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825" windowWidth="10635" windowHeight="5130" firstSheet="4" activeTab="11"/>
  </bookViews>
  <sheets>
    <sheet name="Cover" sheetId="1" r:id="rId1"/>
    <sheet name="PST" sheetId="2" r:id="rId2"/>
    <sheet name="STRT - BPCF" sheetId="3" r:id="rId3"/>
    <sheet name="STRT - OP1CF" sheetId="4" r:id="rId4"/>
    <sheet name="STRT - OP2 PE &amp; SE&amp;P" sheetId="5" r:id="rId5"/>
    <sheet name="SCT" sheetId="6" r:id="rId6"/>
    <sheet name="TCT" sheetId="7" r:id="rId7"/>
    <sheet name="OHT" sheetId="8" r:id="rId8"/>
    <sheet name="GAT" sheetId="9" r:id="rId9"/>
    <sheet name="PHCT-T" sheetId="10" r:id="rId10"/>
    <sheet name="CAOT" sheetId="11" r:id="rId11"/>
    <sheet name="FT"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 localSheetId="9">'[8]634FORM'!#REF!</definedName>
    <definedName name="\b">'[3]634FORM'!#REF!</definedName>
    <definedName name="\c" localSheetId="9">'[8]634FORM'!#REF!</definedName>
    <definedName name="\c">'[3]634FORM'!#REF!</definedName>
    <definedName name="\f" localSheetId="9">'[8]634FORM'!#REF!</definedName>
    <definedName name="\f">'[3]634FORM'!#REF!</definedName>
    <definedName name="\i" localSheetId="9">'[8]634FORM'!#REF!</definedName>
    <definedName name="\i">'[3]634FORM'!#REF!</definedName>
    <definedName name="\p" localSheetId="9">'[8]634FORM'!#REF!</definedName>
    <definedName name="\p">'[3]634FORM'!#REF!</definedName>
    <definedName name="\s" localSheetId="9">'[8]634FORM'!#REF!</definedName>
    <definedName name="\s">'[3]634FORM'!#REF!</definedName>
    <definedName name="\t" localSheetId="9">'[8]634FORM'!#REF!</definedName>
    <definedName name="\t">'[3]634FORM'!#REF!</definedName>
    <definedName name="\x" localSheetId="9">'[8]634FORM'!#REF!</definedName>
    <definedName name="\x">'[3]634FORM'!#REF!</definedName>
    <definedName name="AWD" localSheetId="11">'[14]Hours'!$D$89:$P$95</definedName>
    <definedName name="AWD">'[7]Hours'!$D$89:$P$95</definedName>
    <definedName name="bob" localSheetId="9">'[10]634FORM'!#REF!</definedName>
    <definedName name="bob">'[5]634FORM'!#REF!</definedName>
    <definedName name="CBA" localSheetId="11">'[14]Hours'!$D$98:$P$104</definedName>
    <definedName name="CBA">'[7]Hours'!$D$98:$P$104</definedName>
    <definedName name="centers">#REF!</definedName>
    <definedName name="ContractOH" localSheetId="11">'[14]Contract Overhead'!$F$46:$G$58</definedName>
    <definedName name="ContractOH">'[7]Contract Overhead'!$F$46:$G$58</definedName>
    <definedName name="CSOH" localSheetId="11">'[14]Contract Overhead'!$A$4:$Q$31</definedName>
    <definedName name="CSOH">'[7]Contract Overhead'!$A$4:$Q$31</definedName>
    <definedName name="DMLS" localSheetId="11">'[14]Rates'!$B$78:$G$90</definedName>
    <definedName name="DMLS">'[7]Rates'!$B$78:$G$90</definedName>
    <definedName name="ESC" localSheetId="11">'[13]Rates'!$B$60:$G$72</definedName>
    <definedName name="ESC">'[6]Rates'!$B$60:$G$72</definedName>
    <definedName name="ETS" localSheetId="11">'[14]Rates'!$B$26:$G$38</definedName>
    <definedName name="ETS">'[7]Rates'!$B$26:$G$38</definedName>
    <definedName name="Exempt" localSheetId="11">'[14]Hours'!$D$80:$P$86</definedName>
    <definedName name="Exempt">'[7]Hours'!$D$80:$P$86</definedName>
    <definedName name="FringeRate" localSheetId="11">'[14]Cost Form A'!$F$82:$G$94</definedName>
    <definedName name="FringeRate">'[7]Cost Form A'!$F$82:$G$94</definedName>
    <definedName name="GA" localSheetId="11">'[13]Rates'!$B$9:$G$21</definedName>
    <definedName name="GA">'[6]Rates'!$B$9:$G$21</definedName>
    <definedName name="IFEE" localSheetId="11">'[13]Rates'!$K$2</definedName>
    <definedName name="IFEE">'[6]Rates'!$K$2</definedName>
    <definedName name="LogStaff" localSheetId="11">'[14]Staffing'!$A$8:$AL$44</definedName>
    <definedName name="LogStaff">'[7]Staffing'!$A$8:$AL$44</definedName>
    <definedName name="pEOPLESOFT" localSheetId="11">'[14]Rates'!$I$9:$N$21</definedName>
    <definedName name="pEOPLESOFT">'[7]Rates'!$I$9:$N$21</definedName>
    <definedName name="Print" localSheetId="8">#REF!</definedName>
    <definedName name="Print" localSheetId="7">#REF!</definedName>
    <definedName name="Print" localSheetId="9">#REF!</definedName>
    <definedName name="Print">#REF!</definedName>
    <definedName name="_xlnm.Print_Area" localSheetId="10">'CAOT'!$A$1:$K$41</definedName>
    <definedName name="_xlnm.Print_Area" localSheetId="8">'GAT'!$A$1:$Q$41</definedName>
    <definedName name="_xlnm.Print_Area" localSheetId="7">'OHT'!$A$1:$Q$42</definedName>
    <definedName name="_xlnm.Print_Area" localSheetId="9">'PHCT-T'!$A$1:$M$33</definedName>
    <definedName name="_xlnm.Print_Area" localSheetId="2">'STRT - BPCF'!$A$1:$I$81</definedName>
    <definedName name="_xlnm.Print_Area" localSheetId="6">'TCT'!$A$1:$Q$28</definedName>
    <definedName name="_xlnm.Print_Titles" localSheetId="7">'OHT'!$A:$A</definedName>
    <definedName name="print10" localSheetId="8">#REF!</definedName>
    <definedName name="print10" localSheetId="7">#REF!</definedName>
    <definedName name="print10" localSheetId="9">#REF!</definedName>
    <definedName name="print10">#REF!</definedName>
    <definedName name="print2" localSheetId="8">#REF!</definedName>
    <definedName name="print2" localSheetId="7">#REF!</definedName>
    <definedName name="print2" localSheetId="9">#REF!</definedName>
    <definedName name="print2">#REF!</definedName>
    <definedName name="print4" localSheetId="8">#REF!</definedName>
    <definedName name="print4" localSheetId="7">#REF!</definedName>
    <definedName name="print4" localSheetId="9">#REF!</definedName>
    <definedName name="print4">#REF!</definedName>
    <definedName name="print5">#REF!</definedName>
    <definedName name="print6" localSheetId="9">#REF!</definedName>
    <definedName name="print6">#REF!</definedName>
    <definedName name="print7" localSheetId="8">#REF!</definedName>
    <definedName name="print7" localSheetId="7">#REF!</definedName>
    <definedName name="print7" localSheetId="9">#REF!</definedName>
    <definedName name="print7">#REF!</definedName>
    <definedName name="print8" localSheetId="8">#REF!</definedName>
    <definedName name="print8" localSheetId="7">#REF!</definedName>
    <definedName name="print8" localSheetId="9">#REF!</definedName>
    <definedName name="print8">#REF!</definedName>
    <definedName name="SOWODCRATE" localSheetId="11">'[14]Other Direct Costs'!$J$75</definedName>
    <definedName name="SOWODCRATE">'[7]Other Direct Costs'!$J$75</definedName>
    <definedName name="SOWODCs" localSheetId="11">'[14]Other Direct Costs'!$C$61:$J$71</definedName>
    <definedName name="SOWODCs">'[7]Other Direct Costs'!$C$61:$J$71</definedName>
    <definedName name="subt1" localSheetId="9">'[9]634FORM'!#REF!</definedName>
    <definedName name="subt1">'[4]634FORM'!#REF!</definedName>
    <definedName name="TotalODCs" localSheetId="11">'[14]Other Direct Costs'!$A$57:$U$57</definedName>
    <definedName name="TotalODCs">'[7]Other Direct Costs'!$A$57:$U$57</definedName>
    <definedName name="ULI" localSheetId="11">'[14]Rates'!$E$5</definedName>
    <definedName name="ULI">'[7]Rates'!$E$5</definedName>
    <definedName name="wbsno">#REF!</definedName>
    <definedName name="wbsnoname">#REF!</definedName>
    <definedName name="YR0" localSheetId="11">'[14]Cost Form B -Phase In'!$B$19:$L$88</definedName>
    <definedName name="YR0">'[7]Cost Form B -Phase In'!$B$19:$L$88</definedName>
    <definedName name="YR0C" localSheetId="11">'[14]Cost Form C Phase-In'!$A$20:$N$89</definedName>
    <definedName name="YR0C">'[7]Cost Form C Phase-In'!$A$20:$N$89</definedName>
    <definedName name="YR1" localSheetId="11">'[14]Cost Form B -Yr1'!$B$20:$L$95</definedName>
    <definedName name="YR1">'[7]Cost Form B -Yr1'!$B$20:$L$95</definedName>
    <definedName name="YR10" localSheetId="11">'[14]Cost Form B -Yr9'!$B$20:$L$95</definedName>
    <definedName name="YR10">'[7]Cost Form B -Yr9'!$B$20:$L$95</definedName>
    <definedName name="YR10C" localSheetId="11">'[14]Cost Form Yr 9'!$A$20:$N$89</definedName>
    <definedName name="YR10C">'[7]Cost Form Yr 9'!$A$20:$N$89</definedName>
    <definedName name="YR11" localSheetId="11">'[14]Cost Form B -Yr10A'!$B$20:$L$95</definedName>
    <definedName name="YR11">'[7]Cost Form B -Yr10A'!$B$20:$L$95</definedName>
    <definedName name="YR11C" localSheetId="11">'[14]Cost Form Yr 10A'!$A$20:$N$89</definedName>
    <definedName name="YR11C">'[7]Cost Form Yr 10A'!$A$20:$N$89</definedName>
    <definedName name="Yr12" localSheetId="11">'[14]Cost Form B -Yr10B'!$B$20:$L$95</definedName>
    <definedName name="Yr12">'[7]Cost Form B -Yr10B'!$B$20:$L$95</definedName>
    <definedName name="YR12C" localSheetId="11">'[14]Cost Form Yr 10B'!$A$20:$N$89</definedName>
    <definedName name="YR12C">'[7]Cost Form Yr 10B'!$A$20:$N$89</definedName>
    <definedName name="YR1C" localSheetId="11">'[14]Cost Form C Yr 1'!$A$20:$N$89</definedName>
    <definedName name="YR1C">'[7]Cost Form C Yr 1'!$A$20:$N$89</definedName>
    <definedName name="YR2" localSheetId="11">'[14]Cost Form B -Yr2'!$B$9:$L$88</definedName>
    <definedName name="YR2">'[7]Cost Form B -Yr2'!$B$9:$L$88</definedName>
    <definedName name="YR2C" localSheetId="11">'[14]Cost Form C Yr 2'!$A$11:$N$89</definedName>
    <definedName name="YR2C">'[7]Cost Form C Yr 2'!$A$11:$N$89</definedName>
    <definedName name="YR3" localSheetId="11">'[14]Cost Form B -Yr3'!$B$9:$L$95</definedName>
    <definedName name="YR3">'[7]Cost Form B -Yr3'!$B$9:$L$95</definedName>
    <definedName name="YR3C" localSheetId="11">'[14]Cost Form C Yr 3 '!$A$20:$N$89</definedName>
    <definedName name="YR3C">'[7]Cost Form C Yr 3 '!$A$20:$N$89</definedName>
    <definedName name="YR4" localSheetId="11">'[14]Cost Form B -Yr4'!$B$20:$L$95</definedName>
    <definedName name="YR4">'[7]Cost Form B -Yr4'!$B$20:$L$95</definedName>
    <definedName name="YR4C" localSheetId="11">'[14]Cost Form C Yr 4'!$A$20:$N$89</definedName>
    <definedName name="YR4C">'[7]Cost Form C Yr 4'!$A$20:$N$89</definedName>
    <definedName name="YR5" localSheetId="11">'[14]Cost Form B -Yr5'!$B$20:$L$95</definedName>
    <definedName name="YR5">'[7]Cost Form B -Yr5'!$B$20:$L$95</definedName>
    <definedName name="YR5C" localSheetId="11">'[14]Cost Form C Yr 5'!$A$20:$N$89</definedName>
    <definedName name="YR5C">'[7]Cost Form C Yr 5'!$A$20:$N$89</definedName>
    <definedName name="YR6" localSheetId="11">'[14]Cost Form B -Yr6A'!$B$20:$L$95</definedName>
    <definedName name="YR6">'[7]Cost Form B -Yr6A'!$B$20:$L$95</definedName>
    <definedName name="YR6C" localSheetId="11">'[14]Cost Form Yr 6A '!$A$20:$N$89</definedName>
    <definedName name="YR6C">'[7]Cost Form Yr 6A '!$A$20:$N$89</definedName>
    <definedName name="YR7" localSheetId="11">'[14]Cost Form B -Yr6B'!$B$20:$L$88</definedName>
    <definedName name="YR7">'[7]Cost Form B -Yr6B'!$B$20:$L$88</definedName>
    <definedName name="YR7C" localSheetId="11">'[14]Cost Form Yr 6B'!$A$20:$N$89</definedName>
    <definedName name="YR7C">'[7]Cost Form Yr 6B'!$A$20:$N$89</definedName>
    <definedName name="YR8" localSheetId="11">'[14]Cost Form B -Yr7'!$B$20:$L$95</definedName>
    <definedName name="YR8">'[7]Cost Form B -Yr7'!$B$20:$L$95</definedName>
    <definedName name="YR8C" localSheetId="11">'[14]Cost Form Yr 7'!$A$20:$N$89</definedName>
    <definedName name="YR8C">'[7]Cost Form Yr 7'!$A$20:$N$89</definedName>
    <definedName name="YR9" localSheetId="11">'[14]Cost Form B -Yr8'!$B$20:$L$95</definedName>
    <definedName name="YR9">'[7]Cost Form B -Yr8'!$B$20:$L$95</definedName>
    <definedName name="YR9C" localSheetId="11">'[14]Cost Form Yr 8 '!$A$20:$N$89</definedName>
    <definedName name="YR9C">'[7]Cost Form Yr 8 '!$A$20:$N$89</definedName>
    <definedName name="Z_8847CA85_6C99_11D5_B8EA_0008C7F9191A_.wvu.PrintArea" localSheetId="9" hidden="1">'PHCT-T'!$A$1:$F$23</definedName>
    <definedName name="Z_8FFBF26E_50F4_4FF4_B0C7_2DB943B6EAEA_.wvu.PrintArea" localSheetId="9" hidden="1">'PHCT-T'!$A$1:$F$23</definedName>
    <definedName name="Z_950F720C_EDE8_11D4_B8EA_00508B0A2D21_.wvu.PrintArea" localSheetId="9" hidden="1">'PHCT-T'!$A$1:$F$23</definedName>
    <definedName name="Z_9FBB2321_E59F_11D5_9070_0008C705FA4B_.wvu.PrintArea" localSheetId="9" hidden="1">'PHCT-T'!$A$1:$M$23</definedName>
  </definedNames>
  <calcPr fullCalcOnLoad="1"/>
</workbook>
</file>

<file path=xl/comments12.xml><?xml version="1.0" encoding="utf-8"?>
<comments xmlns="http://schemas.openxmlformats.org/spreadsheetml/2006/main">
  <authors>
    <author>LMIT-ODIN</author>
  </authors>
  <commentList>
    <comment ref="H8" authorId="0">
      <text>
        <r>
          <rPr>
            <b/>
            <sz val="8"/>
            <rFont val="Tahoma"/>
            <family val="0"/>
          </rPr>
          <t>This Cell Sums Total Estimated Cost For Each Contract Year</t>
        </r>
      </text>
    </comment>
  </commentList>
</comments>
</file>

<file path=xl/sharedStrings.xml><?xml version="1.0" encoding="utf-8"?>
<sst xmlns="http://schemas.openxmlformats.org/spreadsheetml/2006/main" count="752" uniqueCount="320">
  <si>
    <t xml:space="preserve">[  ]  Prime Company Name:                                                </t>
  </si>
  <si>
    <t>PRODUCTIVE HOURS PER FTE CONVERSION TABLE</t>
  </si>
  <si>
    <t>PRODUCTIVE HOURS</t>
  </si>
  <si>
    <t xml:space="preserve">Team </t>
  </si>
  <si>
    <t>Standard Labor Category (SLC)</t>
  </si>
  <si>
    <t>Contract Year 1</t>
  </si>
  <si>
    <t>Contract Year 2</t>
  </si>
  <si>
    <t>Contract Year 3</t>
  </si>
  <si>
    <t>Contract Year 4</t>
  </si>
  <si>
    <t>Contract Year 5</t>
  </si>
  <si>
    <t>Contract Year 6</t>
  </si>
  <si>
    <t>Contract Year 7</t>
  </si>
  <si>
    <t>Contract Year 8</t>
  </si>
  <si>
    <t>Example:</t>
  </si>
  <si>
    <t>Offeror Labor Category 1</t>
  </si>
  <si>
    <t>Offeror Labor Category 2</t>
  </si>
  <si>
    <t>Interdivisional Transfer ABC</t>
  </si>
  <si>
    <t>Major Subcontractor XYZ</t>
  </si>
  <si>
    <t>Minor Subcontractor ABC</t>
  </si>
  <si>
    <t>Notes</t>
  </si>
  <si>
    <t xml:space="preserve"> [   ] Prime Company Name:</t>
  </si>
  <si>
    <t>Subcontractor Cost Summary</t>
  </si>
  <si>
    <t xml:space="preserve"> [   ] Interdivisional Company Name:</t>
  </si>
  <si>
    <t xml:space="preserve"> [   ] Subcontractor Company Name:</t>
  </si>
  <si>
    <t xml:space="preserve">Subcontractor </t>
  </si>
  <si>
    <t>Location (City, State)</t>
  </si>
  <si>
    <t>Contract Total</t>
  </si>
  <si>
    <t>Cleveland, OH</t>
  </si>
  <si>
    <t xml:space="preserve">  the end result is that the spreadsheet MUST be self-calculating in the same areas as was provided by the Government.</t>
  </si>
  <si>
    <t>[   ] Prime Company Name:</t>
  </si>
  <si>
    <t>Travel Cost Summary</t>
  </si>
  <si>
    <t>[   ] Interdivisional Company Name:</t>
  </si>
  <si>
    <t>[   ] Subcontractor Company Name:</t>
  </si>
  <si>
    <t>Car</t>
  </si>
  <si>
    <t># of</t>
  </si>
  <si>
    <t>FTE</t>
  </si>
  <si>
    <t>Days</t>
  </si>
  <si>
    <t>Subsistence</t>
  </si>
  <si>
    <t>Airfare</t>
  </si>
  <si>
    <t>Airfare Total</t>
  </si>
  <si>
    <t>Rental</t>
  </si>
  <si>
    <t>Car Rental</t>
  </si>
  <si>
    <t>SOW</t>
  </si>
  <si>
    <t>Date</t>
  </si>
  <si>
    <t>Origin</t>
  </si>
  <si>
    <t>Destination</t>
  </si>
  <si>
    <t>Trips</t>
  </si>
  <si>
    <t>Per Trip</t>
  </si>
  <si>
    <t>Rate</t>
  </si>
  <si>
    <t>Total</t>
  </si>
  <si>
    <t>POV</t>
  </si>
  <si>
    <t>Total Travel</t>
  </si>
  <si>
    <t>Hou (HOU)</t>
  </si>
  <si>
    <t>NASA (HQ/DC)</t>
  </si>
  <si>
    <t>Totals</t>
  </si>
  <si>
    <t xml:space="preserve">Cognizant Audit Office Template </t>
  </si>
  <si>
    <t>Check Appropriate Box</t>
  </si>
  <si>
    <t>Submitting Entity:</t>
  </si>
  <si>
    <t>DCAA Field Audit Office Where Electronic and Hardcopy Proposals Sent:</t>
  </si>
  <si>
    <t xml:space="preserve"> Company Name:</t>
  </si>
  <si>
    <t xml:space="preserve"> DCAA FAO:</t>
  </si>
  <si>
    <t xml:space="preserve"> POC:</t>
  </si>
  <si>
    <t xml:space="preserve"> Phone Number:</t>
  </si>
  <si>
    <t xml:space="preserve"> FAX Number:</t>
  </si>
  <si>
    <t xml:space="preserve"> E-Mail Address:</t>
  </si>
  <si>
    <t xml:space="preserve"> Street:</t>
  </si>
  <si>
    <t xml:space="preserve"> P.O.Box:</t>
  </si>
  <si>
    <t xml:space="preserve"> City:</t>
  </si>
  <si>
    <t xml:space="preserve"> State:</t>
  </si>
  <si>
    <t xml:space="preserve"> Zip:</t>
  </si>
  <si>
    <t>Disclosures:</t>
  </si>
  <si>
    <t xml:space="preserve">Note:  The submitting entity audit point of contact (POC) and address provided above, must be at a location where auditable records supporting the </t>
  </si>
  <si>
    <t xml:space="preserve">          proposed amounts physically reside.  In the Disclosure area include any disclosures that may assist in the performance of a DCAA audit such:     </t>
  </si>
  <si>
    <t xml:space="preserve">          a recent proposal audit was performed on xx/xx/xx, a revision to the disclosure statement is underway, the financial records reside at; </t>
  </si>
  <si>
    <t xml:space="preserve">          however, the proposal team is located at XYZ and that is where the technical data resides.</t>
  </si>
  <si>
    <t xml:space="preserve"> </t>
  </si>
  <si>
    <t>1.2.1</t>
  </si>
  <si>
    <t xml:space="preserve"> then only one "company" conversion factor per year need be shown.</t>
  </si>
  <si>
    <t>Nights</t>
  </si>
  <si>
    <t>Overhead or Service Center Pool = _______________</t>
  </si>
  <si>
    <t>Base of Application = __________________________</t>
  </si>
  <si>
    <t>OFFEROR'S FISCAL YEAR BEGINS ____________  AND ENDS ____________.</t>
  </si>
  <si>
    <t>Cost Elements within</t>
  </si>
  <si>
    <t>Fiscal Year</t>
  </si>
  <si>
    <t>the Overhead Burden Pool</t>
  </si>
  <si>
    <t>Prior Yr 3</t>
  </si>
  <si>
    <t>Prior Yr 2</t>
  </si>
  <si>
    <t>Prior Yr 1</t>
  </si>
  <si>
    <t>_________</t>
  </si>
  <si>
    <t>Payroll Taxes</t>
  </si>
  <si>
    <t>FICA (Fed Income Tax)</t>
  </si>
  <si>
    <t>FUI (Federal Unemployment)</t>
  </si>
  <si>
    <t>SUI (State Unemployment)</t>
  </si>
  <si>
    <t>WC (Workers Comp)</t>
  </si>
  <si>
    <t>Fringes:</t>
  </si>
  <si>
    <t xml:space="preserve">  Retirement</t>
  </si>
  <si>
    <t xml:space="preserve">  Health/Life Insurance</t>
  </si>
  <si>
    <t xml:space="preserve">  Paid Leave</t>
  </si>
  <si>
    <t xml:space="preserve">  Other</t>
  </si>
  <si>
    <t>Other (Identify)</t>
  </si>
  <si>
    <t xml:space="preserve">Facilities </t>
  </si>
  <si>
    <t>Depreciation</t>
  </si>
  <si>
    <t>Total Overhead Pool Expenses</t>
  </si>
  <si>
    <t>Application Base ($)</t>
  </si>
  <si>
    <t>CONVERSION OF BURDEN RATE TO CONTRACT YEAR</t>
  </si>
  <si>
    <t>Contract</t>
  </si>
  <si>
    <t>Year 2</t>
  </si>
  <si>
    <t>Year 3</t>
  </si>
  <si>
    <t>Year 4</t>
  </si>
  <si>
    <t>Year 5</t>
  </si>
  <si>
    <t>Proposed Contract Year Rate</t>
  </si>
  <si>
    <t>Cost Elements</t>
  </si>
  <si>
    <t>Within the G&amp;A Expense Pool</t>
  </si>
  <si>
    <t>Labor:  (Identify)</t>
  </si>
  <si>
    <t>B&amp;P</t>
  </si>
  <si>
    <t>IR&amp;D</t>
  </si>
  <si>
    <t>Corporate Allocations:</t>
  </si>
  <si>
    <t>Other (Specify):</t>
  </si>
  <si>
    <t xml:space="preserve">  Facilities</t>
  </si>
  <si>
    <t xml:space="preserve">  Depreciation </t>
  </si>
  <si>
    <t>Total G&amp;A Expenses</t>
  </si>
  <si>
    <t>Distribution Base Dollars:</t>
  </si>
  <si>
    <t xml:space="preserve">  Existing Business Base</t>
  </si>
  <si>
    <t xml:space="preserve">  This Contract Base</t>
  </si>
  <si>
    <t xml:space="preserve">  Forecasted Business Base</t>
  </si>
  <si>
    <t>Total Distribution Base $</t>
  </si>
  <si>
    <t>Calculated G&amp;A Rates (%)</t>
  </si>
  <si>
    <t>Year 1</t>
  </si>
  <si>
    <t>Other</t>
  </si>
  <si>
    <r>
      <t>Ceiling Rate by Contract Year</t>
    </r>
    <r>
      <rPr>
        <i/>
        <u val="single"/>
        <sz val="10"/>
        <rFont val="Arial"/>
        <family val="2"/>
      </rPr>
      <t xml:space="preserve"> </t>
    </r>
    <r>
      <rPr>
        <b/>
        <u val="single"/>
        <sz val="10"/>
        <rFont val="Arial"/>
        <family val="2"/>
      </rPr>
      <t>if</t>
    </r>
    <r>
      <rPr>
        <b/>
        <i/>
        <u val="single"/>
        <sz val="10"/>
        <rFont val="Arial"/>
        <family val="2"/>
      </rPr>
      <t xml:space="preserve"> </t>
    </r>
    <r>
      <rPr>
        <sz val="10"/>
        <rFont val="Arial"/>
        <family val="2"/>
      </rPr>
      <t>Proposed</t>
    </r>
  </si>
  <si>
    <t>Year 6</t>
  </si>
  <si>
    <t>Year 7</t>
  </si>
  <si>
    <t>Year 8</t>
  </si>
  <si>
    <t>Year 9</t>
  </si>
  <si>
    <t>Year 10</t>
  </si>
  <si>
    <t>Year 11</t>
  </si>
  <si>
    <t>Year 12</t>
  </si>
  <si>
    <t>Year 13</t>
  </si>
  <si>
    <r>
      <t>Ceiling Rate by Contract Year</t>
    </r>
    <r>
      <rPr>
        <i/>
        <sz val="10"/>
        <rFont val="Arial"/>
        <family val="2"/>
      </rPr>
      <t xml:space="preserve"> </t>
    </r>
    <r>
      <rPr>
        <b/>
        <sz val="10"/>
        <rFont val="Arial"/>
        <family val="2"/>
      </rPr>
      <t>if</t>
    </r>
    <r>
      <rPr>
        <b/>
        <i/>
        <sz val="10"/>
        <rFont val="Arial"/>
        <family val="2"/>
      </rPr>
      <t xml:space="preserve"> </t>
    </r>
    <r>
      <rPr>
        <sz val="10"/>
        <rFont val="Arial"/>
        <family val="2"/>
      </rPr>
      <t>Proposed</t>
    </r>
  </si>
  <si>
    <t>Labor Related Cost: (Taxes &amp; Fringes Etc.)</t>
  </si>
  <si>
    <t>NASA</t>
  </si>
  <si>
    <t xml:space="preserve"> [  ] Prime Company Name:</t>
  </si>
  <si>
    <t>Contract Year 9</t>
  </si>
  <si>
    <t>Contract Year 10</t>
  </si>
  <si>
    <t>Contract Year 11</t>
  </si>
  <si>
    <t>Contract Year 12</t>
  </si>
  <si>
    <t>Contract Year 13</t>
  </si>
  <si>
    <t>Total Project</t>
  </si>
  <si>
    <t>Total Cost</t>
  </si>
  <si>
    <t>Total Fee</t>
  </si>
  <si>
    <t>GFY 2008</t>
  </si>
  <si>
    <t>GFY 2009</t>
  </si>
  <si>
    <t>GFY 2010</t>
  </si>
  <si>
    <t>GFY 2011</t>
  </si>
  <si>
    <t>GFY 2012</t>
  </si>
  <si>
    <t>GFY 2013</t>
  </si>
  <si>
    <t>GFY 2014</t>
  </si>
  <si>
    <t>GFY 2015</t>
  </si>
  <si>
    <t>GFY 2016</t>
  </si>
  <si>
    <t>GFY 2017</t>
  </si>
  <si>
    <t>GFY 2018</t>
  </si>
  <si>
    <t>Cost and Fee by Government Fiscal Year (GFY):</t>
  </si>
  <si>
    <t>Cost and Fee by Contract Year:</t>
  </si>
  <si>
    <t xml:space="preserve">       Summary of Project Cost, Fee and Price</t>
  </si>
  <si>
    <t xml:space="preserve"> self-calculating in the same areas as was provided by the Government.</t>
  </si>
  <si>
    <r>
      <t>Project Summary Template (PST)</t>
    </r>
    <r>
      <rPr>
        <u val="single"/>
        <vertAlign val="superscript"/>
        <sz val="10"/>
        <rFont val="Arial"/>
        <family val="2"/>
      </rPr>
      <t>1</t>
    </r>
    <r>
      <rPr>
        <u val="single"/>
        <sz val="10"/>
        <rFont val="Arial"/>
        <family val="0"/>
      </rPr>
      <t>:</t>
    </r>
  </si>
  <si>
    <r>
      <t>1</t>
    </r>
    <r>
      <rPr>
        <sz val="10"/>
        <rFont val="Arial"/>
        <family val="2"/>
      </rPr>
      <t>PST</t>
    </r>
    <r>
      <rPr>
        <sz val="10"/>
        <rFont val="Arial"/>
        <family val="0"/>
      </rPr>
      <t xml:space="preserve"> areas in yellow require Offeror input.  Grey areas contain formulas that may be adjusted by the Offeror as necessary, but the end result is the spreadsheet MUST be</t>
    </r>
  </si>
  <si>
    <t xml:space="preserve"> [  ] Subcontractor Company Name:</t>
  </si>
  <si>
    <t xml:space="preserve"> [  ] Interdivisional Company Name:</t>
  </si>
  <si>
    <t>Overhead/Service Center Pool Rate Development by Offeror Fiscal Year</t>
  </si>
  <si>
    <t xml:space="preserve">   and Conversion of Offeror Fiscal Year Rates to Contract Year Rates</t>
  </si>
  <si>
    <t>Offeror</t>
  </si>
  <si>
    <t>Offeror FY Rate (%)</t>
  </si>
  <si>
    <r>
      <t xml:space="preserve">Overhead Template </t>
    </r>
    <r>
      <rPr>
        <b/>
        <sz val="10"/>
        <rFont val="Arial"/>
        <family val="2"/>
      </rPr>
      <t>(OHT)</t>
    </r>
    <r>
      <rPr>
        <b/>
        <vertAlign val="superscript"/>
        <sz val="10"/>
        <rFont val="Arial"/>
        <family val="2"/>
      </rPr>
      <t>1</t>
    </r>
    <r>
      <rPr>
        <b/>
        <sz val="10"/>
        <rFont val="Arial"/>
        <family val="2"/>
      </rPr>
      <t>:</t>
    </r>
  </si>
  <si>
    <r>
      <t>1</t>
    </r>
    <r>
      <rPr>
        <sz val="10"/>
        <rFont val="Arial"/>
        <family val="2"/>
      </rPr>
      <t>OHT area</t>
    </r>
    <r>
      <rPr>
        <sz val="10"/>
        <rFont val="Arial"/>
        <family val="0"/>
      </rPr>
      <t>s in yellow require Offeror input.  Add additional rows as necessary.</t>
    </r>
  </si>
  <si>
    <r>
      <t>2</t>
    </r>
    <r>
      <rPr>
        <b/>
        <sz val="10"/>
        <rFont val="Arial"/>
        <family val="2"/>
      </rPr>
      <t>Specify Type of Overhead Burden: Labor, Onsite, Offsite, Engineering, Procurement, Service Center(s), etc.</t>
    </r>
  </si>
  <si>
    <r>
      <t>Year 1</t>
    </r>
    <r>
      <rPr>
        <b/>
        <vertAlign val="superscript"/>
        <sz val="10"/>
        <rFont val="Arial"/>
        <family val="2"/>
      </rPr>
      <t>2</t>
    </r>
  </si>
  <si>
    <r>
      <t>1</t>
    </r>
    <r>
      <rPr>
        <sz val="10"/>
        <rFont val="Arial"/>
        <family val="0"/>
      </rPr>
      <t xml:space="preserve">SCCT areas in </t>
    </r>
    <r>
      <rPr>
        <sz val="10"/>
        <rFont val="Arial"/>
        <family val="2"/>
      </rPr>
      <t>yellow</t>
    </r>
    <r>
      <rPr>
        <sz val="10"/>
        <rFont val="Arial"/>
        <family val="0"/>
      </rPr>
      <t xml:space="preserve"> require Offeror input.  Grey areas contain formulas that may be adjusted by the Offeror as necessary, but</t>
    </r>
  </si>
  <si>
    <r>
      <t>Subcontractor Cost Template (SCT)</t>
    </r>
    <r>
      <rPr>
        <b/>
        <u val="single"/>
        <vertAlign val="superscript"/>
        <sz val="10"/>
        <rFont val="Arial"/>
        <family val="2"/>
      </rPr>
      <t>1</t>
    </r>
    <r>
      <rPr>
        <b/>
        <u val="single"/>
        <sz val="10"/>
        <rFont val="Arial"/>
        <family val="2"/>
      </rPr>
      <t>:</t>
    </r>
  </si>
  <si>
    <t>Travel Cost Template (TCT):</t>
  </si>
  <si>
    <r>
      <t>G&amp;A Template (GAT)</t>
    </r>
    <r>
      <rPr>
        <b/>
        <u val="single"/>
        <vertAlign val="superscript"/>
        <sz val="10"/>
        <rFont val="Arial"/>
        <family val="2"/>
      </rPr>
      <t>1</t>
    </r>
    <r>
      <rPr>
        <b/>
        <u val="single"/>
        <sz val="10"/>
        <rFont val="Arial"/>
        <family val="2"/>
      </rPr>
      <t>:</t>
    </r>
  </si>
  <si>
    <r>
      <t>1</t>
    </r>
    <r>
      <rPr>
        <sz val="10"/>
        <rFont val="Arial"/>
        <family val="2"/>
      </rPr>
      <t>GAT area</t>
    </r>
    <r>
      <rPr>
        <sz val="10"/>
        <rFont val="Arial"/>
        <family val="0"/>
      </rPr>
      <t>s in yellow require Offeror input.  Add additional rows as necessary.</t>
    </r>
  </si>
  <si>
    <t xml:space="preserve">      General and Administrative (G&amp;A) Rate Development by Offeror Fiscal Year</t>
  </si>
  <si>
    <t xml:space="preserve">            and Conversion of Offeror Fiscal Year Rates to Contract Year Rates</t>
  </si>
  <si>
    <r>
      <t>Productive Hours Conversion Template - Team (PHCT-T)</t>
    </r>
    <r>
      <rPr>
        <b/>
        <u val="single"/>
        <vertAlign val="superscript"/>
        <sz val="12"/>
        <rFont val="Arial"/>
        <family val="2"/>
      </rPr>
      <t>1</t>
    </r>
    <r>
      <rPr>
        <b/>
        <u val="single"/>
        <sz val="12"/>
        <rFont val="Arial"/>
        <family val="2"/>
      </rPr>
      <t>:</t>
    </r>
  </si>
  <si>
    <t>Schedule Cost</t>
  </si>
  <si>
    <t>Schedule Fee</t>
  </si>
  <si>
    <t>Schedule Total</t>
  </si>
  <si>
    <t>Total FTEs</t>
  </si>
  <si>
    <t>Total Subcontractor Cost</t>
  </si>
  <si>
    <t>Sub-Total Major Subcontractors</t>
  </si>
  <si>
    <t>ex:  XYZ Aerospace Inc</t>
  </si>
  <si>
    <t>Sub-Total Minor Subcontractors</t>
  </si>
  <si>
    <t>ex:  ABC Company</t>
  </si>
  <si>
    <t>Houston, TX</t>
  </si>
  <si>
    <r>
      <t>Major Subcontractors</t>
    </r>
    <r>
      <rPr>
        <vertAlign val="superscript"/>
        <sz val="10"/>
        <rFont val="Arial"/>
        <family val="2"/>
      </rPr>
      <t>2</t>
    </r>
    <r>
      <rPr>
        <sz val="10"/>
        <rFont val="Arial"/>
        <family val="0"/>
      </rPr>
      <t>:</t>
    </r>
  </si>
  <si>
    <r>
      <t>Minor Subcontractors</t>
    </r>
    <r>
      <rPr>
        <vertAlign val="superscript"/>
        <sz val="8"/>
        <rFont val="Arial"/>
        <family val="2"/>
      </rPr>
      <t>3</t>
    </r>
    <r>
      <rPr>
        <sz val="8"/>
        <rFont val="Arial"/>
        <family val="2"/>
      </rPr>
      <t>:</t>
    </r>
  </si>
  <si>
    <r>
      <t>2</t>
    </r>
    <r>
      <rPr>
        <sz val="10"/>
        <rFont val="Arial"/>
        <family val="0"/>
      </rPr>
      <t>Indicate all subcontractors greater than or equal to $80,000,000.00.  Add additional rows as necessary.</t>
    </r>
  </si>
  <si>
    <r>
      <t>3</t>
    </r>
    <r>
      <rPr>
        <sz val="10"/>
        <rFont val="Arial"/>
        <family val="0"/>
      </rPr>
      <t>Indicate all subcontractors less than $80,000,000.00.  Add additional rows as necessary.</t>
    </r>
  </si>
  <si>
    <t>[  ] Total</t>
  </si>
  <si>
    <t>and/or</t>
  </si>
  <si>
    <t>Total: SOW 0.0</t>
  </si>
  <si>
    <t>SOW 0.0 Total:</t>
  </si>
  <si>
    <t>Labor resources (FTE)</t>
  </si>
  <si>
    <t>Non-labor resources ($)</t>
  </si>
  <si>
    <t>Total estimated cost &amp; fee ($)</t>
  </si>
  <si>
    <t>Administration:</t>
  </si>
  <si>
    <t>Program Manager</t>
  </si>
  <si>
    <t>Management</t>
  </si>
  <si>
    <t>Business</t>
  </si>
  <si>
    <t>Clerical</t>
  </si>
  <si>
    <t>Technical:</t>
  </si>
  <si>
    <t>Engineer 1</t>
  </si>
  <si>
    <t>Engineer 2</t>
  </si>
  <si>
    <t>Engineer 3</t>
  </si>
  <si>
    <t>Engineer 4</t>
  </si>
  <si>
    <t>Other Technical</t>
  </si>
  <si>
    <t>Information Technology</t>
  </si>
  <si>
    <t>Quality Assurance</t>
  </si>
  <si>
    <t>Safety</t>
  </si>
  <si>
    <t>Crafts:</t>
  </si>
  <si>
    <t>Technician</t>
  </si>
  <si>
    <t>Machinist</t>
  </si>
  <si>
    <t>Other: (identify)</t>
  </si>
  <si>
    <t>Non-Labor Resources (NLR):</t>
  </si>
  <si>
    <t>Materials</t>
  </si>
  <si>
    <t>Equipment</t>
  </si>
  <si>
    <t>Travel</t>
  </si>
  <si>
    <t>Notes:</t>
  </si>
  <si>
    <r>
      <t>Staffing (FTEs)</t>
    </r>
    <r>
      <rPr>
        <b/>
        <vertAlign val="superscript"/>
        <sz val="8"/>
        <rFont val="Arial"/>
        <family val="2"/>
      </rPr>
      <t>2</t>
    </r>
  </si>
  <si>
    <r>
      <t>Labor Resources</t>
    </r>
    <r>
      <rPr>
        <b/>
        <vertAlign val="superscript"/>
        <sz val="8"/>
        <rFont val="Arial"/>
        <family val="2"/>
      </rPr>
      <t>3</t>
    </r>
    <r>
      <rPr>
        <b/>
        <sz val="11"/>
        <rFont val="Arial"/>
        <family val="2"/>
      </rPr>
      <t>:</t>
    </r>
  </si>
  <si>
    <r>
      <t>2</t>
    </r>
    <r>
      <rPr>
        <sz val="8"/>
        <rFont val="Arial"/>
        <family val="0"/>
      </rPr>
      <t xml:space="preserve"> An FTE is a full time equivalent that is defined as follows: the proposed productive hours needed to comprise one average full time employee.</t>
    </r>
  </si>
  <si>
    <r>
      <t>3</t>
    </r>
    <r>
      <rPr>
        <sz val="8"/>
        <rFont val="Arial"/>
        <family val="0"/>
      </rPr>
      <t xml:space="preserve"> Utilizes NASA Standard Labor Categories.</t>
    </r>
  </si>
  <si>
    <t>Labor Resources (FTE):</t>
  </si>
  <si>
    <t>Major Subcontractor 1</t>
  </si>
  <si>
    <t>Major Subcontractor 2</t>
  </si>
  <si>
    <t>Major Subcontractor 3</t>
  </si>
  <si>
    <t>Major Subcontractor 4</t>
  </si>
  <si>
    <t>Major Subcontractor 5</t>
  </si>
  <si>
    <t>Minor Subcontractor 1</t>
  </si>
  <si>
    <t>Minor Subcontractor 2</t>
  </si>
  <si>
    <t>Minor Subcontractor 3</t>
  </si>
  <si>
    <t>Minor Subcontractor 4</t>
  </si>
  <si>
    <t>Minor Subcontractor 5</t>
  </si>
  <si>
    <t>Minor Subcontractor 6</t>
  </si>
  <si>
    <t>Minor Subcontractor 7</t>
  </si>
  <si>
    <t>Minor Subcontractor 8</t>
  </si>
  <si>
    <t>Minor Subcontractor 9</t>
  </si>
  <si>
    <t>Minor Subcontractor 10</t>
  </si>
  <si>
    <t>Validation Row: Cells = "OK"</t>
  </si>
  <si>
    <t>Labor Resources (FTE)</t>
  </si>
  <si>
    <t>Total Basic Period</t>
  </si>
  <si>
    <t>Total Option Period 1</t>
  </si>
  <si>
    <t>Total Option Period 2</t>
  </si>
  <si>
    <t>Basic Period</t>
  </si>
  <si>
    <t>Option Period 1</t>
  </si>
  <si>
    <t>Option Period 2</t>
  </si>
  <si>
    <t>Prime Offeror</t>
  </si>
  <si>
    <t xml:space="preserve">  self-calculating in the same areas as was provided by the Government.  Additional rows may be added to the template for labor or non-labor resources.</t>
  </si>
  <si>
    <r>
      <t>Summary Technical Resources Template - Basic Period -- CF (STRT - BPCF)</t>
    </r>
    <r>
      <rPr>
        <b/>
        <vertAlign val="superscript"/>
        <sz val="8"/>
        <rFont val="Arial"/>
        <family val="2"/>
      </rPr>
      <t>1</t>
    </r>
  </si>
  <si>
    <t>Completion Form Only</t>
  </si>
  <si>
    <r>
      <t>1</t>
    </r>
    <r>
      <rPr>
        <sz val="8"/>
        <rFont val="Arial"/>
        <family val="0"/>
      </rPr>
      <t xml:space="preserve"> STRT - BPCF areas in yellow require Offeror input.  Grey areas contain formulas that may be adjusted as necessary, but the end result is that the spreadsheet MUST be</t>
    </r>
  </si>
  <si>
    <r>
      <t>Summary Technical Resources Template - Option Period 1 -- CF (STRT - OP1CF)</t>
    </r>
    <r>
      <rPr>
        <b/>
        <vertAlign val="superscript"/>
        <sz val="8"/>
        <rFont val="Arial"/>
        <family val="2"/>
      </rPr>
      <t>1</t>
    </r>
  </si>
  <si>
    <r>
      <t>1</t>
    </r>
    <r>
      <rPr>
        <sz val="8"/>
        <rFont val="Arial"/>
        <family val="0"/>
      </rPr>
      <t xml:space="preserve"> STRT - OP1CF areas in yellow require Offeror input.  Grey areas contain formulas that may be adjusted as necessary, but the end result is that the spreadsheet MUST be</t>
    </r>
  </si>
  <si>
    <t>Production Effort &amp;</t>
  </si>
  <si>
    <t>Total PE</t>
  </si>
  <si>
    <t>Total SE</t>
  </si>
  <si>
    <t>[  ] Basic Period -- CF</t>
  </si>
  <si>
    <t>[  ] Basic Period -- IDIQ</t>
  </si>
  <si>
    <t>[  ] Option Period 1 -- CF</t>
  </si>
  <si>
    <t>[  ] Option Period 1 -- IDIQ</t>
  </si>
  <si>
    <t>[  ] Option Period 2 -- PE</t>
  </si>
  <si>
    <t>(per RDT-CS--BPCF &amp; BPIDIQ )</t>
  </si>
  <si>
    <t>(per RDT-CS--OP1CF &amp; OP1IDIQ)</t>
  </si>
  <si>
    <t>(per RDT-CS--OP2SE)</t>
  </si>
  <si>
    <t>10/1/08 - 9/30/09</t>
  </si>
  <si>
    <t>10/1/09 - 9/30/10</t>
  </si>
  <si>
    <t>10/1/10 - 9/30/11</t>
  </si>
  <si>
    <t>10/1/11 - 9/30/12</t>
  </si>
  <si>
    <t>10/1/12 - 9/30/13</t>
  </si>
  <si>
    <t>10/1/13 - 9/30/14</t>
  </si>
  <si>
    <t>10/1/14 - 9/30/15</t>
  </si>
  <si>
    <t>10/1/15 - 9/30/16</t>
  </si>
  <si>
    <t>10/1/16 - 9/30/17</t>
  </si>
  <si>
    <t>10/1/17 - 9/30/18</t>
  </si>
  <si>
    <r>
      <t>1</t>
    </r>
    <r>
      <rPr>
        <sz val="10"/>
        <rFont val="Arial"/>
        <family val="0"/>
      </rPr>
      <t xml:space="preserve">PHCT-T areas in </t>
    </r>
    <r>
      <rPr>
        <sz val="10"/>
        <rFont val="Arial"/>
        <family val="2"/>
      </rPr>
      <t>yellow</t>
    </r>
    <r>
      <rPr>
        <sz val="10"/>
        <rFont val="Arial"/>
        <family val="0"/>
      </rPr>
      <t xml:space="preserve"> require Offeror input.  If productive hours per FTE do not vary by Offeror's labor category,</t>
    </r>
  </si>
  <si>
    <t>6/2/08 - 9/30/08</t>
  </si>
  <si>
    <t>Sustaining Engineering and Processing</t>
  </si>
  <si>
    <r>
      <t>Summary Technical Resources Template - Option Period 2 -- PE &amp; SE&amp;P (STRT - OP2 PE &amp; SE&amp;P)</t>
    </r>
    <r>
      <rPr>
        <b/>
        <vertAlign val="superscript"/>
        <sz val="8"/>
        <rFont val="Arial"/>
        <family val="2"/>
      </rPr>
      <t>1</t>
    </r>
  </si>
  <si>
    <t>Production Effort (PE)</t>
  </si>
  <si>
    <t>Sustaining Engineering and Processing (SE&amp;P)</t>
  </si>
  <si>
    <r>
      <t>1</t>
    </r>
    <r>
      <rPr>
        <sz val="8"/>
        <rFont val="Arial"/>
        <family val="0"/>
      </rPr>
      <t xml:space="preserve"> STRT - OP2 PE &amp; SE&amp;P areas in yellow require Offeror input.  Grey areas contain formulas that may be adjusted as necessary, but the end result is that the spreadsheet MUST be</t>
    </r>
  </si>
  <si>
    <t>[  ] Option Period 2 -- SE&amp;P</t>
  </si>
  <si>
    <t>Basic Period -- CF (CLIN 1)</t>
  </si>
  <si>
    <t>Basic Period -- IDIQ (CLIN 2 &amp; 3)</t>
  </si>
  <si>
    <t>Option Period 1 -- CF (CLIN 4)</t>
  </si>
  <si>
    <t>Option Period 1 -- IDIQ (CLIN 5 &amp; 6)</t>
  </si>
  <si>
    <t>Option Period 2 -- PE (CLIN 7)</t>
  </si>
  <si>
    <t>Option Period 2 -- SE&amp;P (CLIN 8)</t>
  </si>
  <si>
    <t>WBS</t>
  </si>
  <si>
    <t>Type</t>
  </si>
  <si>
    <t>GFP (Yes/No)</t>
  </si>
  <si>
    <t>Date(s) of 
Use</t>
  </si>
  <si>
    <t>Estimated
Cost</t>
  </si>
  <si>
    <t>JSC Lab X</t>
  </si>
  <si>
    <t>Yes</t>
  </si>
  <si>
    <t>Contract Total:</t>
  </si>
  <si>
    <r>
      <t>1</t>
    </r>
    <r>
      <rPr>
        <sz val="10"/>
        <rFont val="Arial"/>
        <family val="2"/>
      </rPr>
      <t>FT area</t>
    </r>
    <r>
      <rPr>
        <sz val="10"/>
        <rFont val="Arial"/>
        <family val="0"/>
      </rPr>
      <t>s in yellow require Offeror input.  Add additional rows as necessary.</t>
    </r>
  </si>
  <si>
    <r>
      <t>Facilities Template (FT)</t>
    </r>
    <r>
      <rPr>
        <b/>
        <u val="single"/>
        <vertAlign val="superscript"/>
        <sz val="10"/>
        <rFont val="Arial"/>
        <family val="2"/>
      </rPr>
      <t>1</t>
    </r>
    <r>
      <rPr>
        <b/>
        <u val="single"/>
        <sz val="10"/>
        <rFont val="Arial"/>
        <family val="2"/>
      </rPr>
      <t>:</t>
    </r>
  </si>
  <si>
    <t>Time Period</t>
  </si>
  <si>
    <t>Basic -- CF</t>
  </si>
  <si>
    <t>6.4.1</t>
  </si>
  <si>
    <t>Proposed Use of Facilities Not Included in Attachment J-10</t>
  </si>
  <si>
    <t>No</t>
  </si>
  <si>
    <t>6/16/2008 - 9/30/2008</t>
  </si>
  <si>
    <t>Basic Period -- CF Total:</t>
  </si>
  <si>
    <t>Option Period 1 -- CF Total:</t>
  </si>
  <si>
    <t>Option Period 2 -- SE&amp;P Total:</t>
  </si>
  <si>
    <t xml:space="preserve">Option Period 2 -- PE Total: </t>
  </si>
  <si>
    <t>Cost Included in Cost Proposal (Yes/No)</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</si>
</sst>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General_)"/>
    <numFmt numFmtId="167" formatCode="_(&quot;$&quot;* #,##0.0_);_(&quot;$&quot;* \(#,##0.0\);_(&quot;$&quot;* &quot;-&quot;??_);_(@_)"/>
    <numFmt numFmtId="168" formatCode="_(&quot;$&quot;* #,##0_);_(&quot;$&quot;* \(#,##0\);_(&quot;$&quot;* &quot;-&quot;??_);_(@_)"/>
    <numFmt numFmtId="169" formatCode="0.0%"/>
    <numFmt numFmtId="170" formatCode="0.00_)"/>
    <numFmt numFmtId="171" formatCode="_(&quot;$&quot;* #,##0.000_);_(&quot;$&quot;* \(#,##0.000\);_(&quot;$&quot;* &quot;-&quot;??_);_(@_)"/>
    <numFmt numFmtId="172" formatCode="_(&quot;$&quot;* #,##0.0000_);_(&quot;$&quot;* \(#,##0.0000\);_(&quot;$&quot;* &quot;-&quot;??_);_(@_)"/>
    <numFmt numFmtId="173" formatCode="&quot;$&quot;#,##0"/>
    <numFmt numFmtId="174" formatCode="#,##0.0"/>
    <numFmt numFmtId="175" formatCode="&quot;Yes&quot;;&quot;Yes&quot;;&quot;No&quot;"/>
    <numFmt numFmtId="176" formatCode="&quot;True&quot;;&quot;True&quot;;&quot;False&quot;"/>
    <numFmt numFmtId="177" formatCode="&quot;On&quot;;&quot;On&quot;;&quot;Off&quot;"/>
    <numFmt numFmtId="178" formatCode="_(&quot;$&quot;* #,##0.00000_);_(&quot;$&quot;* \(#,##0.00000\);_(&quot;$&quot;* &quot;-&quot;??_);_(@_)"/>
    <numFmt numFmtId="179" formatCode="#,##0.000"/>
    <numFmt numFmtId="180" formatCode="_(* #,##0.000_);_(* \(#,##0.000\);_(* &quot;-&quot;??_);_(@_)"/>
    <numFmt numFmtId="181" formatCode="0.0"/>
    <numFmt numFmtId="182" formatCode="[$€-2]\ #,##0.00_);[Red]\([$€-2]\ #,##0.00\)"/>
    <numFmt numFmtId="183" formatCode="dd\-mmm\-yy_)"/>
    <numFmt numFmtId="184" formatCode="hh:mm:ss\ AM/PM_)"/>
    <numFmt numFmtId="185" formatCode="#,##0.0_);\(#,##0.0\)"/>
    <numFmt numFmtId="186" formatCode="_(* #,##0.0_);_(* \(#,##0.0\);_(* &quot;-&quot;?_);_(@_)"/>
    <numFmt numFmtId="187" formatCode="_(* #,##0.0000_);_(* \(#,##0.0000\);_(* &quot;-&quot;??_);_(@_)"/>
    <numFmt numFmtId="188" formatCode="m/d/yy"/>
    <numFmt numFmtId="189" formatCode="0.000000"/>
    <numFmt numFmtId="190" formatCode="0.00000"/>
    <numFmt numFmtId="191" formatCode="&quot;$&quot;#,##0.00"/>
    <numFmt numFmtId="192" formatCode="[$-409]dddd\,\ mmmm\ dd\,\ yyyy"/>
    <numFmt numFmtId="193" formatCode="mm/dd/yy;@"/>
    <numFmt numFmtId="194" formatCode="_(&quot;$&quot;* #,##0.000_);_(&quot;$&quot;* \(#,##0.000\);_(&quot;$&quot;* &quot;-&quot;???_);_(@_)"/>
    <numFmt numFmtId="195" formatCode="0.000%"/>
    <numFmt numFmtId="196" formatCode="_(* #,##0.000_);_(* \(#,##0.000\);_(* &quot;-&quot;???_);_(@_)"/>
    <numFmt numFmtId="197" formatCode="0.00_);[Red]\(0.00\)"/>
    <numFmt numFmtId="198" formatCode="_(* #,##0_);_(* \(#,##0\);_(* &quot;-&quot;?_);_(@_)"/>
    <numFmt numFmtId="199" formatCode="mmmmm\-yy"/>
    <numFmt numFmtId="200" formatCode="0.0000"/>
    <numFmt numFmtId="201" formatCode="00000"/>
    <numFmt numFmtId="202" formatCode="0.000"/>
    <numFmt numFmtId="203" formatCode="#,##0.0_);[Red]\(#,##0.0\)"/>
    <numFmt numFmtId="204" formatCode="0.0000000"/>
    <numFmt numFmtId="205" formatCode="&quot;$&quot;#,##0;[Red]&quot;$&quot;#,##0"/>
    <numFmt numFmtId="206" formatCode="0.0000%"/>
    <numFmt numFmtId="207" formatCode="_(&quot;$&quot;* #,##0.0000_);_(&quot;$&quot;* \(#,##0.0000\);_(&quot;$&quot;* &quot;-&quot;????_);_(@_)"/>
    <numFmt numFmtId="208" formatCode="m/d/yy;@"/>
  </numFmts>
  <fonts count="36">
    <font>
      <sz val="10"/>
      <name val="Arial"/>
      <family val="0"/>
    </font>
    <font>
      <u val="single"/>
      <sz val="10"/>
      <color indexed="36"/>
      <name val="Arial"/>
      <family val="0"/>
    </font>
    <font>
      <u val="single"/>
      <sz val="10"/>
      <color indexed="12"/>
      <name val="Arial"/>
      <family val="0"/>
    </font>
    <font>
      <b/>
      <u val="single"/>
      <sz val="12"/>
      <name val="Arial"/>
      <family val="2"/>
    </font>
    <font>
      <sz val="9"/>
      <name val="Arial"/>
      <family val="0"/>
    </font>
    <font>
      <b/>
      <sz val="9"/>
      <name val="Arial"/>
      <family val="2"/>
    </font>
    <font>
      <u val="single"/>
      <sz val="9"/>
      <name val="Arial"/>
      <family val="2"/>
    </font>
    <font>
      <b/>
      <sz val="10"/>
      <name val="Arial"/>
      <family val="2"/>
    </font>
    <font>
      <i/>
      <sz val="10"/>
      <name val="Arial"/>
      <family val="2"/>
    </font>
    <font>
      <i/>
      <sz val="9"/>
      <name val="Arial"/>
      <family val="2"/>
    </font>
    <font>
      <sz val="8"/>
      <name val="Arial"/>
      <family val="0"/>
    </font>
    <font>
      <sz val="10"/>
      <color indexed="10"/>
      <name val="Arial"/>
      <family val="0"/>
    </font>
    <font>
      <b/>
      <sz val="10"/>
      <color indexed="10"/>
      <name val="Arial"/>
      <family val="0"/>
    </font>
    <font>
      <b/>
      <sz val="14"/>
      <name val="Times New Roman"/>
      <family val="1"/>
    </font>
    <font>
      <b/>
      <sz val="8"/>
      <name val="Arial"/>
      <family val="2"/>
    </font>
    <font>
      <sz val="8"/>
      <color indexed="10"/>
      <name val="Arial"/>
      <family val="2"/>
    </font>
    <font>
      <b/>
      <u val="single"/>
      <sz val="10"/>
      <name val="Arial"/>
      <family val="2"/>
    </font>
    <font>
      <u val="single"/>
      <sz val="10"/>
      <name val="Arial"/>
      <family val="2"/>
    </font>
    <font>
      <i/>
      <u val="single"/>
      <sz val="10"/>
      <name val="Arial"/>
      <family val="2"/>
    </font>
    <font>
      <b/>
      <i/>
      <u val="single"/>
      <sz val="10"/>
      <name val="Arial"/>
      <family val="2"/>
    </font>
    <font>
      <b/>
      <i/>
      <sz val="10"/>
      <name val="Arial"/>
      <family val="2"/>
    </font>
    <font>
      <u val="single"/>
      <vertAlign val="superscript"/>
      <sz val="10"/>
      <name val="Arial"/>
      <family val="2"/>
    </font>
    <font>
      <vertAlign val="superscript"/>
      <sz val="10"/>
      <name val="Arial"/>
      <family val="2"/>
    </font>
    <font>
      <b/>
      <vertAlign val="superscript"/>
      <sz val="10"/>
      <name val="Arial"/>
      <family val="2"/>
    </font>
    <font>
      <b/>
      <u val="single"/>
      <vertAlign val="superscript"/>
      <sz val="10"/>
      <name val="Arial"/>
      <family val="2"/>
    </font>
    <font>
      <b/>
      <u val="single"/>
      <vertAlign val="superscript"/>
      <sz val="12"/>
      <name val="Arial"/>
      <family val="2"/>
    </font>
    <font>
      <sz val="20"/>
      <name val="Arial"/>
      <family val="2"/>
    </font>
    <font>
      <b/>
      <sz val="20"/>
      <name val="Arial"/>
      <family val="2"/>
    </font>
    <font>
      <vertAlign val="superscript"/>
      <sz val="8"/>
      <name val="Arial"/>
      <family val="2"/>
    </font>
    <font>
      <i/>
      <sz val="10"/>
      <color indexed="10"/>
      <name val="Arial"/>
      <family val="2"/>
    </font>
    <font>
      <sz val="9"/>
      <color indexed="10"/>
      <name val="Arial"/>
      <family val="2"/>
    </font>
    <font>
      <b/>
      <vertAlign val="superscript"/>
      <sz val="8"/>
      <name val="Arial"/>
      <family val="2"/>
    </font>
    <font>
      <b/>
      <sz val="11"/>
      <name val="Arial"/>
      <family val="2"/>
    </font>
    <font>
      <sz val="10"/>
      <color indexed="9"/>
      <name val="Arial"/>
      <family val="0"/>
    </font>
    <font>
      <b/>
      <sz val="10"/>
      <color indexed="17"/>
      <name val="Arial"/>
      <family val="2"/>
    </font>
    <font>
      <b/>
      <sz val="8"/>
      <name val="Tahoma"/>
      <family val="0"/>
    </font>
  </fonts>
  <fills count="12">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1"/>
        <bgColor indexed="64"/>
      </patternFill>
    </fill>
  </fills>
  <borders count="7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thin"/>
      <top style="thin"/>
      <bottom style="thick"/>
    </border>
    <border>
      <left style="thin"/>
      <right>
        <color indexed="63"/>
      </right>
      <top>
        <color indexed="63"/>
      </top>
      <bottom style="thin"/>
    </border>
    <border>
      <left style="thin"/>
      <right style="thin"/>
      <top style="thin"/>
      <bottom style="thick"/>
    </border>
    <border>
      <left style="thin"/>
      <right style="medium"/>
      <top style="thin"/>
      <bottom style="thick"/>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thin"/>
      <right style="thin"/>
      <top>
        <color indexed="63"/>
      </top>
      <bottom style="double"/>
    </border>
    <border>
      <left style="thin"/>
      <right style="medium"/>
      <top>
        <color indexed="63"/>
      </top>
      <bottom style="double"/>
    </border>
    <border>
      <left>
        <color indexed="63"/>
      </left>
      <right style="medium"/>
      <top style="thin"/>
      <bottom style="medium"/>
    </border>
    <border>
      <left>
        <color indexed="63"/>
      </left>
      <right style="medium"/>
      <top>
        <color indexed="63"/>
      </top>
      <bottom style="double"/>
    </border>
    <border>
      <left style="thin"/>
      <right style="medium"/>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9" fontId="0" fillId="0" borderId="0" applyFont="0" applyFill="0" applyBorder="0" applyAlignment="0" applyProtection="0"/>
  </cellStyleXfs>
  <cellXfs count="591">
    <xf numFmtId="0" fontId="0" fillId="0" borderId="0" xfId="0" applyAlignment="1">
      <alignment/>
    </xf>
    <xf numFmtId="3" fontId="0" fillId="0" borderId="0" xfId="15" applyNumberFormat="1" applyFont="1" applyBorder="1" applyAlignment="1">
      <alignment/>
    </xf>
    <xf numFmtId="3" fontId="3" fillId="0" borderId="1" xfId="15" applyNumberFormat="1" applyFont="1" applyBorder="1" applyAlignment="1">
      <alignment/>
    </xf>
    <xf numFmtId="0" fontId="4" fillId="0" borderId="2" xfId="0" applyFont="1" applyBorder="1" applyAlignment="1">
      <alignment horizontal="centerContinuous"/>
    </xf>
    <xf numFmtId="0" fontId="5" fillId="0" borderId="2" xfId="0" applyFont="1" applyBorder="1" applyAlignment="1" applyProtection="1" quotePrefix="1">
      <alignment horizontal="center"/>
      <protection/>
    </xf>
    <xf numFmtId="3" fontId="0" fillId="0" borderId="2" xfId="15" applyNumberFormat="1" applyFont="1" applyBorder="1" applyAlignment="1">
      <alignment/>
    </xf>
    <xf numFmtId="0" fontId="4" fillId="0" borderId="2" xfId="0" applyFont="1" applyBorder="1" applyAlignment="1">
      <alignment/>
    </xf>
    <xf numFmtId="0" fontId="4" fillId="0" borderId="3" xfId="0" applyFont="1" applyBorder="1" applyAlignment="1">
      <alignment/>
    </xf>
    <xf numFmtId="0" fontId="6" fillId="0" borderId="4" xfId="0" applyFont="1" applyBorder="1" applyAlignment="1" quotePrefix="1">
      <alignment horizontal="left"/>
    </xf>
    <xf numFmtId="0" fontId="4" fillId="0" borderId="0" xfId="0" applyFont="1" applyBorder="1" applyAlignment="1">
      <alignment horizontal="centerContinuous"/>
    </xf>
    <xf numFmtId="0" fontId="4" fillId="0" borderId="0" xfId="0" applyFont="1" applyBorder="1" applyAlignment="1">
      <alignment horizontal="left"/>
    </xf>
    <xf numFmtId="0" fontId="4" fillId="0" borderId="5" xfId="0" applyFont="1" applyBorder="1" applyAlignment="1">
      <alignment horizontal="centerContinuous"/>
    </xf>
    <xf numFmtId="0" fontId="7" fillId="0" borderId="0" xfId="0" applyFont="1" applyBorder="1" applyAlignment="1">
      <alignment horizontal="left"/>
    </xf>
    <xf numFmtId="0" fontId="4" fillId="0" borderId="0" xfId="0" applyFont="1" applyBorder="1" applyAlignment="1">
      <alignment/>
    </xf>
    <xf numFmtId="3" fontId="0" fillId="0" borderId="0" xfId="15" applyNumberFormat="1" applyFont="1" applyBorder="1" applyAlignment="1">
      <alignment/>
    </xf>
    <xf numFmtId="3" fontId="0" fillId="0" borderId="6" xfId="15" applyNumberFormat="1" applyFont="1" applyBorder="1" applyAlignment="1">
      <alignment horizontal="center"/>
    </xf>
    <xf numFmtId="43" fontId="4" fillId="0" borderId="7" xfId="15" applyFont="1" applyBorder="1" applyAlignment="1" applyProtection="1">
      <alignment horizontal="center"/>
      <protection/>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3" fontId="0" fillId="2" borderId="6" xfId="15" applyNumberFormat="1" applyFont="1" applyFill="1" applyBorder="1" applyAlignment="1">
      <alignment horizontal="center"/>
    </xf>
    <xf numFmtId="41" fontId="4" fillId="2" borderId="7" xfId="15" applyNumberFormat="1" applyFont="1" applyFill="1" applyBorder="1" applyAlignment="1" applyProtection="1">
      <alignment horizontal="center"/>
      <protection/>
    </xf>
    <xf numFmtId="41" fontId="4" fillId="2" borderId="6" xfId="15" applyNumberFormat="1" applyFont="1" applyFill="1" applyBorder="1" applyAlignment="1" applyProtection="1">
      <alignment horizontal="center"/>
      <protection/>
    </xf>
    <xf numFmtId="41" fontId="4" fillId="2" borderId="10" xfId="15" applyNumberFormat="1" applyFont="1" applyFill="1" applyBorder="1" applyAlignment="1" applyProtection="1">
      <alignment horizontal="center"/>
      <protection/>
    </xf>
    <xf numFmtId="3" fontId="0" fillId="2" borderId="7" xfId="15" applyNumberFormat="1" applyFont="1" applyFill="1" applyBorder="1" applyAlignment="1">
      <alignment/>
    </xf>
    <xf numFmtId="3" fontId="0" fillId="0" borderId="4" xfId="15" applyNumberFormat="1" applyFont="1" applyFill="1" applyBorder="1" applyAlignment="1">
      <alignment/>
    </xf>
    <xf numFmtId="3" fontId="0" fillId="0" borderId="7" xfId="15" applyNumberFormat="1" applyFont="1" applyBorder="1" applyAlignment="1">
      <alignment/>
    </xf>
    <xf numFmtId="41" fontId="9" fillId="0" borderId="7" xfId="15" applyNumberFormat="1" applyFont="1" applyBorder="1" applyAlignment="1" applyProtection="1">
      <alignment horizontal="center"/>
      <protection/>
    </xf>
    <xf numFmtId="41" fontId="4" fillId="0" borderId="8" xfId="0" applyNumberFormat="1" applyFont="1" applyBorder="1" applyAlignment="1">
      <alignment/>
    </xf>
    <xf numFmtId="41" fontId="4" fillId="0" borderId="0" xfId="0" applyNumberFormat="1" applyFont="1" applyBorder="1" applyAlignment="1">
      <alignment/>
    </xf>
    <xf numFmtId="41" fontId="4" fillId="0" borderId="10" xfId="0" applyNumberFormat="1" applyFont="1" applyBorder="1" applyAlignment="1">
      <alignment/>
    </xf>
    <xf numFmtId="3" fontId="8" fillId="0" borderId="11" xfId="15" applyNumberFormat="1" applyFont="1" applyBorder="1" applyAlignment="1">
      <alignment/>
    </xf>
    <xf numFmtId="41" fontId="4" fillId="0" borderId="7" xfId="15" applyNumberFormat="1" applyFont="1" applyBorder="1" applyAlignment="1" applyProtection="1">
      <alignment horizontal="center"/>
      <protection/>
    </xf>
    <xf numFmtId="3" fontId="0" fillId="0" borderId="4" xfId="15" applyNumberFormat="1" applyFont="1" applyBorder="1" applyAlignment="1">
      <alignment/>
    </xf>
    <xf numFmtId="0" fontId="0" fillId="0" borderId="7" xfId="0" applyFont="1" applyBorder="1" applyAlignment="1">
      <alignment horizontal="left" vertical="top" wrapText="1" indent="1"/>
    </xf>
    <xf numFmtId="41" fontId="4" fillId="0" borderId="7" xfId="15" applyNumberFormat="1" applyFont="1" applyBorder="1" applyAlignment="1" applyProtection="1">
      <alignment/>
      <protection/>
    </xf>
    <xf numFmtId="41" fontId="4" fillId="0" borderId="8"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10" xfId="0" applyNumberFormat="1" applyFont="1" applyBorder="1" applyAlignment="1" applyProtection="1">
      <alignment/>
      <protection/>
    </xf>
    <xf numFmtId="41" fontId="4" fillId="0" borderId="7" xfId="0" applyNumberFormat="1" applyFont="1" applyBorder="1" applyAlignment="1" applyProtection="1">
      <alignment/>
      <protection/>
    </xf>
    <xf numFmtId="3" fontId="0" fillId="0" borderId="12" xfId="15" applyNumberFormat="1" applyFont="1" applyBorder="1" applyAlignment="1">
      <alignment/>
    </xf>
    <xf numFmtId="3" fontId="0" fillId="0" borderId="13" xfId="15" applyNumberFormat="1" applyFont="1" applyBorder="1" applyAlignment="1">
      <alignment/>
    </xf>
    <xf numFmtId="41" fontId="4" fillId="0" borderId="13" xfId="0" applyNumberFormat="1" applyFont="1" applyBorder="1" applyAlignment="1" applyProtection="1">
      <alignment/>
      <protection/>
    </xf>
    <xf numFmtId="41" fontId="4" fillId="0" borderId="14" xfId="0" applyNumberFormat="1" applyFont="1" applyBorder="1" applyAlignment="1" applyProtection="1">
      <alignment/>
      <protection/>
    </xf>
    <xf numFmtId="41" fontId="4" fillId="0" borderId="15" xfId="0" applyNumberFormat="1" applyFont="1" applyBorder="1" applyAlignment="1" applyProtection="1">
      <alignment/>
      <protection/>
    </xf>
    <xf numFmtId="41" fontId="4" fillId="0" borderId="16" xfId="0" applyNumberFormat="1" applyFont="1" applyBorder="1" applyAlignment="1" applyProtection="1">
      <alignment/>
      <protection/>
    </xf>
    <xf numFmtId="3" fontId="0" fillId="0" borderId="0" xfId="15" applyNumberFormat="1" applyFont="1" applyBorder="1" applyAlignment="1">
      <alignment horizontal="center"/>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0" borderId="0" xfId="0" applyFill="1" applyBorder="1" applyAlignment="1">
      <alignment/>
    </xf>
    <xf numFmtId="0" fontId="7" fillId="0" borderId="0" xfId="0" applyFont="1" applyFill="1" applyBorder="1" applyAlignment="1">
      <alignment/>
    </xf>
    <xf numFmtId="0" fontId="0" fillId="0" borderId="5" xfId="0" applyFill="1" applyBorder="1" applyAlignment="1">
      <alignment/>
    </xf>
    <xf numFmtId="0" fontId="0" fillId="3" borderId="7" xfId="0" applyFill="1" applyBorder="1" applyAlignment="1">
      <alignment/>
    </xf>
    <xf numFmtId="0" fontId="0" fillId="0" borderId="0" xfId="0" applyAlignment="1" quotePrefix="1">
      <alignment/>
    </xf>
    <xf numFmtId="0" fontId="0" fillId="3" borderId="0" xfId="0" applyFill="1" applyAlignment="1">
      <alignment horizontal="center"/>
    </xf>
    <xf numFmtId="0" fontId="0" fillId="3" borderId="2" xfId="0" applyFill="1" applyBorder="1" applyAlignment="1">
      <alignment horizontal="center"/>
    </xf>
    <xf numFmtId="0" fontId="7" fillId="3" borderId="2" xfId="0" applyFont="1" applyFill="1" applyBorder="1" applyAlignment="1">
      <alignment horizontal="center"/>
    </xf>
    <xf numFmtId="0" fontId="0" fillId="3" borderId="2" xfId="0" applyNumberFormat="1"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center"/>
    </xf>
    <xf numFmtId="0" fontId="7" fillId="3" borderId="0" xfId="0" applyFont="1" applyFill="1" applyBorder="1" applyAlignment="1">
      <alignment horizontal="center"/>
    </xf>
    <xf numFmtId="42" fontId="0" fillId="0" borderId="0" xfId="0" applyNumberFormat="1" applyFill="1" applyBorder="1" applyAlignment="1">
      <alignment/>
    </xf>
    <xf numFmtId="42" fontId="7" fillId="0" borderId="0" xfId="0" applyNumberFormat="1" applyFont="1" applyFill="1" applyBorder="1" applyAlignment="1">
      <alignment/>
    </xf>
    <xf numFmtId="0" fontId="0" fillId="3" borderId="0" xfId="0" applyNumberFormat="1" applyFill="1" applyBorder="1" applyAlignment="1">
      <alignment horizontal="center"/>
    </xf>
    <xf numFmtId="0" fontId="0" fillId="3" borderId="17" xfId="0" applyFill="1" applyBorder="1" applyAlignment="1">
      <alignment horizontal="center"/>
    </xf>
    <xf numFmtId="0" fontId="7" fillId="3" borderId="17" xfId="0" applyFont="1" applyFill="1" applyBorder="1" applyAlignment="1">
      <alignment horizontal="center"/>
    </xf>
    <xf numFmtId="0" fontId="0" fillId="3" borderId="17" xfId="0" applyNumberFormat="1" applyFill="1" applyBorder="1" applyAlignment="1">
      <alignment horizontal="center"/>
    </xf>
    <xf numFmtId="0" fontId="0" fillId="3" borderId="7" xfId="0" applyFill="1" applyBorder="1" applyAlignment="1">
      <alignment horizontal="center"/>
    </xf>
    <xf numFmtId="0" fontId="0" fillId="3" borderId="7" xfId="0" applyNumberFormat="1" applyFill="1" applyBorder="1" applyAlignment="1">
      <alignment horizontal="center"/>
    </xf>
    <xf numFmtId="0" fontId="0" fillId="3" borderId="0" xfId="0" applyFill="1" applyAlignment="1">
      <alignment horizontal="left"/>
    </xf>
    <xf numFmtId="0" fontId="0" fillId="0" borderId="0" xfId="0" applyAlignment="1">
      <alignment horizontal="left"/>
    </xf>
    <xf numFmtId="0" fontId="0" fillId="0" borderId="0" xfId="0" applyBorder="1" applyAlignment="1">
      <alignment/>
    </xf>
    <xf numFmtId="0" fontId="0" fillId="0" borderId="0" xfId="21">
      <alignment/>
      <protection/>
    </xf>
    <xf numFmtId="0" fontId="13" fillId="3" borderId="0" xfId="21" applyFont="1" applyFill="1" applyBorder="1" applyAlignment="1">
      <alignment horizontal="center"/>
      <protection/>
    </xf>
    <xf numFmtId="0" fontId="13" fillId="3" borderId="5" xfId="21" applyFont="1" applyFill="1" applyBorder="1" applyAlignment="1">
      <alignment horizontal="center"/>
      <protection/>
    </xf>
    <xf numFmtId="0" fontId="0" fillId="2" borderId="0" xfId="21" applyFill="1" applyBorder="1">
      <alignment/>
      <protection/>
    </xf>
    <xf numFmtId="0" fontId="0" fillId="2" borderId="5" xfId="21" applyFill="1" applyBorder="1">
      <alignment/>
      <protection/>
    </xf>
    <xf numFmtId="0" fontId="0" fillId="3" borderId="0" xfId="21" applyFill="1" applyBorder="1">
      <alignment/>
      <protection/>
    </xf>
    <xf numFmtId="3" fontId="7" fillId="3" borderId="0" xfId="22" applyFont="1" applyFill="1" applyBorder="1">
      <alignment/>
      <protection/>
    </xf>
    <xf numFmtId="0" fontId="0" fillId="3" borderId="5" xfId="21" applyFill="1" applyBorder="1">
      <alignment/>
      <protection/>
    </xf>
    <xf numFmtId="0" fontId="0" fillId="2" borderId="15" xfId="21" applyFill="1" applyBorder="1">
      <alignment/>
      <protection/>
    </xf>
    <xf numFmtId="0" fontId="0" fillId="2" borderId="18" xfId="21" applyFill="1" applyBorder="1">
      <alignment/>
      <protection/>
    </xf>
    <xf numFmtId="0" fontId="0" fillId="3" borderId="4" xfId="21" applyFill="1" applyBorder="1">
      <alignment/>
      <protection/>
    </xf>
    <xf numFmtId="0" fontId="0" fillId="0" borderId="0" xfId="21" applyBorder="1">
      <alignment/>
      <protection/>
    </xf>
    <xf numFmtId="0" fontId="0" fillId="3" borderId="19" xfId="21" applyFill="1" applyBorder="1" applyAlignment="1">
      <alignment horizontal="left"/>
      <protection/>
    </xf>
    <xf numFmtId="0" fontId="0" fillId="3" borderId="0" xfId="21" applyFill="1" applyBorder="1" applyAlignment="1">
      <alignment horizontal="center"/>
      <protection/>
    </xf>
    <xf numFmtId="0" fontId="0" fillId="3" borderId="7" xfId="21" applyFill="1" applyBorder="1" applyAlignment="1">
      <alignment horizontal="left"/>
      <protection/>
    </xf>
    <xf numFmtId="0" fontId="0" fillId="3" borderId="5" xfId="21" applyFill="1" applyBorder="1" applyAlignment="1">
      <alignment horizontal="center"/>
      <protection/>
    </xf>
    <xf numFmtId="0" fontId="0" fillId="3" borderId="11" xfId="21" applyFill="1" applyBorder="1" applyAlignment="1">
      <alignment horizontal="left"/>
      <protection/>
    </xf>
    <xf numFmtId="0" fontId="0" fillId="3" borderId="11" xfId="21" applyFill="1" applyBorder="1">
      <alignment/>
      <protection/>
    </xf>
    <xf numFmtId="49" fontId="0" fillId="3" borderId="0" xfId="21" applyNumberFormat="1" applyFill="1" applyBorder="1">
      <alignment/>
      <protection/>
    </xf>
    <xf numFmtId="49" fontId="0" fillId="3" borderId="8" xfId="21" applyNumberFormat="1" applyFill="1" applyBorder="1">
      <alignment/>
      <protection/>
    </xf>
    <xf numFmtId="0" fontId="0" fillId="3" borderId="7" xfId="21" applyFill="1" applyBorder="1">
      <alignment/>
      <protection/>
    </xf>
    <xf numFmtId="49" fontId="0" fillId="3" borderId="5" xfId="21" applyNumberFormat="1" applyFill="1" applyBorder="1">
      <alignment/>
      <protection/>
    </xf>
    <xf numFmtId="0" fontId="0" fillId="3" borderId="20" xfId="21" applyFill="1" applyBorder="1">
      <alignment/>
      <protection/>
    </xf>
    <xf numFmtId="49" fontId="0" fillId="3" borderId="21" xfId="21" applyNumberFormat="1" applyFill="1" applyBorder="1">
      <alignment/>
      <protection/>
    </xf>
    <xf numFmtId="49" fontId="0" fillId="3" borderId="22" xfId="21" applyNumberFormat="1" applyFill="1" applyBorder="1">
      <alignment/>
      <protection/>
    </xf>
    <xf numFmtId="0" fontId="0" fillId="3" borderId="23" xfId="21" applyFill="1" applyBorder="1">
      <alignment/>
      <protection/>
    </xf>
    <xf numFmtId="49" fontId="0" fillId="3" borderId="24" xfId="21" applyNumberFormat="1" applyFill="1" applyBorder="1">
      <alignment/>
      <protection/>
    </xf>
    <xf numFmtId="0" fontId="0" fillId="3" borderId="25" xfId="21" applyFill="1" applyBorder="1">
      <alignment/>
      <protection/>
    </xf>
    <xf numFmtId="49" fontId="0" fillId="3" borderId="26" xfId="21" applyNumberFormat="1" applyFill="1" applyBorder="1">
      <alignment/>
      <protection/>
    </xf>
    <xf numFmtId="0" fontId="0" fillId="3" borderId="26" xfId="21" applyFill="1" applyBorder="1">
      <alignment/>
      <protection/>
    </xf>
    <xf numFmtId="49" fontId="0" fillId="3" borderId="27" xfId="21" applyNumberFormat="1" applyFill="1" applyBorder="1">
      <alignment/>
      <protection/>
    </xf>
    <xf numFmtId="0" fontId="0" fillId="3" borderId="28" xfId="21" applyFill="1" applyBorder="1">
      <alignment/>
      <protection/>
    </xf>
    <xf numFmtId="0" fontId="0" fillId="3" borderId="21" xfId="21" applyFill="1" applyBorder="1">
      <alignment/>
      <protection/>
    </xf>
    <xf numFmtId="0" fontId="0" fillId="3" borderId="29" xfId="21" applyFill="1" applyBorder="1">
      <alignment/>
      <protection/>
    </xf>
    <xf numFmtId="0" fontId="0" fillId="3" borderId="15" xfId="21" applyFill="1" applyBorder="1">
      <alignment/>
      <protection/>
    </xf>
    <xf numFmtId="0" fontId="0" fillId="3" borderId="18" xfId="21" applyFill="1" applyBorder="1">
      <alignment/>
      <protection/>
    </xf>
    <xf numFmtId="0" fontId="0" fillId="0" borderId="30" xfId="0" applyFont="1" applyBorder="1" applyAlignment="1">
      <alignment horizontal="center" wrapText="1"/>
    </xf>
    <xf numFmtId="0" fontId="0" fillId="0" borderId="31" xfId="0" applyFont="1" applyBorder="1" applyAlignment="1">
      <alignment horizontal="center" wrapText="1"/>
    </xf>
    <xf numFmtId="3" fontId="0" fillId="0" borderId="2" xfId="15" applyNumberFormat="1" applyFont="1" applyBorder="1" applyAlignment="1">
      <alignment horizontal="center"/>
    </xf>
    <xf numFmtId="0" fontId="0" fillId="0" borderId="32" xfId="0" applyFill="1" applyBorder="1" applyAlignment="1">
      <alignment horizontal="center"/>
    </xf>
    <xf numFmtId="186" fontId="0" fillId="3" borderId="7" xfId="0" applyNumberFormat="1" applyFill="1" applyBorder="1" applyAlignment="1">
      <alignment/>
    </xf>
    <xf numFmtId="0" fontId="0" fillId="3" borderId="10" xfId="0" applyFill="1" applyBorder="1" applyAlignment="1">
      <alignment/>
    </xf>
    <xf numFmtId="0" fontId="0" fillId="0" borderId="33" xfId="0" applyFill="1" applyBorder="1" applyAlignment="1">
      <alignment horizontal="center" wrapText="1"/>
    </xf>
    <xf numFmtId="0" fontId="0" fillId="0" borderId="34" xfId="0" applyFill="1" applyBorder="1" applyAlignment="1">
      <alignment horizontal="center" wrapText="1"/>
    </xf>
    <xf numFmtId="0" fontId="10" fillId="3" borderId="7" xfId="0" applyFont="1" applyFill="1" applyBorder="1" applyAlignment="1">
      <alignment/>
    </xf>
    <xf numFmtId="186" fontId="10" fillId="3" borderId="7" xfId="0" applyNumberFormat="1" applyFont="1" applyFill="1" applyBorder="1" applyAlignment="1">
      <alignment/>
    </xf>
    <xf numFmtId="42" fontId="10" fillId="3" borderId="7" xfId="0" applyNumberFormat="1" applyFont="1" applyFill="1" applyBorder="1" applyAlignment="1">
      <alignment/>
    </xf>
    <xf numFmtId="42" fontId="10" fillId="3" borderId="10" xfId="0" applyNumberFormat="1" applyFont="1" applyFill="1" applyBorder="1" applyAlignment="1">
      <alignment/>
    </xf>
    <xf numFmtId="0" fontId="15" fillId="2" borderId="11" xfId="0" applyFont="1" applyFill="1" applyBorder="1" applyAlignment="1">
      <alignment/>
    </xf>
    <xf numFmtId="0" fontId="15" fillId="2" borderId="7" xfId="0" applyFont="1" applyFill="1" applyBorder="1" applyAlignment="1">
      <alignment/>
    </xf>
    <xf numFmtId="186" fontId="15" fillId="2" borderId="7" xfId="0" applyNumberFormat="1" applyFont="1" applyFill="1" applyBorder="1" applyAlignment="1">
      <alignment/>
    </xf>
    <xf numFmtId="42" fontId="15" fillId="2" borderId="7" xfId="0" applyNumberFormat="1" applyFont="1" applyFill="1" applyBorder="1" applyAlignment="1">
      <alignment/>
    </xf>
    <xf numFmtId="0" fontId="10" fillId="3" borderId="11" xfId="0" applyFont="1" applyFill="1" applyBorder="1" applyAlignment="1">
      <alignment/>
    </xf>
    <xf numFmtId="0" fontId="10" fillId="3" borderId="11" xfId="0" applyFont="1" applyFill="1" applyBorder="1" applyAlignment="1">
      <alignment horizontal="right"/>
    </xf>
    <xf numFmtId="37" fontId="10" fillId="3" borderId="7" xfId="0" applyNumberFormat="1" applyFont="1" applyFill="1" applyBorder="1" applyAlignment="1">
      <alignment/>
    </xf>
    <xf numFmtId="37" fontId="10" fillId="3" borderId="10" xfId="0" applyNumberFormat="1" applyFont="1" applyFill="1" applyBorder="1" applyAlignment="1">
      <alignment/>
    </xf>
    <xf numFmtId="0" fontId="14" fillId="3" borderId="33" xfId="0" applyFont="1" applyFill="1" applyBorder="1" applyAlignment="1">
      <alignment/>
    </xf>
    <xf numFmtId="0" fontId="10" fillId="3" borderId="33" xfId="0" applyFont="1" applyFill="1" applyBorder="1" applyAlignment="1">
      <alignment/>
    </xf>
    <xf numFmtId="42" fontId="10" fillId="4" borderId="33" xfId="0" applyNumberFormat="1" applyFont="1" applyFill="1" applyBorder="1" applyAlignment="1">
      <alignment/>
    </xf>
    <xf numFmtId="0" fontId="7" fillId="3" borderId="3" xfId="0" applyFont="1" applyFill="1" applyBorder="1" applyAlignment="1">
      <alignment horizontal="center"/>
    </xf>
    <xf numFmtId="0" fontId="7" fillId="3" borderId="5" xfId="0" applyFont="1" applyFill="1" applyBorder="1" applyAlignment="1">
      <alignment horizontal="center"/>
    </xf>
    <xf numFmtId="0" fontId="0" fillId="3" borderId="19" xfId="0" applyFill="1" applyBorder="1" applyAlignment="1">
      <alignment horizontal="center"/>
    </xf>
    <xf numFmtId="0" fontId="7" fillId="3" borderId="35" xfId="0" applyFont="1" applyFill="1" applyBorder="1" applyAlignment="1">
      <alignment horizontal="center"/>
    </xf>
    <xf numFmtId="0" fontId="0" fillId="3" borderId="11" xfId="0" applyFill="1" applyBorder="1" applyAlignment="1">
      <alignment horizontal="center"/>
    </xf>
    <xf numFmtId="0" fontId="7" fillId="3" borderId="10" xfId="0" applyFont="1" applyFill="1" applyBorder="1" applyAlignment="1">
      <alignment horizontal="center"/>
    </xf>
    <xf numFmtId="0" fontId="11" fillId="2" borderId="36" xfId="0" applyFont="1" applyFill="1" applyBorder="1" applyAlignment="1">
      <alignment/>
    </xf>
    <xf numFmtId="193" fontId="11" fillId="2" borderId="37" xfId="0" applyNumberFormat="1" applyFont="1" applyFill="1" applyBorder="1" applyAlignment="1">
      <alignment horizontal="left"/>
    </xf>
    <xf numFmtId="0" fontId="11" fillId="2" borderId="37" xfId="0" applyFont="1" applyFill="1" applyBorder="1" applyAlignment="1">
      <alignment horizontal="left"/>
    </xf>
    <xf numFmtId="3" fontId="11" fillId="2" borderId="37" xfId="0" applyNumberFormat="1" applyFont="1" applyFill="1" applyBorder="1" applyAlignment="1">
      <alignment/>
    </xf>
    <xf numFmtId="173" fontId="11" fillId="2" borderId="37" xfId="0" applyNumberFormat="1" applyFont="1" applyFill="1" applyBorder="1" applyAlignment="1">
      <alignment/>
    </xf>
    <xf numFmtId="1" fontId="11" fillId="2" borderId="37" xfId="0" applyNumberFormat="1" applyFont="1" applyFill="1" applyBorder="1" applyAlignment="1">
      <alignment/>
    </xf>
    <xf numFmtId="173" fontId="12" fillId="2" borderId="9" xfId="0" applyNumberFormat="1" applyFont="1" applyFill="1" applyBorder="1" applyAlignment="1">
      <alignment/>
    </xf>
    <xf numFmtId="0" fontId="0" fillId="0" borderId="11" xfId="0" applyBorder="1" applyAlignment="1">
      <alignment/>
    </xf>
    <xf numFmtId="17" fontId="0" fillId="0" borderId="7" xfId="0" applyNumberFormat="1" applyBorder="1" applyAlignment="1">
      <alignment horizontal="left"/>
    </xf>
    <xf numFmtId="0" fontId="0" fillId="0" borderId="7" xfId="0" applyBorder="1" applyAlignment="1">
      <alignment horizontal="left"/>
    </xf>
    <xf numFmtId="3" fontId="0" fillId="0" borderId="7" xfId="0" applyNumberFormat="1" applyBorder="1" applyAlignment="1">
      <alignment/>
    </xf>
    <xf numFmtId="173" fontId="0" fillId="0" borderId="7" xfId="0" applyNumberFormat="1" applyBorder="1" applyAlignment="1">
      <alignment/>
    </xf>
    <xf numFmtId="1" fontId="0" fillId="0" borderId="7" xfId="0" applyNumberFormat="1" applyBorder="1" applyAlignment="1">
      <alignment/>
    </xf>
    <xf numFmtId="173" fontId="7" fillId="0" borderId="10" xfId="0" applyNumberFormat="1" applyFont="1" applyBorder="1" applyAlignment="1">
      <alignment/>
    </xf>
    <xf numFmtId="173" fontId="0" fillId="4" borderId="30" xfId="0" applyNumberFormat="1" applyFill="1" applyBorder="1" applyAlignment="1">
      <alignment/>
    </xf>
    <xf numFmtId="173" fontId="7" fillId="4" borderId="31" xfId="0" applyNumberFormat="1" applyFont="1" applyFill="1" applyBorder="1" applyAlignment="1">
      <alignment/>
    </xf>
    <xf numFmtId="3" fontId="0" fillId="0" borderId="30" xfId="0" applyNumberFormat="1" applyFill="1" applyBorder="1" applyAlignment="1">
      <alignment/>
    </xf>
    <xf numFmtId="0" fontId="0" fillId="0" borderId="30" xfId="0" applyFill="1" applyBorder="1" applyAlignment="1">
      <alignment/>
    </xf>
    <xf numFmtId="1" fontId="0" fillId="0" borderId="7" xfId="0" applyNumberFormat="1" applyFill="1" applyBorder="1" applyAlignment="1">
      <alignment/>
    </xf>
    <xf numFmtId="1" fontId="0" fillId="0" borderId="30" xfId="0" applyNumberFormat="1" applyFill="1" applyBorder="1" applyAlignment="1">
      <alignment/>
    </xf>
    <xf numFmtId="3" fontId="16" fillId="0" borderId="1" xfId="25" applyFont="1" applyBorder="1">
      <alignment/>
      <protection/>
    </xf>
    <xf numFmtId="3" fontId="0" fillId="0" borderId="2" xfId="25" applyFont="1" applyBorder="1">
      <alignment/>
      <protection/>
    </xf>
    <xf numFmtId="3" fontId="0" fillId="0" borderId="3" xfId="25" applyFont="1" applyBorder="1">
      <alignment/>
      <protection/>
    </xf>
    <xf numFmtId="3" fontId="0" fillId="0" borderId="0" xfId="25" applyFont="1" applyBorder="1">
      <alignment/>
      <protection/>
    </xf>
    <xf numFmtId="3" fontId="0" fillId="0" borderId="0" xfId="25" applyFont="1">
      <alignment/>
      <protection/>
    </xf>
    <xf numFmtId="3" fontId="16" fillId="0" borderId="4" xfId="25" applyFont="1" applyBorder="1">
      <alignment/>
      <protection/>
    </xf>
    <xf numFmtId="3" fontId="0" fillId="0" borderId="5" xfId="25" applyFont="1" applyBorder="1">
      <alignment/>
      <protection/>
    </xf>
    <xf numFmtId="3" fontId="0" fillId="0" borderId="0" xfId="25" applyFont="1" applyBorder="1" applyAlignment="1" applyProtection="1" quotePrefix="1">
      <alignment horizontal="left"/>
      <protection/>
    </xf>
    <xf numFmtId="3" fontId="0" fillId="0" borderId="0" xfId="25" applyFont="1" applyBorder="1" applyAlignment="1" applyProtection="1">
      <alignment horizontal="left"/>
      <protection/>
    </xf>
    <xf numFmtId="3" fontId="0" fillId="0" borderId="0" xfId="25" applyFont="1" applyBorder="1" applyAlignment="1">
      <alignment horizontal="centerContinuous"/>
      <protection/>
    </xf>
    <xf numFmtId="3" fontId="7" fillId="0" borderId="0" xfId="25" applyFont="1" applyBorder="1">
      <alignment/>
      <protection/>
    </xf>
    <xf numFmtId="3" fontId="0" fillId="0" borderId="4" xfId="25" applyFont="1" applyBorder="1">
      <alignment/>
      <protection/>
    </xf>
    <xf numFmtId="3" fontId="17" fillId="0" borderId="0" xfId="25" applyFont="1" applyBorder="1" applyAlignment="1" quotePrefix="1">
      <alignment horizontal="center"/>
      <protection/>
    </xf>
    <xf numFmtId="3" fontId="17" fillId="0" borderId="0" xfId="25" applyFont="1" applyBorder="1" applyAlignment="1">
      <alignment horizontal="center"/>
      <protection/>
    </xf>
    <xf numFmtId="3" fontId="0" fillId="0" borderId="4" xfId="25" applyFont="1" applyBorder="1" applyAlignment="1" applyProtection="1">
      <alignment horizontal="left"/>
      <protection/>
    </xf>
    <xf numFmtId="3" fontId="0" fillId="0" borderId="19" xfId="25" applyFont="1" applyBorder="1">
      <alignment/>
      <protection/>
    </xf>
    <xf numFmtId="3" fontId="0" fillId="0" borderId="11" xfId="25" applyFont="1" applyBorder="1">
      <alignment/>
      <protection/>
    </xf>
    <xf numFmtId="3" fontId="0" fillId="0" borderId="7" xfId="25" applyFont="1" applyBorder="1">
      <alignment/>
      <protection/>
    </xf>
    <xf numFmtId="3" fontId="0" fillId="0" borderId="8" xfId="25" applyFont="1" applyBorder="1">
      <alignment/>
      <protection/>
    </xf>
    <xf numFmtId="3" fontId="0" fillId="0" borderId="0" xfId="25" applyFont="1" applyBorder="1" applyAlignment="1" applyProtection="1">
      <alignment horizontal="fill"/>
      <protection/>
    </xf>
    <xf numFmtId="3" fontId="0" fillId="0" borderId="11" xfId="25" applyFont="1" applyBorder="1" applyAlignment="1">
      <alignment horizontal="left" indent="1"/>
      <protection/>
    </xf>
    <xf numFmtId="3" fontId="0" fillId="0" borderId="4" xfId="25" applyFont="1" applyBorder="1" applyAlignment="1">
      <alignment horizontal="left" indent="1"/>
      <protection/>
    </xf>
    <xf numFmtId="3" fontId="7" fillId="0" borderId="32" xfId="25" applyFont="1" applyBorder="1" applyAlignment="1">
      <alignment horizontal="left"/>
      <protection/>
    </xf>
    <xf numFmtId="3" fontId="7" fillId="0" borderId="38" xfId="25" applyFont="1" applyBorder="1" applyAlignment="1">
      <alignment horizontal="left"/>
      <protection/>
    </xf>
    <xf numFmtId="3" fontId="0" fillId="0" borderId="39" xfId="25" applyFont="1" applyBorder="1" applyAlignment="1">
      <alignment horizontal="left"/>
      <protection/>
    </xf>
    <xf numFmtId="3" fontId="16" fillId="0" borderId="1" xfId="23" applyFont="1" applyBorder="1">
      <alignment/>
      <protection/>
    </xf>
    <xf numFmtId="3" fontId="0" fillId="0" borderId="2" xfId="24" applyFont="1" applyBorder="1">
      <alignment/>
      <protection/>
    </xf>
    <xf numFmtId="3" fontId="7" fillId="0" borderId="2" xfId="24" applyFont="1" applyBorder="1" applyAlignment="1">
      <alignment horizontal="center"/>
      <protection/>
    </xf>
    <xf numFmtId="3" fontId="7" fillId="0" borderId="3" xfId="24" applyFont="1" applyBorder="1" applyAlignment="1">
      <alignment horizontal="center"/>
      <protection/>
    </xf>
    <xf numFmtId="3" fontId="0" fillId="0" borderId="0" xfId="24" applyFont="1">
      <alignment/>
      <protection/>
    </xf>
    <xf numFmtId="3" fontId="0" fillId="0" borderId="0" xfId="24" applyFont="1" applyBorder="1">
      <alignment/>
      <protection/>
    </xf>
    <xf numFmtId="3" fontId="7" fillId="0" borderId="0" xfId="24" applyFont="1" applyBorder="1" applyAlignment="1">
      <alignment horizontal="center"/>
      <protection/>
    </xf>
    <xf numFmtId="3" fontId="7" fillId="0" borderId="5" xfId="24" applyFont="1" applyBorder="1" applyAlignment="1">
      <alignment horizontal="center"/>
      <protection/>
    </xf>
    <xf numFmtId="3" fontId="0" fillId="0" borderId="11" xfId="24" applyFont="1" applyBorder="1">
      <alignment/>
      <protection/>
    </xf>
    <xf numFmtId="3" fontId="0" fillId="0" borderId="21" xfId="24" applyFont="1" applyBorder="1">
      <alignment/>
      <protection/>
    </xf>
    <xf numFmtId="3" fontId="0" fillId="0" borderId="24" xfId="24" applyFont="1" applyBorder="1">
      <alignment/>
      <protection/>
    </xf>
    <xf numFmtId="3" fontId="7" fillId="0" borderId="0" xfId="24" applyFont="1" applyAlignment="1">
      <alignment horizontal="center"/>
      <protection/>
    </xf>
    <xf numFmtId="0" fontId="0" fillId="3" borderId="0" xfId="0" applyFill="1" applyBorder="1" applyAlignment="1">
      <alignment/>
    </xf>
    <xf numFmtId="3" fontId="16" fillId="0" borderId="23" xfId="25" applyFont="1" applyBorder="1" applyAlignment="1">
      <alignment horizontal="center"/>
      <protection/>
    </xf>
    <xf numFmtId="3" fontId="7" fillId="0" borderId="40" xfId="25" applyFont="1" applyBorder="1" applyAlignment="1" quotePrefix="1">
      <alignment horizontal="left"/>
      <protection/>
    </xf>
    <xf numFmtId="3" fontId="0" fillId="0" borderId="4" xfId="23" applyFont="1" applyBorder="1" quotePrefix="1">
      <alignment/>
      <protection/>
    </xf>
    <xf numFmtId="3" fontId="17" fillId="0" borderId="4" xfId="25" applyFont="1" applyBorder="1" applyAlignment="1" quotePrefix="1">
      <alignment horizontal="left"/>
      <protection/>
    </xf>
    <xf numFmtId="3" fontId="7" fillId="0" borderId="0" xfId="25" applyFont="1" applyBorder="1" applyAlignment="1" quotePrefix="1">
      <alignment horizontal="center"/>
      <protection/>
    </xf>
    <xf numFmtId="3" fontId="7" fillId="0" borderId="0" xfId="25" applyFont="1" applyBorder="1" applyAlignment="1">
      <alignment horizontal="left"/>
      <protection/>
    </xf>
    <xf numFmtId="3" fontId="7" fillId="0" borderId="0" xfId="25" applyFont="1" applyBorder="1" applyAlignment="1">
      <alignment horizontal="center"/>
      <protection/>
    </xf>
    <xf numFmtId="3" fontId="7" fillId="0" borderId="5" xfId="25" applyFont="1" applyBorder="1" applyAlignment="1">
      <alignment horizontal="center"/>
      <protection/>
    </xf>
    <xf numFmtId="3" fontId="7" fillId="0" borderId="26" xfId="25" applyFont="1" applyBorder="1" applyAlignment="1" applyProtection="1">
      <alignment horizontal="center"/>
      <protection/>
    </xf>
    <xf numFmtId="3" fontId="7" fillId="0" borderId="17" xfId="25" applyFont="1" applyBorder="1" applyAlignment="1">
      <alignment horizontal="center"/>
      <protection/>
    </xf>
    <xf numFmtId="3" fontId="7" fillId="0" borderId="11" xfId="25" applyFont="1" applyBorder="1" applyAlignment="1">
      <alignment horizontal="center"/>
      <protection/>
    </xf>
    <xf numFmtId="3" fontId="7" fillId="0" borderId="7" xfId="25" applyFont="1" applyBorder="1" applyAlignment="1" quotePrefix="1">
      <alignment horizontal="center"/>
      <protection/>
    </xf>
    <xf numFmtId="3" fontId="7" fillId="0" borderId="8" xfId="25" applyFont="1" applyBorder="1" applyAlignment="1">
      <alignment horizontal="center"/>
      <protection/>
    </xf>
    <xf numFmtId="3" fontId="7" fillId="0" borderId="20" xfId="25" applyFont="1" applyBorder="1" applyAlignment="1">
      <alignment horizontal="center"/>
      <protection/>
    </xf>
    <xf numFmtId="3" fontId="7" fillId="0" borderId="32" xfId="25" applyFont="1" applyBorder="1">
      <alignment/>
      <protection/>
    </xf>
    <xf numFmtId="3" fontId="7" fillId="0" borderId="36" xfId="25" applyFont="1" applyBorder="1" applyAlignment="1" applyProtection="1">
      <alignment horizontal="center"/>
      <protection/>
    </xf>
    <xf numFmtId="3" fontId="7" fillId="0" borderId="37" xfId="25" applyFont="1" applyBorder="1" applyAlignment="1" applyProtection="1">
      <alignment horizontal="center"/>
      <protection/>
    </xf>
    <xf numFmtId="3" fontId="7" fillId="0" borderId="9" xfId="25" applyFont="1" applyBorder="1" applyAlignment="1" applyProtection="1">
      <alignment horizontal="center"/>
      <protection/>
    </xf>
    <xf numFmtId="3" fontId="7" fillId="0" borderId="20" xfId="25" applyFont="1" applyBorder="1" applyAlignment="1" applyProtection="1">
      <alignment horizontal="center"/>
      <protection/>
    </xf>
    <xf numFmtId="3" fontId="7" fillId="0" borderId="23" xfId="25" applyFont="1" applyBorder="1" applyAlignment="1" applyProtection="1">
      <alignment horizontal="center"/>
      <protection/>
    </xf>
    <xf numFmtId="3" fontId="7" fillId="0" borderId="41" xfId="25" applyFont="1" applyBorder="1" applyAlignment="1" applyProtection="1">
      <alignment horizontal="center"/>
      <protection/>
    </xf>
    <xf numFmtId="3" fontId="7" fillId="0" borderId="42" xfId="25" applyFont="1" applyBorder="1" applyAlignment="1" applyProtection="1">
      <alignment horizontal="center"/>
      <protection/>
    </xf>
    <xf numFmtId="3" fontId="7" fillId="0" borderId="33" xfId="25" applyFont="1" applyBorder="1" applyAlignment="1" applyProtection="1">
      <alignment horizontal="center"/>
      <protection/>
    </xf>
    <xf numFmtId="3" fontId="7" fillId="0" borderId="43" xfId="25" applyFont="1" applyBorder="1" applyAlignment="1" applyProtection="1">
      <alignment horizontal="center"/>
      <protection/>
    </xf>
    <xf numFmtId="3" fontId="0" fillId="0" borderId="44" xfId="25" applyFont="1" applyBorder="1" applyAlignment="1" applyProtection="1">
      <alignment horizontal="center"/>
      <protection/>
    </xf>
    <xf numFmtId="3" fontId="7" fillId="0" borderId="30" xfId="25" applyFont="1" applyBorder="1" applyAlignment="1" applyProtection="1">
      <alignment horizontal="center"/>
      <protection/>
    </xf>
    <xf numFmtId="3" fontId="7" fillId="0" borderId="45" xfId="25" applyFont="1" applyBorder="1" applyAlignment="1" applyProtection="1">
      <alignment horizontal="center"/>
      <protection/>
    </xf>
    <xf numFmtId="3" fontId="0" fillId="2" borderId="4" xfId="23" applyFont="1" applyFill="1" applyBorder="1" quotePrefix="1">
      <alignment/>
      <protection/>
    </xf>
    <xf numFmtId="3" fontId="0" fillId="2" borderId="0" xfId="25" applyFont="1" applyFill="1" applyBorder="1" applyAlignment="1" applyProtection="1" quotePrefix="1">
      <alignment horizontal="left"/>
      <protection/>
    </xf>
    <xf numFmtId="3" fontId="0" fillId="2" borderId="0" xfId="25" applyFont="1" applyFill="1" applyBorder="1">
      <alignment/>
      <protection/>
    </xf>
    <xf numFmtId="3" fontId="0" fillId="2" borderId="0" xfId="25" applyFont="1" applyFill="1">
      <alignment/>
      <protection/>
    </xf>
    <xf numFmtId="3" fontId="7" fillId="2" borderId="0" xfId="25" applyFont="1" applyFill="1" applyBorder="1" applyAlignment="1">
      <alignment horizontal="left"/>
      <protection/>
    </xf>
    <xf numFmtId="3" fontId="7" fillId="2" borderId="0" xfId="25" applyFont="1" applyFill="1" applyBorder="1" applyAlignment="1">
      <alignment horizontal="center"/>
      <protection/>
    </xf>
    <xf numFmtId="3" fontId="0" fillId="2" borderId="4" xfId="25" applyFont="1" applyFill="1" applyBorder="1" applyAlignment="1" applyProtection="1">
      <alignment horizontal="left"/>
      <protection/>
    </xf>
    <xf numFmtId="3" fontId="7" fillId="2" borderId="23" xfId="25" applyFont="1" applyFill="1" applyBorder="1" applyAlignment="1">
      <alignment horizontal="center"/>
      <protection/>
    </xf>
    <xf numFmtId="3" fontId="7" fillId="2" borderId="41" xfId="25" applyFont="1" applyFill="1" applyBorder="1" applyAlignment="1">
      <alignment horizontal="center"/>
      <protection/>
    </xf>
    <xf numFmtId="3" fontId="7" fillId="2" borderId="32" xfId="25" applyFont="1" applyFill="1" applyBorder="1" applyAlignment="1" applyProtection="1">
      <alignment horizontal="center"/>
      <protection/>
    </xf>
    <xf numFmtId="3" fontId="7" fillId="2" borderId="33" xfId="25" applyFont="1" applyFill="1" applyBorder="1" applyAlignment="1" applyProtection="1">
      <alignment horizontal="center"/>
      <protection/>
    </xf>
    <xf numFmtId="3" fontId="7" fillId="2" borderId="34" xfId="25" applyFont="1" applyFill="1" applyBorder="1" applyAlignment="1" applyProtection="1">
      <alignment horizontal="center"/>
      <protection/>
    </xf>
    <xf numFmtId="3" fontId="7" fillId="2" borderId="40" xfId="25" applyFont="1" applyFill="1" applyBorder="1" applyAlignment="1" applyProtection="1">
      <alignment horizontal="center"/>
      <protection/>
    </xf>
    <xf numFmtId="3" fontId="7" fillId="2" borderId="30" xfId="25" applyFont="1" applyFill="1" applyBorder="1" applyAlignment="1" applyProtection="1">
      <alignment horizontal="center"/>
      <protection/>
    </xf>
    <xf numFmtId="3" fontId="7" fillId="2" borderId="31" xfId="25" applyFont="1" applyFill="1" applyBorder="1" applyAlignment="1" applyProtection="1">
      <alignment horizontal="center"/>
      <protection/>
    </xf>
    <xf numFmtId="3" fontId="0" fillId="2" borderId="0" xfId="25" applyFont="1" applyFill="1" applyBorder="1" applyAlignment="1" applyProtection="1">
      <alignment horizontal="fill"/>
      <protection/>
    </xf>
    <xf numFmtId="3" fontId="0" fillId="2" borderId="7" xfId="25" applyFont="1" applyFill="1" applyBorder="1">
      <alignment/>
      <protection/>
    </xf>
    <xf numFmtId="3" fontId="0" fillId="2" borderId="8" xfId="25" applyFont="1" applyFill="1" applyBorder="1">
      <alignment/>
      <protection/>
    </xf>
    <xf numFmtId="3" fontId="0" fillId="2" borderId="5" xfId="25" applyFont="1" applyFill="1" applyBorder="1">
      <alignment/>
      <protection/>
    </xf>
    <xf numFmtId="3" fontId="0" fillId="2" borderId="7" xfId="25" applyFont="1" applyFill="1" applyBorder="1" applyAlignment="1" applyProtection="1">
      <alignment horizontal="fill"/>
      <protection/>
    </xf>
    <xf numFmtId="3" fontId="0" fillId="2" borderId="7" xfId="25" applyFont="1" applyFill="1" applyBorder="1" applyAlignment="1" applyProtection="1">
      <alignment horizontal="left"/>
      <protection/>
    </xf>
    <xf numFmtId="3" fontId="0" fillId="2" borderId="0" xfId="25" applyFont="1" applyFill="1" applyBorder="1" applyAlignment="1" applyProtection="1">
      <alignment horizontal="left"/>
      <protection/>
    </xf>
    <xf numFmtId="3" fontId="0" fillId="0" borderId="0" xfId="24" applyFont="1" applyAlignment="1">
      <alignment horizontal="left"/>
      <protection/>
    </xf>
    <xf numFmtId="3" fontId="16" fillId="0" borderId="4" xfId="23" applyFont="1" applyBorder="1">
      <alignment/>
      <protection/>
    </xf>
    <xf numFmtId="3" fontId="0" fillId="0" borderId="0" xfId="24" applyFont="1" applyBorder="1" applyAlignment="1">
      <alignment horizontal="left"/>
      <protection/>
    </xf>
    <xf numFmtId="3" fontId="0" fillId="0" borderId="5" xfId="24" applyFont="1" applyBorder="1" applyAlignment="1">
      <alignment horizontal="left"/>
      <protection/>
    </xf>
    <xf numFmtId="3" fontId="0" fillId="0" borderId="28" xfId="24" applyFont="1" applyBorder="1">
      <alignment/>
      <protection/>
    </xf>
    <xf numFmtId="3" fontId="7" fillId="0" borderId="0" xfId="24" applyFont="1" applyBorder="1" applyAlignment="1" applyProtection="1">
      <alignment horizontal="center"/>
      <protection/>
    </xf>
    <xf numFmtId="3" fontId="7" fillId="0" borderId="8" xfId="24" applyFont="1" applyBorder="1" applyAlignment="1">
      <alignment horizontal="center"/>
      <protection/>
    </xf>
    <xf numFmtId="3" fontId="7" fillId="0" borderId="11" xfId="24" applyFont="1" applyBorder="1" applyAlignment="1" quotePrefix="1">
      <alignment horizontal="center"/>
      <protection/>
    </xf>
    <xf numFmtId="3" fontId="7" fillId="0" borderId="7" xfId="24" applyFont="1" applyBorder="1" applyAlignment="1" quotePrefix="1">
      <alignment horizontal="center"/>
      <protection/>
    </xf>
    <xf numFmtId="3" fontId="7" fillId="0" borderId="46" xfId="24" applyFont="1" applyBorder="1">
      <alignment/>
      <protection/>
    </xf>
    <xf numFmtId="3" fontId="7" fillId="0" borderId="0" xfId="24" applyFont="1">
      <alignment/>
      <protection/>
    </xf>
    <xf numFmtId="3" fontId="7" fillId="0" borderId="32" xfId="24" applyFont="1" applyBorder="1">
      <alignment/>
      <protection/>
    </xf>
    <xf numFmtId="3" fontId="7" fillId="0" borderId="7" xfId="25" applyFont="1" applyBorder="1" applyAlignment="1" applyProtection="1">
      <alignment horizontal="center"/>
      <protection/>
    </xf>
    <xf numFmtId="3" fontId="7" fillId="0" borderId="6" xfId="25" applyFont="1" applyBorder="1" applyAlignment="1" applyProtection="1">
      <alignment horizontal="center"/>
      <protection/>
    </xf>
    <xf numFmtId="3" fontId="7" fillId="0" borderId="47" xfId="25" applyFont="1" applyBorder="1" applyAlignment="1" applyProtection="1">
      <alignment horizontal="center"/>
      <protection/>
    </xf>
    <xf numFmtId="3" fontId="7" fillId="0" borderId="4" xfId="25" applyFont="1" applyBorder="1" applyAlignment="1">
      <alignment horizontal="left"/>
      <protection/>
    </xf>
    <xf numFmtId="3" fontId="20" fillId="0" borderId="8" xfId="25" applyFont="1" applyBorder="1" applyAlignment="1">
      <alignment vertical="center" wrapText="1"/>
      <protection/>
    </xf>
    <xf numFmtId="3" fontId="20" fillId="0" borderId="22" xfId="25" applyFont="1" applyBorder="1" applyAlignment="1">
      <alignment vertical="center" wrapText="1"/>
      <protection/>
    </xf>
    <xf numFmtId="3" fontId="0" fillId="2" borderId="0" xfId="24" applyFont="1" applyFill="1" applyBorder="1">
      <alignment/>
      <protection/>
    </xf>
    <xf numFmtId="3" fontId="7" fillId="0" borderId="0" xfId="25" applyFont="1" applyBorder="1" applyAlignment="1">
      <alignment/>
      <protection/>
    </xf>
    <xf numFmtId="3" fontId="7" fillId="2" borderId="4" xfId="25" applyFont="1" applyFill="1" applyBorder="1" applyAlignment="1">
      <alignment/>
      <protection/>
    </xf>
    <xf numFmtId="3" fontId="7" fillId="2" borderId="0" xfId="25" applyFont="1" applyFill="1" applyBorder="1" applyAlignment="1">
      <alignment/>
      <protection/>
    </xf>
    <xf numFmtId="3" fontId="0" fillId="2" borderId="4" xfId="24" applyFont="1" applyFill="1" applyBorder="1" applyAlignment="1" applyProtection="1">
      <alignment horizontal="left"/>
      <protection/>
    </xf>
    <xf numFmtId="3" fontId="0" fillId="2" borderId="0" xfId="24" applyFont="1" applyFill="1" applyBorder="1" applyAlignment="1" applyProtection="1">
      <alignment horizontal="left"/>
      <protection/>
    </xf>
    <xf numFmtId="3" fontId="0" fillId="2" borderId="7" xfId="24" applyFont="1" applyFill="1" applyBorder="1">
      <alignment/>
      <protection/>
    </xf>
    <xf numFmtId="3" fontId="0" fillId="2" borderId="8" xfId="24" applyFont="1" applyFill="1" applyBorder="1">
      <alignment/>
      <protection/>
    </xf>
    <xf numFmtId="3" fontId="0" fillId="2" borderId="5" xfId="24" applyFont="1" applyFill="1" applyBorder="1">
      <alignment/>
      <protection/>
    </xf>
    <xf numFmtId="3" fontId="0" fillId="2" borderId="0" xfId="24" applyFont="1" applyFill="1" applyBorder="1" applyAlignment="1" applyProtection="1">
      <alignment horizontal="fill"/>
      <protection/>
    </xf>
    <xf numFmtId="3" fontId="7" fillId="2" borderId="48" xfId="24" applyFont="1" applyFill="1" applyBorder="1">
      <alignment/>
      <protection/>
    </xf>
    <xf numFmtId="3" fontId="7" fillId="2" borderId="49" xfId="24" applyFont="1" applyFill="1" applyBorder="1">
      <alignment/>
      <protection/>
    </xf>
    <xf numFmtId="3" fontId="0" fillId="2" borderId="7" xfId="24" applyFont="1" applyFill="1" applyBorder="1" applyAlignment="1" applyProtection="1">
      <alignment horizontal="left"/>
      <protection/>
    </xf>
    <xf numFmtId="3" fontId="0" fillId="2" borderId="10" xfId="24" applyFont="1" applyFill="1" applyBorder="1">
      <alignment/>
      <protection/>
    </xf>
    <xf numFmtId="3" fontId="7" fillId="2" borderId="48" xfId="24" applyFont="1" applyFill="1" applyBorder="1" applyAlignment="1" applyProtection="1">
      <alignment horizontal="left"/>
      <protection/>
    </xf>
    <xf numFmtId="3" fontId="7" fillId="2" borderId="33" xfId="24" applyFont="1" applyFill="1" applyBorder="1" applyAlignment="1" applyProtection="1">
      <alignment horizontal="left"/>
      <protection/>
    </xf>
    <xf numFmtId="3" fontId="7" fillId="2" borderId="33" xfId="24" applyFont="1" applyFill="1" applyBorder="1">
      <alignment/>
      <protection/>
    </xf>
    <xf numFmtId="3" fontId="7" fillId="2" borderId="34" xfId="24" applyFont="1" applyFill="1" applyBorder="1">
      <alignment/>
      <protection/>
    </xf>
    <xf numFmtId="3" fontId="7" fillId="0" borderId="20" xfId="24" applyFont="1" applyBorder="1" applyAlignment="1">
      <alignment horizontal="center"/>
      <protection/>
    </xf>
    <xf numFmtId="3" fontId="16" fillId="0" borderId="23" xfId="24" applyFont="1" applyBorder="1" applyAlignment="1">
      <alignment horizontal="center"/>
      <protection/>
    </xf>
    <xf numFmtId="44" fontId="0" fillId="2" borderId="50" xfId="17" applyFont="1" applyFill="1" applyBorder="1" applyAlignment="1">
      <alignment/>
    </xf>
    <xf numFmtId="3" fontId="0" fillId="2" borderId="33" xfId="25" applyFont="1" applyFill="1" applyBorder="1">
      <alignment/>
      <protection/>
    </xf>
    <xf numFmtId="3" fontId="0" fillId="2" borderId="42" xfId="25" applyFont="1" applyFill="1" applyBorder="1">
      <alignment/>
      <protection/>
    </xf>
    <xf numFmtId="3" fontId="0" fillId="2" borderId="51" xfId="25" applyFont="1" applyFill="1" applyBorder="1">
      <alignment/>
      <protection/>
    </xf>
    <xf numFmtId="3" fontId="0" fillId="2" borderId="17" xfId="25" applyFont="1" applyFill="1" applyBorder="1" applyAlignment="1" applyProtection="1">
      <alignment horizontal="left"/>
      <protection/>
    </xf>
    <xf numFmtId="3" fontId="0" fillId="2" borderId="17" xfId="25" applyFont="1" applyFill="1" applyBorder="1">
      <alignment/>
      <protection/>
    </xf>
    <xf numFmtId="3" fontId="0" fillId="2" borderId="35" xfId="25" applyFont="1" applyFill="1" applyBorder="1">
      <alignment/>
      <protection/>
    </xf>
    <xf numFmtId="3" fontId="0" fillId="2" borderId="30" xfId="25" applyFont="1" applyFill="1" applyBorder="1" applyAlignment="1" applyProtection="1">
      <alignment horizontal="left"/>
      <protection/>
    </xf>
    <xf numFmtId="3" fontId="0" fillId="2" borderId="30" xfId="25" applyFont="1" applyFill="1" applyBorder="1">
      <alignment/>
      <protection/>
    </xf>
    <xf numFmtId="0" fontId="0" fillId="0" borderId="4" xfId="0" applyFont="1" applyFill="1" applyBorder="1" applyAlignment="1" quotePrefix="1">
      <alignment horizontal="left"/>
    </xf>
    <xf numFmtId="0" fontId="0" fillId="0" borderId="0" xfId="0" applyFill="1" applyBorder="1" applyAlignment="1">
      <alignment/>
    </xf>
    <xf numFmtId="0" fontId="0" fillId="0" borderId="40" xfId="0" applyFont="1" applyBorder="1" applyAlignment="1">
      <alignment horizontal="center" wrapText="1"/>
    </xf>
    <xf numFmtId="14" fontId="0" fillId="0" borderId="20" xfId="0" applyNumberFormat="1" applyBorder="1" applyAlignment="1">
      <alignment horizontal="center"/>
    </xf>
    <xf numFmtId="14" fontId="0" fillId="0" borderId="23" xfId="0" applyNumberFormat="1" applyBorder="1" applyAlignment="1">
      <alignment horizontal="center"/>
    </xf>
    <xf numFmtId="14" fontId="0" fillId="0" borderId="41" xfId="0" applyNumberFormat="1" applyBorder="1" applyAlignment="1">
      <alignment horizontal="center"/>
    </xf>
    <xf numFmtId="3" fontId="0" fillId="0" borderId="18" xfId="15" applyNumberFormat="1" applyFont="1" applyBorder="1" applyAlignment="1">
      <alignment horizontal="center"/>
    </xf>
    <xf numFmtId="3" fontId="0" fillId="0" borderId="52" xfId="15" applyNumberFormat="1" applyFont="1" applyBorder="1" applyAlignment="1">
      <alignment horizontal="center"/>
    </xf>
    <xf numFmtId="3" fontId="0" fillId="0" borderId="3" xfId="15" applyNumberFormat="1" applyFont="1" applyBorder="1" applyAlignment="1">
      <alignment horizontal="center"/>
    </xf>
    <xf numFmtId="3" fontId="0" fillId="0" borderId="53" xfId="15" applyNumberFormat="1" applyFont="1" applyBorder="1" applyAlignment="1">
      <alignment horizontal="center"/>
    </xf>
    <xf numFmtId="0" fontId="7" fillId="0" borderId="0" xfId="0" applyFont="1" applyAlignment="1">
      <alignment/>
    </xf>
    <xf numFmtId="0" fontId="7" fillId="0" borderId="0" xfId="0" applyFont="1" applyAlignment="1">
      <alignment horizontal="center"/>
    </xf>
    <xf numFmtId="0" fontId="0" fillId="2" borderId="0" xfId="0" applyFill="1" applyAlignment="1">
      <alignment/>
    </xf>
    <xf numFmtId="0" fontId="0" fillId="0" borderId="2" xfId="0" applyBorder="1" applyAlignment="1">
      <alignment/>
    </xf>
    <xf numFmtId="0" fontId="17" fillId="0" borderId="1" xfId="0" applyFont="1" applyBorder="1" applyAlignment="1">
      <alignment/>
    </xf>
    <xf numFmtId="0" fontId="0" fillId="0" borderId="4" xfId="0" applyBorder="1" applyAlignment="1">
      <alignment/>
    </xf>
    <xf numFmtId="0" fontId="0" fillId="2" borderId="4" xfId="0" applyFill="1" applyBorder="1" applyAlignment="1" quotePrefix="1">
      <alignment/>
    </xf>
    <xf numFmtId="0" fontId="0" fillId="0" borderId="29" xfId="0" applyBorder="1" applyAlignment="1">
      <alignment/>
    </xf>
    <xf numFmtId="0" fontId="0" fillId="0" borderId="15" xfId="0" applyBorder="1" applyAlignment="1">
      <alignment/>
    </xf>
    <xf numFmtId="0" fontId="0" fillId="0" borderId="5" xfId="0" applyBorder="1" applyAlignment="1">
      <alignment/>
    </xf>
    <xf numFmtId="0" fontId="0" fillId="0" borderId="18" xfId="0" applyBorder="1" applyAlignment="1">
      <alignment/>
    </xf>
    <xf numFmtId="0" fontId="16" fillId="0" borderId="1"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16" fillId="0" borderId="5" xfId="0" applyFont="1" applyBorder="1" applyAlignment="1">
      <alignment horizontal="center"/>
    </xf>
    <xf numFmtId="0" fontId="7" fillId="0" borderId="54" xfId="0" applyFont="1" applyBorder="1" applyAlignment="1">
      <alignment/>
    </xf>
    <xf numFmtId="0" fontId="0" fillId="0" borderId="55" xfId="0" applyBorder="1" applyAlignment="1">
      <alignment/>
    </xf>
    <xf numFmtId="0" fontId="0" fillId="0" borderId="56" xfId="0" applyBorder="1" applyAlignment="1">
      <alignment/>
    </xf>
    <xf numFmtId="0" fontId="22" fillId="0" borderId="0" xfId="0" applyFont="1" applyAlignment="1">
      <alignment/>
    </xf>
    <xf numFmtId="3" fontId="0" fillId="0" borderId="0" xfId="25" applyFont="1" applyFill="1" applyBorder="1">
      <alignment/>
      <protection/>
    </xf>
    <xf numFmtId="3" fontId="7" fillId="0" borderId="57" xfId="25" applyFont="1" applyFill="1" applyBorder="1">
      <alignment/>
      <protection/>
    </xf>
    <xf numFmtId="3" fontId="0" fillId="0" borderId="26" xfId="25" applyFont="1" applyFill="1" applyBorder="1">
      <alignment/>
      <protection/>
    </xf>
    <xf numFmtId="3" fontId="0" fillId="0" borderId="26" xfId="25" applyFont="1" applyBorder="1">
      <alignment/>
      <protection/>
    </xf>
    <xf numFmtId="3" fontId="0" fillId="0" borderId="58" xfId="25" applyFont="1" applyBorder="1">
      <alignment/>
      <protection/>
    </xf>
    <xf numFmtId="3" fontId="7" fillId="0" borderId="47" xfId="25" applyFont="1" applyFill="1" applyBorder="1">
      <alignment/>
      <protection/>
    </xf>
    <xf numFmtId="3" fontId="0" fillId="0" borderId="21" xfId="25" applyFont="1" applyFill="1" applyBorder="1">
      <alignment/>
      <protection/>
    </xf>
    <xf numFmtId="3" fontId="0" fillId="0" borderId="21" xfId="25" applyFont="1" applyBorder="1">
      <alignment/>
      <protection/>
    </xf>
    <xf numFmtId="3" fontId="0" fillId="0" borderId="22" xfId="25" applyFont="1" applyBorder="1">
      <alignment/>
      <protection/>
    </xf>
    <xf numFmtId="3" fontId="23" fillId="0" borderId="4" xfId="25" applyFont="1" applyBorder="1" applyAlignment="1" applyProtection="1" quotePrefix="1">
      <alignment horizontal="left"/>
      <protection/>
    </xf>
    <xf numFmtId="0" fontId="16" fillId="3" borderId="1" xfId="0" applyFont="1" applyFill="1" applyBorder="1" applyAlignment="1">
      <alignment/>
    </xf>
    <xf numFmtId="3" fontId="7" fillId="0" borderId="0" xfId="24" applyFont="1" applyFill="1" applyBorder="1" applyAlignment="1">
      <alignment horizontal="center"/>
      <protection/>
    </xf>
    <xf numFmtId="3" fontId="7" fillId="0" borderId="26" xfId="24" applyFont="1" applyBorder="1" applyAlignment="1">
      <alignment horizontal="center"/>
      <protection/>
    </xf>
    <xf numFmtId="3" fontId="7" fillId="0" borderId="58" xfId="24" applyFont="1" applyBorder="1" applyAlignment="1">
      <alignment horizontal="center"/>
      <protection/>
    </xf>
    <xf numFmtId="3" fontId="7" fillId="0" borderId="21" xfId="24" applyFont="1" applyBorder="1" applyAlignment="1">
      <alignment horizontal="center"/>
      <protection/>
    </xf>
    <xf numFmtId="3" fontId="7" fillId="0" borderId="22" xfId="24" applyFont="1" applyBorder="1" applyAlignment="1">
      <alignment horizontal="center"/>
      <protection/>
    </xf>
    <xf numFmtId="0" fontId="22" fillId="0" borderId="0" xfId="0" applyFont="1" applyBorder="1" applyAlignment="1">
      <alignment/>
    </xf>
    <xf numFmtId="0" fontId="7" fillId="0" borderId="4" xfId="0" applyFont="1" applyBorder="1" applyAlignment="1">
      <alignment/>
    </xf>
    <xf numFmtId="42" fontId="0" fillId="4" borderId="51" xfId="0" applyNumberFormat="1" applyFill="1" applyBorder="1" applyAlignment="1">
      <alignment/>
    </xf>
    <xf numFmtId="0" fontId="16" fillId="0" borderId="37" xfId="0" applyFont="1" applyBorder="1" applyAlignment="1">
      <alignment horizontal="center"/>
    </xf>
    <xf numFmtId="42" fontId="0" fillId="2" borderId="33" xfId="17" applyNumberFormat="1" applyFill="1" applyBorder="1" applyAlignment="1">
      <alignment/>
    </xf>
    <xf numFmtId="0" fontId="16" fillId="0" borderId="7" xfId="0" applyFont="1" applyBorder="1" applyAlignment="1">
      <alignment horizontal="center"/>
    </xf>
    <xf numFmtId="42" fontId="0" fillId="4" borderId="33" xfId="17" applyNumberFormat="1" applyFill="1" applyBorder="1" applyAlignment="1">
      <alignment/>
    </xf>
    <xf numFmtId="0" fontId="0" fillId="4" borderId="11" xfId="0" applyFill="1" applyBorder="1" applyAlignment="1">
      <alignment/>
    </xf>
    <xf numFmtId="0" fontId="10" fillId="4" borderId="11" xfId="0" applyFont="1" applyFill="1" applyBorder="1" applyAlignment="1">
      <alignment/>
    </xf>
    <xf numFmtId="42" fontId="10" fillId="4" borderId="17" xfId="0" applyNumberFormat="1" applyFont="1" applyFill="1" applyBorder="1" applyAlignment="1">
      <alignment/>
    </xf>
    <xf numFmtId="42" fontId="10" fillId="4" borderId="10" xfId="0" applyNumberFormat="1" applyFont="1" applyFill="1" applyBorder="1" applyAlignment="1">
      <alignment/>
    </xf>
    <xf numFmtId="0" fontId="10" fillId="2" borderId="11" xfId="0" applyFont="1" applyFill="1" applyBorder="1" applyAlignment="1">
      <alignment/>
    </xf>
    <xf numFmtId="0" fontId="10" fillId="2" borderId="7" xfId="0" applyFont="1" applyFill="1" applyBorder="1" applyAlignment="1">
      <alignment/>
    </xf>
    <xf numFmtId="186" fontId="10" fillId="2" borderId="7" xfId="0" applyNumberFormat="1" applyFont="1" applyFill="1" applyBorder="1" applyAlignment="1">
      <alignment/>
    </xf>
    <xf numFmtId="42" fontId="10" fillId="2" borderId="7" xfId="0" applyNumberFormat="1" applyFont="1" applyFill="1" applyBorder="1" applyAlignment="1">
      <alignment/>
    </xf>
    <xf numFmtId="42" fontId="15" fillId="4" borderId="10" xfId="0" applyNumberFormat="1" applyFont="1" applyFill="1" applyBorder="1" applyAlignment="1">
      <alignment/>
    </xf>
    <xf numFmtId="42" fontId="10" fillId="4" borderId="35" xfId="0" applyNumberFormat="1" applyFont="1" applyFill="1" applyBorder="1" applyAlignment="1">
      <alignment/>
    </xf>
    <xf numFmtId="186" fontId="10" fillId="4" borderId="33" xfId="0" applyNumberFormat="1" applyFont="1" applyFill="1" applyBorder="1" applyAlignment="1">
      <alignment/>
    </xf>
    <xf numFmtId="186" fontId="10" fillId="4" borderId="17" xfId="0" applyNumberFormat="1" applyFont="1" applyFill="1" applyBorder="1" applyAlignment="1">
      <alignment/>
    </xf>
    <xf numFmtId="0" fontId="0" fillId="2" borderId="0" xfId="0" applyFill="1" applyBorder="1" applyAlignment="1" quotePrefix="1">
      <alignment/>
    </xf>
    <xf numFmtId="0" fontId="0" fillId="2" borderId="0" xfId="0" applyFill="1" applyBorder="1" applyAlignment="1">
      <alignment/>
    </xf>
    <xf numFmtId="0" fontId="0" fillId="3" borderId="6" xfId="0" applyFill="1" applyBorder="1" applyAlignment="1">
      <alignment/>
    </xf>
    <xf numFmtId="42" fontId="15" fillId="2" borderId="6" xfId="0" applyNumberFormat="1" applyFont="1" applyFill="1" applyBorder="1" applyAlignment="1">
      <alignment/>
    </xf>
    <xf numFmtId="42" fontId="10" fillId="2" borderId="6" xfId="0" applyNumberFormat="1" applyFont="1" applyFill="1" applyBorder="1" applyAlignment="1">
      <alignment/>
    </xf>
    <xf numFmtId="42" fontId="10" fillId="3" borderId="6" xfId="0" applyNumberFormat="1" applyFont="1" applyFill="1" applyBorder="1" applyAlignment="1">
      <alignment/>
    </xf>
    <xf numFmtId="0" fontId="4" fillId="0" borderId="37" xfId="0" applyFont="1" applyBorder="1" applyAlignment="1">
      <alignment horizontal="center"/>
    </xf>
    <xf numFmtId="41" fontId="4" fillId="0" borderId="7" xfId="0" applyNumberFormat="1" applyFont="1" applyBorder="1" applyAlignment="1">
      <alignment/>
    </xf>
    <xf numFmtId="3" fontId="29" fillId="2" borderId="4" xfId="15" applyNumberFormat="1" applyFont="1" applyFill="1" applyBorder="1" applyAlignment="1">
      <alignment horizontal="left"/>
    </xf>
    <xf numFmtId="3" fontId="11" fillId="2" borderId="4" xfId="15" applyNumberFormat="1" applyFont="1" applyFill="1" applyBorder="1" applyAlignment="1">
      <alignment/>
    </xf>
    <xf numFmtId="41" fontId="30" fillId="2" borderId="7" xfId="15" applyNumberFormat="1" applyFont="1" applyFill="1" applyBorder="1" applyAlignment="1" applyProtection="1">
      <alignment horizontal="center"/>
      <protection/>
    </xf>
    <xf numFmtId="41" fontId="30" fillId="2" borderId="6" xfId="15" applyNumberFormat="1" applyFont="1" applyFill="1" applyBorder="1" applyAlignment="1" applyProtection="1">
      <alignment horizontal="center"/>
      <protection/>
    </xf>
    <xf numFmtId="41" fontId="30" fillId="2" borderId="10" xfId="15" applyNumberFormat="1" applyFont="1" applyFill="1" applyBorder="1" applyAlignment="1" applyProtection="1">
      <alignment horizontal="center"/>
      <protection/>
    </xf>
    <xf numFmtId="0" fontId="7" fillId="3" borderId="57" xfId="0" applyFont="1" applyFill="1" applyBorder="1" applyAlignment="1">
      <alignment/>
    </xf>
    <xf numFmtId="0" fontId="7" fillId="3" borderId="26" xfId="0" applyFont="1" applyFill="1" applyBorder="1" applyAlignment="1">
      <alignment wrapText="1"/>
    </xf>
    <xf numFmtId="0" fontId="7" fillId="3" borderId="6" xfId="0" applyFont="1" applyFill="1" applyBorder="1" applyAlignment="1">
      <alignment/>
    </xf>
    <xf numFmtId="0" fontId="7" fillId="3" borderId="0" xfId="0" applyFont="1" applyFill="1" applyBorder="1" applyAlignment="1">
      <alignment wrapText="1"/>
    </xf>
    <xf numFmtId="0" fontId="7" fillId="3" borderId="8" xfId="0" applyFont="1" applyFill="1" applyBorder="1" applyAlignment="1">
      <alignment wrapText="1"/>
    </xf>
    <xf numFmtId="0" fontId="0" fillId="3" borderId="0" xfId="0" applyFill="1" applyBorder="1" applyAlignment="1">
      <alignment wrapText="1"/>
    </xf>
    <xf numFmtId="0" fontId="0" fillId="3" borderId="8" xfId="0" applyFill="1" applyBorder="1" applyAlignment="1">
      <alignment wrapText="1"/>
    </xf>
    <xf numFmtId="0" fontId="0" fillId="0" borderId="0" xfId="0" applyFill="1" applyAlignment="1">
      <alignment/>
    </xf>
    <xf numFmtId="0" fontId="7" fillId="3" borderId="0" xfId="0" applyFont="1" applyFill="1" applyBorder="1" applyAlignment="1">
      <alignment/>
    </xf>
    <xf numFmtId="0" fontId="0" fillId="3" borderId="6" xfId="0" applyFill="1" applyBorder="1" applyAlignment="1">
      <alignment horizontal="center" wrapText="1"/>
    </xf>
    <xf numFmtId="0" fontId="7" fillId="3" borderId="33" xfId="0" applyFont="1" applyFill="1" applyBorder="1" applyAlignment="1">
      <alignment horizontal="center" wrapText="1"/>
    </xf>
    <xf numFmtId="0" fontId="7" fillId="0" borderId="23" xfId="0" applyFont="1" applyFill="1" applyBorder="1" applyAlignment="1">
      <alignment horizontal="center" wrapText="1"/>
    </xf>
    <xf numFmtId="39" fontId="32" fillId="0" borderId="33" xfId="0" applyNumberFormat="1" applyFont="1" applyBorder="1" applyAlignment="1">
      <alignment/>
    </xf>
    <xf numFmtId="39" fontId="0" fillId="0" borderId="33" xfId="0" applyNumberFormat="1" applyBorder="1" applyAlignment="1">
      <alignment/>
    </xf>
    <xf numFmtId="0" fontId="0" fillId="0" borderId="0" xfId="0" applyAlignment="1">
      <alignment textRotation="90"/>
    </xf>
    <xf numFmtId="0" fontId="7" fillId="0" borderId="6" xfId="0" applyFont="1" applyBorder="1" applyAlignment="1">
      <alignment horizontal="right" wrapText="1"/>
    </xf>
    <xf numFmtId="43" fontId="0" fillId="4" borderId="33" xfId="15" applyFill="1" applyBorder="1" applyAlignment="1">
      <alignment/>
    </xf>
    <xf numFmtId="44" fontId="0" fillId="4" borderId="33" xfId="17" applyFill="1" applyBorder="1" applyAlignment="1">
      <alignment/>
    </xf>
    <xf numFmtId="0" fontId="7" fillId="5" borderId="6" xfId="0" applyFont="1" applyFill="1" applyBorder="1" applyAlignment="1">
      <alignment horizontal="center" wrapText="1"/>
    </xf>
    <xf numFmtId="0" fontId="0" fillId="5" borderId="33" xfId="0" applyFill="1" applyBorder="1" applyAlignment="1">
      <alignment/>
    </xf>
    <xf numFmtId="39" fontId="0" fillId="5" borderId="33" xfId="0" applyNumberFormat="1" applyFill="1" applyBorder="1" applyAlignment="1">
      <alignment/>
    </xf>
    <xf numFmtId="39" fontId="32" fillId="0" borderId="7" xfId="0" applyNumberFormat="1" applyFont="1" applyBorder="1" applyAlignment="1">
      <alignment/>
    </xf>
    <xf numFmtId="0" fontId="7" fillId="0" borderId="6" xfId="0" applyFont="1" applyBorder="1" applyAlignment="1">
      <alignment wrapText="1"/>
    </xf>
    <xf numFmtId="39" fontId="0" fillId="0" borderId="33" xfId="0" applyNumberFormat="1" applyFont="1" applyBorder="1" applyAlignment="1">
      <alignment/>
    </xf>
    <xf numFmtId="0" fontId="33" fillId="0" borderId="0" xfId="0" applyFont="1" applyAlignment="1">
      <alignment/>
    </xf>
    <xf numFmtId="0" fontId="0" fillId="0" borderId="7" xfId="0" applyFont="1" applyBorder="1" applyAlignment="1">
      <alignment horizontal="left" wrapText="1" indent="1"/>
    </xf>
    <xf numFmtId="43" fontId="0" fillId="4" borderId="33" xfId="15" applyFont="1" applyFill="1" applyBorder="1" applyAlignment="1">
      <alignment/>
    </xf>
    <xf numFmtId="0" fontId="0" fillId="0" borderId="6" xfId="0" applyFont="1" applyBorder="1" applyAlignment="1">
      <alignment horizontal="left" wrapText="1" indent="1"/>
    </xf>
    <xf numFmtId="0" fontId="0" fillId="0" borderId="6" xfId="0" applyFont="1" applyBorder="1" applyAlignment="1">
      <alignment horizontal="left" wrapText="1"/>
    </xf>
    <xf numFmtId="39" fontId="11" fillId="0" borderId="33" xfId="0" applyNumberFormat="1" applyFont="1" applyBorder="1" applyAlignment="1">
      <alignment/>
    </xf>
    <xf numFmtId="43" fontId="0" fillId="3" borderId="33" xfId="15" applyFill="1" applyBorder="1" applyAlignment="1">
      <alignment/>
    </xf>
    <xf numFmtId="0" fontId="7" fillId="0" borderId="6" xfId="0" applyFont="1" applyBorder="1" applyAlignment="1">
      <alignment horizontal="left" wrapText="1"/>
    </xf>
    <xf numFmtId="0" fontId="0" fillId="0" borderId="6" xfId="0" applyFont="1" applyBorder="1" applyAlignment="1">
      <alignment wrapText="1"/>
    </xf>
    <xf numFmtId="39" fontId="0" fillId="0" borderId="33" xfId="0" applyNumberFormat="1" applyFill="1" applyBorder="1" applyAlignment="1">
      <alignment/>
    </xf>
    <xf numFmtId="0" fontId="0" fillId="0" borderId="6" xfId="0" applyBorder="1" applyAlignment="1">
      <alignment horizontal="left" wrapText="1" indent="1"/>
    </xf>
    <xf numFmtId="0" fontId="32" fillId="0" borderId="6" xfId="0" applyFont="1" applyBorder="1" applyAlignment="1">
      <alignment wrapText="1"/>
    </xf>
    <xf numFmtId="0" fontId="0" fillId="0" borderId="6" xfId="0" applyBorder="1" applyAlignment="1">
      <alignment wrapText="1"/>
    </xf>
    <xf numFmtId="0" fontId="0" fillId="0" borderId="47" xfId="0" applyBorder="1" applyAlignment="1">
      <alignment wrapText="1"/>
    </xf>
    <xf numFmtId="39" fontId="0" fillId="0" borderId="0" xfId="0" applyNumberFormat="1" applyBorder="1" applyAlignment="1">
      <alignment/>
    </xf>
    <xf numFmtId="42" fontId="0" fillId="4" borderId="33" xfId="17" applyNumberFormat="1" applyFill="1" applyBorder="1" applyAlignment="1">
      <alignment/>
    </xf>
    <xf numFmtId="42" fontId="0" fillId="3" borderId="33" xfId="15" applyNumberFormat="1" applyFill="1" applyBorder="1" applyAlignment="1">
      <alignment/>
    </xf>
    <xf numFmtId="39" fontId="32" fillId="0" borderId="6" xfId="0" applyNumberFormat="1" applyFont="1" applyBorder="1" applyAlignment="1">
      <alignment/>
    </xf>
    <xf numFmtId="39" fontId="32" fillId="0" borderId="6" xfId="0" applyNumberFormat="1" applyFont="1" applyBorder="1" applyAlignment="1">
      <alignment horizontal="right"/>
    </xf>
    <xf numFmtId="43" fontId="0" fillId="0" borderId="33" xfId="0" applyNumberFormat="1" applyBorder="1" applyAlignment="1">
      <alignment/>
    </xf>
    <xf numFmtId="43" fontId="0" fillId="0" borderId="23" xfId="0" applyNumberFormat="1" applyBorder="1" applyAlignment="1">
      <alignment/>
    </xf>
    <xf numFmtId="43" fontId="0" fillId="4" borderId="33" xfId="0" applyNumberFormat="1" applyFont="1" applyFill="1" applyBorder="1" applyAlignment="1">
      <alignment/>
    </xf>
    <xf numFmtId="43" fontId="0" fillId="4" borderId="59" xfId="0" applyNumberFormat="1" applyFont="1" applyFill="1" applyBorder="1" applyAlignment="1">
      <alignment/>
    </xf>
    <xf numFmtId="43" fontId="0" fillId="2" borderId="33" xfId="0" applyNumberFormat="1" applyFill="1" applyBorder="1" applyAlignment="1">
      <alignment/>
    </xf>
    <xf numFmtId="43" fontId="0" fillId="2" borderId="17" xfId="0" applyNumberFormat="1" applyFill="1" applyBorder="1" applyAlignment="1">
      <alignment/>
    </xf>
    <xf numFmtId="43" fontId="0" fillId="0" borderId="33" xfId="0" applyNumberFormat="1" applyFont="1" applyFill="1" applyBorder="1" applyAlignment="1">
      <alignment/>
    </xf>
    <xf numFmtId="39" fontId="32" fillId="2" borderId="6" xfId="0" applyNumberFormat="1" applyFont="1" applyFill="1" applyBorder="1" applyAlignment="1">
      <alignment horizontal="right"/>
    </xf>
    <xf numFmtId="39" fontId="34" fillId="4" borderId="33" xfId="0" applyNumberFormat="1" applyFont="1" applyFill="1" applyBorder="1" applyAlignment="1">
      <alignment horizontal="center"/>
    </xf>
    <xf numFmtId="0" fontId="0" fillId="3" borderId="21" xfId="0" applyFill="1" applyBorder="1" applyAlignment="1">
      <alignment/>
    </xf>
    <xf numFmtId="0" fontId="0" fillId="3" borderId="22" xfId="0" applyFill="1" applyBorder="1" applyAlignment="1">
      <alignment/>
    </xf>
    <xf numFmtId="43" fontId="0" fillId="2" borderId="33" xfId="15" applyFill="1" applyBorder="1" applyAlignment="1">
      <alignment/>
    </xf>
    <xf numFmtId="42" fontId="0" fillId="2" borderId="33" xfId="17" applyNumberFormat="1" applyFill="1" applyBorder="1" applyAlignment="1">
      <alignment/>
    </xf>
    <xf numFmtId="39" fontId="32" fillId="6" borderId="6" xfId="0" applyNumberFormat="1" applyFont="1" applyFill="1" applyBorder="1" applyAlignment="1">
      <alignment horizontal="right"/>
    </xf>
    <xf numFmtId="0" fontId="7" fillId="6" borderId="6" xfId="0" applyFont="1" applyFill="1" applyBorder="1" applyAlignment="1">
      <alignment horizontal="right" wrapText="1"/>
    </xf>
    <xf numFmtId="42" fontId="0" fillId="2" borderId="33" xfId="17" applyNumberFormat="1" applyFont="1" applyFill="1" applyBorder="1" applyAlignment="1">
      <alignment/>
    </xf>
    <xf numFmtId="0" fontId="16" fillId="3" borderId="4" xfId="0" applyFont="1" applyFill="1" applyBorder="1" applyAlignment="1">
      <alignment/>
    </xf>
    <xf numFmtId="3" fontId="7" fillId="0" borderId="27" xfId="24" applyFont="1" applyBorder="1" applyAlignment="1" applyProtection="1">
      <alignment horizontal="center"/>
      <protection/>
    </xf>
    <xf numFmtId="3" fontId="7" fillId="0" borderId="35" xfId="25" applyFont="1" applyBorder="1" applyAlignment="1">
      <alignment horizontal="center"/>
      <protection/>
    </xf>
    <xf numFmtId="3" fontId="0" fillId="2" borderId="29" xfId="23" applyFont="1" applyFill="1" applyBorder="1" quotePrefix="1">
      <alignment/>
      <protection/>
    </xf>
    <xf numFmtId="0" fontId="7" fillId="3" borderId="26" xfId="0" applyFont="1" applyFill="1" applyBorder="1" applyAlignment="1">
      <alignment horizontal="right" wrapText="1"/>
    </xf>
    <xf numFmtId="0" fontId="0" fillId="0" borderId="0" xfId="0" applyAlignment="1">
      <alignment/>
    </xf>
    <xf numFmtId="0" fontId="0" fillId="0" borderId="4" xfId="0" applyBorder="1" applyAlignment="1">
      <alignment horizontal="right"/>
    </xf>
    <xf numFmtId="42" fontId="0" fillId="0" borderId="33" xfId="17" applyNumberFormat="1" applyFill="1" applyBorder="1" applyAlignment="1">
      <alignment/>
    </xf>
    <xf numFmtId="42" fontId="0" fillId="0" borderId="51" xfId="0" applyNumberFormat="1" applyFill="1" applyBorder="1" applyAlignment="1">
      <alignment/>
    </xf>
    <xf numFmtId="42" fontId="7" fillId="4" borderId="60" xfId="0" applyNumberFormat="1" applyFont="1" applyFill="1" applyBorder="1" applyAlignment="1">
      <alignment/>
    </xf>
    <xf numFmtId="42" fontId="7" fillId="4" borderId="61" xfId="0" applyNumberFormat="1" applyFont="1" applyFill="1" applyBorder="1" applyAlignment="1">
      <alignment/>
    </xf>
    <xf numFmtId="42" fontId="0" fillId="4" borderId="30" xfId="17" applyNumberFormat="1" applyFill="1" applyBorder="1" applyAlignment="1">
      <alignment/>
    </xf>
    <xf numFmtId="42" fontId="0" fillId="4" borderId="62" xfId="0" applyNumberFormat="1" applyFill="1" applyBorder="1" applyAlignment="1">
      <alignment/>
    </xf>
    <xf numFmtId="42" fontId="7" fillId="4" borderId="63" xfId="0" applyNumberFormat="1" applyFont="1" applyFill="1" applyBorder="1" applyAlignment="1">
      <alignment/>
    </xf>
    <xf numFmtId="0" fontId="16" fillId="0" borderId="0" xfId="0" applyFont="1" applyFill="1" applyBorder="1" applyAlignment="1">
      <alignment horizontal="center"/>
    </xf>
    <xf numFmtId="0" fontId="16" fillId="0" borderId="64" xfId="0" applyFont="1" applyBorder="1" applyAlignment="1">
      <alignment horizontal="center"/>
    </xf>
    <xf numFmtId="0" fontId="16" fillId="0" borderId="23" xfId="0" applyFont="1" applyBorder="1" applyAlignment="1">
      <alignment horizontal="center"/>
    </xf>
    <xf numFmtId="0" fontId="7" fillId="0" borderId="0" xfId="0" applyFont="1" applyFill="1" applyBorder="1" applyAlignment="1">
      <alignment wrapText="1"/>
    </xf>
    <xf numFmtId="39" fontId="0" fillId="0" borderId="0" xfId="0" applyNumberFormat="1" applyFill="1" applyBorder="1" applyAlignment="1">
      <alignment/>
    </xf>
    <xf numFmtId="43" fontId="0" fillId="0" borderId="0" xfId="15" applyFill="1" applyBorder="1" applyAlignment="1">
      <alignment/>
    </xf>
    <xf numFmtId="0" fontId="0" fillId="0" borderId="0" xfId="0" applyFill="1" applyBorder="1" applyAlignment="1">
      <alignment horizontal="left" wrapText="1" indent="1"/>
    </xf>
    <xf numFmtId="42" fontId="0" fillId="0" borderId="0" xfId="17" applyNumberFormat="1" applyFill="1" applyBorder="1" applyAlignment="1">
      <alignment/>
    </xf>
    <xf numFmtId="0" fontId="10" fillId="0" borderId="0" xfId="0" applyFont="1" applyFill="1" applyBorder="1" applyAlignment="1">
      <alignment wrapText="1"/>
    </xf>
    <xf numFmtId="0" fontId="28" fillId="0" borderId="0" xfId="0" applyFont="1" applyAlignment="1">
      <alignment/>
    </xf>
    <xf numFmtId="0" fontId="10" fillId="0" borderId="0" xfId="0" applyFont="1" applyAlignment="1">
      <alignment/>
    </xf>
    <xf numFmtId="0" fontId="28" fillId="0" borderId="0" xfId="0" applyFont="1" applyBorder="1" applyAlignment="1">
      <alignment/>
    </xf>
    <xf numFmtId="0" fontId="28" fillId="0" borderId="0" xfId="0" applyFont="1" applyFill="1" applyBorder="1" applyAlignment="1">
      <alignment wrapText="1"/>
    </xf>
    <xf numFmtId="0" fontId="28" fillId="0" borderId="0" xfId="0" applyFont="1" applyFill="1" applyBorder="1" applyAlignment="1">
      <alignment/>
    </xf>
    <xf numFmtId="0" fontId="7" fillId="3" borderId="8" xfId="0" applyFont="1" applyFill="1" applyBorder="1" applyAlignment="1">
      <alignment horizontal="right"/>
    </xf>
    <xf numFmtId="0" fontId="7" fillId="3" borderId="58" xfId="0" applyFont="1" applyFill="1" applyBorder="1" applyAlignment="1">
      <alignment horizontal="right"/>
    </xf>
    <xf numFmtId="0" fontId="7" fillId="5" borderId="33" xfId="0" applyFont="1" applyFill="1" applyBorder="1" applyAlignment="1">
      <alignment horizontal="center"/>
    </xf>
    <xf numFmtId="0" fontId="7" fillId="5" borderId="23" xfId="0" applyFont="1" applyFill="1" applyBorder="1" applyAlignment="1">
      <alignment horizontal="center" wrapText="1"/>
    </xf>
    <xf numFmtId="43" fontId="0" fillId="5" borderId="33" xfId="0" applyNumberFormat="1" applyFill="1" applyBorder="1" applyAlignment="1">
      <alignment/>
    </xf>
    <xf numFmtId="43" fontId="0" fillId="5" borderId="17" xfId="0" applyNumberFormat="1" applyFill="1" applyBorder="1" applyAlignment="1">
      <alignment/>
    </xf>
    <xf numFmtId="43" fontId="0" fillId="5" borderId="59" xfId="0" applyNumberFormat="1" applyFont="1" applyFill="1" applyBorder="1" applyAlignment="1">
      <alignment/>
    </xf>
    <xf numFmtId="43" fontId="0" fillId="5" borderId="23" xfId="0" applyNumberFormat="1" applyFill="1" applyBorder="1" applyAlignment="1">
      <alignment/>
    </xf>
    <xf numFmtId="39" fontId="34" fillId="5" borderId="33" xfId="0" applyNumberFormat="1" applyFont="1" applyFill="1" applyBorder="1" applyAlignment="1">
      <alignment horizontal="center"/>
    </xf>
    <xf numFmtId="43" fontId="0" fillId="5" borderId="33" xfId="15" applyFill="1" applyBorder="1" applyAlignment="1">
      <alignment/>
    </xf>
    <xf numFmtId="42" fontId="0" fillId="5" borderId="33" xfId="17" applyNumberFormat="1" applyFill="1" applyBorder="1" applyAlignment="1">
      <alignment/>
    </xf>
    <xf numFmtId="42" fontId="0" fillId="5" borderId="33" xfId="17" applyNumberFormat="1" applyFont="1" applyFill="1" applyBorder="1" applyAlignment="1">
      <alignment/>
    </xf>
    <xf numFmtId="42" fontId="0" fillId="5" borderId="33" xfId="15" applyNumberFormat="1" applyFill="1" applyBorder="1" applyAlignment="1">
      <alignment/>
    </xf>
    <xf numFmtId="0" fontId="7" fillId="3" borderId="23" xfId="0" applyFont="1" applyFill="1" applyBorder="1" applyAlignment="1">
      <alignment horizontal="center" wrapText="1"/>
    </xf>
    <xf numFmtId="0" fontId="0" fillId="3" borderId="0" xfId="0" applyFill="1" applyBorder="1" applyAlignment="1" quotePrefix="1">
      <alignment/>
    </xf>
    <xf numFmtId="0" fontId="0" fillId="3" borderId="0" xfId="0" applyFill="1" applyAlignment="1">
      <alignment/>
    </xf>
    <xf numFmtId="0" fontId="0" fillId="2" borderId="0" xfId="0" applyFill="1" applyBorder="1" applyAlignment="1">
      <alignment horizontal="center"/>
    </xf>
    <xf numFmtId="0" fontId="0" fillId="2" borderId="0" xfId="0" applyFill="1" applyBorder="1" applyAlignment="1">
      <alignment/>
    </xf>
    <xf numFmtId="0" fontId="7" fillId="7" borderId="42" xfId="0" applyFont="1" applyFill="1" applyBorder="1" applyAlignment="1">
      <alignment horizontal="center"/>
    </xf>
    <xf numFmtId="0" fontId="7" fillId="7" borderId="43" xfId="0" applyFont="1" applyFill="1" applyBorder="1" applyAlignment="1">
      <alignment horizontal="center"/>
    </xf>
    <xf numFmtId="0" fontId="7" fillId="7" borderId="50" xfId="0" applyFont="1" applyFill="1" applyBorder="1" applyAlignment="1">
      <alignment horizontal="center"/>
    </xf>
    <xf numFmtId="0" fontId="7" fillId="3" borderId="2" xfId="0" applyFont="1" applyFill="1" applyBorder="1" applyAlignment="1">
      <alignment/>
    </xf>
    <xf numFmtId="0" fontId="7" fillId="3" borderId="65" xfId="0" applyFont="1" applyFill="1" applyBorder="1" applyAlignment="1">
      <alignment horizontal="center"/>
    </xf>
    <xf numFmtId="0" fontId="7" fillId="3" borderId="66" xfId="0" applyFont="1" applyFill="1" applyBorder="1" applyAlignment="1">
      <alignment horizontal="center"/>
    </xf>
    <xf numFmtId="0" fontId="7" fillId="3" borderId="67" xfId="0" applyFont="1" applyFill="1" applyBorder="1" applyAlignment="1">
      <alignment horizontal="center"/>
    </xf>
    <xf numFmtId="0" fontId="7" fillId="3" borderId="67" xfId="0" applyFont="1" applyFill="1" applyBorder="1" applyAlignment="1">
      <alignment horizontal="center" wrapText="1"/>
    </xf>
    <xf numFmtId="0" fontId="7" fillId="3" borderId="68" xfId="0" applyFont="1" applyFill="1" applyBorder="1" applyAlignment="1">
      <alignment horizontal="center" wrapText="1"/>
    </xf>
    <xf numFmtId="0" fontId="7" fillId="3" borderId="0" xfId="0" applyFont="1" applyFill="1" applyAlignment="1">
      <alignment horizontal="left"/>
    </xf>
    <xf numFmtId="0" fontId="7" fillId="0" borderId="0" xfId="0" applyFont="1" applyAlignment="1">
      <alignment horizontal="left"/>
    </xf>
    <xf numFmtId="0" fontId="7" fillId="4" borderId="54" xfId="0" applyFont="1" applyFill="1" applyBorder="1" applyAlignment="1">
      <alignment/>
    </xf>
    <xf numFmtId="0" fontId="7" fillId="4" borderId="55" xfId="0" applyFont="1" applyFill="1" applyBorder="1" applyAlignment="1">
      <alignment/>
    </xf>
    <xf numFmtId="44" fontId="7" fillId="4" borderId="56" xfId="0" applyNumberFormat="1" applyFont="1" applyFill="1" applyBorder="1" applyAlignment="1">
      <alignment/>
    </xf>
    <xf numFmtId="0" fontId="15" fillId="0" borderId="69" xfId="0" applyFont="1" applyFill="1" applyBorder="1" applyAlignment="1">
      <alignment horizontal="center"/>
    </xf>
    <xf numFmtId="0" fontId="15" fillId="0" borderId="70" xfId="0" applyFont="1" applyFill="1" applyBorder="1" applyAlignment="1">
      <alignment horizontal="center"/>
    </xf>
    <xf numFmtId="208" fontId="15" fillId="0" borderId="71" xfId="0" applyNumberFormat="1" applyFont="1" applyFill="1" applyBorder="1" applyAlignment="1">
      <alignment horizontal="center"/>
    </xf>
    <xf numFmtId="14" fontId="15" fillId="0" borderId="71" xfId="0" applyNumberFormat="1" applyFont="1" applyFill="1" applyBorder="1" applyAlignment="1">
      <alignment horizontal="center"/>
    </xf>
    <xf numFmtId="44" fontId="15" fillId="0" borderId="64" xfId="17" applyFont="1" applyFill="1" applyBorder="1" applyAlignment="1">
      <alignment horizontal="center"/>
    </xf>
    <xf numFmtId="0" fontId="10" fillId="3" borderId="0" xfId="0" applyFont="1" applyFill="1" applyAlignment="1">
      <alignment horizontal="left"/>
    </xf>
    <xf numFmtId="0" fontId="10" fillId="0" borderId="0" xfId="0" applyFont="1" applyAlignment="1">
      <alignment horizontal="left"/>
    </xf>
    <xf numFmtId="0" fontId="10" fillId="2" borderId="32" xfId="0" applyFont="1" applyFill="1" applyBorder="1" applyAlignment="1">
      <alignment horizontal="left"/>
    </xf>
    <xf numFmtId="0" fontId="10" fillId="2" borderId="42" xfId="0" applyFont="1" applyFill="1" applyBorder="1" applyAlignment="1">
      <alignment horizontal="left"/>
    </xf>
    <xf numFmtId="0" fontId="10" fillId="2" borderId="33" xfId="0" applyFont="1" applyFill="1" applyBorder="1" applyAlignment="1">
      <alignment horizontal="left"/>
    </xf>
    <xf numFmtId="0" fontId="10" fillId="2" borderId="34" xfId="0" applyFont="1" applyFill="1" applyBorder="1" applyAlignment="1">
      <alignment horizontal="left"/>
    </xf>
    <xf numFmtId="0" fontId="14" fillId="2" borderId="69" xfId="0" applyFont="1" applyFill="1" applyBorder="1" applyAlignment="1">
      <alignment horizontal="left"/>
    </xf>
    <xf numFmtId="0" fontId="14" fillId="2" borderId="71" xfId="0" applyFont="1" applyFill="1" applyBorder="1" applyAlignment="1">
      <alignment horizontal="left"/>
    </xf>
    <xf numFmtId="0" fontId="14" fillId="2" borderId="64" xfId="0" applyFont="1" applyFill="1" applyBorder="1" applyAlignment="1">
      <alignment horizontal="left"/>
    </xf>
    <xf numFmtId="0" fontId="10" fillId="0" borderId="0" xfId="0" applyFont="1" applyFill="1" applyAlignment="1">
      <alignment horizontal="left"/>
    </xf>
    <xf numFmtId="0" fontId="14" fillId="2" borderId="32" xfId="0" applyFont="1" applyFill="1" applyBorder="1" applyAlignment="1">
      <alignment horizontal="left"/>
    </xf>
    <xf numFmtId="0" fontId="14" fillId="2" borderId="33" xfId="0" applyFont="1" applyFill="1" applyBorder="1" applyAlignment="1">
      <alignment horizontal="left"/>
    </xf>
    <xf numFmtId="0" fontId="14" fillId="2" borderId="34" xfId="0" applyFont="1" applyFill="1" applyBorder="1" applyAlignment="1">
      <alignment horizontal="left"/>
    </xf>
    <xf numFmtId="0" fontId="10" fillId="2" borderId="69" xfId="0" applyFont="1" applyFill="1" applyBorder="1" applyAlignment="1">
      <alignment horizontal="left"/>
    </xf>
    <xf numFmtId="0" fontId="10" fillId="2" borderId="70" xfId="0" applyFont="1" applyFill="1" applyBorder="1" applyAlignment="1">
      <alignment horizontal="left"/>
    </xf>
    <xf numFmtId="0" fontId="10" fillId="2" borderId="71" xfId="0" applyFont="1" applyFill="1" applyBorder="1" applyAlignment="1">
      <alignment horizontal="left"/>
    </xf>
    <xf numFmtId="0" fontId="10" fillId="2" borderId="64" xfId="0" applyFont="1" applyFill="1" applyBorder="1" applyAlignment="1">
      <alignment horizontal="left"/>
    </xf>
    <xf numFmtId="0" fontId="7" fillId="4" borderId="72" xfId="0" applyFont="1" applyFill="1" applyBorder="1" applyAlignment="1">
      <alignment/>
    </xf>
    <xf numFmtId="0" fontId="10" fillId="2" borderId="40" xfId="0" applyFont="1" applyFill="1" applyBorder="1" applyAlignment="1">
      <alignment horizontal="left"/>
    </xf>
    <xf numFmtId="0" fontId="10" fillId="2" borderId="30" xfId="0" applyFont="1" applyFill="1" applyBorder="1" applyAlignment="1">
      <alignment horizontal="left"/>
    </xf>
    <xf numFmtId="0" fontId="10" fillId="2" borderId="31" xfId="0" applyFont="1" applyFill="1" applyBorder="1" applyAlignment="1">
      <alignment horizontal="left"/>
    </xf>
    <xf numFmtId="0" fontId="7" fillId="0" borderId="2" xfId="0" applyFont="1" applyFill="1" applyBorder="1" applyAlignment="1">
      <alignment horizontal="center"/>
    </xf>
    <xf numFmtId="0" fontId="7" fillId="0" borderId="2" xfId="0" applyFont="1" applyFill="1" applyBorder="1" applyAlignment="1">
      <alignment/>
    </xf>
    <xf numFmtId="0" fontId="7" fillId="0" borderId="3"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5" xfId="0" applyFont="1" applyFill="1" applyBorder="1" applyAlignment="1">
      <alignment/>
    </xf>
    <xf numFmtId="0" fontId="7" fillId="0" borderId="15" xfId="0" applyFont="1" applyFill="1" applyBorder="1" applyAlignment="1">
      <alignment horizontal="center"/>
    </xf>
    <xf numFmtId="0" fontId="7" fillId="0" borderId="15" xfId="0" applyFont="1" applyFill="1" applyBorder="1" applyAlignment="1">
      <alignment/>
    </xf>
    <xf numFmtId="0" fontId="7" fillId="0" borderId="18" xfId="0" applyFont="1" applyFill="1" applyBorder="1" applyAlignment="1">
      <alignment/>
    </xf>
    <xf numFmtId="0" fontId="7" fillId="3" borderId="66" xfId="0" applyFont="1" applyFill="1" applyBorder="1" applyAlignment="1">
      <alignment horizontal="center" wrapText="1"/>
    </xf>
    <xf numFmtId="42" fontId="7" fillId="4" borderId="73" xfId="0" applyNumberFormat="1" applyFont="1" applyFill="1" applyBorder="1" applyAlignment="1">
      <alignment/>
    </xf>
    <xf numFmtId="42" fontId="7" fillId="2" borderId="43" xfId="0" applyNumberFormat="1" applyFont="1" applyFill="1" applyBorder="1" applyAlignment="1">
      <alignment/>
    </xf>
    <xf numFmtId="42" fontId="7" fillId="2" borderId="45" xfId="0" applyNumberFormat="1" applyFont="1" applyFill="1" applyBorder="1" applyAlignment="1">
      <alignment/>
    </xf>
    <xf numFmtId="0" fontId="7" fillId="3" borderId="74" xfId="0" applyFont="1" applyFill="1" applyBorder="1" applyAlignment="1">
      <alignment horizontal="center" wrapText="1"/>
    </xf>
    <xf numFmtId="14" fontId="15" fillId="0" borderId="73" xfId="0" applyNumberFormat="1" applyFont="1" applyFill="1" applyBorder="1" applyAlignment="1">
      <alignment horizontal="center"/>
    </xf>
    <xf numFmtId="0" fontId="10" fillId="2" borderId="43" xfId="0" applyFont="1" applyFill="1" applyBorder="1" applyAlignment="1">
      <alignment horizontal="left"/>
    </xf>
    <xf numFmtId="0" fontId="14" fillId="2" borderId="73" xfId="0" applyFont="1" applyFill="1" applyBorder="1" applyAlignment="1">
      <alignment horizontal="left"/>
    </xf>
    <xf numFmtId="0" fontId="14" fillId="2" borderId="43" xfId="0" applyFont="1" applyFill="1" applyBorder="1" applyAlignment="1">
      <alignment horizontal="left"/>
    </xf>
    <xf numFmtId="0" fontId="10" fillId="2" borderId="73" xfId="0" applyFont="1" applyFill="1" applyBorder="1" applyAlignment="1">
      <alignment horizontal="left"/>
    </xf>
    <xf numFmtId="0" fontId="7" fillId="4" borderId="15" xfId="0" applyFont="1" applyFill="1" applyBorder="1" applyAlignment="1">
      <alignment/>
    </xf>
    <xf numFmtId="0" fontId="10" fillId="2" borderId="45" xfId="0" applyFont="1" applyFill="1" applyBorder="1" applyAlignment="1">
      <alignment horizontal="left"/>
    </xf>
    <xf numFmtId="0" fontId="0" fillId="0" borderId="0" xfId="0" applyAlignment="1">
      <alignment horizontal="center"/>
    </xf>
    <xf numFmtId="0" fontId="7" fillId="3" borderId="26" xfId="0" applyFont="1" applyFill="1" applyBorder="1" applyAlignment="1">
      <alignment horizontal="right" wrapText="1"/>
    </xf>
    <xf numFmtId="0" fontId="7" fillId="3" borderId="58" xfId="0" applyFont="1" applyFill="1" applyBorder="1" applyAlignment="1">
      <alignment horizontal="right" wrapText="1"/>
    </xf>
    <xf numFmtId="0" fontId="7" fillId="3" borderId="43" xfId="0" applyFont="1" applyFill="1" applyBorder="1" applyAlignment="1">
      <alignment horizontal="center"/>
    </xf>
    <xf numFmtId="0" fontId="0" fillId="0" borderId="50" xfId="0" applyBorder="1" applyAlignment="1">
      <alignment/>
    </xf>
    <xf numFmtId="0" fontId="7" fillId="3" borderId="42" xfId="0" applyFont="1" applyFill="1" applyBorder="1" applyAlignment="1">
      <alignment horizontal="center"/>
    </xf>
    <xf numFmtId="0" fontId="7" fillId="2" borderId="4" xfId="0" applyFont="1" applyFill="1" applyBorder="1" applyAlignment="1">
      <alignment/>
    </xf>
    <xf numFmtId="0" fontId="0" fillId="2" borderId="0" xfId="0" applyFill="1" applyBorder="1" applyAlignment="1">
      <alignment/>
    </xf>
    <xf numFmtId="0" fontId="0" fillId="0" borderId="0" xfId="0" applyBorder="1" applyAlignment="1">
      <alignment/>
    </xf>
    <xf numFmtId="0" fontId="7" fillId="8" borderId="43" xfId="0" applyFont="1" applyFill="1" applyBorder="1" applyAlignment="1">
      <alignment horizontal="center"/>
    </xf>
    <xf numFmtId="0" fontId="7" fillId="8" borderId="50" xfId="0" applyFont="1" applyFill="1" applyBorder="1" applyAlignment="1">
      <alignment horizontal="center"/>
    </xf>
    <xf numFmtId="0" fontId="0" fillId="8" borderId="50" xfId="0" applyFill="1" applyBorder="1" applyAlignment="1">
      <alignment/>
    </xf>
    <xf numFmtId="0" fontId="7" fillId="8" borderId="42" xfId="0" applyFont="1" applyFill="1" applyBorder="1" applyAlignment="1">
      <alignment horizontal="center"/>
    </xf>
    <xf numFmtId="0" fontId="0" fillId="9" borderId="43" xfId="0" applyFill="1" applyBorder="1" applyAlignment="1">
      <alignment horizontal="center"/>
    </xf>
    <xf numFmtId="0" fontId="0" fillId="9" borderId="50" xfId="0" applyFill="1" applyBorder="1" applyAlignment="1">
      <alignment horizontal="center"/>
    </xf>
    <xf numFmtId="0" fontId="0" fillId="9" borderId="42" xfId="0" applyFill="1" applyBorder="1" applyAlignment="1">
      <alignment horizontal="center"/>
    </xf>
    <xf numFmtId="0" fontId="7" fillId="3" borderId="17" xfId="0" applyFont="1" applyFill="1" applyBorder="1" applyAlignment="1">
      <alignment horizontal="center" wrapText="1"/>
    </xf>
    <xf numFmtId="0" fontId="7" fillId="3" borderId="23" xfId="0" applyFont="1" applyFill="1" applyBorder="1" applyAlignment="1">
      <alignment horizontal="center" wrapText="1"/>
    </xf>
    <xf numFmtId="0" fontId="0" fillId="0" borderId="0" xfId="0" applyAlignment="1">
      <alignment/>
    </xf>
    <xf numFmtId="0" fontId="7" fillId="0" borderId="45" xfId="0" applyFont="1" applyBorder="1" applyAlignment="1">
      <alignment horizontal="center"/>
    </xf>
    <xf numFmtId="0" fontId="7" fillId="0" borderId="72" xfId="0" applyFont="1" applyBorder="1" applyAlignment="1">
      <alignment horizontal="center"/>
    </xf>
    <xf numFmtId="0" fontId="7" fillId="0" borderId="44" xfId="0" applyFont="1" applyBorder="1" applyAlignment="1">
      <alignment horizontal="center"/>
    </xf>
    <xf numFmtId="3" fontId="20" fillId="0" borderId="1" xfId="25" applyFont="1" applyBorder="1" applyAlignment="1">
      <alignment horizontal="center" vertical="center" wrapText="1"/>
      <protection/>
    </xf>
    <xf numFmtId="3" fontId="20" fillId="0" borderId="28" xfId="25" applyFont="1" applyBorder="1" applyAlignment="1">
      <alignment horizontal="center" vertical="center" wrapText="1"/>
      <protection/>
    </xf>
    <xf numFmtId="3" fontId="7" fillId="0" borderId="0" xfId="25" applyFont="1" applyBorder="1" applyAlignment="1">
      <alignment horizontal="center" vertical="center" wrapText="1"/>
      <protection/>
    </xf>
    <xf numFmtId="3" fontId="7" fillId="0" borderId="5" xfId="25" applyFont="1" applyBorder="1" applyAlignment="1">
      <alignment horizontal="center" vertical="center" wrapText="1"/>
      <protection/>
    </xf>
    <xf numFmtId="3" fontId="7" fillId="0" borderId="21" xfId="25" applyFont="1" applyBorder="1" applyAlignment="1">
      <alignment horizontal="center" vertical="center" wrapText="1"/>
      <protection/>
    </xf>
    <xf numFmtId="3" fontId="7" fillId="0" borderId="24" xfId="25" applyFont="1" applyBorder="1" applyAlignment="1">
      <alignment horizontal="center" vertical="center" wrapText="1"/>
      <protection/>
    </xf>
    <xf numFmtId="0" fontId="0" fillId="0" borderId="7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0" fontId="0" fillId="2" borderId="4" xfId="0" applyFont="1" applyFill="1" applyBorder="1" applyAlignment="1" quotePrefix="1">
      <alignment horizontal="left"/>
    </xf>
    <xf numFmtId="0" fontId="13" fillId="3" borderId="1" xfId="21" applyFont="1" applyFill="1" applyBorder="1" applyAlignment="1">
      <alignment horizontal="center"/>
      <protection/>
    </xf>
    <xf numFmtId="0" fontId="13" fillId="3" borderId="2" xfId="21" applyFont="1" applyFill="1" applyBorder="1" applyAlignment="1">
      <alignment horizontal="center"/>
      <protection/>
    </xf>
    <xf numFmtId="0" fontId="13" fillId="3" borderId="3" xfId="21" applyFont="1" applyFill="1" applyBorder="1" applyAlignment="1">
      <alignment horizontal="center"/>
      <protection/>
    </xf>
    <xf numFmtId="0" fontId="13" fillId="3" borderId="75" xfId="21" applyFont="1" applyFill="1" applyBorder="1" applyAlignment="1">
      <alignment horizontal="center"/>
      <protection/>
    </xf>
    <xf numFmtId="0" fontId="13" fillId="3" borderId="76" xfId="21" applyFont="1" applyFill="1" applyBorder="1" applyAlignment="1">
      <alignment horizontal="center"/>
      <protection/>
    </xf>
    <xf numFmtId="0" fontId="13" fillId="3" borderId="77" xfId="21" applyFont="1" applyFill="1" applyBorder="1" applyAlignment="1">
      <alignment horizontal="center"/>
      <protection/>
    </xf>
    <xf numFmtId="0" fontId="0" fillId="10" borderId="38" xfId="21" applyFill="1" applyBorder="1" applyAlignment="1">
      <alignment horizontal="center"/>
      <protection/>
    </xf>
    <xf numFmtId="0" fontId="0" fillId="10" borderId="50" xfId="21" applyFill="1" applyBorder="1" applyAlignment="1">
      <alignment horizontal="center"/>
      <protection/>
    </xf>
    <xf numFmtId="0" fontId="0" fillId="10" borderId="42" xfId="21" applyFill="1" applyBorder="1" applyAlignment="1">
      <alignment horizontal="center"/>
      <protection/>
    </xf>
    <xf numFmtId="0" fontId="0" fillId="11" borderId="43" xfId="21" applyFill="1" applyBorder="1" applyAlignment="1">
      <alignment horizontal="center"/>
      <protection/>
    </xf>
    <xf numFmtId="0" fontId="0" fillId="11" borderId="50" xfId="21" applyFill="1" applyBorder="1" applyAlignment="1">
      <alignment horizontal="center"/>
      <protection/>
    </xf>
    <xf numFmtId="0" fontId="0" fillId="11" borderId="51" xfId="21" applyFill="1" applyBorder="1" applyAlignment="1">
      <alignment horizontal="center"/>
      <protection/>
    </xf>
    <xf numFmtId="0" fontId="7" fillId="0" borderId="38" xfId="0" applyFont="1" applyFill="1" applyBorder="1" applyAlignment="1">
      <alignment horizontal="right"/>
    </xf>
    <xf numFmtId="0" fontId="7" fillId="0" borderId="50" xfId="0" applyFont="1" applyFill="1" applyBorder="1" applyAlignment="1">
      <alignment horizontal="right"/>
    </xf>
    <xf numFmtId="0" fontId="7" fillId="0" borderId="42" xfId="0" applyFont="1" applyFill="1" applyBorder="1" applyAlignment="1">
      <alignment horizontal="right"/>
    </xf>
    <xf numFmtId="0" fontId="7" fillId="0" borderId="39" xfId="0" applyFont="1" applyFill="1" applyBorder="1" applyAlignment="1">
      <alignment horizontal="right"/>
    </xf>
    <xf numFmtId="0" fontId="7" fillId="0" borderId="72" xfId="0" applyFont="1" applyFill="1" applyBorder="1" applyAlignment="1">
      <alignment horizontal="right"/>
    </xf>
    <xf numFmtId="0" fontId="7" fillId="0" borderId="44" xfId="0" applyFont="1" applyFill="1" applyBorder="1" applyAlignment="1">
      <alignment horizontal="right"/>
    </xf>
    <xf numFmtId="0" fontId="7" fillId="2" borderId="0" xfId="0" applyFont="1" applyFill="1" applyBorder="1" applyAlignment="1">
      <alignment/>
    </xf>
    <xf numFmtId="0" fontId="7" fillId="0" borderId="75" xfId="0" applyFont="1" applyFill="1" applyBorder="1" applyAlignment="1">
      <alignment horizontal="right"/>
    </xf>
    <xf numFmtId="0" fontId="7" fillId="0" borderId="76" xfId="0" applyFont="1" applyFill="1" applyBorder="1" applyAlignment="1">
      <alignment horizontal="right"/>
    </xf>
    <xf numFmtId="0" fontId="7" fillId="0" borderId="70" xfId="0" applyFont="1" applyFill="1" applyBorder="1" applyAlignment="1">
      <alignment horizontal="right"/>
    </xf>
  </cellXfs>
  <cellStyles count="13">
    <cellStyle name="Normal" xfId="0"/>
    <cellStyle name="Comma" xfId="15"/>
    <cellStyle name="Comma [0]" xfId="16"/>
    <cellStyle name="Currency" xfId="17"/>
    <cellStyle name="Currency [0]" xfId="18"/>
    <cellStyle name="Followed Hyperlink" xfId="19"/>
    <cellStyle name="Hyperlink" xfId="20"/>
    <cellStyle name="Normal_Core &amp; Options workbook" xfId="21"/>
    <cellStyle name="Normal_Form 3" xfId="22"/>
    <cellStyle name="Normal_Form 3f" xfId="23"/>
    <cellStyle name="Normal_G&amp;A FORM " xfId="24"/>
    <cellStyle name="Normal_Overhead Form 2" xfId="25"/>
    <cellStyle name="Percent" xfId="26"/>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038850" cy="4162425"/>
    <xdr:sp>
      <xdr:nvSpPr>
        <xdr:cNvPr id="1" name="TextBox 1"/>
        <xdr:cNvSpPr txBox="1">
          <a:spLocks noChangeArrowheads="1"/>
        </xdr:cNvSpPr>
      </xdr:nvSpPr>
      <xdr:spPr>
        <a:xfrm>
          <a:off x="0" y="0"/>
          <a:ext cx="6038850" cy="4162425"/>
        </a:xfrm>
        <a:prstGeom prst="rect">
          <a:avLst/>
        </a:prstGeom>
        <a:noFill/>
        <a:ln w="9525" cmpd="sng">
          <a:noFill/>
        </a:ln>
      </xdr:spPr>
      <xdr:txBody>
        <a:bodyPr vertOverflow="clip" wrap="square"/>
        <a:p>
          <a:pPr algn="ctr">
            <a:defRPr/>
          </a:pPr>
          <a:r>
            <a:rPr lang="en-US" cap="none" sz="2000" b="0" i="0" u="none" baseline="0">
              <a:latin typeface="Arial"/>
              <a:ea typeface="Arial"/>
              <a:cs typeface="Arial"/>
            </a:rPr>
            <a:t>
</a:t>
          </a:r>
          <a:r>
            <a:rPr lang="en-US" cap="none" sz="2000" b="1" i="0" u="none" baseline="0">
              <a:latin typeface="Arial"/>
              <a:ea typeface="Arial"/>
              <a:cs typeface="Arial"/>
            </a:rPr>
            <a:t>COST TEMPLATES
</a:t>
          </a:r>
          <a:r>
            <a:rPr lang="en-US" cap="none" sz="2000" b="0" i="0" u="none" baseline="0">
              <a:latin typeface="Arial"/>
              <a:ea typeface="Arial"/>
              <a:cs typeface="Arial"/>
            </a:rPr>
            <a:t>SUPPORT DATA WORKBOOK</a:t>
          </a:r>
          <a:r>
            <a:rPr lang="en-US" cap="none" sz="2000" b="1"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l%20Solicitation%20L%20Part%203%20Cost%20Temp%20Option%20Period%202%20PE%20&amp;%20SE&amp;P%20IDIQ.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COST\ESC\DRAFT%20RFP\L-Instructions%20to%20Offerors\L-05%20Cost%20Templates\OTHER.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B269_sql\COST_Share\ISS%20Contract%20C\Final%20RFP%204-1-03\Other%20workboo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S&amp;MA%20Support%20Services\RFP\RFP%20Templates\SM&amp;A%20TRST%20with%20graph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My%20Documents\Nas%20ClassicAttch%202%20Cost%20Form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My%20Documents\CLASIC\DynCorp\DynCorp%20Cos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269_sql\COST_Share\ISS%20Contract%20B\Final%20RFP%204-1-03\Other%20work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nasa.gov/eps/eps_data/https//codet.nis.nasa.gov/Windchill/servlet/WindchillAuthGW/wt.content.ContentHttp/viewContent/JSC%20RFP%20STuf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nais.nasa.gov/ESC\3%20Final%20RFP%20-%20Access%20Restriced\L-Instructions%20to%20Offerors\L-Instructions%20to%20Offerors\L-05%20Cost%20Templates\OTH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prod.nais.nasa.gov/COST\ESC\DRAFT%20RFP\L-Instructions%20to%20Offerors\L-05%20Cost%20Templates\OTH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My%20Documents\Nas%20ClassicAttch%202%20Cos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y%20Documents\CLASIC\DynCorp\DynCorp%20Cost%20Form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Pricing%20Data\Form63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ESC\3%20Final%20RFP%20-%20Access%20Restriced\L-Instructions%20to%20Offerors\L-Instructions%20to%20Offerors\L-05%20Cost%20Templates\OTH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DT-CS-OP2SE&amp;P"/>
      <sheetName val="PBT-OP2SE&amp;P"/>
      <sheetName val="RDT-T-OP2SE&amp;P"/>
      <sheetName val="CCST-OP2SE&amp;P"/>
      <sheetName val="LRT-OP2SE&amp;P"/>
      <sheetName val="IRT-OP2SE&amp;P"/>
      <sheetName val="CST-OP2PE"/>
      <sheetName val="CCST-OP2PE"/>
      <sheetName val="Shee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HT"/>
      <sheetName val="GAT"/>
      <sheetName val="PIT"/>
      <sheetName val="SBGT"/>
      <sheetName val="CAOT"/>
      <sheetName val="TC(a)"/>
      <sheetName val="TC(b)"/>
      <sheetName val="TC(c)"/>
      <sheetName val="TC(d)"/>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 WBS TRT"/>
      <sheetName val="ET"/>
      <sheetName val="TRS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2">
          <cell r="K2">
            <v>0.05</v>
          </cell>
        </row>
        <row r="9">
          <cell r="B9">
            <v>1</v>
          </cell>
          <cell r="C9" t="str">
            <v>Phase-In</v>
          </cell>
          <cell r="D9" t="str">
            <v>1/1/02 - 1/30/02</v>
          </cell>
          <cell r="E9">
            <v>0.0195</v>
          </cell>
          <cell r="F9">
            <v>2002</v>
          </cell>
          <cell r="G9">
            <v>0.0195</v>
          </cell>
        </row>
        <row r="10">
          <cell r="B10">
            <v>2</v>
          </cell>
          <cell r="C10" t="str">
            <v>Contrat Yr 1</v>
          </cell>
          <cell r="D10" t="str">
            <v>2/1/02 - 12/31/02</v>
          </cell>
          <cell r="E10">
            <v>0.0195</v>
          </cell>
          <cell r="F10">
            <v>2002</v>
          </cell>
          <cell r="G10">
            <v>0.0195</v>
          </cell>
        </row>
        <row r="11">
          <cell r="B11">
            <v>3</v>
          </cell>
          <cell r="C11" t="str">
            <v>Contrat Yr 2</v>
          </cell>
          <cell r="D11" t="str">
            <v>1/1/03 - 12/31/03</v>
          </cell>
          <cell r="E11">
            <v>0.0185</v>
          </cell>
          <cell r="F11">
            <v>2003</v>
          </cell>
          <cell r="G11">
            <v>0.0185</v>
          </cell>
        </row>
        <row r="12">
          <cell r="B12">
            <v>4</v>
          </cell>
          <cell r="C12" t="str">
            <v>Contrat Yr 3</v>
          </cell>
          <cell r="D12" t="str">
            <v>1/1/04 - 12/31/04</v>
          </cell>
          <cell r="E12">
            <v>0.0177</v>
          </cell>
          <cell r="F12">
            <v>2004</v>
          </cell>
          <cell r="G12">
            <v>0.0177</v>
          </cell>
        </row>
        <row r="13">
          <cell r="B13">
            <v>5</v>
          </cell>
          <cell r="C13" t="str">
            <v>Contrat Yr 4</v>
          </cell>
          <cell r="D13" t="str">
            <v>1/1/05 -12/31/05</v>
          </cell>
          <cell r="E13">
            <v>0.0169</v>
          </cell>
          <cell r="F13">
            <v>2005</v>
          </cell>
          <cell r="G13">
            <v>0.0169</v>
          </cell>
        </row>
        <row r="14">
          <cell r="B14">
            <v>6</v>
          </cell>
          <cell r="C14" t="str">
            <v>Contrat Yr 5</v>
          </cell>
          <cell r="D14" t="str">
            <v>1/1/06 -12/31/06</v>
          </cell>
          <cell r="E14">
            <v>0.0169</v>
          </cell>
          <cell r="F14">
            <v>2006</v>
          </cell>
          <cell r="G14">
            <v>0.0169</v>
          </cell>
        </row>
        <row r="15">
          <cell r="B15">
            <v>7</v>
          </cell>
          <cell r="C15" t="str">
            <v>Contract Yr 6A</v>
          </cell>
          <cell r="D15" t="str">
            <v>1/1/07 -6/30/07</v>
          </cell>
          <cell r="E15">
            <v>0.0169</v>
          </cell>
          <cell r="F15">
            <v>2007</v>
          </cell>
          <cell r="G15">
            <v>0.0169</v>
          </cell>
        </row>
        <row r="16">
          <cell r="B16">
            <v>8</v>
          </cell>
          <cell r="C16" t="str">
            <v>Contract Yr 6B</v>
          </cell>
          <cell r="D16" t="str">
            <v>7/1/07 - 12/31/07</v>
          </cell>
          <cell r="E16">
            <v>0.0169</v>
          </cell>
          <cell r="F16">
            <v>2007</v>
          </cell>
          <cell r="G16">
            <v>0.0169</v>
          </cell>
        </row>
        <row r="17">
          <cell r="B17">
            <v>9</v>
          </cell>
          <cell r="C17" t="str">
            <v>Contract Yr 7</v>
          </cell>
          <cell r="D17" t="str">
            <v>1/1/08 -12/31/08</v>
          </cell>
          <cell r="E17">
            <v>0.0169</v>
          </cell>
          <cell r="F17">
            <v>2008</v>
          </cell>
          <cell r="G17">
            <v>0.0169</v>
          </cell>
        </row>
        <row r="18">
          <cell r="B18">
            <v>10</v>
          </cell>
          <cell r="C18" t="str">
            <v>Contract Yr 8</v>
          </cell>
          <cell r="D18" t="str">
            <v>1/1/09 - 12/31/09</v>
          </cell>
          <cell r="E18">
            <v>0.0169</v>
          </cell>
          <cell r="F18">
            <v>2009</v>
          </cell>
          <cell r="G18">
            <v>0.0169</v>
          </cell>
        </row>
        <row r="19">
          <cell r="B19">
            <v>11</v>
          </cell>
          <cell r="C19" t="str">
            <v>Contract Yr 9</v>
          </cell>
          <cell r="D19" t="str">
            <v>1/1/10 -12/31/10</v>
          </cell>
          <cell r="E19">
            <v>0.0169</v>
          </cell>
          <cell r="F19">
            <v>2010</v>
          </cell>
          <cell r="G19">
            <v>0.0169</v>
          </cell>
        </row>
        <row r="20">
          <cell r="B20">
            <v>12</v>
          </cell>
          <cell r="C20" t="str">
            <v>Contract Yr 10A</v>
          </cell>
          <cell r="D20" t="str">
            <v>1/1/11 -6/30/11</v>
          </cell>
          <cell r="E20">
            <v>0.0169</v>
          </cell>
          <cell r="F20">
            <v>2011</v>
          </cell>
          <cell r="G20">
            <v>0.0169</v>
          </cell>
        </row>
        <row r="21">
          <cell r="B21">
            <v>13</v>
          </cell>
          <cell r="C21" t="str">
            <v>Contract Yr 10B</v>
          </cell>
          <cell r="D21" t="str">
            <v>7/1/11 - 12/31/11</v>
          </cell>
          <cell r="E21">
            <v>0.0169</v>
          </cell>
          <cell r="F21">
            <v>2011</v>
          </cell>
          <cell r="G21">
            <v>0.0169</v>
          </cell>
        </row>
        <row r="60">
          <cell r="B60">
            <v>1</v>
          </cell>
          <cell r="C60" t="str">
            <v>Phase-In</v>
          </cell>
          <cell r="D60" t="str">
            <v>1/1/02 - 1/30/02</v>
          </cell>
          <cell r="E60">
            <v>1</v>
          </cell>
          <cell r="F60">
            <v>2002</v>
          </cell>
          <cell r="G60">
            <v>1</v>
          </cell>
        </row>
        <row r="61">
          <cell r="B61">
            <v>2</v>
          </cell>
          <cell r="C61" t="str">
            <v>Core Period Year 1</v>
          </cell>
          <cell r="D61" t="str">
            <v>2/1/02 - 12/31/02</v>
          </cell>
          <cell r="E61">
            <v>1</v>
          </cell>
          <cell r="F61">
            <v>2002</v>
          </cell>
          <cell r="G61">
            <v>1</v>
          </cell>
        </row>
        <row r="62">
          <cell r="B62">
            <v>3</v>
          </cell>
          <cell r="C62" t="str">
            <v>Core Period Year 2</v>
          </cell>
          <cell r="D62" t="str">
            <v>1/1/03 - 12/31/03</v>
          </cell>
          <cell r="E62">
            <v>1.029</v>
          </cell>
          <cell r="F62">
            <v>2003</v>
          </cell>
          <cell r="G62">
            <v>1.029</v>
          </cell>
        </row>
        <row r="63">
          <cell r="B63">
            <v>4</v>
          </cell>
          <cell r="C63" t="str">
            <v>Core Period Year 3</v>
          </cell>
          <cell r="D63" t="str">
            <v>1/1/04 - 12/31/04</v>
          </cell>
          <cell r="E63">
            <v>1.031</v>
          </cell>
          <cell r="F63">
            <v>2004</v>
          </cell>
          <cell r="G63">
            <v>1.0608989999999998</v>
          </cell>
        </row>
        <row r="64">
          <cell r="B64">
            <v>5</v>
          </cell>
          <cell r="C64" t="str">
            <v>Core Period Year 4</v>
          </cell>
          <cell r="D64" t="str">
            <v>1/1/05 -12/31/05</v>
          </cell>
          <cell r="E64">
            <v>1.031</v>
          </cell>
          <cell r="F64">
            <v>2005</v>
          </cell>
          <cell r="G64">
            <v>1.0937868689999997</v>
          </cell>
        </row>
        <row r="65">
          <cell r="B65">
            <v>6</v>
          </cell>
          <cell r="C65" t="str">
            <v>Core Period Year 5</v>
          </cell>
          <cell r="D65" t="str">
            <v>1/1/06 -12/31/06</v>
          </cell>
          <cell r="E65">
            <v>1.031</v>
          </cell>
          <cell r="F65">
            <v>2006</v>
          </cell>
          <cell r="G65">
            <v>1.1276942619389996</v>
          </cell>
        </row>
        <row r="66">
          <cell r="B66">
            <v>7</v>
          </cell>
          <cell r="C66" t="str">
            <v>First Award Term 6-A</v>
          </cell>
          <cell r="D66" t="str">
            <v>1/1/07 -6/30/07</v>
          </cell>
          <cell r="E66">
            <v>1.031</v>
          </cell>
          <cell r="F66">
            <v>2007</v>
          </cell>
          <cell r="G66">
            <v>1.1626527840591085</v>
          </cell>
        </row>
        <row r="67">
          <cell r="B67">
            <v>8</v>
          </cell>
          <cell r="C67" t="str">
            <v>Second Award Term 6-B</v>
          </cell>
          <cell r="D67" t="str">
            <v>7/1/07 - 12/31/07</v>
          </cell>
          <cell r="E67">
            <v>0</v>
          </cell>
          <cell r="F67">
            <v>2007</v>
          </cell>
          <cell r="G67">
            <v>1.1626527840591085</v>
          </cell>
        </row>
        <row r="68">
          <cell r="B68">
            <v>9</v>
          </cell>
          <cell r="C68" t="str">
            <v>Third Award Term 7</v>
          </cell>
          <cell r="D68" t="str">
            <v>1/1/08 -12/31/08</v>
          </cell>
          <cell r="E68">
            <v>1.031</v>
          </cell>
          <cell r="F68">
            <v>2008</v>
          </cell>
          <cell r="G68">
            <v>1.198695020364941</v>
          </cell>
        </row>
        <row r="69">
          <cell r="B69">
            <v>10</v>
          </cell>
          <cell r="C69" t="str">
            <v>Fourth Award Term 8</v>
          </cell>
          <cell r="D69" t="str">
            <v>1/1/09 - 12/31/09</v>
          </cell>
          <cell r="E69">
            <v>1.031</v>
          </cell>
          <cell r="F69">
            <v>2009</v>
          </cell>
          <cell r="G69">
            <v>1.2358545659962539</v>
          </cell>
        </row>
        <row r="70">
          <cell r="B70">
            <v>11</v>
          </cell>
          <cell r="C70" t="str">
            <v>Fifth Award Term 9</v>
          </cell>
          <cell r="D70" t="str">
            <v>1/1/10 -12/31/10</v>
          </cell>
          <cell r="E70">
            <v>1.031</v>
          </cell>
          <cell r="F70">
            <v>2010</v>
          </cell>
          <cell r="G70">
            <v>1.2741660575421376</v>
          </cell>
        </row>
        <row r="71">
          <cell r="B71">
            <v>12</v>
          </cell>
          <cell r="C71" t="str">
            <v>Sixth Award Term 10-A</v>
          </cell>
          <cell r="D71" t="str">
            <v>1/1/11 -6/30/11</v>
          </cell>
          <cell r="E71">
            <v>1.031</v>
          </cell>
          <cell r="F71">
            <v>2011</v>
          </cell>
          <cell r="G71">
            <v>1.3136652053259439</v>
          </cell>
        </row>
        <row r="72">
          <cell r="B72">
            <v>13</v>
          </cell>
          <cell r="C72" t="str">
            <v>Seventh Award Term 10-B</v>
          </cell>
          <cell r="D72" t="str">
            <v>7/1/11 - 12/31/11</v>
          </cell>
          <cell r="E72">
            <v>0</v>
          </cell>
          <cell r="F72">
            <v>2011</v>
          </cell>
          <cell r="G72">
            <v>1.3136652053259439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5">
          <cell r="E5">
            <v>0.00079</v>
          </cell>
        </row>
        <row r="9">
          <cell r="I9">
            <v>1</v>
          </cell>
          <cell r="J9" t="str">
            <v>Phase-In</v>
          </cell>
          <cell r="K9" t="str">
            <v>1/1/02 - 1/30/02</v>
          </cell>
          <cell r="L9">
            <v>0.0031</v>
          </cell>
          <cell r="M9">
            <v>2002</v>
          </cell>
          <cell r="N9">
            <v>0.0031</v>
          </cell>
        </row>
        <row r="10">
          <cell r="I10">
            <v>2</v>
          </cell>
          <cell r="J10" t="str">
            <v>Core Period Year 1</v>
          </cell>
          <cell r="K10" t="str">
            <v>2/1/02 - 12/31/02</v>
          </cell>
          <cell r="L10">
            <v>0.0031</v>
          </cell>
          <cell r="M10">
            <v>2002</v>
          </cell>
          <cell r="N10">
            <v>0.0031</v>
          </cell>
        </row>
        <row r="11">
          <cell r="I11">
            <v>3</v>
          </cell>
          <cell r="J11" t="str">
            <v>Core Period Year 2</v>
          </cell>
          <cell r="K11" t="str">
            <v>1/1/03 - 12/31/03</v>
          </cell>
          <cell r="L11">
            <v>0.0027</v>
          </cell>
          <cell r="M11">
            <v>2003</v>
          </cell>
          <cell r="N11">
            <v>0.0027</v>
          </cell>
        </row>
        <row r="12">
          <cell r="I12">
            <v>4</v>
          </cell>
          <cell r="J12" t="str">
            <v>Core Period Year 3</v>
          </cell>
          <cell r="K12" t="str">
            <v>1/1/04 - 12/31/04</v>
          </cell>
          <cell r="L12">
            <v>0.0025</v>
          </cell>
          <cell r="M12">
            <v>2004</v>
          </cell>
          <cell r="N12">
            <v>0.0025</v>
          </cell>
        </row>
        <row r="13">
          <cell r="I13">
            <v>5</v>
          </cell>
          <cell r="J13" t="str">
            <v>Core Period Year 4</v>
          </cell>
          <cell r="K13" t="str">
            <v>1/1/05 -12/31/05</v>
          </cell>
          <cell r="L13">
            <v>0.0023</v>
          </cell>
          <cell r="M13">
            <v>2005</v>
          </cell>
          <cell r="N13">
            <v>0.0023</v>
          </cell>
        </row>
        <row r="14">
          <cell r="I14">
            <v>6</v>
          </cell>
          <cell r="J14" t="str">
            <v>Core Period Year 5</v>
          </cell>
          <cell r="K14" t="str">
            <v>1/1/06 -12/31/06</v>
          </cell>
          <cell r="L14">
            <v>0.0023</v>
          </cell>
          <cell r="M14">
            <v>2006</v>
          </cell>
          <cell r="N14">
            <v>0.0023</v>
          </cell>
        </row>
        <row r="15">
          <cell r="I15">
            <v>7</v>
          </cell>
          <cell r="J15" t="str">
            <v>First Award Term 6-A</v>
          </cell>
          <cell r="K15" t="str">
            <v>1/1/07 -6/30/07</v>
          </cell>
          <cell r="L15">
            <v>0.0027</v>
          </cell>
          <cell r="M15">
            <v>2007</v>
          </cell>
          <cell r="N15">
            <v>0.0027</v>
          </cell>
        </row>
        <row r="16">
          <cell r="I16">
            <v>8</v>
          </cell>
          <cell r="J16" t="str">
            <v>Second Award Term 6-A</v>
          </cell>
          <cell r="K16" t="str">
            <v>7/1/07 - 12/31/07</v>
          </cell>
          <cell r="L16">
            <v>0.0025</v>
          </cell>
          <cell r="M16">
            <v>2007</v>
          </cell>
          <cell r="N16">
            <v>0.0025</v>
          </cell>
        </row>
        <row r="17">
          <cell r="I17">
            <v>9</v>
          </cell>
          <cell r="J17" t="str">
            <v>Third Award Term 6-A</v>
          </cell>
          <cell r="K17" t="str">
            <v>1/1/08 -12/31/08</v>
          </cell>
          <cell r="L17">
            <v>0.0023</v>
          </cell>
          <cell r="M17">
            <v>2008</v>
          </cell>
          <cell r="N17">
            <v>0.0023</v>
          </cell>
        </row>
        <row r="18">
          <cell r="I18">
            <v>10</v>
          </cell>
          <cell r="J18" t="str">
            <v>Fourth Award Term 6-A</v>
          </cell>
          <cell r="K18" t="str">
            <v>1/1/09 - 12/31/09</v>
          </cell>
          <cell r="L18">
            <v>0.0023</v>
          </cell>
          <cell r="M18">
            <v>2009</v>
          </cell>
          <cell r="N18">
            <v>0.0023</v>
          </cell>
        </row>
        <row r="19">
          <cell r="I19">
            <v>11</v>
          </cell>
          <cell r="J19" t="str">
            <v>Fifth Award Term 6-A</v>
          </cell>
          <cell r="K19" t="str">
            <v>1/1/10 -12/31/10</v>
          </cell>
          <cell r="L19">
            <v>0.0023</v>
          </cell>
          <cell r="M19">
            <v>2010</v>
          </cell>
          <cell r="N19">
            <v>0.0023</v>
          </cell>
        </row>
        <row r="20">
          <cell r="I20">
            <v>12</v>
          </cell>
          <cell r="J20" t="str">
            <v>Sixth Award Term 6-A</v>
          </cell>
          <cell r="K20" t="str">
            <v>1/1/11 -6/30/11</v>
          </cell>
          <cell r="L20">
            <v>0.0023</v>
          </cell>
          <cell r="M20">
            <v>2011</v>
          </cell>
          <cell r="N20">
            <v>0.0023</v>
          </cell>
        </row>
        <row r="21">
          <cell r="I21">
            <v>13</v>
          </cell>
          <cell r="J21" t="str">
            <v>Seventh Award Term 6-A</v>
          </cell>
          <cell r="K21" t="str">
            <v>7/1/11 - 12/31/11</v>
          </cell>
          <cell r="L21">
            <v>0.0023</v>
          </cell>
          <cell r="M21">
            <v>2011</v>
          </cell>
          <cell r="N21">
            <v>0.0023</v>
          </cell>
        </row>
        <row r="26">
          <cell r="B26">
            <v>1</v>
          </cell>
          <cell r="C26" t="str">
            <v>Phase-In</v>
          </cell>
          <cell r="D26" t="str">
            <v>1/1/02 - 1/30/02</v>
          </cell>
          <cell r="E26">
            <v>0.389</v>
          </cell>
          <cell r="F26">
            <v>2002</v>
          </cell>
          <cell r="G26">
            <v>0.389</v>
          </cell>
        </row>
        <row r="27">
          <cell r="B27">
            <v>2</v>
          </cell>
          <cell r="C27" t="str">
            <v>Core Period Year 1</v>
          </cell>
          <cell r="D27" t="str">
            <v>2/1/02 - 12/31/02</v>
          </cell>
          <cell r="E27">
            <v>0.389</v>
          </cell>
          <cell r="F27">
            <v>2002</v>
          </cell>
          <cell r="G27">
            <v>0.389</v>
          </cell>
        </row>
        <row r="28">
          <cell r="B28">
            <v>3</v>
          </cell>
          <cell r="C28" t="str">
            <v>Core Period Year 2</v>
          </cell>
          <cell r="D28" t="str">
            <v>1/1/03 - 12/31/03</v>
          </cell>
          <cell r="E28">
            <v>0.38</v>
          </cell>
          <cell r="F28">
            <v>2003</v>
          </cell>
          <cell r="G28">
            <v>0.38</v>
          </cell>
        </row>
        <row r="29">
          <cell r="B29">
            <v>4</v>
          </cell>
          <cell r="C29" t="str">
            <v>Core Period Year 3</v>
          </cell>
          <cell r="D29" t="str">
            <v>1/1/04 - 12/31/04</v>
          </cell>
          <cell r="E29">
            <v>0.372</v>
          </cell>
          <cell r="F29">
            <v>2004</v>
          </cell>
          <cell r="G29">
            <v>0.372</v>
          </cell>
        </row>
        <row r="30">
          <cell r="B30">
            <v>5</v>
          </cell>
          <cell r="C30" t="str">
            <v>Core Period Year 4</v>
          </cell>
          <cell r="D30" t="str">
            <v>1/1/05 -12/31/05</v>
          </cell>
          <cell r="E30">
            <v>0.363</v>
          </cell>
          <cell r="F30">
            <v>2005</v>
          </cell>
          <cell r="G30">
            <v>0.363</v>
          </cell>
        </row>
        <row r="31">
          <cell r="B31">
            <v>6</v>
          </cell>
          <cell r="C31" t="str">
            <v>Core Period Year 5</v>
          </cell>
          <cell r="D31" t="str">
            <v>1/1/06 -12/31/06</v>
          </cell>
          <cell r="E31">
            <v>0.363</v>
          </cell>
          <cell r="F31">
            <v>2006</v>
          </cell>
          <cell r="G31">
            <v>0.363</v>
          </cell>
        </row>
        <row r="32">
          <cell r="B32">
            <v>7</v>
          </cell>
          <cell r="C32" t="str">
            <v>First Award Term 6-A</v>
          </cell>
          <cell r="D32" t="str">
            <v>1/1/07 -6/30/07</v>
          </cell>
          <cell r="E32">
            <v>0.363</v>
          </cell>
          <cell r="F32">
            <v>2007</v>
          </cell>
          <cell r="G32">
            <v>0.363</v>
          </cell>
        </row>
        <row r="33">
          <cell r="B33">
            <v>8</v>
          </cell>
          <cell r="C33" t="str">
            <v>Second Award Term 6-B</v>
          </cell>
          <cell r="D33" t="str">
            <v>7/1/07 - 12/31/07</v>
          </cell>
          <cell r="E33">
            <v>0.363</v>
          </cell>
          <cell r="F33">
            <v>2007</v>
          </cell>
          <cell r="G33">
            <v>0.363</v>
          </cell>
        </row>
        <row r="34">
          <cell r="B34">
            <v>9</v>
          </cell>
          <cell r="C34" t="str">
            <v>Third Award Term 7</v>
          </cell>
          <cell r="D34" t="str">
            <v>1/1/08 -12/31/08</v>
          </cell>
          <cell r="E34">
            <v>0.363</v>
          </cell>
          <cell r="F34">
            <v>2008</v>
          </cell>
          <cell r="G34">
            <v>0.363</v>
          </cell>
        </row>
        <row r="35">
          <cell r="B35">
            <v>10</v>
          </cell>
          <cell r="C35" t="str">
            <v>Fourth Award Term 8</v>
          </cell>
          <cell r="D35" t="str">
            <v>1/1/09 - 12/31/09</v>
          </cell>
          <cell r="E35">
            <v>0.363</v>
          </cell>
          <cell r="F35">
            <v>2009</v>
          </cell>
          <cell r="G35">
            <v>0.363</v>
          </cell>
        </row>
        <row r="36">
          <cell r="B36">
            <v>11</v>
          </cell>
          <cell r="C36" t="str">
            <v>Fifth Award Term 9</v>
          </cell>
          <cell r="D36" t="str">
            <v>1/1/10 -12/31/10</v>
          </cell>
          <cell r="E36">
            <v>0.363</v>
          </cell>
          <cell r="F36">
            <v>2010</v>
          </cell>
          <cell r="G36">
            <v>0.363</v>
          </cell>
        </row>
        <row r="37">
          <cell r="B37">
            <v>12</v>
          </cell>
          <cell r="C37" t="str">
            <v>Sixth Award Term 10-A</v>
          </cell>
          <cell r="D37" t="str">
            <v>1/1/11 -6/30/11</v>
          </cell>
          <cell r="E37">
            <v>0.363</v>
          </cell>
          <cell r="F37">
            <v>2011</v>
          </cell>
          <cell r="G37">
            <v>0.363</v>
          </cell>
        </row>
        <row r="38">
          <cell r="B38">
            <v>13</v>
          </cell>
          <cell r="C38" t="str">
            <v>Seventh Award Term 10-B</v>
          </cell>
          <cell r="D38" t="str">
            <v>7/1/11 - 12/31/11</v>
          </cell>
          <cell r="E38">
            <v>0.363</v>
          </cell>
          <cell r="F38">
            <v>2011</v>
          </cell>
          <cell r="G38">
            <v>0.363</v>
          </cell>
        </row>
        <row r="78">
          <cell r="B78">
            <v>1</v>
          </cell>
          <cell r="C78" t="str">
            <v>Phase-In</v>
          </cell>
          <cell r="D78" t="str">
            <v>1/1/02 - 1/30/02</v>
          </cell>
          <cell r="E78">
            <v>0.62</v>
          </cell>
          <cell r="F78">
            <v>2002</v>
          </cell>
          <cell r="G78">
            <v>0.62</v>
          </cell>
        </row>
        <row r="79">
          <cell r="B79">
            <v>2</v>
          </cell>
          <cell r="C79" t="str">
            <v>Core Period Year 1</v>
          </cell>
          <cell r="D79" t="str">
            <v>2/1/02 - 12/31/02</v>
          </cell>
          <cell r="E79">
            <v>0.62</v>
          </cell>
          <cell r="F79">
            <v>2002</v>
          </cell>
          <cell r="G79">
            <v>0.62</v>
          </cell>
        </row>
        <row r="80">
          <cell r="B80">
            <v>3</v>
          </cell>
          <cell r="C80" t="str">
            <v>Core Period Year 2</v>
          </cell>
          <cell r="D80" t="str">
            <v>1/1/03 - 12/31/03</v>
          </cell>
          <cell r="E80">
            <v>0.6</v>
          </cell>
          <cell r="F80">
            <v>2003</v>
          </cell>
          <cell r="G80">
            <v>0.6</v>
          </cell>
        </row>
        <row r="81">
          <cell r="B81">
            <v>4</v>
          </cell>
          <cell r="C81" t="str">
            <v>Core Period Year 3</v>
          </cell>
          <cell r="D81" t="str">
            <v>1/1/04 - 12/31/04</v>
          </cell>
          <cell r="E81">
            <v>0.55</v>
          </cell>
          <cell r="F81">
            <v>2004</v>
          </cell>
          <cell r="G81">
            <v>0.55</v>
          </cell>
        </row>
        <row r="82">
          <cell r="B82">
            <v>5</v>
          </cell>
          <cell r="C82" t="str">
            <v>Core Period Year 4</v>
          </cell>
          <cell r="D82" t="str">
            <v>1/1/05 -12/31/05</v>
          </cell>
          <cell r="E82">
            <v>0.5</v>
          </cell>
          <cell r="F82">
            <v>2005</v>
          </cell>
          <cell r="G82">
            <v>0.5</v>
          </cell>
        </row>
        <row r="83">
          <cell r="B83">
            <v>6</v>
          </cell>
          <cell r="C83" t="str">
            <v>Core Period Year 5</v>
          </cell>
          <cell r="D83" t="str">
            <v>1/1/06 -12/31/06</v>
          </cell>
          <cell r="E83">
            <v>0.46</v>
          </cell>
          <cell r="F83">
            <v>2006</v>
          </cell>
          <cell r="G83">
            <v>0.46</v>
          </cell>
        </row>
        <row r="84">
          <cell r="B84">
            <v>7</v>
          </cell>
          <cell r="C84" t="str">
            <v>First Award Term 6-A</v>
          </cell>
          <cell r="D84" t="str">
            <v>1/1/07 -6/30/07</v>
          </cell>
          <cell r="E84">
            <v>0.46</v>
          </cell>
          <cell r="F84">
            <v>2007</v>
          </cell>
          <cell r="G84">
            <v>0.46</v>
          </cell>
        </row>
        <row r="85">
          <cell r="B85">
            <v>8</v>
          </cell>
          <cell r="C85" t="str">
            <v>Second Award Term 6-B</v>
          </cell>
          <cell r="D85" t="str">
            <v>7/1/07 - 12/31/07</v>
          </cell>
          <cell r="E85">
            <v>0.46</v>
          </cell>
          <cell r="F85">
            <v>2007</v>
          </cell>
          <cell r="G85">
            <v>0.46</v>
          </cell>
        </row>
        <row r="86">
          <cell r="B86">
            <v>9</v>
          </cell>
          <cell r="C86" t="str">
            <v>Third Award Term 7</v>
          </cell>
          <cell r="D86" t="str">
            <v>1/1/08 -12/31/08</v>
          </cell>
          <cell r="E86">
            <v>0.46</v>
          </cell>
          <cell r="F86">
            <v>2008</v>
          </cell>
          <cell r="G86">
            <v>0.46</v>
          </cell>
        </row>
        <row r="87">
          <cell r="B87">
            <v>10</v>
          </cell>
          <cell r="C87" t="str">
            <v>Fourth Award Term 8</v>
          </cell>
          <cell r="D87" t="str">
            <v>1/1/09 - 12/31/09</v>
          </cell>
          <cell r="E87">
            <v>0.46</v>
          </cell>
          <cell r="F87">
            <v>2009</v>
          </cell>
          <cell r="G87">
            <v>0.46</v>
          </cell>
        </row>
        <row r="88">
          <cell r="B88">
            <v>11</v>
          </cell>
          <cell r="C88" t="str">
            <v>Fifth Award Term 9</v>
          </cell>
          <cell r="D88" t="str">
            <v>1/1/10 -12/31/10</v>
          </cell>
          <cell r="E88">
            <v>0.46</v>
          </cell>
          <cell r="F88">
            <v>2010</v>
          </cell>
          <cell r="G88">
            <v>0.46</v>
          </cell>
        </row>
        <row r="89">
          <cell r="B89">
            <v>12</v>
          </cell>
          <cell r="C89" t="str">
            <v>Sixth Award Term 10-A</v>
          </cell>
          <cell r="D89" t="str">
            <v>1/1/11 -6/30/11</v>
          </cell>
          <cell r="E89">
            <v>0.46</v>
          </cell>
          <cell r="F89">
            <v>2011</v>
          </cell>
          <cell r="G89">
            <v>0.46</v>
          </cell>
        </row>
        <row r="90">
          <cell r="B90">
            <v>13</v>
          </cell>
          <cell r="C90" t="str">
            <v>Seventh Award Term 10-B</v>
          </cell>
          <cell r="D90" t="str">
            <v>7/1/11 - 12/31/11</v>
          </cell>
          <cell r="E90">
            <v>0.46</v>
          </cell>
          <cell r="F90">
            <v>2011</v>
          </cell>
          <cell r="G90">
            <v>0.46</v>
          </cell>
        </row>
      </sheetData>
      <sheetData sheetId="2">
        <row r="80">
          <cell r="D80">
            <v>1</v>
          </cell>
          <cell r="E80">
            <v>2</v>
          </cell>
          <cell r="F80">
            <v>3</v>
          </cell>
          <cell r="G80">
            <v>4</v>
          </cell>
          <cell r="H80">
            <v>5</v>
          </cell>
          <cell r="I80">
            <v>6</v>
          </cell>
          <cell r="J80">
            <v>7</v>
          </cell>
          <cell r="K80">
            <v>8</v>
          </cell>
          <cell r="L80">
            <v>9</v>
          </cell>
          <cell r="M80">
            <v>10</v>
          </cell>
          <cell r="N80">
            <v>11</v>
          </cell>
          <cell r="O80">
            <v>12</v>
          </cell>
          <cell r="P80">
            <v>13</v>
          </cell>
        </row>
        <row r="81">
          <cell r="D81">
            <v>173.3</v>
          </cell>
          <cell r="E81">
            <v>1906.7</v>
          </cell>
          <cell r="F81">
            <v>2080</v>
          </cell>
          <cell r="G81">
            <v>2080</v>
          </cell>
          <cell r="H81">
            <v>2080</v>
          </cell>
          <cell r="I81">
            <v>2080</v>
          </cell>
          <cell r="J81">
            <v>940</v>
          </cell>
          <cell r="K81">
            <v>940</v>
          </cell>
          <cell r="L81">
            <v>2080</v>
          </cell>
          <cell r="M81">
            <v>2080</v>
          </cell>
          <cell r="N81">
            <v>2080</v>
          </cell>
          <cell r="O81">
            <v>940</v>
          </cell>
          <cell r="P81">
            <v>940</v>
          </cell>
        </row>
        <row r="82">
          <cell r="D82">
            <v>9.5</v>
          </cell>
          <cell r="E82">
            <v>104.5</v>
          </cell>
          <cell r="F82">
            <v>114</v>
          </cell>
          <cell r="G82">
            <v>114</v>
          </cell>
          <cell r="H82">
            <v>114</v>
          </cell>
          <cell r="I82">
            <v>114</v>
          </cell>
          <cell r="J82">
            <v>57</v>
          </cell>
          <cell r="K82">
            <v>57</v>
          </cell>
          <cell r="L82">
            <v>114</v>
          </cell>
          <cell r="M82">
            <v>114</v>
          </cell>
          <cell r="N82">
            <v>114</v>
          </cell>
          <cell r="O82">
            <v>57</v>
          </cell>
          <cell r="P82">
            <v>57</v>
          </cell>
        </row>
        <row r="83">
          <cell r="D83">
            <v>8</v>
          </cell>
          <cell r="E83">
            <v>72</v>
          </cell>
          <cell r="F83">
            <v>80</v>
          </cell>
          <cell r="G83">
            <v>80</v>
          </cell>
          <cell r="H83">
            <v>80</v>
          </cell>
          <cell r="I83">
            <v>80</v>
          </cell>
          <cell r="J83">
            <v>32</v>
          </cell>
          <cell r="K83">
            <v>48</v>
          </cell>
          <cell r="L83">
            <v>80</v>
          </cell>
          <cell r="M83">
            <v>80</v>
          </cell>
          <cell r="N83">
            <v>80</v>
          </cell>
          <cell r="O83">
            <v>32</v>
          </cell>
          <cell r="P83">
            <v>48</v>
          </cell>
        </row>
        <row r="84">
          <cell r="D84">
            <v>3.3</v>
          </cell>
          <cell r="E84">
            <v>36.7</v>
          </cell>
          <cell r="F84">
            <v>40</v>
          </cell>
          <cell r="G84">
            <v>40</v>
          </cell>
          <cell r="H84">
            <v>40</v>
          </cell>
          <cell r="I84">
            <v>40</v>
          </cell>
          <cell r="J84">
            <v>20</v>
          </cell>
          <cell r="K84">
            <v>20</v>
          </cell>
          <cell r="L84">
            <v>40</v>
          </cell>
          <cell r="M84">
            <v>40</v>
          </cell>
          <cell r="N84">
            <v>40</v>
          </cell>
          <cell r="O84">
            <v>20</v>
          </cell>
          <cell r="P84">
            <v>20</v>
          </cell>
        </row>
        <row r="85">
          <cell r="D85">
            <v>152.5</v>
          </cell>
          <cell r="E85">
            <v>1693.5</v>
          </cell>
          <cell r="F85">
            <v>1846</v>
          </cell>
          <cell r="G85">
            <v>1846</v>
          </cell>
          <cell r="H85">
            <v>1846</v>
          </cell>
          <cell r="I85">
            <v>1846</v>
          </cell>
          <cell r="J85">
            <v>831</v>
          </cell>
          <cell r="K85">
            <v>815</v>
          </cell>
          <cell r="L85">
            <v>1846</v>
          </cell>
          <cell r="M85">
            <v>1846</v>
          </cell>
          <cell r="N85">
            <v>1846</v>
          </cell>
          <cell r="O85">
            <v>831</v>
          </cell>
          <cell r="P85">
            <v>815</v>
          </cell>
        </row>
        <row r="86">
          <cell r="D86">
            <v>20.8</v>
          </cell>
          <cell r="E86">
            <v>213.2</v>
          </cell>
          <cell r="F86">
            <v>234</v>
          </cell>
          <cell r="G86">
            <v>234</v>
          </cell>
          <cell r="H86">
            <v>234</v>
          </cell>
          <cell r="I86">
            <v>234</v>
          </cell>
          <cell r="J86">
            <v>109</v>
          </cell>
          <cell r="K86">
            <v>125</v>
          </cell>
          <cell r="L86">
            <v>234</v>
          </cell>
          <cell r="M86">
            <v>234</v>
          </cell>
          <cell r="N86">
            <v>234</v>
          </cell>
          <cell r="O86">
            <v>109</v>
          </cell>
          <cell r="P86">
            <v>125</v>
          </cell>
        </row>
        <row r="89">
          <cell r="D89">
            <v>1</v>
          </cell>
          <cell r="E89">
            <v>2</v>
          </cell>
          <cell r="F89">
            <v>3</v>
          </cell>
          <cell r="G89">
            <v>4</v>
          </cell>
          <cell r="H89">
            <v>5</v>
          </cell>
          <cell r="I89">
            <v>6</v>
          </cell>
          <cell r="J89">
            <v>7</v>
          </cell>
          <cell r="K89">
            <v>8</v>
          </cell>
          <cell r="L89">
            <v>9</v>
          </cell>
          <cell r="M89">
            <v>10</v>
          </cell>
          <cell r="N89">
            <v>11</v>
          </cell>
          <cell r="O89">
            <v>12</v>
          </cell>
          <cell r="P89">
            <v>13</v>
          </cell>
        </row>
        <row r="90">
          <cell r="D90">
            <v>173.3</v>
          </cell>
          <cell r="E90">
            <v>1906.7</v>
          </cell>
          <cell r="F90">
            <v>2080</v>
          </cell>
          <cell r="G90">
            <v>2080</v>
          </cell>
          <cell r="H90">
            <v>2080</v>
          </cell>
          <cell r="I90">
            <v>2080</v>
          </cell>
          <cell r="J90">
            <v>940</v>
          </cell>
          <cell r="K90">
            <v>940</v>
          </cell>
          <cell r="L90">
            <v>2080</v>
          </cell>
          <cell r="M90">
            <v>2080</v>
          </cell>
          <cell r="N90">
            <v>2080</v>
          </cell>
          <cell r="O90">
            <v>940</v>
          </cell>
          <cell r="P90">
            <v>940</v>
          </cell>
        </row>
        <row r="91">
          <cell r="D91">
            <v>9.5</v>
          </cell>
          <cell r="E91">
            <v>104.5</v>
          </cell>
          <cell r="F91">
            <v>114</v>
          </cell>
          <cell r="G91">
            <v>114</v>
          </cell>
          <cell r="H91">
            <v>114</v>
          </cell>
          <cell r="I91">
            <v>114</v>
          </cell>
          <cell r="J91">
            <v>57</v>
          </cell>
          <cell r="K91">
            <v>57</v>
          </cell>
          <cell r="L91">
            <v>114</v>
          </cell>
          <cell r="M91">
            <v>114</v>
          </cell>
          <cell r="N91">
            <v>114</v>
          </cell>
          <cell r="O91">
            <v>57</v>
          </cell>
          <cell r="P91">
            <v>57</v>
          </cell>
        </row>
        <row r="92">
          <cell r="D92">
            <v>8</v>
          </cell>
          <cell r="E92">
            <v>72</v>
          </cell>
          <cell r="F92">
            <v>80</v>
          </cell>
          <cell r="G92">
            <v>80</v>
          </cell>
          <cell r="H92">
            <v>80</v>
          </cell>
          <cell r="I92">
            <v>80</v>
          </cell>
          <cell r="J92">
            <v>32</v>
          </cell>
          <cell r="K92">
            <v>48</v>
          </cell>
          <cell r="L92">
            <v>80</v>
          </cell>
          <cell r="M92">
            <v>80</v>
          </cell>
          <cell r="N92">
            <v>80</v>
          </cell>
          <cell r="O92">
            <v>32</v>
          </cell>
          <cell r="P92">
            <v>48</v>
          </cell>
        </row>
        <row r="93">
          <cell r="D93">
            <v>3.3</v>
          </cell>
          <cell r="E93">
            <v>36.7</v>
          </cell>
          <cell r="F93">
            <v>40</v>
          </cell>
          <cell r="G93">
            <v>40</v>
          </cell>
          <cell r="H93">
            <v>40</v>
          </cell>
          <cell r="I93">
            <v>40</v>
          </cell>
          <cell r="J93">
            <v>20</v>
          </cell>
          <cell r="K93">
            <v>20</v>
          </cell>
          <cell r="L93">
            <v>40</v>
          </cell>
          <cell r="M93">
            <v>40</v>
          </cell>
          <cell r="N93">
            <v>40</v>
          </cell>
          <cell r="O93">
            <v>20</v>
          </cell>
          <cell r="P93">
            <v>20</v>
          </cell>
        </row>
        <row r="94">
          <cell r="D94">
            <v>152.5</v>
          </cell>
          <cell r="E94">
            <v>1693.5</v>
          </cell>
          <cell r="F94">
            <v>1846</v>
          </cell>
          <cell r="G94">
            <v>1846</v>
          </cell>
          <cell r="H94">
            <v>1846</v>
          </cell>
          <cell r="I94">
            <v>1846</v>
          </cell>
          <cell r="J94">
            <v>831</v>
          </cell>
          <cell r="K94">
            <v>815</v>
          </cell>
          <cell r="L94">
            <v>1846</v>
          </cell>
          <cell r="M94">
            <v>1846</v>
          </cell>
          <cell r="N94">
            <v>1846</v>
          </cell>
          <cell r="O94">
            <v>831</v>
          </cell>
          <cell r="P94">
            <v>815</v>
          </cell>
        </row>
        <row r="95">
          <cell r="D95">
            <v>20.8</v>
          </cell>
          <cell r="E95">
            <v>213.2</v>
          </cell>
          <cell r="F95">
            <v>234</v>
          </cell>
          <cell r="G95">
            <v>234</v>
          </cell>
          <cell r="H95">
            <v>234</v>
          </cell>
          <cell r="I95">
            <v>234</v>
          </cell>
          <cell r="J95">
            <v>109</v>
          </cell>
          <cell r="K95">
            <v>125</v>
          </cell>
          <cell r="L95">
            <v>234</v>
          </cell>
          <cell r="M95">
            <v>234</v>
          </cell>
          <cell r="N95">
            <v>234</v>
          </cell>
          <cell r="O95">
            <v>109</v>
          </cell>
          <cell r="P95">
            <v>125</v>
          </cell>
        </row>
        <row r="98">
          <cell r="D98">
            <v>1</v>
          </cell>
          <cell r="E98">
            <v>2</v>
          </cell>
          <cell r="F98">
            <v>3</v>
          </cell>
          <cell r="G98">
            <v>4</v>
          </cell>
          <cell r="H98">
            <v>5</v>
          </cell>
          <cell r="I98">
            <v>6</v>
          </cell>
          <cell r="J98">
            <v>7</v>
          </cell>
          <cell r="K98">
            <v>8</v>
          </cell>
          <cell r="L98">
            <v>9</v>
          </cell>
          <cell r="M98">
            <v>10</v>
          </cell>
          <cell r="N98">
            <v>11</v>
          </cell>
          <cell r="O98">
            <v>12</v>
          </cell>
          <cell r="P98">
            <v>13</v>
          </cell>
        </row>
        <row r="99">
          <cell r="D99">
            <v>173.3</v>
          </cell>
          <cell r="E99">
            <v>1906.7</v>
          </cell>
          <cell r="F99">
            <v>2080</v>
          </cell>
          <cell r="G99">
            <v>2080</v>
          </cell>
          <cell r="H99">
            <v>2080</v>
          </cell>
          <cell r="I99">
            <v>2080</v>
          </cell>
          <cell r="J99">
            <v>940</v>
          </cell>
          <cell r="K99">
            <v>940</v>
          </cell>
          <cell r="L99">
            <v>2080</v>
          </cell>
          <cell r="M99">
            <v>2080</v>
          </cell>
          <cell r="N99">
            <v>2080</v>
          </cell>
          <cell r="O99">
            <v>940</v>
          </cell>
          <cell r="P99">
            <v>940</v>
          </cell>
        </row>
        <row r="100">
          <cell r="D100">
            <v>13</v>
          </cell>
          <cell r="E100">
            <v>143</v>
          </cell>
          <cell r="F100">
            <v>156</v>
          </cell>
          <cell r="G100">
            <v>156</v>
          </cell>
          <cell r="H100">
            <v>156</v>
          </cell>
          <cell r="I100">
            <v>156</v>
          </cell>
          <cell r="J100">
            <v>78</v>
          </cell>
          <cell r="K100">
            <v>78</v>
          </cell>
          <cell r="L100">
            <v>156</v>
          </cell>
          <cell r="M100">
            <v>156</v>
          </cell>
          <cell r="N100">
            <v>156</v>
          </cell>
          <cell r="O100">
            <v>78</v>
          </cell>
          <cell r="P100">
            <v>78</v>
          </cell>
        </row>
        <row r="101">
          <cell r="D101">
            <v>8</v>
          </cell>
          <cell r="E101">
            <v>72</v>
          </cell>
          <cell r="F101">
            <v>80</v>
          </cell>
          <cell r="G101">
            <v>80</v>
          </cell>
          <cell r="H101">
            <v>80</v>
          </cell>
          <cell r="I101">
            <v>80</v>
          </cell>
          <cell r="J101">
            <v>32</v>
          </cell>
          <cell r="K101">
            <v>48</v>
          </cell>
          <cell r="L101">
            <v>80</v>
          </cell>
          <cell r="M101">
            <v>80</v>
          </cell>
          <cell r="N101">
            <v>80</v>
          </cell>
          <cell r="O101">
            <v>32</v>
          </cell>
          <cell r="P101">
            <v>48</v>
          </cell>
        </row>
        <row r="102">
          <cell r="D102">
            <v>3.3</v>
          </cell>
          <cell r="E102">
            <v>36.7</v>
          </cell>
          <cell r="F102">
            <v>40</v>
          </cell>
          <cell r="G102">
            <v>40</v>
          </cell>
          <cell r="H102">
            <v>40</v>
          </cell>
          <cell r="I102">
            <v>40</v>
          </cell>
          <cell r="J102">
            <v>20</v>
          </cell>
          <cell r="K102">
            <v>20</v>
          </cell>
          <cell r="L102">
            <v>40</v>
          </cell>
          <cell r="M102">
            <v>40</v>
          </cell>
          <cell r="N102">
            <v>40</v>
          </cell>
          <cell r="O102">
            <v>20</v>
          </cell>
          <cell r="P102">
            <v>20</v>
          </cell>
        </row>
        <row r="103">
          <cell r="D103">
            <v>149</v>
          </cell>
          <cell r="E103">
            <v>1655</v>
          </cell>
          <cell r="F103">
            <v>1804</v>
          </cell>
          <cell r="G103">
            <v>1804</v>
          </cell>
          <cell r="H103">
            <v>1804</v>
          </cell>
          <cell r="I103">
            <v>1804</v>
          </cell>
          <cell r="J103">
            <v>810</v>
          </cell>
          <cell r="K103">
            <v>794</v>
          </cell>
          <cell r="L103">
            <v>1804</v>
          </cell>
          <cell r="M103">
            <v>1804</v>
          </cell>
          <cell r="N103">
            <v>1804</v>
          </cell>
          <cell r="O103">
            <v>810</v>
          </cell>
          <cell r="P103">
            <v>794</v>
          </cell>
        </row>
        <row r="104">
          <cell r="D104">
            <v>24.3</v>
          </cell>
          <cell r="E104">
            <v>251.7</v>
          </cell>
          <cell r="F104">
            <v>276</v>
          </cell>
          <cell r="G104">
            <v>276</v>
          </cell>
          <cell r="H104">
            <v>276</v>
          </cell>
          <cell r="I104">
            <v>276</v>
          </cell>
          <cell r="J104">
            <v>130</v>
          </cell>
          <cell r="K104">
            <v>146</v>
          </cell>
          <cell r="L104">
            <v>276</v>
          </cell>
          <cell r="M104">
            <v>276</v>
          </cell>
          <cell r="N104">
            <v>276</v>
          </cell>
          <cell r="O104">
            <v>130</v>
          </cell>
          <cell r="P104">
            <v>146</v>
          </cell>
        </row>
      </sheetData>
      <sheetData sheetId="3">
        <row r="8">
          <cell r="B8" t="str">
            <v>Labor Category</v>
          </cell>
          <cell r="C8" t="str">
            <v>FTE's</v>
          </cell>
          <cell r="D8" t="str">
            <v>Hr.  Rate</v>
          </cell>
          <cell r="E8" t="str">
            <v>Type</v>
          </cell>
          <cell r="F8" t="str">
            <v>Phase-In</v>
          </cell>
          <cell r="G8" t="str">
            <v>Year 1</v>
          </cell>
          <cell r="H8" t="str">
            <v>Year 2</v>
          </cell>
          <cell r="I8" t="str">
            <v>Year 3</v>
          </cell>
          <cell r="J8" t="str">
            <v>Year 4</v>
          </cell>
          <cell r="K8" t="str">
            <v>Year 5</v>
          </cell>
          <cell r="L8" t="str">
            <v>Year 6A</v>
          </cell>
          <cell r="M8" t="str">
            <v>Year 6B</v>
          </cell>
          <cell r="N8" t="str">
            <v>Year 7</v>
          </cell>
          <cell r="O8" t="str">
            <v>Year 8</v>
          </cell>
          <cell r="P8" t="str">
            <v>Year 9</v>
          </cell>
          <cell r="Q8" t="str">
            <v>Year 10A</v>
          </cell>
          <cell r="R8" t="str">
            <v>Year 10B</v>
          </cell>
          <cell r="S8" t="str">
            <v>Overtime</v>
          </cell>
          <cell r="T8" t="str">
            <v>WCI Code</v>
          </cell>
          <cell r="U8" t="str">
            <v>WCI Rate</v>
          </cell>
          <cell r="V8" t="str">
            <v>H&amp;W</v>
          </cell>
          <cell r="W8" t="str">
            <v>Pension</v>
          </cell>
          <cell r="X8">
            <v>4.1</v>
          </cell>
          <cell r="Y8">
            <v>4.2</v>
          </cell>
          <cell r="Z8">
            <v>4.3</v>
          </cell>
          <cell r="AA8">
            <v>4.4</v>
          </cell>
          <cell r="AB8">
            <v>4.5</v>
          </cell>
          <cell r="AC8">
            <v>4.6</v>
          </cell>
          <cell r="AD8">
            <v>4.7</v>
          </cell>
          <cell r="AE8">
            <v>4.8</v>
          </cell>
          <cell r="AF8">
            <v>4.9</v>
          </cell>
          <cell r="AG8" t="str">
            <v>Sum</v>
          </cell>
          <cell r="AH8" t="str">
            <v>Check</v>
          </cell>
        </row>
        <row r="9">
          <cell r="A9">
            <v>1</v>
          </cell>
          <cell r="B9" t="str">
            <v>Deputy Logistics Manager</v>
          </cell>
          <cell r="C9">
            <v>1</v>
          </cell>
          <cell r="D9">
            <v>24.03</v>
          </cell>
          <cell r="E9" t="str">
            <v>Exempt</v>
          </cell>
          <cell r="G9">
            <v>1</v>
          </cell>
          <cell r="H9">
            <v>1</v>
          </cell>
          <cell r="I9">
            <v>1</v>
          </cell>
          <cell r="J9">
            <v>1</v>
          </cell>
          <cell r="K9">
            <v>1</v>
          </cell>
          <cell r="L9">
            <v>1</v>
          </cell>
          <cell r="M9">
            <v>1</v>
          </cell>
          <cell r="N9">
            <v>1</v>
          </cell>
          <cell r="O9">
            <v>1</v>
          </cell>
          <cell r="P9">
            <v>1</v>
          </cell>
          <cell r="Q9">
            <v>1</v>
          </cell>
          <cell r="R9">
            <v>1</v>
          </cell>
          <cell r="T9">
            <v>8810</v>
          </cell>
          <cell r="U9">
            <v>0.0007000000000000001</v>
          </cell>
          <cell r="V9">
            <v>2.56</v>
          </cell>
          <cell r="W9">
            <v>0</v>
          </cell>
          <cell r="X9">
            <v>0.2</v>
          </cell>
          <cell r="Y9">
            <v>0.1</v>
          </cell>
          <cell r="Z9">
            <v>0.1</v>
          </cell>
          <cell r="AA9">
            <v>0.1</v>
          </cell>
          <cell r="AB9">
            <v>0.1</v>
          </cell>
          <cell r="AC9">
            <v>0.1</v>
          </cell>
          <cell r="AD9">
            <v>0.1</v>
          </cell>
          <cell r="AE9">
            <v>0.1</v>
          </cell>
          <cell r="AF9">
            <v>0.1</v>
          </cell>
          <cell r="AG9">
            <v>0.9999999999999999</v>
          </cell>
          <cell r="AH9">
            <v>0</v>
          </cell>
        </row>
        <row r="10">
          <cell r="A10">
            <v>2</v>
          </cell>
          <cell r="B10" t="str">
            <v>Supervisor</v>
          </cell>
          <cell r="C10">
            <v>4</v>
          </cell>
          <cell r="D10">
            <v>16.75</v>
          </cell>
          <cell r="E10" t="str">
            <v>Exempt</v>
          </cell>
          <cell r="G10">
            <v>4</v>
          </cell>
          <cell r="H10">
            <v>4</v>
          </cell>
          <cell r="I10">
            <v>4</v>
          </cell>
          <cell r="J10">
            <v>4</v>
          </cell>
          <cell r="K10">
            <v>4</v>
          </cell>
          <cell r="L10">
            <v>4</v>
          </cell>
          <cell r="M10">
            <v>4</v>
          </cell>
          <cell r="N10">
            <v>4</v>
          </cell>
          <cell r="O10">
            <v>4</v>
          </cell>
          <cell r="P10">
            <v>4</v>
          </cell>
          <cell r="Q10">
            <v>4</v>
          </cell>
          <cell r="R10">
            <v>4</v>
          </cell>
          <cell r="T10">
            <v>8810</v>
          </cell>
          <cell r="U10">
            <v>0.0007000000000000001</v>
          </cell>
          <cell r="V10">
            <v>2.56</v>
          </cell>
          <cell r="W10">
            <v>0</v>
          </cell>
          <cell r="X10">
            <v>1</v>
          </cell>
          <cell r="Y10">
            <v>0.5</v>
          </cell>
          <cell r="Z10">
            <v>0.5</v>
          </cell>
          <cell r="AB10">
            <v>1</v>
          </cell>
          <cell r="AD10">
            <v>0.5</v>
          </cell>
          <cell r="AE10">
            <v>0.5</v>
          </cell>
          <cell r="AG10">
            <v>4</v>
          </cell>
          <cell r="AH10">
            <v>0</v>
          </cell>
        </row>
        <row r="11">
          <cell r="A11">
            <v>3</v>
          </cell>
          <cell r="B11" t="str">
            <v>NASA Screener</v>
          </cell>
          <cell r="C11">
            <v>1</v>
          </cell>
          <cell r="D11">
            <v>17.92</v>
          </cell>
          <cell r="E11" t="str">
            <v>Exempt</v>
          </cell>
          <cell r="G11">
            <v>1</v>
          </cell>
          <cell r="H11">
            <v>1</v>
          </cell>
          <cell r="I11">
            <v>1</v>
          </cell>
          <cell r="J11">
            <v>1</v>
          </cell>
          <cell r="K11">
            <v>1</v>
          </cell>
          <cell r="L11">
            <v>1</v>
          </cell>
          <cell r="M11">
            <v>1</v>
          </cell>
          <cell r="N11">
            <v>1</v>
          </cell>
          <cell r="O11">
            <v>1</v>
          </cell>
          <cell r="P11">
            <v>1</v>
          </cell>
          <cell r="Q11">
            <v>1</v>
          </cell>
          <cell r="R11">
            <v>1</v>
          </cell>
          <cell r="T11">
            <v>8810</v>
          </cell>
          <cell r="U11">
            <v>0.0007000000000000001</v>
          </cell>
          <cell r="V11">
            <v>2.56</v>
          </cell>
          <cell r="W11">
            <v>0</v>
          </cell>
          <cell r="AC11">
            <v>1</v>
          </cell>
          <cell r="AG11">
            <v>1</v>
          </cell>
          <cell r="AH11">
            <v>0</v>
          </cell>
        </row>
        <row r="12">
          <cell r="A12">
            <v>4</v>
          </cell>
          <cell r="B12" t="str">
            <v>Vehicle Dispatcher/ move coordinator (lead)</v>
          </cell>
          <cell r="C12">
            <v>1</v>
          </cell>
          <cell r="D12">
            <v>12.41</v>
          </cell>
          <cell r="E12" t="str">
            <v>CBA</v>
          </cell>
          <cell r="G12">
            <v>1</v>
          </cell>
          <cell r="H12">
            <v>1</v>
          </cell>
          <cell r="I12">
            <v>1</v>
          </cell>
          <cell r="J12">
            <v>1</v>
          </cell>
          <cell r="K12">
            <v>1</v>
          </cell>
          <cell r="L12">
            <v>1</v>
          </cell>
          <cell r="M12">
            <v>1</v>
          </cell>
          <cell r="N12">
            <v>1</v>
          </cell>
          <cell r="O12">
            <v>1</v>
          </cell>
          <cell r="P12">
            <v>1</v>
          </cell>
          <cell r="Q12">
            <v>1</v>
          </cell>
          <cell r="R12">
            <v>1</v>
          </cell>
          <cell r="S12">
            <v>0.01</v>
          </cell>
          <cell r="T12">
            <v>8810</v>
          </cell>
          <cell r="U12">
            <v>0.0007000000000000001</v>
          </cell>
          <cell r="V12">
            <v>1.77</v>
          </cell>
          <cell r="W12">
            <v>1.05</v>
          </cell>
          <cell r="X12">
            <v>1</v>
          </cell>
          <cell r="AG12">
            <v>1</v>
          </cell>
          <cell r="AH12">
            <v>0</v>
          </cell>
        </row>
        <row r="13">
          <cell r="A13">
            <v>5</v>
          </cell>
          <cell r="B13" t="str">
            <v>Bus Operator</v>
          </cell>
          <cell r="C13">
            <v>1</v>
          </cell>
          <cell r="D13">
            <v>12.81</v>
          </cell>
          <cell r="E13" t="str">
            <v>CBA</v>
          </cell>
          <cell r="G13">
            <v>1</v>
          </cell>
          <cell r="H13">
            <v>1</v>
          </cell>
          <cell r="I13">
            <v>1</v>
          </cell>
          <cell r="J13">
            <v>1</v>
          </cell>
          <cell r="K13">
            <v>1</v>
          </cell>
          <cell r="L13">
            <v>1</v>
          </cell>
          <cell r="M13">
            <v>1</v>
          </cell>
          <cell r="N13">
            <v>1</v>
          </cell>
          <cell r="O13">
            <v>1</v>
          </cell>
          <cell r="P13">
            <v>1</v>
          </cell>
          <cell r="Q13">
            <v>1</v>
          </cell>
          <cell r="R13">
            <v>1</v>
          </cell>
          <cell r="S13">
            <v>0.01</v>
          </cell>
          <cell r="T13">
            <v>7382</v>
          </cell>
          <cell r="U13">
            <v>0.016399999999999998</v>
          </cell>
          <cell r="V13">
            <v>1.77</v>
          </cell>
          <cell r="W13">
            <v>1.05</v>
          </cell>
          <cell r="X13">
            <v>1</v>
          </cell>
          <cell r="AG13">
            <v>1</v>
          </cell>
          <cell r="AH13">
            <v>0</v>
          </cell>
        </row>
        <row r="14">
          <cell r="A14">
            <v>6</v>
          </cell>
          <cell r="B14" t="str">
            <v>Truck Dvr, Medium</v>
          </cell>
          <cell r="C14">
            <v>2</v>
          </cell>
          <cell r="D14">
            <v>10.79</v>
          </cell>
          <cell r="E14" t="str">
            <v>CBA</v>
          </cell>
          <cell r="G14">
            <v>2</v>
          </cell>
          <cell r="H14">
            <v>2</v>
          </cell>
          <cell r="I14">
            <v>2</v>
          </cell>
          <cell r="J14">
            <v>2</v>
          </cell>
          <cell r="K14">
            <v>2</v>
          </cell>
          <cell r="L14">
            <v>2</v>
          </cell>
          <cell r="M14">
            <v>2</v>
          </cell>
          <cell r="N14">
            <v>2</v>
          </cell>
          <cell r="O14">
            <v>2</v>
          </cell>
          <cell r="P14">
            <v>2</v>
          </cell>
          <cell r="Q14">
            <v>2</v>
          </cell>
          <cell r="R14">
            <v>2</v>
          </cell>
          <cell r="S14">
            <v>0.01</v>
          </cell>
          <cell r="T14">
            <v>7219</v>
          </cell>
          <cell r="U14">
            <v>0.0369</v>
          </cell>
          <cell r="V14">
            <v>1.77</v>
          </cell>
          <cell r="W14">
            <v>1.05</v>
          </cell>
          <cell r="X14">
            <v>2</v>
          </cell>
          <cell r="AG14">
            <v>2</v>
          </cell>
          <cell r="AH14">
            <v>0</v>
          </cell>
        </row>
        <row r="15">
          <cell r="A15">
            <v>7</v>
          </cell>
          <cell r="B15" t="str">
            <v>Truck Dvr, Medium (mail)</v>
          </cell>
          <cell r="C15">
            <v>1</v>
          </cell>
          <cell r="D15">
            <v>11.4</v>
          </cell>
          <cell r="E15" t="str">
            <v>CBA</v>
          </cell>
          <cell r="G15">
            <v>1</v>
          </cell>
          <cell r="H15">
            <v>1</v>
          </cell>
          <cell r="I15">
            <v>1</v>
          </cell>
          <cell r="J15">
            <v>1</v>
          </cell>
          <cell r="K15">
            <v>1</v>
          </cell>
          <cell r="L15">
            <v>1</v>
          </cell>
          <cell r="M15">
            <v>1</v>
          </cell>
          <cell r="N15">
            <v>1</v>
          </cell>
          <cell r="O15">
            <v>1</v>
          </cell>
          <cell r="P15">
            <v>1</v>
          </cell>
          <cell r="Q15">
            <v>1</v>
          </cell>
          <cell r="R15">
            <v>1</v>
          </cell>
          <cell r="S15">
            <v>0.01</v>
          </cell>
          <cell r="T15">
            <v>7219</v>
          </cell>
          <cell r="U15">
            <v>0.0369</v>
          </cell>
          <cell r="V15">
            <v>1.77</v>
          </cell>
          <cell r="W15">
            <v>1.05</v>
          </cell>
          <cell r="X15">
            <v>1</v>
          </cell>
          <cell r="AG15">
            <v>1</v>
          </cell>
          <cell r="AH15">
            <v>0</v>
          </cell>
        </row>
        <row r="16">
          <cell r="A16">
            <v>8</v>
          </cell>
          <cell r="B16" t="str">
            <v>Truck Dvr, Heavy (TT)</v>
          </cell>
          <cell r="C16">
            <v>2</v>
          </cell>
          <cell r="D16">
            <v>12.21</v>
          </cell>
          <cell r="E16" t="str">
            <v>CBA</v>
          </cell>
          <cell r="G16">
            <v>2</v>
          </cell>
          <cell r="H16">
            <v>2</v>
          </cell>
          <cell r="I16">
            <v>2</v>
          </cell>
          <cell r="J16">
            <v>2</v>
          </cell>
          <cell r="K16">
            <v>2</v>
          </cell>
          <cell r="L16">
            <v>2</v>
          </cell>
          <cell r="M16">
            <v>2</v>
          </cell>
          <cell r="N16">
            <v>2</v>
          </cell>
          <cell r="O16">
            <v>2</v>
          </cell>
          <cell r="P16">
            <v>2</v>
          </cell>
          <cell r="Q16">
            <v>2</v>
          </cell>
          <cell r="R16">
            <v>2</v>
          </cell>
          <cell r="S16">
            <v>0.01</v>
          </cell>
          <cell r="T16">
            <v>7219</v>
          </cell>
          <cell r="U16">
            <v>0.0369</v>
          </cell>
          <cell r="V16">
            <v>1.77</v>
          </cell>
          <cell r="W16">
            <v>1.05</v>
          </cell>
          <cell r="X16">
            <v>2</v>
          </cell>
          <cell r="AG16">
            <v>2</v>
          </cell>
          <cell r="AH16">
            <v>0</v>
          </cell>
        </row>
        <row r="17">
          <cell r="A17">
            <v>9</v>
          </cell>
          <cell r="B17" t="str">
            <v>Truck Dvr, Heavy (Furniture)</v>
          </cell>
          <cell r="C17">
            <v>1</v>
          </cell>
          <cell r="D17">
            <v>11.27</v>
          </cell>
          <cell r="E17" t="str">
            <v>CBA</v>
          </cell>
          <cell r="G17">
            <v>1</v>
          </cell>
          <cell r="H17">
            <v>1</v>
          </cell>
          <cell r="I17">
            <v>1</v>
          </cell>
          <cell r="J17">
            <v>1</v>
          </cell>
          <cell r="K17">
            <v>1</v>
          </cell>
          <cell r="L17">
            <v>1</v>
          </cell>
          <cell r="M17">
            <v>1</v>
          </cell>
          <cell r="N17">
            <v>1</v>
          </cell>
          <cell r="O17">
            <v>1</v>
          </cell>
          <cell r="P17">
            <v>1</v>
          </cell>
          <cell r="Q17">
            <v>1</v>
          </cell>
          <cell r="R17">
            <v>1</v>
          </cell>
          <cell r="S17">
            <v>0.01</v>
          </cell>
          <cell r="T17">
            <v>7219</v>
          </cell>
          <cell r="U17">
            <v>0.0369</v>
          </cell>
          <cell r="V17">
            <v>1.77</v>
          </cell>
          <cell r="W17">
            <v>1.05</v>
          </cell>
          <cell r="X17">
            <v>1</v>
          </cell>
          <cell r="AG17">
            <v>1</v>
          </cell>
          <cell r="AH17">
            <v>0</v>
          </cell>
        </row>
        <row r="18">
          <cell r="A18">
            <v>10</v>
          </cell>
          <cell r="B18" t="str">
            <v>Laborer, Truck Helper (Furniture)</v>
          </cell>
          <cell r="C18">
            <v>2</v>
          </cell>
          <cell r="D18">
            <v>10.79</v>
          </cell>
          <cell r="E18" t="str">
            <v>CBA</v>
          </cell>
          <cell r="G18">
            <v>2</v>
          </cell>
          <cell r="H18">
            <v>2</v>
          </cell>
          <cell r="I18">
            <v>2</v>
          </cell>
          <cell r="J18">
            <v>2</v>
          </cell>
          <cell r="K18">
            <v>2</v>
          </cell>
          <cell r="L18">
            <v>2</v>
          </cell>
          <cell r="M18">
            <v>2</v>
          </cell>
          <cell r="N18">
            <v>2</v>
          </cell>
          <cell r="O18">
            <v>2</v>
          </cell>
          <cell r="P18">
            <v>2</v>
          </cell>
          <cell r="Q18">
            <v>2</v>
          </cell>
          <cell r="R18">
            <v>2</v>
          </cell>
          <cell r="S18">
            <v>0.01</v>
          </cell>
          <cell r="T18">
            <v>8293</v>
          </cell>
          <cell r="U18">
            <v>0.009000000000000001</v>
          </cell>
          <cell r="V18">
            <v>1.77</v>
          </cell>
          <cell r="W18">
            <v>1.05</v>
          </cell>
          <cell r="X18">
            <v>2</v>
          </cell>
          <cell r="AG18">
            <v>2</v>
          </cell>
          <cell r="AH18">
            <v>0</v>
          </cell>
        </row>
        <row r="19">
          <cell r="A19">
            <v>11</v>
          </cell>
          <cell r="B19" t="str">
            <v>Laborer, Truck Helper (Furniture) Lead</v>
          </cell>
          <cell r="C19">
            <v>1</v>
          </cell>
          <cell r="D19">
            <v>11.29</v>
          </cell>
          <cell r="E19" t="str">
            <v>CBA</v>
          </cell>
          <cell r="G19">
            <v>1</v>
          </cell>
          <cell r="H19">
            <v>1</v>
          </cell>
          <cell r="I19">
            <v>1</v>
          </cell>
          <cell r="J19">
            <v>1</v>
          </cell>
          <cell r="K19">
            <v>1</v>
          </cell>
          <cell r="L19">
            <v>1</v>
          </cell>
          <cell r="M19">
            <v>1</v>
          </cell>
          <cell r="N19">
            <v>1</v>
          </cell>
          <cell r="O19">
            <v>1</v>
          </cell>
          <cell r="P19">
            <v>1</v>
          </cell>
          <cell r="Q19">
            <v>1</v>
          </cell>
          <cell r="R19">
            <v>1</v>
          </cell>
          <cell r="S19">
            <v>0.01</v>
          </cell>
          <cell r="T19">
            <v>8293</v>
          </cell>
          <cell r="U19">
            <v>0.009000000000000001</v>
          </cell>
          <cell r="V19">
            <v>1.77</v>
          </cell>
          <cell r="W19">
            <v>1.05</v>
          </cell>
          <cell r="X19">
            <v>1</v>
          </cell>
          <cell r="AG19">
            <v>1</v>
          </cell>
          <cell r="AH19">
            <v>0</v>
          </cell>
        </row>
        <row r="20">
          <cell r="A20">
            <v>12</v>
          </cell>
          <cell r="B20" t="str">
            <v>Messenger, Mail Clerk, Carrier (lead)</v>
          </cell>
          <cell r="C20">
            <v>1</v>
          </cell>
          <cell r="D20">
            <v>11.09</v>
          </cell>
          <cell r="E20" t="str">
            <v>CBA</v>
          </cell>
          <cell r="G20">
            <v>1</v>
          </cell>
          <cell r="H20">
            <v>1</v>
          </cell>
          <cell r="I20">
            <v>1</v>
          </cell>
          <cell r="J20">
            <v>1</v>
          </cell>
          <cell r="K20">
            <v>1</v>
          </cell>
          <cell r="L20">
            <v>1</v>
          </cell>
          <cell r="M20">
            <v>1</v>
          </cell>
          <cell r="N20">
            <v>1</v>
          </cell>
          <cell r="O20">
            <v>1</v>
          </cell>
          <cell r="P20">
            <v>1</v>
          </cell>
          <cell r="Q20">
            <v>1</v>
          </cell>
          <cell r="R20">
            <v>1</v>
          </cell>
          <cell r="S20">
            <v>0.01</v>
          </cell>
          <cell r="T20">
            <v>8742</v>
          </cell>
          <cell r="U20">
            <v>0.0018</v>
          </cell>
          <cell r="V20">
            <v>1.77</v>
          </cell>
          <cell r="W20">
            <v>1.05</v>
          </cell>
          <cell r="X20">
            <v>1</v>
          </cell>
          <cell r="AG20">
            <v>1</v>
          </cell>
          <cell r="AH20">
            <v>0</v>
          </cell>
        </row>
        <row r="21">
          <cell r="A21">
            <v>13</v>
          </cell>
          <cell r="B21" t="str">
            <v>Messenger, Mail Clerk, Carrier </v>
          </cell>
          <cell r="C21">
            <v>3</v>
          </cell>
          <cell r="D21">
            <v>10.59</v>
          </cell>
          <cell r="E21" t="str">
            <v>CBA</v>
          </cell>
          <cell r="G21">
            <v>3</v>
          </cell>
          <cell r="H21">
            <v>3</v>
          </cell>
          <cell r="I21">
            <v>3</v>
          </cell>
          <cell r="J21">
            <v>3</v>
          </cell>
          <cell r="K21">
            <v>3</v>
          </cell>
          <cell r="L21">
            <v>3</v>
          </cell>
          <cell r="M21">
            <v>3</v>
          </cell>
          <cell r="N21">
            <v>3</v>
          </cell>
          <cell r="O21">
            <v>3</v>
          </cell>
          <cell r="P21">
            <v>3</v>
          </cell>
          <cell r="Q21">
            <v>3</v>
          </cell>
          <cell r="R21">
            <v>3</v>
          </cell>
          <cell r="S21">
            <v>0.01</v>
          </cell>
          <cell r="T21">
            <v>8742</v>
          </cell>
          <cell r="U21">
            <v>0.0018</v>
          </cell>
          <cell r="V21">
            <v>1.77</v>
          </cell>
          <cell r="W21">
            <v>1.05</v>
          </cell>
          <cell r="X21">
            <v>3</v>
          </cell>
          <cell r="AG21">
            <v>3</v>
          </cell>
          <cell r="AH21">
            <v>0</v>
          </cell>
        </row>
        <row r="22">
          <cell r="A22">
            <v>14</v>
          </cell>
          <cell r="B22" t="str">
            <v>Auto/Truck Maint. Technician (lead)</v>
          </cell>
          <cell r="C22">
            <v>1</v>
          </cell>
          <cell r="D22">
            <v>15.8</v>
          </cell>
          <cell r="E22" t="str">
            <v>CBA</v>
          </cell>
          <cell r="G22">
            <v>1</v>
          </cell>
          <cell r="H22">
            <v>1</v>
          </cell>
          <cell r="I22">
            <v>1</v>
          </cell>
          <cell r="J22">
            <v>1</v>
          </cell>
          <cell r="K22">
            <v>1</v>
          </cell>
          <cell r="L22">
            <v>1</v>
          </cell>
          <cell r="M22">
            <v>1</v>
          </cell>
          <cell r="N22">
            <v>1</v>
          </cell>
          <cell r="O22">
            <v>1</v>
          </cell>
          <cell r="P22">
            <v>1</v>
          </cell>
          <cell r="Q22">
            <v>1</v>
          </cell>
          <cell r="R22">
            <v>1</v>
          </cell>
          <cell r="S22">
            <v>0.01</v>
          </cell>
          <cell r="T22">
            <v>8380</v>
          </cell>
          <cell r="U22">
            <v>0.0102</v>
          </cell>
          <cell r="V22">
            <v>1.77</v>
          </cell>
          <cell r="W22">
            <v>1.05</v>
          </cell>
          <cell r="Y22">
            <v>1</v>
          </cell>
          <cell r="AG22">
            <v>1</v>
          </cell>
          <cell r="AH22">
            <v>0</v>
          </cell>
        </row>
        <row r="23">
          <cell r="A23">
            <v>15</v>
          </cell>
          <cell r="B23" t="str">
            <v>Auto/Truck Maint. Technician </v>
          </cell>
          <cell r="C23">
            <v>3</v>
          </cell>
          <cell r="D23">
            <v>15.3</v>
          </cell>
          <cell r="E23" t="str">
            <v>CBA</v>
          </cell>
          <cell r="G23">
            <v>3</v>
          </cell>
          <cell r="H23">
            <v>3</v>
          </cell>
          <cell r="I23">
            <v>3</v>
          </cell>
          <cell r="J23">
            <v>3</v>
          </cell>
          <cell r="K23">
            <v>3</v>
          </cell>
          <cell r="L23">
            <v>3</v>
          </cell>
          <cell r="M23">
            <v>3</v>
          </cell>
          <cell r="N23">
            <v>3</v>
          </cell>
          <cell r="O23">
            <v>3</v>
          </cell>
          <cell r="P23">
            <v>3</v>
          </cell>
          <cell r="Q23">
            <v>3</v>
          </cell>
          <cell r="R23">
            <v>3</v>
          </cell>
          <cell r="S23">
            <v>0.01</v>
          </cell>
          <cell r="T23">
            <v>8380</v>
          </cell>
          <cell r="U23">
            <v>0.0102</v>
          </cell>
          <cell r="V23">
            <v>1.77</v>
          </cell>
          <cell r="W23">
            <v>1.05</v>
          </cell>
          <cell r="Y23">
            <v>3</v>
          </cell>
          <cell r="AG23">
            <v>3</v>
          </cell>
          <cell r="AH23">
            <v>0</v>
          </cell>
        </row>
        <row r="24">
          <cell r="A24">
            <v>16</v>
          </cell>
          <cell r="B24" t="str">
            <v>Automotive Worker</v>
          </cell>
          <cell r="C24">
            <v>1</v>
          </cell>
          <cell r="D24">
            <v>10.79</v>
          </cell>
          <cell r="E24" t="str">
            <v>CBA</v>
          </cell>
          <cell r="G24">
            <v>1</v>
          </cell>
          <cell r="H24">
            <v>1</v>
          </cell>
          <cell r="I24">
            <v>1</v>
          </cell>
          <cell r="J24">
            <v>1</v>
          </cell>
          <cell r="K24">
            <v>1</v>
          </cell>
          <cell r="L24">
            <v>1</v>
          </cell>
          <cell r="M24">
            <v>1</v>
          </cell>
          <cell r="N24">
            <v>1</v>
          </cell>
          <cell r="O24">
            <v>1</v>
          </cell>
          <cell r="P24">
            <v>1</v>
          </cell>
          <cell r="Q24">
            <v>1</v>
          </cell>
          <cell r="R24">
            <v>1</v>
          </cell>
          <cell r="S24">
            <v>0.01</v>
          </cell>
          <cell r="T24">
            <v>8380</v>
          </cell>
          <cell r="U24">
            <v>0.0102</v>
          </cell>
          <cell r="V24">
            <v>1.77</v>
          </cell>
          <cell r="W24">
            <v>1.05</v>
          </cell>
          <cell r="Y24">
            <v>1</v>
          </cell>
          <cell r="AG24">
            <v>1</v>
          </cell>
          <cell r="AH24">
            <v>0</v>
          </cell>
        </row>
        <row r="25">
          <cell r="A25">
            <v>17</v>
          </cell>
          <cell r="B25" t="str">
            <v>Automotive Parts Clerk</v>
          </cell>
          <cell r="C25">
            <v>1</v>
          </cell>
          <cell r="D25">
            <v>10.79</v>
          </cell>
          <cell r="E25" t="str">
            <v>CBA</v>
          </cell>
          <cell r="G25">
            <v>1</v>
          </cell>
          <cell r="H25">
            <v>1</v>
          </cell>
          <cell r="I25">
            <v>1</v>
          </cell>
          <cell r="J25">
            <v>1</v>
          </cell>
          <cell r="K25">
            <v>1</v>
          </cell>
          <cell r="L25">
            <v>1</v>
          </cell>
          <cell r="M25">
            <v>1</v>
          </cell>
          <cell r="N25">
            <v>1</v>
          </cell>
          <cell r="O25">
            <v>1</v>
          </cell>
          <cell r="P25">
            <v>1</v>
          </cell>
          <cell r="Q25">
            <v>1</v>
          </cell>
          <cell r="R25">
            <v>1</v>
          </cell>
          <cell r="S25">
            <v>0.01</v>
          </cell>
          <cell r="T25">
            <v>8380</v>
          </cell>
          <cell r="U25">
            <v>0.0102</v>
          </cell>
          <cell r="V25">
            <v>1.77</v>
          </cell>
          <cell r="W25">
            <v>1.05</v>
          </cell>
          <cell r="Y25">
            <v>1</v>
          </cell>
          <cell r="AG25">
            <v>1</v>
          </cell>
          <cell r="AH25">
            <v>0</v>
          </cell>
        </row>
        <row r="26">
          <cell r="A26">
            <v>18</v>
          </cell>
          <cell r="B26" t="str">
            <v>Vehicle Controller</v>
          </cell>
          <cell r="C26">
            <v>1</v>
          </cell>
          <cell r="D26">
            <v>11.27</v>
          </cell>
          <cell r="E26" t="str">
            <v>CBA</v>
          </cell>
          <cell r="G26">
            <v>1</v>
          </cell>
          <cell r="H26">
            <v>1</v>
          </cell>
          <cell r="I26">
            <v>1</v>
          </cell>
          <cell r="J26">
            <v>1</v>
          </cell>
          <cell r="K26">
            <v>1</v>
          </cell>
          <cell r="L26">
            <v>1</v>
          </cell>
          <cell r="M26">
            <v>1</v>
          </cell>
          <cell r="N26">
            <v>1</v>
          </cell>
          <cell r="O26">
            <v>1</v>
          </cell>
          <cell r="P26">
            <v>1</v>
          </cell>
          <cell r="Q26">
            <v>1</v>
          </cell>
          <cell r="R26">
            <v>1</v>
          </cell>
          <cell r="S26">
            <v>0.01</v>
          </cell>
          <cell r="T26">
            <v>8810</v>
          </cell>
          <cell r="U26">
            <v>0.0007000000000000001</v>
          </cell>
          <cell r="V26">
            <v>1.77</v>
          </cell>
          <cell r="W26">
            <v>1.05</v>
          </cell>
          <cell r="Y26">
            <v>1</v>
          </cell>
          <cell r="AG26">
            <v>1</v>
          </cell>
          <cell r="AH26">
            <v>0</v>
          </cell>
        </row>
        <row r="27">
          <cell r="A27">
            <v>19</v>
          </cell>
          <cell r="B27" t="str">
            <v>Item Manager (lead)</v>
          </cell>
          <cell r="C27">
            <v>1</v>
          </cell>
          <cell r="D27">
            <v>13.24</v>
          </cell>
          <cell r="E27" t="str">
            <v>CBA</v>
          </cell>
          <cell r="G27">
            <v>1</v>
          </cell>
          <cell r="H27">
            <v>1</v>
          </cell>
          <cell r="I27">
            <v>1</v>
          </cell>
          <cell r="J27">
            <v>1</v>
          </cell>
          <cell r="K27">
            <v>1</v>
          </cell>
          <cell r="L27">
            <v>1</v>
          </cell>
          <cell r="M27">
            <v>1</v>
          </cell>
          <cell r="N27">
            <v>1</v>
          </cell>
          <cell r="O27">
            <v>1</v>
          </cell>
          <cell r="P27">
            <v>1</v>
          </cell>
          <cell r="Q27">
            <v>1</v>
          </cell>
          <cell r="R27">
            <v>1</v>
          </cell>
          <cell r="S27">
            <v>0.01</v>
          </cell>
          <cell r="T27">
            <v>8810</v>
          </cell>
          <cell r="U27">
            <v>0.0007000000000000001</v>
          </cell>
          <cell r="V27">
            <v>1.77</v>
          </cell>
          <cell r="W27">
            <v>1.05</v>
          </cell>
          <cell r="Z27">
            <v>1</v>
          </cell>
          <cell r="AG27">
            <v>1</v>
          </cell>
          <cell r="AH27">
            <v>0</v>
          </cell>
        </row>
        <row r="28">
          <cell r="A28">
            <v>20</v>
          </cell>
          <cell r="B28" t="str">
            <v>Item Manager </v>
          </cell>
          <cell r="C28">
            <v>1</v>
          </cell>
          <cell r="D28">
            <v>12.74</v>
          </cell>
          <cell r="E28" t="str">
            <v>CBA</v>
          </cell>
          <cell r="G28">
            <v>1</v>
          </cell>
          <cell r="H28">
            <v>1</v>
          </cell>
          <cell r="I28">
            <v>1</v>
          </cell>
          <cell r="J28">
            <v>1</v>
          </cell>
          <cell r="K28">
            <v>1</v>
          </cell>
          <cell r="L28">
            <v>1</v>
          </cell>
          <cell r="M28">
            <v>1</v>
          </cell>
          <cell r="N28">
            <v>1</v>
          </cell>
          <cell r="O28">
            <v>1</v>
          </cell>
          <cell r="P28">
            <v>1</v>
          </cell>
          <cell r="Q28">
            <v>1</v>
          </cell>
          <cell r="R28">
            <v>1</v>
          </cell>
          <cell r="S28">
            <v>0.01</v>
          </cell>
          <cell r="T28">
            <v>8810</v>
          </cell>
          <cell r="U28">
            <v>0.0007000000000000001</v>
          </cell>
          <cell r="V28">
            <v>1.77</v>
          </cell>
          <cell r="W28">
            <v>1.05</v>
          </cell>
          <cell r="Z28">
            <v>1</v>
          </cell>
          <cell r="AG28">
            <v>1</v>
          </cell>
          <cell r="AH28">
            <v>0</v>
          </cell>
        </row>
        <row r="29">
          <cell r="A29">
            <v>21</v>
          </cell>
          <cell r="B29" t="str">
            <v>Sr. Purchase Request/ Processing Clerk</v>
          </cell>
          <cell r="C29">
            <v>1</v>
          </cell>
          <cell r="D29">
            <v>12.74</v>
          </cell>
          <cell r="E29" t="str">
            <v>CBA</v>
          </cell>
          <cell r="G29">
            <v>1</v>
          </cell>
          <cell r="H29">
            <v>1</v>
          </cell>
          <cell r="I29">
            <v>1</v>
          </cell>
          <cell r="J29">
            <v>1</v>
          </cell>
          <cell r="K29">
            <v>1</v>
          </cell>
          <cell r="L29">
            <v>1</v>
          </cell>
          <cell r="M29">
            <v>1</v>
          </cell>
          <cell r="N29">
            <v>1</v>
          </cell>
          <cell r="O29">
            <v>1</v>
          </cell>
          <cell r="P29">
            <v>1</v>
          </cell>
          <cell r="Q29">
            <v>1</v>
          </cell>
          <cell r="R29">
            <v>1</v>
          </cell>
          <cell r="S29">
            <v>0.01</v>
          </cell>
          <cell r="T29">
            <v>8810</v>
          </cell>
          <cell r="U29">
            <v>0.0007000000000000001</v>
          </cell>
          <cell r="V29">
            <v>1.77</v>
          </cell>
          <cell r="W29">
            <v>1.05</v>
          </cell>
          <cell r="Z29">
            <v>1</v>
          </cell>
          <cell r="AG29">
            <v>1</v>
          </cell>
          <cell r="AH29">
            <v>0</v>
          </cell>
        </row>
        <row r="30">
          <cell r="A30">
            <v>22</v>
          </cell>
          <cell r="B30" t="str">
            <v>Sr. Storekeeper</v>
          </cell>
          <cell r="C30">
            <v>1</v>
          </cell>
          <cell r="D30">
            <v>11.57</v>
          </cell>
          <cell r="E30" t="str">
            <v>CBA</v>
          </cell>
          <cell r="G30">
            <v>1</v>
          </cell>
          <cell r="H30">
            <v>1</v>
          </cell>
          <cell r="I30">
            <v>1</v>
          </cell>
          <cell r="J30">
            <v>1</v>
          </cell>
          <cell r="K30">
            <v>1</v>
          </cell>
          <cell r="L30">
            <v>1</v>
          </cell>
          <cell r="M30">
            <v>1</v>
          </cell>
          <cell r="N30">
            <v>1</v>
          </cell>
          <cell r="O30">
            <v>1</v>
          </cell>
          <cell r="P30">
            <v>1</v>
          </cell>
          <cell r="Q30">
            <v>1</v>
          </cell>
          <cell r="R30">
            <v>1</v>
          </cell>
          <cell r="S30">
            <v>0.01</v>
          </cell>
          <cell r="T30">
            <v>8018</v>
          </cell>
          <cell r="U30">
            <v>0.0086</v>
          </cell>
          <cell r="V30">
            <v>1.77</v>
          </cell>
          <cell r="W30">
            <v>1.05</v>
          </cell>
          <cell r="Z30">
            <v>1</v>
          </cell>
          <cell r="AG30">
            <v>1</v>
          </cell>
          <cell r="AH30">
            <v>0</v>
          </cell>
        </row>
        <row r="31">
          <cell r="A31">
            <v>23</v>
          </cell>
          <cell r="B31" t="str">
            <v>Storekeeper</v>
          </cell>
          <cell r="C31">
            <v>3</v>
          </cell>
          <cell r="D31">
            <v>11.09</v>
          </cell>
          <cell r="E31" t="str">
            <v>CBA</v>
          </cell>
          <cell r="G31">
            <v>3</v>
          </cell>
          <cell r="H31">
            <v>3</v>
          </cell>
          <cell r="I31">
            <v>3</v>
          </cell>
          <cell r="J31">
            <v>3</v>
          </cell>
          <cell r="K31">
            <v>3</v>
          </cell>
          <cell r="L31">
            <v>3</v>
          </cell>
          <cell r="M31">
            <v>3</v>
          </cell>
          <cell r="N31">
            <v>3</v>
          </cell>
          <cell r="O31">
            <v>3</v>
          </cell>
          <cell r="P31">
            <v>3</v>
          </cell>
          <cell r="Q31">
            <v>3</v>
          </cell>
          <cell r="R31">
            <v>3</v>
          </cell>
          <cell r="S31">
            <v>0.01</v>
          </cell>
          <cell r="T31">
            <v>8018</v>
          </cell>
          <cell r="U31">
            <v>0.0086</v>
          </cell>
          <cell r="V31">
            <v>1.77</v>
          </cell>
          <cell r="W31">
            <v>1.05</v>
          </cell>
          <cell r="Z31">
            <v>3</v>
          </cell>
          <cell r="AG31">
            <v>3</v>
          </cell>
          <cell r="AH31">
            <v>0</v>
          </cell>
        </row>
        <row r="32">
          <cell r="A32">
            <v>24</v>
          </cell>
          <cell r="B32" t="str">
            <v>Metal Cutter &amp; Burner</v>
          </cell>
          <cell r="C32">
            <v>2</v>
          </cell>
          <cell r="D32">
            <v>12.16</v>
          </cell>
          <cell r="E32" t="str">
            <v>CBA</v>
          </cell>
          <cell r="G32">
            <v>2</v>
          </cell>
          <cell r="H32">
            <v>2</v>
          </cell>
          <cell r="I32">
            <v>2</v>
          </cell>
          <cell r="J32">
            <v>2</v>
          </cell>
          <cell r="K32">
            <v>2</v>
          </cell>
          <cell r="L32">
            <v>2</v>
          </cell>
          <cell r="M32">
            <v>2</v>
          </cell>
          <cell r="N32">
            <v>2</v>
          </cell>
          <cell r="O32">
            <v>2</v>
          </cell>
          <cell r="P32">
            <v>2</v>
          </cell>
          <cell r="Q32">
            <v>2</v>
          </cell>
          <cell r="R32">
            <v>2</v>
          </cell>
          <cell r="S32">
            <v>0.01</v>
          </cell>
          <cell r="T32">
            <v>5538</v>
          </cell>
          <cell r="U32">
            <v>0.0268</v>
          </cell>
          <cell r="V32">
            <v>1.77</v>
          </cell>
          <cell r="W32">
            <v>1.05</v>
          </cell>
          <cell r="Z32">
            <v>2</v>
          </cell>
          <cell r="AG32">
            <v>2</v>
          </cell>
          <cell r="AH32">
            <v>0</v>
          </cell>
        </row>
        <row r="33">
          <cell r="A33">
            <v>25</v>
          </cell>
          <cell r="B33" t="str">
            <v>Tool Crib Attendant</v>
          </cell>
          <cell r="C33">
            <v>1</v>
          </cell>
          <cell r="D33">
            <v>13.56</v>
          </cell>
          <cell r="E33" t="str">
            <v>CBA</v>
          </cell>
          <cell r="G33">
            <v>1</v>
          </cell>
          <cell r="H33">
            <v>1</v>
          </cell>
          <cell r="I33">
            <v>1</v>
          </cell>
          <cell r="J33">
            <v>1</v>
          </cell>
          <cell r="K33">
            <v>1</v>
          </cell>
          <cell r="L33">
            <v>1</v>
          </cell>
          <cell r="M33">
            <v>1</v>
          </cell>
          <cell r="N33">
            <v>1</v>
          </cell>
          <cell r="O33">
            <v>1</v>
          </cell>
          <cell r="P33">
            <v>1</v>
          </cell>
          <cell r="Q33">
            <v>1</v>
          </cell>
          <cell r="R33">
            <v>1</v>
          </cell>
          <cell r="S33">
            <v>0.01</v>
          </cell>
          <cell r="T33">
            <v>8018</v>
          </cell>
          <cell r="U33">
            <v>0.0086</v>
          </cell>
          <cell r="V33">
            <v>1.77</v>
          </cell>
          <cell r="W33">
            <v>1.05</v>
          </cell>
          <cell r="AA33">
            <v>1</v>
          </cell>
          <cell r="AG33">
            <v>1</v>
          </cell>
          <cell r="AH33">
            <v>0</v>
          </cell>
        </row>
        <row r="34">
          <cell r="A34">
            <v>26</v>
          </cell>
          <cell r="B34" t="str">
            <v>Prop. Disposal Data Entry Clerk</v>
          </cell>
          <cell r="C34">
            <v>1</v>
          </cell>
          <cell r="D34">
            <v>11.09</v>
          </cell>
          <cell r="E34" t="str">
            <v>CBA</v>
          </cell>
          <cell r="G34">
            <v>1</v>
          </cell>
          <cell r="H34">
            <v>1</v>
          </cell>
          <cell r="I34">
            <v>1</v>
          </cell>
          <cell r="J34">
            <v>1</v>
          </cell>
          <cell r="K34">
            <v>1</v>
          </cell>
          <cell r="L34">
            <v>1</v>
          </cell>
          <cell r="M34">
            <v>1</v>
          </cell>
          <cell r="N34">
            <v>1</v>
          </cell>
          <cell r="O34">
            <v>1</v>
          </cell>
          <cell r="P34">
            <v>1</v>
          </cell>
          <cell r="Q34">
            <v>1</v>
          </cell>
          <cell r="R34">
            <v>1</v>
          </cell>
          <cell r="S34">
            <v>0.01</v>
          </cell>
          <cell r="T34">
            <v>8810</v>
          </cell>
          <cell r="U34">
            <v>0.0007000000000000001</v>
          </cell>
          <cell r="V34">
            <v>1.77</v>
          </cell>
          <cell r="W34">
            <v>1.05</v>
          </cell>
          <cell r="AB34">
            <v>1</v>
          </cell>
          <cell r="AG34">
            <v>1</v>
          </cell>
          <cell r="AH34">
            <v>0</v>
          </cell>
        </row>
        <row r="35">
          <cell r="A35">
            <v>27</v>
          </cell>
          <cell r="B35" t="str">
            <v>Disposal Warehouseman (lead)</v>
          </cell>
          <cell r="C35">
            <v>1</v>
          </cell>
          <cell r="D35">
            <v>11.59</v>
          </cell>
          <cell r="E35" t="str">
            <v>CBA</v>
          </cell>
          <cell r="G35">
            <v>1</v>
          </cell>
          <cell r="H35">
            <v>1</v>
          </cell>
          <cell r="I35">
            <v>1</v>
          </cell>
          <cell r="J35">
            <v>1</v>
          </cell>
          <cell r="K35">
            <v>1</v>
          </cell>
          <cell r="L35">
            <v>1</v>
          </cell>
          <cell r="M35">
            <v>1</v>
          </cell>
          <cell r="N35">
            <v>1</v>
          </cell>
          <cell r="O35">
            <v>1</v>
          </cell>
          <cell r="P35">
            <v>1</v>
          </cell>
          <cell r="Q35">
            <v>1</v>
          </cell>
          <cell r="R35">
            <v>1</v>
          </cell>
          <cell r="S35">
            <v>0.01</v>
          </cell>
          <cell r="T35">
            <v>8292</v>
          </cell>
          <cell r="U35">
            <v>0.009000000000000001</v>
          </cell>
          <cell r="V35">
            <v>1.77</v>
          </cell>
          <cell r="W35">
            <v>1.05</v>
          </cell>
          <cell r="AB35">
            <v>1</v>
          </cell>
          <cell r="AG35">
            <v>1</v>
          </cell>
          <cell r="AH35">
            <v>0</v>
          </cell>
        </row>
        <row r="36">
          <cell r="A36">
            <v>28</v>
          </cell>
          <cell r="B36" t="str">
            <v>Disposal Warehouseman </v>
          </cell>
          <cell r="C36">
            <v>2</v>
          </cell>
          <cell r="D36">
            <v>11.09</v>
          </cell>
          <cell r="E36" t="str">
            <v>CBA</v>
          </cell>
          <cell r="G36">
            <v>2</v>
          </cell>
          <cell r="H36">
            <v>2</v>
          </cell>
          <cell r="I36">
            <v>2</v>
          </cell>
          <cell r="J36">
            <v>2</v>
          </cell>
          <cell r="K36">
            <v>2</v>
          </cell>
          <cell r="L36">
            <v>2</v>
          </cell>
          <cell r="M36">
            <v>2</v>
          </cell>
          <cell r="N36">
            <v>2</v>
          </cell>
          <cell r="O36">
            <v>2</v>
          </cell>
          <cell r="P36">
            <v>2</v>
          </cell>
          <cell r="Q36">
            <v>2</v>
          </cell>
          <cell r="R36">
            <v>2</v>
          </cell>
          <cell r="S36">
            <v>0.01</v>
          </cell>
          <cell r="T36">
            <v>8292</v>
          </cell>
          <cell r="U36">
            <v>0.009000000000000001</v>
          </cell>
          <cell r="V36">
            <v>1.77</v>
          </cell>
          <cell r="W36">
            <v>1.05</v>
          </cell>
          <cell r="AB36">
            <v>2</v>
          </cell>
          <cell r="AG36">
            <v>2</v>
          </cell>
          <cell r="AH36">
            <v>0</v>
          </cell>
        </row>
        <row r="37">
          <cell r="A37">
            <v>29</v>
          </cell>
          <cell r="B37" t="str">
            <v>Freight Traffic Specialist</v>
          </cell>
          <cell r="C37">
            <v>1</v>
          </cell>
          <cell r="D37">
            <v>13.26</v>
          </cell>
          <cell r="E37" t="str">
            <v>CBA</v>
          </cell>
          <cell r="G37">
            <v>1</v>
          </cell>
          <cell r="H37">
            <v>1</v>
          </cell>
          <cell r="I37">
            <v>1</v>
          </cell>
          <cell r="J37">
            <v>1</v>
          </cell>
          <cell r="K37">
            <v>1</v>
          </cell>
          <cell r="L37">
            <v>1</v>
          </cell>
          <cell r="M37">
            <v>1</v>
          </cell>
          <cell r="N37">
            <v>1</v>
          </cell>
          <cell r="O37">
            <v>1</v>
          </cell>
          <cell r="P37">
            <v>1</v>
          </cell>
          <cell r="Q37">
            <v>1</v>
          </cell>
          <cell r="R37">
            <v>1</v>
          </cell>
          <cell r="S37">
            <v>0.01</v>
          </cell>
          <cell r="T37">
            <v>8810</v>
          </cell>
          <cell r="U37">
            <v>0.0007000000000000001</v>
          </cell>
          <cell r="V37">
            <v>1.77</v>
          </cell>
          <cell r="W37">
            <v>1.05</v>
          </cell>
          <cell r="AD37">
            <v>1</v>
          </cell>
          <cell r="AG37">
            <v>1</v>
          </cell>
          <cell r="AH37">
            <v>0</v>
          </cell>
        </row>
        <row r="38">
          <cell r="A38">
            <v>30</v>
          </cell>
          <cell r="B38" t="str">
            <v>Sr Receiving Clerk</v>
          </cell>
          <cell r="C38">
            <v>1</v>
          </cell>
          <cell r="D38">
            <v>11.63</v>
          </cell>
          <cell r="E38" t="str">
            <v>CBA</v>
          </cell>
          <cell r="G38">
            <v>1</v>
          </cell>
          <cell r="H38">
            <v>1</v>
          </cell>
          <cell r="I38">
            <v>1</v>
          </cell>
          <cell r="J38">
            <v>1</v>
          </cell>
          <cell r="K38">
            <v>1</v>
          </cell>
          <cell r="L38">
            <v>1</v>
          </cell>
          <cell r="M38">
            <v>1</v>
          </cell>
          <cell r="N38">
            <v>1</v>
          </cell>
          <cell r="O38">
            <v>1</v>
          </cell>
          <cell r="P38">
            <v>1</v>
          </cell>
          <cell r="Q38">
            <v>1</v>
          </cell>
          <cell r="R38">
            <v>1</v>
          </cell>
          <cell r="S38">
            <v>0.01</v>
          </cell>
          <cell r="T38">
            <v>8018</v>
          </cell>
          <cell r="U38">
            <v>0.0086</v>
          </cell>
          <cell r="V38">
            <v>1.77</v>
          </cell>
          <cell r="W38">
            <v>1.05</v>
          </cell>
          <cell r="AD38">
            <v>1</v>
          </cell>
          <cell r="AG38">
            <v>1</v>
          </cell>
          <cell r="AH38">
            <v>0</v>
          </cell>
        </row>
        <row r="39">
          <cell r="A39">
            <v>31</v>
          </cell>
          <cell r="B39" t="str">
            <v>Receiving Clerk</v>
          </cell>
          <cell r="C39">
            <v>2</v>
          </cell>
          <cell r="D39">
            <v>11.17</v>
          </cell>
          <cell r="E39" t="str">
            <v>CBA</v>
          </cell>
          <cell r="G39">
            <v>2</v>
          </cell>
          <cell r="H39">
            <v>2</v>
          </cell>
          <cell r="I39">
            <v>2</v>
          </cell>
          <cell r="J39">
            <v>2</v>
          </cell>
          <cell r="K39">
            <v>2</v>
          </cell>
          <cell r="L39">
            <v>2</v>
          </cell>
          <cell r="M39">
            <v>2</v>
          </cell>
          <cell r="N39">
            <v>2</v>
          </cell>
          <cell r="O39">
            <v>2</v>
          </cell>
          <cell r="P39">
            <v>2</v>
          </cell>
          <cell r="Q39">
            <v>2</v>
          </cell>
          <cell r="R39">
            <v>2</v>
          </cell>
          <cell r="S39">
            <v>0.01</v>
          </cell>
          <cell r="T39">
            <v>8018</v>
          </cell>
          <cell r="U39">
            <v>0.0086</v>
          </cell>
          <cell r="V39">
            <v>1.77</v>
          </cell>
          <cell r="W39">
            <v>1.05</v>
          </cell>
          <cell r="AD39">
            <v>2</v>
          </cell>
          <cell r="AG39">
            <v>2</v>
          </cell>
          <cell r="AH39">
            <v>0</v>
          </cell>
        </row>
        <row r="40">
          <cell r="A40">
            <v>32</v>
          </cell>
          <cell r="B40" t="str">
            <v>Supply Technician</v>
          </cell>
          <cell r="C40">
            <v>1</v>
          </cell>
          <cell r="D40">
            <v>15.74</v>
          </cell>
          <cell r="E40" t="str">
            <v>AWD</v>
          </cell>
          <cell r="G40">
            <v>1</v>
          </cell>
          <cell r="H40">
            <v>1</v>
          </cell>
          <cell r="I40">
            <v>1</v>
          </cell>
          <cell r="J40">
            <v>1</v>
          </cell>
          <cell r="K40">
            <v>1</v>
          </cell>
          <cell r="L40">
            <v>1</v>
          </cell>
          <cell r="M40">
            <v>1</v>
          </cell>
          <cell r="N40">
            <v>1</v>
          </cell>
          <cell r="O40">
            <v>1</v>
          </cell>
          <cell r="P40">
            <v>1</v>
          </cell>
          <cell r="Q40">
            <v>1</v>
          </cell>
          <cell r="R40">
            <v>1</v>
          </cell>
          <cell r="S40">
            <v>0.01</v>
          </cell>
          <cell r="T40">
            <v>8018</v>
          </cell>
          <cell r="U40">
            <v>0.0086</v>
          </cell>
          <cell r="V40">
            <v>2.56</v>
          </cell>
          <cell r="W40">
            <v>0</v>
          </cell>
          <cell r="AE40">
            <v>1</v>
          </cell>
          <cell r="AG40">
            <v>1</v>
          </cell>
          <cell r="AH40">
            <v>0</v>
          </cell>
        </row>
        <row r="41">
          <cell r="A41">
            <v>33</v>
          </cell>
          <cell r="B41" t="str">
            <v>Property Management Clerk</v>
          </cell>
          <cell r="C41">
            <v>2</v>
          </cell>
          <cell r="D41">
            <v>11.32</v>
          </cell>
          <cell r="E41" t="str">
            <v>CBA</v>
          </cell>
          <cell r="G41">
            <v>2</v>
          </cell>
          <cell r="H41">
            <v>2</v>
          </cell>
          <cell r="I41">
            <v>2</v>
          </cell>
          <cell r="J41">
            <v>2</v>
          </cell>
          <cell r="K41">
            <v>2</v>
          </cell>
          <cell r="L41">
            <v>2</v>
          </cell>
          <cell r="M41">
            <v>2</v>
          </cell>
          <cell r="N41">
            <v>2</v>
          </cell>
          <cell r="O41">
            <v>2</v>
          </cell>
          <cell r="P41">
            <v>2</v>
          </cell>
          <cell r="Q41">
            <v>2</v>
          </cell>
          <cell r="R41">
            <v>2</v>
          </cell>
          <cell r="S41">
            <v>0.01</v>
          </cell>
          <cell r="T41">
            <v>8810</v>
          </cell>
          <cell r="U41">
            <v>0.0007000000000000001</v>
          </cell>
          <cell r="V41">
            <v>1.77</v>
          </cell>
          <cell r="W41">
            <v>1.05</v>
          </cell>
          <cell r="AE41">
            <v>2</v>
          </cell>
          <cell r="AG41">
            <v>2</v>
          </cell>
          <cell r="AH41">
            <v>0</v>
          </cell>
        </row>
        <row r="42">
          <cell r="A42">
            <v>34</v>
          </cell>
          <cell r="B42" t="str">
            <v>Correspondence Management Clerk, Lead</v>
          </cell>
          <cell r="C42">
            <v>1</v>
          </cell>
          <cell r="D42">
            <v>11.15</v>
          </cell>
          <cell r="E42" t="str">
            <v>CBA</v>
          </cell>
          <cell r="G42">
            <v>1</v>
          </cell>
          <cell r="H42">
            <v>1</v>
          </cell>
          <cell r="I42">
            <v>1</v>
          </cell>
          <cell r="J42">
            <v>1</v>
          </cell>
          <cell r="K42">
            <v>1</v>
          </cell>
          <cell r="L42">
            <v>1</v>
          </cell>
          <cell r="M42">
            <v>1</v>
          </cell>
          <cell r="N42">
            <v>1</v>
          </cell>
          <cell r="O42">
            <v>1</v>
          </cell>
          <cell r="P42">
            <v>1</v>
          </cell>
          <cell r="Q42">
            <v>1</v>
          </cell>
          <cell r="R42">
            <v>1</v>
          </cell>
          <cell r="S42">
            <v>0.01</v>
          </cell>
          <cell r="T42">
            <v>8810</v>
          </cell>
          <cell r="U42">
            <v>0.0007000000000000001</v>
          </cell>
          <cell r="V42">
            <v>1.77</v>
          </cell>
          <cell r="W42">
            <v>1.05</v>
          </cell>
          <cell r="AF42">
            <v>1</v>
          </cell>
          <cell r="AG42">
            <v>1</v>
          </cell>
          <cell r="AH42">
            <v>0</v>
          </cell>
        </row>
        <row r="43">
          <cell r="A43">
            <v>35</v>
          </cell>
          <cell r="B43" t="str">
            <v>Correspondence Management Clerk</v>
          </cell>
          <cell r="C43">
            <v>1</v>
          </cell>
          <cell r="D43">
            <v>10.65</v>
          </cell>
          <cell r="E43" t="str">
            <v>CBA</v>
          </cell>
          <cell r="G43">
            <v>1</v>
          </cell>
          <cell r="H43">
            <v>1</v>
          </cell>
          <cell r="I43">
            <v>1</v>
          </cell>
          <cell r="J43">
            <v>1</v>
          </cell>
          <cell r="K43">
            <v>1</v>
          </cell>
          <cell r="L43">
            <v>1</v>
          </cell>
          <cell r="M43">
            <v>1</v>
          </cell>
          <cell r="N43">
            <v>1</v>
          </cell>
          <cell r="O43">
            <v>1</v>
          </cell>
          <cell r="P43">
            <v>1</v>
          </cell>
          <cell r="Q43">
            <v>1</v>
          </cell>
          <cell r="R43">
            <v>1</v>
          </cell>
          <cell r="S43">
            <v>0.01</v>
          </cell>
          <cell r="T43">
            <v>8810</v>
          </cell>
          <cell r="U43">
            <v>0.0007000000000000001</v>
          </cell>
          <cell r="V43">
            <v>1.77</v>
          </cell>
          <cell r="W43">
            <v>1.05</v>
          </cell>
          <cell r="AF43">
            <v>1</v>
          </cell>
          <cell r="AG43">
            <v>1</v>
          </cell>
          <cell r="AH43">
            <v>0</v>
          </cell>
        </row>
        <row r="44">
          <cell r="A44">
            <v>36</v>
          </cell>
          <cell r="B44" t="str">
            <v>Relief Worker</v>
          </cell>
          <cell r="C44">
            <v>1</v>
          </cell>
          <cell r="D44">
            <v>10.33</v>
          </cell>
          <cell r="E44" t="str">
            <v>CBA</v>
          </cell>
          <cell r="G44">
            <v>1</v>
          </cell>
          <cell r="H44">
            <v>1</v>
          </cell>
          <cell r="I44">
            <v>1</v>
          </cell>
          <cell r="J44">
            <v>1</v>
          </cell>
          <cell r="K44">
            <v>1</v>
          </cell>
          <cell r="L44">
            <v>1</v>
          </cell>
          <cell r="M44">
            <v>1</v>
          </cell>
          <cell r="N44">
            <v>1</v>
          </cell>
          <cell r="O44">
            <v>1</v>
          </cell>
          <cell r="P44">
            <v>1</v>
          </cell>
          <cell r="Q44">
            <v>1</v>
          </cell>
          <cell r="R44">
            <v>1</v>
          </cell>
          <cell r="S44">
            <v>0.01</v>
          </cell>
          <cell r="T44">
            <v>9014</v>
          </cell>
          <cell r="U44">
            <v>0.0105</v>
          </cell>
          <cell r="V44">
            <v>1.77</v>
          </cell>
          <cell r="W44">
            <v>1.05</v>
          </cell>
          <cell r="X44">
            <v>0.5</v>
          </cell>
          <cell r="AD44">
            <v>0.5</v>
          </cell>
          <cell r="AG44">
            <v>1</v>
          </cell>
          <cell r="AH44">
            <v>0</v>
          </cell>
        </row>
      </sheetData>
      <sheetData sheetId="5">
        <row r="57">
          <cell r="A57" t="str">
            <v>T</v>
          </cell>
          <cell r="C57" t="str">
            <v>Total </v>
          </cell>
          <cell r="J57">
            <v>235870</v>
          </cell>
          <cell r="K57">
            <v>226309</v>
          </cell>
          <cell r="L57">
            <v>245076</v>
          </cell>
          <cell r="M57">
            <v>255911</v>
          </cell>
          <cell r="N57">
            <v>260555</v>
          </cell>
          <cell r="O57">
            <v>161472</v>
          </cell>
          <cell r="P57">
            <v>94435</v>
          </cell>
          <cell r="Q57">
            <v>279235</v>
          </cell>
          <cell r="R57">
            <v>283088</v>
          </cell>
          <cell r="S57">
            <v>291641</v>
          </cell>
          <cell r="T57">
            <v>183537</v>
          </cell>
          <cell r="U57">
            <v>107793</v>
          </cell>
        </row>
        <row r="61">
          <cell r="C61">
            <v>4.1</v>
          </cell>
          <cell r="J61">
            <v>56322</v>
          </cell>
        </row>
        <row r="62">
          <cell r="C62">
            <v>4.2</v>
          </cell>
          <cell r="J62">
            <v>595</v>
          </cell>
        </row>
        <row r="63">
          <cell r="C63">
            <v>4.3</v>
          </cell>
          <cell r="J63">
            <v>1245</v>
          </cell>
        </row>
        <row r="64">
          <cell r="C64">
            <v>4.4</v>
          </cell>
          <cell r="J64">
            <v>85</v>
          </cell>
        </row>
        <row r="65">
          <cell r="C65">
            <v>4.5</v>
          </cell>
          <cell r="J65">
            <v>28120</v>
          </cell>
        </row>
        <row r="66">
          <cell r="C66">
            <v>4.6</v>
          </cell>
          <cell r="J66">
            <v>7119</v>
          </cell>
        </row>
        <row r="67">
          <cell r="C67">
            <v>4.7</v>
          </cell>
          <cell r="J67">
            <v>340</v>
          </cell>
        </row>
        <row r="68">
          <cell r="C68">
            <v>4.8</v>
          </cell>
          <cell r="J68">
            <v>1030</v>
          </cell>
        </row>
        <row r="69">
          <cell r="C69">
            <v>4.9</v>
          </cell>
          <cell r="J69">
            <v>170</v>
          </cell>
        </row>
        <row r="70">
          <cell r="C70">
            <v>7.1</v>
          </cell>
          <cell r="J70">
            <v>31356</v>
          </cell>
        </row>
        <row r="71">
          <cell r="C71">
            <v>7.2</v>
          </cell>
          <cell r="J71">
            <v>1080</v>
          </cell>
        </row>
        <row r="75">
          <cell r="J75">
            <v>0.859</v>
          </cell>
        </row>
      </sheetData>
      <sheetData sheetId="7">
        <row r="4">
          <cell r="C4" t="str">
            <v>Contract Support Overhead</v>
          </cell>
        </row>
        <row r="5">
          <cell r="F5" t="str">
            <v>CONTRACT</v>
          </cell>
          <cell r="G5" t="str">
            <v>CONTRACT</v>
          </cell>
          <cell r="H5" t="str">
            <v>CONTRACT</v>
          </cell>
          <cell r="I5" t="str">
            <v>CONTRACT</v>
          </cell>
          <cell r="J5" t="str">
            <v>CONTRACT</v>
          </cell>
          <cell r="K5" t="str">
            <v>CONTRACT</v>
          </cell>
          <cell r="L5" t="str">
            <v>CONTRACT</v>
          </cell>
          <cell r="M5" t="str">
            <v>CONTRACT </v>
          </cell>
          <cell r="N5" t="str">
            <v>CONTRACT </v>
          </cell>
          <cell r="O5" t="str">
            <v>CONTRACT </v>
          </cell>
          <cell r="P5" t="str">
            <v>CONTRACT</v>
          </cell>
          <cell r="Q5" t="str">
            <v>CONTRACT </v>
          </cell>
        </row>
        <row r="6">
          <cell r="E6" t="str">
            <v>PHASE-IN</v>
          </cell>
          <cell r="F6" t="str">
            <v>YR 1 (11mo)</v>
          </cell>
          <cell r="G6" t="str">
            <v>YEAR 2</v>
          </cell>
          <cell r="H6" t="str">
            <v>YEAR 3</v>
          </cell>
          <cell r="I6" t="str">
            <v>YEAR 4</v>
          </cell>
          <cell r="J6" t="str">
            <v>YEAR 5</v>
          </cell>
          <cell r="K6" t="str">
            <v>Y 6-A (6mo)</v>
          </cell>
          <cell r="L6" t="str">
            <v>Y 6-B (6mo)</v>
          </cell>
          <cell r="M6" t="str">
            <v>YEAR 7</v>
          </cell>
          <cell r="N6" t="str">
            <v>YEAR 8</v>
          </cell>
          <cell r="O6" t="str">
            <v>YEAR 9</v>
          </cell>
          <cell r="P6" t="str">
            <v>Y 10-A (6mo)</v>
          </cell>
          <cell r="Q6" t="str">
            <v>Y 10-B (6mo)</v>
          </cell>
        </row>
        <row r="7">
          <cell r="C7" t="str">
            <v>Direct Labor Hours</v>
          </cell>
        </row>
        <row r="9">
          <cell r="A9">
            <v>1</v>
          </cell>
          <cell r="B9">
            <v>54</v>
          </cell>
          <cell r="C9" t="str">
            <v>Program Manager/Logisitcs Manager</v>
          </cell>
          <cell r="E9">
            <v>153</v>
          </cell>
          <cell r="F9">
            <v>1694</v>
          </cell>
          <cell r="G9">
            <v>1846</v>
          </cell>
          <cell r="H9">
            <v>1846</v>
          </cell>
          <cell r="I9">
            <v>1846</v>
          </cell>
          <cell r="J9">
            <v>1846</v>
          </cell>
          <cell r="K9">
            <v>831</v>
          </cell>
          <cell r="L9">
            <v>815</v>
          </cell>
          <cell r="M9">
            <v>1846</v>
          </cell>
          <cell r="N9">
            <v>1846</v>
          </cell>
          <cell r="O9">
            <v>1846</v>
          </cell>
          <cell r="P9">
            <v>831</v>
          </cell>
          <cell r="Q9">
            <v>815</v>
          </cell>
        </row>
        <row r="10">
          <cell r="A10">
            <v>2</v>
          </cell>
          <cell r="B10">
            <v>55</v>
          </cell>
          <cell r="C10" t="str">
            <v>Admin Services Mgr</v>
          </cell>
          <cell r="E10">
            <v>0</v>
          </cell>
          <cell r="F10">
            <v>1710.9</v>
          </cell>
          <cell r="G10">
            <v>1864.5</v>
          </cell>
          <cell r="H10">
            <v>1864.5</v>
          </cell>
          <cell r="I10">
            <v>1864.5</v>
          </cell>
          <cell r="J10">
            <v>1864.5</v>
          </cell>
          <cell r="K10">
            <v>839.3</v>
          </cell>
          <cell r="L10">
            <v>823.2</v>
          </cell>
          <cell r="M10">
            <v>1864.5</v>
          </cell>
          <cell r="N10">
            <v>1864.5</v>
          </cell>
          <cell r="O10">
            <v>1864.5</v>
          </cell>
          <cell r="P10">
            <v>839.3</v>
          </cell>
          <cell r="Q10">
            <v>823.2</v>
          </cell>
        </row>
        <row r="11">
          <cell r="C11" t="str">
            <v>SubTotal Hours</v>
          </cell>
          <cell r="E11">
            <v>153</v>
          </cell>
          <cell r="F11">
            <v>3404.9</v>
          </cell>
          <cell r="G11">
            <v>3710.5</v>
          </cell>
          <cell r="H11">
            <v>3710.5</v>
          </cell>
          <cell r="I11">
            <v>3710.5</v>
          </cell>
          <cell r="J11">
            <v>3710.5</v>
          </cell>
          <cell r="K11">
            <v>1670.3</v>
          </cell>
          <cell r="L11">
            <v>1638.2</v>
          </cell>
          <cell r="M11">
            <v>3710.5</v>
          </cell>
          <cell r="N11">
            <v>3710.5</v>
          </cell>
          <cell r="O11">
            <v>3710.5</v>
          </cell>
          <cell r="P11">
            <v>1670.3</v>
          </cell>
          <cell r="Q11">
            <v>1638.2</v>
          </cell>
        </row>
        <row r="13">
          <cell r="C13" t="str">
            <v>Labor Costs</v>
          </cell>
        </row>
        <row r="15">
          <cell r="A15">
            <v>1</v>
          </cell>
          <cell r="B15">
            <v>54</v>
          </cell>
          <cell r="C15" t="str">
            <v>Program Manager/Logisitcs Manager</v>
          </cell>
          <cell r="E15">
            <v>4045</v>
          </cell>
          <cell r="F15">
            <v>44789</v>
          </cell>
          <cell r="G15">
            <v>50224</v>
          </cell>
          <cell r="H15">
            <v>51781</v>
          </cell>
          <cell r="I15">
            <v>53386</v>
          </cell>
          <cell r="J15">
            <v>55041</v>
          </cell>
          <cell r="K15">
            <v>25545</v>
          </cell>
          <cell r="L15">
            <v>25054</v>
          </cell>
          <cell r="M15">
            <v>58506</v>
          </cell>
          <cell r="N15">
            <v>60320</v>
          </cell>
          <cell r="O15">
            <v>62190</v>
          </cell>
          <cell r="P15">
            <v>28863</v>
          </cell>
          <cell r="Q15">
            <v>28308</v>
          </cell>
        </row>
        <row r="16">
          <cell r="A16">
            <v>2</v>
          </cell>
          <cell r="B16">
            <v>55</v>
          </cell>
          <cell r="C16" t="str">
            <v>Admin Services Mgr</v>
          </cell>
          <cell r="E16">
            <v>0</v>
          </cell>
          <cell r="F16">
            <v>25480</v>
          </cell>
          <cell r="G16">
            <v>27769</v>
          </cell>
          <cell r="H16">
            <v>27769</v>
          </cell>
          <cell r="I16">
            <v>27769</v>
          </cell>
          <cell r="J16">
            <v>27769</v>
          </cell>
          <cell r="K16">
            <v>12500</v>
          </cell>
          <cell r="L16">
            <v>12261</v>
          </cell>
          <cell r="M16">
            <v>27769</v>
          </cell>
          <cell r="N16">
            <v>27769</v>
          </cell>
          <cell r="O16">
            <v>27769</v>
          </cell>
          <cell r="P16">
            <v>12500</v>
          </cell>
          <cell r="Q16">
            <v>12261</v>
          </cell>
        </row>
        <row r="17">
          <cell r="C17" t="str">
            <v>SubTotal Labor</v>
          </cell>
          <cell r="E17">
            <v>4045</v>
          </cell>
          <cell r="F17">
            <v>70269</v>
          </cell>
          <cell r="G17">
            <v>77993</v>
          </cell>
          <cell r="H17">
            <v>79550</v>
          </cell>
          <cell r="I17">
            <v>81155</v>
          </cell>
          <cell r="J17">
            <v>82810</v>
          </cell>
          <cell r="K17">
            <v>38045</v>
          </cell>
          <cell r="L17">
            <v>37315</v>
          </cell>
          <cell r="M17">
            <v>86275</v>
          </cell>
          <cell r="N17">
            <v>88089</v>
          </cell>
          <cell r="O17">
            <v>89959</v>
          </cell>
          <cell r="P17">
            <v>41363</v>
          </cell>
          <cell r="Q17">
            <v>40569</v>
          </cell>
        </row>
        <row r="19">
          <cell r="C19" t="str">
            <v>Fringe Costs</v>
          </cell>
        </row>
        <row r="21">
          <cell r="A21">
            <v>1</v>
          </cell>
          <cell r="B21">
            <v>54</v>
          </cell>
          <cell r="C21" t="str">
            <v>Program Manager/Logisitcs Manager</v>
          </cell>
          <cell r="E21">
            <v>1237.1</v>
          </cell>
          <cell r="F21">
            <v>13304.02</v>
          </cell>
          <cell r="G21">
            <v>14945.91848</v>
          </cell>
          <cell r="H21">
            <v>15398.286952879998</v>
          </cell>
          <cell r="I21">
            <v>15864.400848419276</v>
          </cell>
          <cell r="J21">
            <v>16347.562274720272</v>
          </cell>
          <cell r="K21">
            <v>7719.289052032518</v>
          </cell>
          <cell r="L21">
            <v>8042.515427765822</v>
          </cell>
          <cell r="M21">
            <v>17361.283269098938</v>
          </cell>
          <cell r="N21">
            <v>17892.495050441</v>
          </cell>
          <cell r="O21">
            <v>18439.059397004672</v>
          </cell>
          <cell r="P21">
            <v>8696.903225766999</v>
          </cell>
          <cell r="Q21">
            <v>8696.903225766999</v>
          </cell>
        </row>
        <row r="22">
          <cell r="A22">
            <v>2</v>
          </cell>
          <cell r="B22">
            <v>55</v>
          </cell>
          <cell r="C22" t="str">
            <v>Admin Services Mgr</v>
          </cell>
          <cell r="E22">
            <v>0</v>
          </cell>
          <cell r="F22">
            <v>9504.09</v>
          </cell>
          <cell r="G22">
            <v>10370.84</v>
          </cell>
          <cell r="H22">
            <v>10367.84</v>
          </cell>
          <cell r="I22">
            <v>10364.84</v>
          </cell>
          <cell r="J22">
            <v>10364.84</v>
          </cell>
          <cell r="K22">
            <v>4769.34</v>
          </cell>
          <cell r="L22">
            <v>4844.5</v>
          </cell>
          <cell r="M22">
            <v>10364.84</v>
          </cell>
          <cell r="N22">
            <v>10364.84</v>
          </cell>
          <cell r="O22">
            <v>10364.84</v>
          </cell>
          <cell r="P22">
            <v>4769.34</v>
          </cell>
          <cell r="Q22">
            <v>4769.34</v>
          </cell>
        </row>
        <row r="23">
          <cell r="C23" t="str">
            <v>SubTotal Fringe</v>
          </cell>
          <cell r="E23">
            <v>1237.1</v>
          </cell>
          <cell r="F23">
            <v>22808.11</v>
          </cell>
          <cell r="G23">
            <v>25316.75848</v>
          </cell>
          <cell r="H23">
            <v>25766.126952879997</v>
          </cell>
          <cell r="I23">
            <v>26229.24084841928</v>
          </cell>
          <cell r="J23">
            <v>26712.402274720273</v>
          </cell>
          <cell r="K23">
            <v>12488.629052032518</v>
          </cell>
          <cell r="L23">
            <v>12887.015427765822</v>
          </cell>
          <cell r="M23">
            <v>27726.123269098938</v>
          </cell>
          <cell r="N23">
            <v>28257.335050441</v>
          </cell>
          <cell r="O23">
            <v>28803.899397004672</v>
          </cell>
          <cell r="P23">
            <v>13466.243225766999</v>
          </cell>
          <cell r="Q23">
            <v>13466.243225766999</v>
          </cell>
        </row>
        <row r="25">
          <cell r="C25" t="str">
            <v>Indirect Costs</v>
          </cell>
        </row>
        <row r="27">
          <cell r="C27" t="str">
            <v>DynMarine Overhead</v>
          </cell>
          <cell r="D27" t="str">
            <v>`</v>
          </cell>
          <cell r="E27">
            <v>95</v>
          </cell>
          <cell r="F27">
            <v>2111</v>
          </cell>
          <cell r="G27">
            <v>2226</v>
          </cell>
          <cell r="H27">
            <v>2041</v>
          </cell>
          <cell r="I27">
            <v>1855</v>
          </cell>
          <cell r="J27">
            <v>1707</v>
          </cell>
          <cell r="K27">
            <v>768</v>
          </cell>
          <cell r="L27">
            <v>754</v>
          </cell>
          <cell r="M27">
            <v>1707</v>
          </cell>
          <cell r="N27">
            <v>1707</v>
          </cell>
          <cell r="O27">
            <v>1707</v>
          </cell>
          <cell r="P27">
            <v>768</v>
          </cell>
          <cell r="Q27">
            <v>754</v>
          </cell>
        </row>
        <row r="28">
          <cell r="C28" t="str">
            <v>ETS Overhead</v>
          </cell>
          <cell r="E28">
            <v>60</v>
          </cell>
          <cell r="F28">
            <v>1325</v>
          </cell>
          <cell r="G28">
            <v>1410</v>
          </cell>
          <cell r="H28">
            <v>1380</v>
          </cell>
          <cell r="I28">
            <v>1347</v>
          </cell>
          <cell r="J28">
            <v>1347</v>
          </cell>
          <cell r="K28">
            <v>606</v>
          </cell>
          <cell r="L28">
            <v>595</v>
          </cell>
          <cell r="M28">
            <v>1347</v>
          </cell>
          <cell r="N28">
            <v>1347</v>
          </cell>
          <cell r="O28">
            <v>1347</v>
          </cell>
          <cell r="P28">
            <v>606</v>
          </cell>
          <cell r="Q28">
            <v>595</v>
          </cell>
        </row>
        <row r="29">
          <cell r="C29" t="str">
            <v>SubTotal Indirects</v>
          </cell>
          <cell r="E29">
            <v>155</v>
          </cell>
          <cell r="F29">
            <v>3436</v>
          </cell>
          <cell r="G29">
            <v>3636</v>
          </cell>
          <cell r="H29">
            <v>3421</v>
          </cell>
          <cell r="I29">
            <v>3202</v>
          </cell>
          <cell r="J29">
            <v>3054</v>
          </cell>
          <cell r="K29">
            <v>1374</v>
          </cell>
          <cell r="L29">
            <v>1349</v>
          </cell>
          <cell r="M29">
            <v>3054</v>
          </cell>
          <cell r="N29">
            <v>3054</v>
          </cell>
          <cell r="O29">
            <v>3054</v>
          </cell>
          <cell r="P29">
            <v>1374</v>
          </cell>
          <cell r="Q29">
            <v>1349</v>
          </cell>
        </row>
        <row r="31">
          <cell r="A31" t="str">
            <v>T</v>
          </cell>
          <cell r="C31" t="str">
            <v>Total Contract Overhead Costs</v>
          </cell>
          <cell r="E31">
            <v>5437.1</v>
          </cell>
          <cell r="F31">
            <v>96513.11</v>
          </cell>
          <cell r="G31">
            <v>106945.75848</v>
          </cell>
          <cell r="H31">
            <v>108737.12695288</v>
          </cell>
          <cell r="I31">
            <v>110586.24084841929</v>
          </cell>
          <cell r="J31">
            <v>112576.40227472027</v>
          </cell>
          <cell r="K31">
            <v>51907.62905203252</v>
          </cell>
          <cell r="L31">
            <v>51551.01542776582</v>
          </cell>
          <cell r="M31">
            <v>117055.12326909894</v>
          </cell>
          <cell r="N31">
            <v>119400.335050441</v>
          </cell>
          <cell r="O31">
            <v>121816.89939700467</v>
          </cell>
          <cell r="P31">
            <v>56203.243225767</v>
          </cell>
          <cell r="Q31">
            <v>55384.243225767</v>
          </cell>
        </row>
        <row r="46">
          <cell r="F46">
            <v>1</v>
          </cell>
          <cell r="G46">
            <v>35.54</v>
          </cell>
        </row>
        <row r="47">
          <cell r="F47">
            <v>2</v>
          </cell>
          <cell r="G47">
            <v>0.764738</v>
          </cell>
        </row>
        <row r="48">
          <cell r="F48">
            <v>3</v>
          </cell>
          <cell r="G48">
            <v>0.78</v>
          </cell>
        </row>
        <row r="49">
          <cell r="F49">
            <v>4</v>
          </cell>
          <cell r="G49">
            <v>0.79</v>
          </cell>
        </row>
        <row r="50">
          <cell r="F50">
            <v>5</v>
          </cell>
          <cell r="G50">
            <v>0.8</v>
          </cell>
        </row>
        <row r="51">
          <cell r="F51">
            <v>6</v>
          </cell>
          <cell r="G51">
            <v>0.82</v>
          </cell>
        </row>
        <row r="52">
          <cell r="F52">
            <v>7</v>
          </cell>
          <cell r="G52">
            <v>0.84</v>
          </cell>
        </row>
        <row r="53">
          <cell r="F53">
            <v>8</v>
          </cell>
          <cell r="G53">
            <v>0.85</v>
          </cell>
        </row>
        <row r="54">
          <cell r="F54">
            <v>9</v>
          </cell>
          <cell r="G54">
            <v>0.85</v>
          </cell>
        </row>
        <row r="55">
          <cell r="F55">
            <v>10</v>
          </cell>
          <cell r="G55">
            <v>0.87</v>
          </cell>
        </row>
        <row r="56">
          <cell r="F56">
            <v>11</v>
          </cell>
          <cell r="G56">
            <v>0.89</v>
          </cell>
        </row>
        <row r="57">
          <cell r="F57">
            <v>12</v>
          </cell>
          <cell r="G57">
            <v>0.91</v>
          </cell>
        </row>
        <row r="58">
          <cell r="F58">
            <v>13</v>
          </cell>
          <cell r="G58">
            <v>0.91</v>
          </cell>
        </row>
      </sheetData>
      <sheetData sheetId="9">
        <row r="82">
          <cell r="F82">
            <v>1</v>
          </cell>
          <cell r="G82">
            <v>0.2827</v>
          </cell>
        </row>
        <row r="83">
          <cell r="F83">
            <v>2</v>
          </cell>
          <cell r="G83">
            <v>0.4133</v>
          </cell>
        </row>
        <row r="84">
          <cell r="F84">
            <v>3</v>
          </cell>
          <cell r="G84">
            <v>0.4128</v>
          </cell>
        </row>
        <row r="85">
          <cell r="F85">
            <v>4</v>
          </cell>
          <cell r="G85">
            <v>0.4115</v>
          </cell>
        </row>
        <row r="86">
          <cell r="F86">
            <v>5</v>
          </cell>
          <cell r="G86">
            <v>0.4102</v>
          </cell>
        </row>
        <row r="87">
          <cell r="F87">
            <v>6</v>
          </cell>
          <cell r="G87">
            <v>0.409</v>
          </cell>
        </row>
        <row r="88">
          <cell r="F88">
            <v>7</v>
          </cell>
          <cell r="G88">
            <v>0.4185</v>
          </cell>
        </row>
        <row r="89">
          <cell r="F89">
            <v>8</v>
          </cell>
          <cell r="G89">
            <v>0.436</v>
          </cell>
        </row>
        <row r="90">
          <cell r="F90">
            <v>9</v>
          </cell>
          <cell r="G90">
            <v>0.4065</v>
          </cell>
        </row>
        <row r="91">
          <cell r="F91">
            <v>10</v>
          </cell>
          <cell r="G91">
            <v>0.4053</v>
          </cell>
        </row>
        <row r="92">
          <cell r="F92">
            <v>11</v>
          </cell>
          <cell r="G92">
            <v>0.404</v>
          </cell>
        </row>
        <row r="93">
          <cell r="F93">
            <v>12</v>
          </cell>
          <cell r="G93">
            <v>0.4131</v>
          </cell>
        </row>
        <row r="94">
          <cell r="F94">
            <v>13</v>
          </cell>
          <cell r="G94">
            <v>0.4309</v>
          </cell>
        </row>
      </sheetData>
      <sheetData sheetId="13">
        <row r="19">
          <cell r="C19" t="str">
            <v>Logistics:</v>
          </cell>
        </row>
        <row r="20">
          <cell r="B20">
            <v>1</v>
          </cell>
          <cell r="C20" t="str">
            <v>Deputy Logistics Manager</v>
          </cell>
          <cell r="D20">
            <v>0</v>
          </cell>
          <cell r="E20">
            <v>152.5</v>
          </cell>
          <cell r="F20">
            <v>0</v>
          </cell>
          <cell r="G20">
            <v>0</v>
          </cell>
          <cell r="H20">
            <v>24.03</v>
          </cell>
          <cell r="I20">
            <v>0</v>
          </cell>
          <cell r="J20">
            <v>0</v>
          </cell>
          <cell r="K20">
            <v>0</v>
          </cell>
          <cell r="L20">
            <v>0</v>
          </cell>
        </row>
        <row r="21">
          <cell r="B21">
            <v>2</v>
          </cell>
          <cell r="C21" t="str">
            <v>Supervisor</v>
          </cell>
          <cell r="D21">
            <v>0</v>
          </cell>
          <cell r="E21">
            <v>152.5</v>
          </cell>
          <cell r="F21">
            <v>0</v>
          </cell>
          <cell r="G21">
            <v>0</v>
          </cell>
          <cell r="H21">
            <v>16.75</v>
          </cell>
          <cell r="I21">
            <v>0</v>
          </cell>
          <cell r="J21">
            <v>0</v>
          </cell>
          <cell r="K21">
            <v>0</v>
          </cell>
          <cell r="L21">
            <v>0</v>
          </cell>
        </row>
        <row r="22">
          <cell r="B22">
            <v>3</v>
          </cell>
          <cell r="C22" t="str">
            <v>NASA Screener</v>
          </cell>
          <cell r="D22">
            <v>0</v>
          </cell>
          <cell r="E22">
            <v>152.5</v>
          </cell>
          <cell r="F22">
            <v>0</v>
          </cell>
          <cell r="G22">
            <v>0</v>
          </cell>
          <cell r="H22">
            <v>17.92</v>
          </cell>
          <cell r="I22">
            <v>0</v>
          </cell>
          <cell r="J22">
            <v>0</v>
          </cell>
          <cell r="K22">
            <v>0</v>
          </cell>
          <cell r="L22">
            <v>0</v>
          </cell>
        </row>
        <row r="23">
          <cell r="B23">
            <v>4</v>
          </cell>
          <cell r="C23" t="str">
            <v>Vehicle Dispatcher/ move coordinator (lead)</v>
          </cell>
          <cell r="D23">
            <v>0</v>
          </cell>
          <cell r="E23">
            <v>149</v>
          </cell>
          <cell r="F23">
            <v>0</v>
          </cell>
          <cell r="G23">
            <v>0</v>
          </cell>
          <cell r="H23">
            <v>12.41</v>
          </cell>
          <cell r="I23">
            <v>0</v>
          </cell>
          <cell r="J23">
            <v>0</v>
          </cell>
          <cell r="K23">
            <v>0</v>
          </cell>
          <cell r="L23">
            <v>0</v>
          </cell>
        </row>
        <row r="24">
          <cell r="B24">
            <v>5</v>
          </cell>
          <cell r="C24" t="str">
            <v>Bus Operator</v>
          </cell>
          <cell r="D24">
            <v>0</v>
          </cell>
          <cell r="E24">
            <v>149</v>
          </cell>
          <cell r="F24">
            <v>0</v>
          </cell>
          <cell r="G24">
            <v>0</v>
          </cell>
          <cell r="H24">
            <v>12.81</v>
          </cell>
          <cell r="I24">
            <v>0</v>
          </cell>
          <cell r="J24">
            <v>0</v>
          </cell>
          <cell r="K24">
            <v>0</v>
          </cell>
          <cell r="L24">
            <v>0</v>
          </cell>
        </row>
        <row r="25">
          <cell r="B25">
            <v>6</v>
          </cell>
          <cell r="C25" t="str">
            <v>Truck Dvr, Medium</v>
          </cell>
          <cell r="D25">
            <v>0</v>
          </cell>
          <cell r="E25">
            <v>149</v>
          </cell>
          <cell r="F25">
            <v>0</v>
          </cell>
          <cell r="G25">
            <v>0</v>
          </cell>
          <cell r="H25">
            <v>10.79</v>
          </cell>
          <cell r="I25">
            <v>0</v>
          </cell>
          <cell r="J25">
            <v>0</v>
          </cell>
          <cell r="K25">
            <v>0</v>
          </cell>
          <cell r="L25">
            <v>0</v>
          </cell>
        </row>
        <row r="26">
          <cell r="B26">
            <v>7</v>
          </cell>
          <cell r="C26" t="str">
            <v>Truck Dvr, Medium (mail)</v>
          </cell>
          <cell r="D26">
            <v>0</v>
          </cell>
          <cell r="E26">
            <v>149</v>
          </cell>
          <cell r="F26">
            <v>0</v>
          </cell>
          <cell r="G26">
            <v>0</v>
          </cell>
          <cell r="H26">
            <v>11.4</v>
          </cell>
          <cell r="I26">
            <v>0</v>
          </cell>
          <cell r="J26">
            <v>0</v>
          </cell>
          <cell r="K26">
            <v>0</v>
          </cell>
          <cell r="L26">
            <v>0</v>
          </cell>
        </row>
        <row r="27">
          <cell r="B27">
            <v>8</v>
          </cell>
          <cell r="C27" t="str">
            <v>Truck Dvr, Heavy (TT)</v>
          </cell>
          <cell r="D27">
            <v>0</v>
          </cell>
          <cell r="E27">
            <v>149</v>
          </cell>
          <cell r="F27">
            <v>0</v>
          </cell>
          <cell r="G27">
            <v>0</v>
          </cell>
          <cell r="H27">
            <v>12.21</v>
          </cell>
          <cell r="I27">
            <v>0</v>
          </cell>
          <cell r="J27">
            <v>0</v>
          </cell>
          <cell r="K27">
            <v>0</v>
          </cell>
          <cell r="L27">
            <v>0</v>
          </cell>
        </row>
        <row r="28">
          <cell r="B28">
            <v>9</v>
          </cell>
          <cell r="C28" t="str">
            <v>Truck Dvr, Heavy (Furniture)</v>
          </cell>
          <cell r="D28">
            <v>0</v>
          </cell>
          <cell r="E28">
            <v>149</v>
          </cell>
          <cell r="F28">
            <v>0</v>
          </cell>
          <cell r="G28">
            <v>0</v>
          </cell>
          <cell r="H28">
            <v>11.27</v>
          </cell>
          <cell r="I28">
            <v>0</v>
          </cell>
          <cell r="J28">
            <v>0</v>
          </cell>
          <cell r="K28">
            <v>0</v>
          </cell>
          <cell r="L28">
            <v>0</v>
          </cell>
        </row>
        <row r="29">
          <cell r="B29">
            <v>10</v>
          </cell>
          <cell r="C29" t="str">
            <v>Laborer, Truck Helper (Furniture)</v>
          </cell>
          <cell r="D29">
            <v>0</v>
          </cell>
          <cell r="E29">
            <v>149</v>
          </cell>
          <cell r="F29">
            <v>0</v>
          </cell>
          <cell r="G29">
            <v>0</v>
          </cell>
          <cell r="H29">
            <v>10.79</v>
          </cell>
          <cell r="I29">
            <v>0</v>
          </cell>
          <cell r="J29">
            <v>0</v>
          </cell>
          <cell r="K29">
            <v>0</v>
          </cell>
          <cell r="L29">
            <v>0</v>
          </cell>
        </row>
        <row r="30">
          <cell r="B30">
            <v>11</v>
          </cell>
          <cell r="C30" t="str">
            <v>Laborer, Truck Helper (Furniture) Lead</v>
          </cell>
          <cell r="D30">
            <v>0</v>
          </cell>
          <cell r="E30">
            <v>149</v>
          </cell>
          <cell r="F30">
            <v>0</v>
          </cell>
          <cell r="G30">
            <v>0</v>
          </cell>
          <cell r="H30">
            <v>11.29</v>
          </cell>
          <cell r="I30">
            <v>0</v>
          </cell>
          <cell r="J30">
            <v>0</v>
          </cell>
          <cell r="K30">
            <v>0</v>
          </cell>
          <cell r="L30">
            <v>0</v>
          </cell>
        </row>
        <row r="31">
          <cell r="B31">
            <v>12</v>
          </cell>
          <cell r="C31" t="str">
            <v>Messenger, Mail Clerk, Carrier (lead)</v>
          </cell>
          <cell r="D31">
            <v>0</v>
          </cell>
          <cell r="E31">
            <v>149</v>
          </cell>
          <cell r="F31">
            <v>0</v>
          </cell>
          <cell r="G31">
            <v>0</v>
          </cell>
          <cell r="H31">
            <v>11.09</v>
          </cell>
          <cell r="I31">
            <v>0</v>
          </cell>
          <cell r="J31">
            <v>0</v>
          </cell>
          <cell r="K31">
            <v>0</v>
          </cell>
          <cell r="L31">
            <v>0</v>
          </cell>
        </row>
        <row r="32">
          <cell r="B32">
            <v>13</v>
          </cell>
          <cell r="C32" t="str">
            <v>Messenger, Mail Clerk, Carrier </v>
          </cell>
          <cell r="D32">
            <v>0</v>
          </cell>
          <cell r="E32">
            <v>149</v>
          </cell>
          <cell r="F32">
            <v>0</v>
          </cell>
          <cell r="G32">
            <v>0</v>
          </cell>
          <cell r="H32">
            <v>10.59</v>
          </cell>
          <cell r="I32">
            <v>0</v>
          </cell>
          <cell r="J32">
            <v>0</v>
          </cell>
          <cell r="K32">
            <v>0</v>
          </cell>
          <cell r="L32">
            <v>0</v>
          </cell>
        </row>
        <row r="33">
          <cell r="B33">
            <v>14</v>
          </cell>
          <cell r="C33" t="str">
            <v>Auto/Truck Maint. Technician (lead)</v>
          </cell>
          <cell r="D33">
            <v>0</v>
          </cell>
          <cell r="E33">
            <v>149</v>
          </cell>
          <cell r="F33">
            <v>0</v>
          </cell>
          <cell r="G33">
            <v>0</v>
          </cell>
          <cell r="H33">
            <v>15.8</v>
          </cell>
          <cell r="I33">
            <v>0</v>
          </cell>
          <cell r="J33">
            <v>0</v>
          </cell>
          <cell r="K33">
            <v>0</v>
          </cell>
          <cell r="L33">
            <v>0</v>
          </cell>
        </row>
        <row r="34">
          <cell r="B34">
            <v>15</v>
          </cell>
          <cell r="C34" t="str">
            <v>Auto/Truck Maint. Technician </v>
          </cell>
          <cell r="D34">
            <v>0</v>
          </cell>
          <cell r="E34">
            <v>149</v>
          </cell>
          <cell r="F34">
            <v>0</v>
          </cell>
          <cell r="G34">
            <v>0</v>
          </cell>
          <cell r="H34">
            <v>15.3</v>
          </cell>
          <cell r="I34">
            <v>0</v>
          </cell>
          <cell r="J34">
            <v>0</v>
          </cell>
          <cell r="K34">
            <v>0</v>
          </cell>
          <cell r="L34">
            <v>0</v>
          </cell>
        </row>
        <row r="35">
          <cell r="B35">
            <v>16</v>
          </cell>
          <cell r="C35" t="str">
            <v>Automotive Worker</v>
          </cell>
          <cell r="D35">
            <v>0</v>
          </cell>
          <cell r="E35">
            <v>149</v>
          </cell>
          <cell r="F35">
            <v>0</v>
          </cell>
          <cell r="G35">
            <v>0</v>
          </cell>
          <cell r="H35">
            <v>10.79</v>
          </cell>
          <cell r="I35">
            <v>0</v>
          </cell>
          <cell r="J35">
            <v>0</v>
          </cell>
          <cell r="K35">
            <v>0</v>
          </cell>
          <cell r="L35">
            <v>0</v>
          </cell>
        </row>
        <row r="36">
          <cell r="B36">
            <v>17</v>
          </cell>
          <cell r="C36" t="str">
            <v>Automotive Parts Clerk</v>
          </cell>
          <cell r="D36">
            <v>0</v>
          </cell>
          <cell r="E36">
            <v>149</v>
          </cell>
          <cell r="F36">
            <v>0</v>
          </cell>
          <cell r="G36">
            <v>0</v>
          </cell>
          <cell r="H36">
            <v>10.79</v>
          </cell>
          <cell r="I36">
            <v>0</v>
          </cell>
          <cell r="J36">
            <v>0</v>
          </cell>
          <cell r="K36">
            <v>0</v>
          </cell>
          <cell r="L36">
            <v>0</v>
          </cell>
        </row>
        <row r="37">
          <cell r="B37">
            <v>18</v>
          </cell>
          <cell r="C37" t="str">
            <v>Vehicle Controller</v>
          </cell>
          <cell r="D37">
            <v>0</v>
          </cell>
          <cell r="E37">
            <v>149</v>
          </cell>
          <cell r="F37">
            <v>0</v>
          </cell>
          <cell r="G37">
            <v>0</v>
          </cell>
          <cell r="H37">
            <v>11.27</v>
          </cell>
          <cell r="I37">
            <v>0</v>
          </cell>
          <cell r="J37">
            <v>0</v>
          </cell>
          <cell r="K37">
            <v>0</v>
          </cell>
          <cell r="L37">
            <v>0</v>
          </cell>
        </row>
        <row r="38">
          <cell r="B38">
            <v>19</v>
          </cell>
          <cell r="C38" t="str">
            <v>Item Manager (lead)</v>
          </cell>
          <cell r="D38">
            <v>0</v>
          </cell>
          <cell r="E38">
            <v>149</v>
          </cell>
          <cell r="F38">
            <v>0</v>
          </cell>
          <cell r="G38">
            <v>0</v>
          </cell>
          <cell r="H38">
            <v>13.24</v>
          </cell>
          <cell r="I38">
            <v>0</v>
          </cell>
          <cell r="J38">
            <v>0</v>
          </cell>
          <cell r="K38">
            <v>0</v>
          </cell>
          <cell r="L38">
            <v>0</v>
          </cell>
        </row>
        <row r="39">
          <cell r="B39">
            <v>20</v>
          </cell>
          <cell r="C39" t="str">
            <v>Item Manager </v>
          </cell>
          <cell r="D39">
            <v>0</v>
          </cell>
          <cell r="E39">
            <v>149</v>
          </cell>
          <cell r="F39">
            <v>0</v>
          </cell>
          <cell r="G39">
            <v>0</v>
          </cell>
          <cell r="H39">
            <v>12.74</v>
          </cell>
          <cell r="I39">
            <v>0</v>
          </cell>
          <cell r="J39">
            <v>0</v>
          </cell>
          <cell r="K39">
            <v>0</v>
          </cell>
          <cell r="L39">
            <v>0</v>
          </cell>
        </row>
        <row r="40">
          <cell r="B40">
            <v>21</v>
          </cell>
          <cell r="C40" t="str">
            <v>Sr. Purchase Request/ Processing Clerk</v>
          </cell>
          <cell r="D40">
            <v>0</v>
          </cell>
          <cell r="E40">
            <v>149</v>
          </cell>
          <cell r="F40">
            <v>0</v>
          </cell>
          <cell r="G40">
            <v>0</v>
          </cell>
          <cell r="H40">
            <v>12.74</v>
          </cell>
          <cell r="I40">
            <v>0</v>
          </cell>
          <cell r="J40">
            <v>0</v>
          </cell>
          <cell r="K40">
            <v>0</v>
          </cell>
          <cell r="L40">
            <v>0</v>
          </cell>
        </row>
        <row r="41">
          <cell r="B41">
            <v>22</v>
          </cell>
          <cell r="C41" t="str">
            <v>Sr. Storekeeper</v>
          </cell>
          <cell r="D41">
            <v>0</v>
          </cell>
          <cell r="E41">
            <v>149</v>
          </cell>
          <cell r="F41">
            <v>0</v>
          </cell>
          <cell r="G41">
            <v>0</v>
          </cell>
          <cell r="H41">
            <v>11.57</v>
          </cell>
          <cell r="I41">
            <v>0</v>
          </cell>
          <cell r="J41">
            <v>0</v>
          </cell>
          <cell r="K41">
            <v>0</v>
          </cell>
          <cell r="L41">
            <v>0</v>
          </cell>
        </row>
        <row r="42">
          <cell r="B42">
            <v>23</v>
          </cell>
          <cell r="C42" t="str">
            <v>Storekeeper</v>
          </cell>
          <cell r="D42">
            <v>0</v>
          </cell>
          <cell r="E42">
            <v>149</v>
          </cell>
          <cell r="F42">
            <v>0</v>
          </cell>
          <cell r="G42">
            <v>0</v>
          </cell>
          <cell r="H42">
            <v>11.09</v>
          </cell>
          <cell r="I42">
            <v>0</v>
          </cell>
          <cell r="J42">
            <v>0</v>
          </cell>
          <cell r="K42">
            <v>0</v>
          </cell>
          <cell r="L42">
            <v>0</v>
          </cell>
        </row>
        <row r="43">
          <cell r="B43">
            <v>24</v>
          </cell>
          <cell r="C43" t="str">
            <v>Metal Cutter &amp; Burner</v>
          </cell>
          <cell r="D43">
            <v>0</v>
          </cell>
          <cell r="E43">
            <v>149</v>
          </cell>
          <cell r="F43">
            <v>0</v>
          </cell>
          <cell r="G43">
            <v>0</v>
          </cell>
          <cell r="H43">
            <v>12.16</v>
          </cell>
          <cell r="I43">
            <v>0</v>
          </cell>
          <cell r="J43">
            <v>0</v>
          </cell>
          <cell r="K43">
            <v>0</v>
          </cell>
          <cell r="L43">
            <v>0</v>
          </cell>
        </row>
        <row r="44">
          <cell r="B44">
            <v>25</v>
          </cell>
          <cell r="C44" t="str">
            <v>Tool Crib Attendant</v>
          </cell>
          <cell r="D44">
            <v>0</v>
          </cell>
          <cell r="E44">
            <v>149</v>
          </cell>
          <cell r="F44">
            <v>0</v>
          </cell>
          <cell r="G44">
            <v>0</v>
          </cell>
          <cell r="H44">
            <v>13.56</v>
          </cell>
          <cell r="I44">
            <v>0</v>
          </cell>
          <cell r="J44">
            <v>0</v>
          </cell>
          <cell r="K44">
            <v>0</v>
          </cell>
          <cell r="L44">
            <v>0</v>
          </cell>
        </row>
        <row r="45">
          <cell r="B45">
            <v>26</v>
          </cell>
          <cell r="C45" t="str">
            <v>Prop. Disposal Data Entry Clerk</v>
          </cell>
          <cell r="D45">
            <v>0</v>
          </cell>
          <cell r="E45">
            <v>149</v>
          </cell>
          <cell r="F45">
            <v>0</v>
          </cell>
          <cell r="G45">
            <v>0</v>
          </cell>
          <cell r="H45">
            <v>11.09</v>
          </cell>
          <cell r="I45">
            <v>0</v>
          </cell>
          <cell r="J45">
            <v>0</v>
          </cell>
          <cell r="K45">
            <v>0</v>
          </cell>
          <cell r="L45">
            <v>0</v>
          </cell>
        </row>
        <row r="46">
          <cell r="B46">
            <v>27</v>
          </cell>
          <cell r="C46" t="str">
            <v>Disposal Warehouseman (lead)</v>
          </cell>
          <cell r="D46">
            <v>0</v>
          </cell>
          <cell r="E46">
            <v>149</v>
          </cell>
          <cell r="F46">
            <v>0</v>
          </cell>
          <cell r="G46">
            <v>0</v>
          </cell>
          <cell r="H46">
            <v>11.59</v>
          </cell>
          <cell r="I46">
            <v>0</v>
          </cell>
          <cell r="J46">
            <v>0</v>
          </cell>
          <cell r="K46">
            <v>0</v>
          </cell>
          <cell r="L46">
            <v>0</v>
          </cell>
        </row>
        <row r="47">
          <cell r="B47">
            <v>28</v>
          </cell>
          <cell r="C47" t="str">
            <v>Disposal Warehouseman </v>
          </cell>
          <cell r="D47">
            <v>0</v>
          </cell>
          <cell r="E47">
            <v>149</v>
          </cell>
          <cell r="F47">
            <v>0</v>
          </cell>
          <cell r="G47">
            <v>0</v>
          </cell>
          <cell r="H47">
            <v>11.09</v>
          </cell>
          <cell r="I47">
            <v>0</v>
          </cell>
          <cell r="J47">
            <v>0</v>
          </cell>
          <cell r="K47">
            <v>0</v>
          </cell>
          <cell r="L47">
            <v>0</v>
          </cell>
        </row>
        <row r="48">
          <cell r="B48">
            <v>29</v>
          </cell>
          <cell r="C48" t="str">
            <v>Freight Traffic Specialist</v>
          </cell>
          <cell r="D48">
            <v>0</v>
          </cell>
          <cell r="E48">
            <v>149</v>
          </cell>
          <cell r="F48">
            <v>0</v>
          </cell>
          <cell r="G48">
            <v>0</v>
          </cell>
          <cell r="H48">
            <v>13.26</v>
          </cell>
          <cell r="I48">
            <v>0</v>
          </cell>
          <cell r="J48">
            <v>0</v>
          </cell>
          <cell r="K48">
            <v>0</v>
          </cell>
          <cell r="L48">
            <v>0</v>
          </cell>
        </row>
        <row r="49">
          <cell r="B49">
            <v>30</v>
          </cell>
          <cell r="C49" t="str">
            <v>Sr Receiving Clerk</v>
          </cell>
          <cell r="D49">
            <v>0</v>
          </cell>
          <cell r="E49">
            <v>149</v>
          </cell>
          <cell r="F49">
            <v>0</v>
          </cell>
          <cell r="G49">
            <v>0</v>
          </cell>
          <cell r="H49">
            <v>11.63</v>
          </cell>
          <cell r="I49">
            <v>0</v>
          </cell>
          <cell r="J49">
            <v>0</v>
          </cell>
          <cell r="K49">
            <v>0</v>
          </cell>
          <cell r="L49">
            <v>0</v>
          </cell>
        </row>
        <row r="50">
          <cell r="B50">
            <v>31</v>
          </cell>
          <cell r="C50" t="str">
            <v>Receiving Clerk</v>
          </cell>
          <cell r="D50">
            <v>0</v>
          </cell>
          <cell r="E50">
            <v>149</v>
          </cell>
          <cell r="F50">
            <v>0</v>
          </cell>
          <cell r="G50">
            <v>0</v>
          </cell>
          <cell r="H50">
            <v>11.17</v>
          </cell>
          <cell r="I50">
            <v>0</v>
          </cell>
          <cell r="J50">
            <v>0</v>
          </cell>
          <cell r="K50">
            <v>0</v>
          </cell>
          <cell r="L50">
            <v>0</v>
          </cell>
        </row>
        <row r="51">
          <cell r="B51">
            <v>32</v>
          </cell>
          <cell r="C51" t="str">
            <v>Supply Technician</v>
          </cell>
          <cell r="D51">
            <v>0</v>
          </cell>
          <cell r="E51">
            <v>152.5</v>
          </cell>
          <cell r="F51">
            <v>0</v>
          </cell>
          <cell r="G51">
            <v>0</v>
          </cell>
          <cell r="H51">
            <v>15.74</v>
          </cell>
          <cell r="I51">
            <v>0</v>
          </cell>
          <cell r="J51">
            <v>0</v>
          </cell>
          <cell r="K51">
            <v>0</v>
          </cell>
          <cell r="L51">
            <v>0</v>
          </cell>
        </row>
        <row r="52">
          <cell r="B52">
            <v>33</v>
          </cell>
          <cell r="C52" t="str">
            <v>Property Management Clerk</v>
          </cell>
          <cell r="D52">
            <v>0</v>
          </cell>
          <cell r="E52">
            <v>149</v>
          </cell>
          <cell r="F52">
            <v>0</v>
          </cell>
          <cell r="G52">
            <v>0</v>
          </cell>
          <cell r="H52">
            <v>11.32</v>
          </cell>
          <cell r="I52">
            <v>0</v>
          </cell>
          <cell r="J52">
            <v>0</v>
          </cell>
          <cell r="K52">
            <v>0</v>
          </cell>
          <cell r="L52">
            <v>0</v>
          </cell>
        </row>
        <row r="53">
          <cell r="B53">
            <v>34</v>
          </cell>
          <cell r="C53" t="str">
            <v>Correspondence Management Clerk, Lead</v>
          </cell>
          <cell r="D53">
            <v>0</v>
          </cell>
          <cell r="E53">
            <v>149</v>
          </cell>
          <cell r="F53">
            <v>0</v>
          </cell>
          <cell r="G53">
            <v>0</v>
          </cell>
          <cell r="H53">
            <v>11.15</v>
          </cell>
          <cell r="I53">
            <v>0</v>
          </cell>
          <cell r="J53">
            <v>0</v>
          </cell>
          <cell r="K53">
            <v>0</v>
          </cell>
          <cell r="L53">
            <v>0</v>
          </cell>
        </row>
        <row r="54">
          <cell r="B54">
            <v>35</v>
          </cell>
          <cell r="C54" t="str">
            <v>Correspondence Management Clerk</v>
          </cell>
          <cell r="D54">
            <v>0</v>
          </cell>
          <cell r="E54">
            <v>149</v>
          </cell>
          <cell r="F54">
            <v>0</v>
          </cell>
          <cell r="G54">
            <v>0</v>
          </cell>
          <cell r="H54">
            <v>10.65</v>
          </cell>
          <cell r="I54">
            <v>0</v>
          </cell>
          <cell r="J54">
            <v>0</v>
          </cell>
          <cell r="K54">
            <v>0</v>
          </cell>
          <cell r="L54">
            <v>0</v>
          </cell>
        </row>
        <row r="55">
          <cell r="B55">
            <v>36</v>
          </cell>
          <cell r="C55" t="str">
            <v>Relief Worker</v>
          </cell>
          <cell r="D55">
            <v>0</v>
          </cell>
          <cell r="E55">
            <v>149</v>
          </cell>
          <cell r="F55">
            <v>0</v>
          </cell>
          <cell r="G55">
            <v>0</v>
          </cell>
          <cell r="H55">
            <v>10.33</v>
          </cell>
          <cell r="I55">
            <v>0</v>
          </cell>
          <cell r="J55">
            <v>0</v>
          </cell>
          <cell r="K55">
            <v>0</v>
          </cell>
          <cell r="L55">
            <v>0</v>
          </cell>
        </row>
        <row r="57">
          <cell r="C57" t="str">
            <v>Administrative:</v>
          </cell>
        </row>
        <row r="59">
          <cell r="C59" t="str">
            <v>Scientific Information:</v>
          </cell>
        </row>
        <row r="61">
          <cell r="C61" t="str">
            <v>Video Support Services:</v>
          </cell>
        </row>
        <row r="62">
          <cell r="B62">
            <v>37</v>
          </cell>
          <cell r="C62" t="str">
            <v>Video  Manager/Supervisor</v>
          </cell>
          <cell r="D62">
            <v>1</v>
          </cell>
          <cell r="E62">
            <v>152.5</v>
          </cell>
          <cell r="F62">
            <v>153</v>
          </cell>
          <cell r="G62">
            <v>0</v>
          </cell>
          <cell r="H62">
            <v>34.38</v>
          </cell>
          <cell r="I62">
            <v>5260</v>
          </cell>
          <cell r="J62">
            <v>0</v>
          </cell>
          <cell r="K62">
            <v>0</v>
          </cell>
          <cell r="L62">
            <v>5260</v>
          </cell>
        </row>
        <row r="63">
          <cell r="B63">
            <v>38</v>
          </cell>
          <cell r="C63" t="str">
            <v>Supervising Producer</v>
          </cell>
          <cell r="D63">
            <v>0</v>
          </cell>
          <cell r="E63">
            <v>152.5</v>
          </cell>
          <cell r="F63">
            <v>0</v>
          </cell>
          <cell r="G63">
            <v>0</v>
          </cell>
          <cell r="H63">
            <v>32.21</v>
          </cell>
          <cell r="I63">
            <v>0</v>
          </cell>
          <cell r="J63">
            <v>0</v>
          </cell>
          <cell r="K63">
            <v>0</v>
          </cell>
          <cell r="L63">
            <v>0</v>
          </cell>
        </row>
        <row r="64">
          <cell r="B64">
            <v>39</v>
          </cell>
          <cell r="C64" t="str">
            <v>Senior Producer</v>
          </cell>
          <cell r="D64">
            <v>0</v>
          </cell>
          <cell r="E64">
            <v>152.5</v>
          </cell>
          <cell r="F64">
            <v>0</v>
          </cell>
          <cell r="G64">
            <v>0</v>
          </cell>
          <cell r="H64">
            <v>28.61</v>
          </cell>
          <cell r="I64">
            <v>0</v>
          </cell>
          <cell r="J64">
            <v>0</v>
          </cell>
          <cell r="K64">
            <v>0</v>
          </cell>
          <cell r="L64">
            <v>0</v>
          </cell>
        </row>
        <row r="65">
          <cell r="B65">
            <v>40</v>
          </cell>
          <cell r="C65" t="str">
            <v>Producer</v>
          </cell>
          <cell r="D65">
            <v>0</v>
          </cell>
          <cell r="E65">
            <v>152.5</v>
          </cell>
          <cell r="F65">
            <v>0</v>
          </cell>
          <cell r="G65">
            <v>0</v>
          </cell>
          <cell r="H65">
            <v>25.81</v>
          </cell>
          <cell r="I65">
            <v>0</v>
          </cell>
          <cell r="J65">
            <v>0</v>
          </cell>
          <cell r="K65">
            <v>0</v>
          </cell>
          <cell r="L65">
            <v>0</v>
          </cell>
        </row>
        <row r="66">
          <cell r="B66">
            <v>41</v>
          </cell>
          <cell r="C66" t="str">
            <v>Production Coordinator</v>
          </cell>
          <cell r="D66">
            <v>0</v>
          </cell>
          <cell r="E66">
            <v>152.5</v>
          </cell>
          <cell r="F66">
            <v>0</v>
          </cell>
          <cell r="G66">
            <v>0</v>
          </cell>
          <cell r="H66">
            <v>26.92</v>
          </cell>
          <cell r="I66">
            <v>0</v>
          </cell>
          <cell r="J66">
            <v>0</v>
          </cell>
          <cell r="K66">
            <v>0</v>
          </cell>
          <cell r="L66">
            <v>0</v>
          </cell>
        </row>
        <row r="67">
          <cell r="B67">
            <v>42</v>
          </cell>
          <cell r="C67" t="str">
            <v>Operations Specialist</v>
          </cell>
          <cell r="D67">
            <v>0</v>
          </cell>
          <cell r="E67">
            <v>152.5</v>
          </cell>
          <cell r="F67">
            <v>0</v>
          </cell>
          <cell r="G67">
            <v>0</v>
          </cell>
          <cell r="H67">
            <v>27.4</v>
          </cell>
          <cell r="I67">
            <v>0</v>
          </cell>
          <cell r="J67">
            <v>0</v>
          </cell>
          <cell r="K67">
            <v>0</v>
          </cell>
          <cell r="L67">
            <v>0</v>
          </cell>
        </row>
        <row r="68">
          <cell r="B68">
            <v>43</v>
          </cell>
          <cell r="C68" t="str">
            <v>Senior Videographer</v>
          </cell>
          <cell r="D68">
            <v>0</v>
          </cell>
          <cell r="E68">
            <v>152.5</v>
          </cell>
          <cell r="F68">
            <v>0</v>
          </cell>
          <cell r="G68">
            <v>0</v>
          </cell>
          <cell r="H68">
            <v>18.89</v>
          </cell>
          <cell r="I68">
            <v>0</v>
          </cell>
          <cell r="J68">
            <v>0</v>
          </cell>
          <cell r="K68">
            <v>0</v>
          </cell>
          <cell r="L68">
            <v>0</v>
          </cell>
        </row>
        <row r="69">
          <cell r="B69">
            <v>44</v>
          </cell>
          <cell r="C69" t="str">
            <v>Videographer</v>
          </cell>
          <cell r="D69">
            <v>0</v>
          </cell>
          <cell r="E69">
            <v>152.5</v>
          </cell>
          <cell r="F69">
            <v>0</v>
          </cell>
          <cell r="G69">
            <v>0</v>
          </cell>
          <cell r="H69">
            <v>15.55</v>
          </cell>
          <cell r="I69">
            <v>0</v>
          </cell>
          <cell r="J69">
            <v>0</v>
          </cell>
          <cell r="K69">
            <v>0</v>
          </cell>
          <cell r="L69">
            <v>0</v>
          </cell>
        </row>
        <row r="70">
          <cell r="B70">
            <v>45</v>
          </cell>
          <cell r="C70" t="str">
            <v>Graphics Director</v>
          </cell>
          <cell r="D70">
            <v>0</v>
          </cell>
          <cell r="E70">
            <v>152.5</v>
          </cell>
          <cell r="F70">
            <v>0</v>
          </cell>
          <cell r="G70">
            <v>0</v>
          </cell>
          <cell r="H70">
            <v>25.48</v>
          </cell>
          <cell r="I70">
            <v>0</v>
          </cell>
          <cell r="J70">
            <v>0</v>
          </cell>
          <cell r="K70">
            <v>0</v>
          </cell>
          <cell r="L70">
            <v>0</v>
          </cell>
        </row>
        <row r="71">
          <cell r="B71">
            <v>46</v>
          </cell>
          <cell r="C71" t="str">
            <v>Editor Linear/Non-linear</v>
          </cell>
          <cell r="D71">
            <v>0</v>
          </cell>
          <cell r="E71">
            <v>152.5</v>
          </cell>
          <cell r="F71">
            <v>0</v>
          </cell>
          <cell r="G71">
            <v>0</v>
          </cell>
          <cell r="H71">
            <v>22.61</v>
          </cell>
          <cell r="I71">
            <v>0</v>
          </cell>
          <cell r="J71">
            <v>0</v>
          </cell>
          <cell r="K71">
            <v>0</v>
          </cell>
          <cell r="L71">
            <v>0</v>
          </cell>
        </row>
        <row r="72">
          <cell r="B72">
            <v>47</v>
          </cell>
          <cell r="C72" t="str">
            <v>Technical Coordinator</v>
          </cell>
          <cell r="D72">
            <v>0</v>
          </cell>
          <cell r="E72">
            <v>152.5</v>
          </cell>
          <cell r="F72">
            <v>0</v>
          </cell>
          <cell r="G72">
            <v>0</v>
          </cell>
          <cell r="H72">
            <v>26.92</v>
          </cell>
          <cell r="I72">
            <v>0</v>
          </cell>
          <cell r="J72">
            <v>0</v>
          </cell>
          <cell r="K72">
            <v>0</v>
          </cell>
          <cell r="L72">
            <v>0</v>
          </cell>
        </row>
        <row r="73">
          <cell r="B73">
            <v>48</v>
          </cell>
          <cell r="C73" t="str">
            <v>Systems Engineer</v>
          </cell>
          <cell r="D73">
            <v>0</v>
          </cell>
          <cell r="E73">
            <v>152.5</v>
          </cell>
          <cell r="F73">
            <v>0</v>
          </cell>
          <cell r="G73">
            <v>0</v>
          </cell>
          <cell r="H73">
            <v>22.61</v>
          </cell>
          <cell r="I73">
            <v>0</v>
          </cell>
          <cell r="J73">
            <v>0</v>
          </cell>
          <cell r="K73">
            <v>0</v>
          </cell>
          <cell r="L73">
            <v>0</v>
          </cell>
        </row>
        <row r="74">
          <cell r="B74">
            <v>49</v>
          </cell>
          <cell r="C74" t="str">
            <v>3D animator</v>
          </cell>
          <cell r="D74">
            <v>0</v>
          </cell>
          <cell r="E74">
            <v>152.5</v>
          </cell>
          <cell r="F74">
            <v>0</v>
          </cell>
          <cell r="G74">
            <v>0</v>
          </cell>
          <cell r="H74">
            <v>24.04</v>
          </cell>
          <cell r="I74">
            <v>0</v>
          </cell>
          <cell r="J74">
            <v>0</v>
          </cell>
          <cell r="K74">
            <v>0</v>
          </cell>
          <cell r="L74">
            <v>0</v>
          </cell>
        </row>
        <row r="75">
          <cell r="B75">
            <v>50</v>
          </cell>
          <cell r="C75" t="str">
            <v>Senior A/V Technician</v>
          </cell>
          <cell r="D75">
            <v>0</v>
          </cell>
          <cell r="E75">
            <v>152.5</v>
          </cell>
          <cell r="F75">
            <v>0</v>
          </cell>
          <cell r="G75">
            <v>0</v>
          </cell>
          <cell r="H75">
            <v>22.61</v>
          </cell>
          <cell r="I75">
            <v>0</v>
          </cell>
          <cell r="J75">
            <v>0</v>
          </cell>
          <cell r="K75">
            <v>0</v>
          </cell>
          <cell r="L75">
            <v>0</v>
          </cell>
        </row>
        <row r="76">
          <cell r="B76">
            <v>51</v>
          </cell>
          <cell r="C76" t="str">
            <v>A/V Technician</v>
          </cell>
          <cell r="D76">
            <v>0</v>
          </cell>
          <cell r="E76">
            <v>152.5</v>
          </cell>
          <cell r="F76">
            <v>0</v>
          </cell>
          <cell r="G76">
            <v>0</v>
          </cell>
          <cell r="H76">
            <v>18.67</v>
          </cell>
          <cell r="I76">
            <v>0</v>
          </cell>
          <cell r="J76">
            <v>0</v>
          </cell>
          <cell r="K76">
            <v>0</v>
          </cell>
          <cell r="L76">
            <v>0</v>
          </cell>
        </row>
        <row r="77">
          <cell r="B77">
            <v>52</v>
          </cell>
          <cell r="C77" t="str">
            <v>Facilities Operator</v>
          </cell>
          <cell r="D77">
            <v>0</v>
          </cell>
          <cell r="E77">
            <v>152.5</v>
          </cell>
          <cell r="F77">
            <v>0</v>
          </cell>
          <cell r="G77">
            <v>0</v>
          </cell>
          <cell r="H77">
            <v>18.67</v>
          </cell>
          <cell r="I77">
            <v>0</v>
          </cell>
          <cell r="J77">
            <v>0</v>
          </cell>
          <cell r="K77">
            <v>0</v>
          </cell>
          <cell r="L77">
            <v>0</v>
          </cell>
        </row>
        <row r="78">
          <cell r="B78">
            <v>53</v>
          </cell>
          <cell r="C78" t="str">
            <v>Reproduction Specialist</v>
          </cell>
          <cell r="D78">
            <v>0</v>
          </cell>
          <cell r="E78">
            <v>152.5</v>
          </cell>
          <cell r="F78">
            <v>0</v>
          </cell>
          <cell r="G78">
            <v>0</v>
          </cell>
          <cell r="H78">
            <v>11.97</v>
          </cell>
          <cell r="I78">
            <v>0</v>
          </cell>
          <cell r="J78">
            <v>0</v>
          </cell>
          <cell r="K78">
            <v>0</v>
          </cell>
          <cell r="L78">
            <v>0</v>
          </cell>
        </row>
        <row r="80">
          <cell r="C80" t="str">
            <v>Technical Library Services:</v>
          </cell>
        </row>
        <row r="82">
          <cell r="B82" t="str">
            <v>0T</v>
          </cell>
          <cell r="C82" t="str">
            <v>Total Direct Labor</v>
          </cell>
          <cell r="D82">
            <v>1</v>
          </cell>
          <cell r="E82">
            <v>7970.5</v>
          </cell>
          <cell r="F82">
            <v>153</v>
          </cell>
          <cell r="G82">
            <v>0</v>
          </cell>
          <cell r="I82">
            <v>5260</v>
          </cell>
          <cell r="J82">
            <v>0</v>
          </cell>
          <cell r="K82">
            <v>0</v>
          </cell>
          <cell r="L82">
            <v>5260</v>
          </cell>
        </row>
        <row r="84">
          <cell r="C84" t="str">
            <v>Contract Support:</v>
          </cell>
        </row>
        <row r="85">
          <cell r="B85">
            <v>54</v>
          </cell>
          <cell r="C85" t="str">
            <v>Program Manager/Logisitcs Manager</v>
          </cell>
          <cell r="D85">
            <v>1</v>
          </cell>
          <cell r="E85">
            <v>152.5</v>
          </cell>
          <cell r="F85">
            <v>153</v>
          </cell>
          <cell r="G85">
            <v>0</v>
          </cell>
          <cell r="H85">
            <v>26.44</v>
          </cell>
          <cell r="I85">
            <v>4045</v>
          </cell>
          <cell r="J85">
            <v>0</v>
          </cell>
          <cell r="K85">
            <v>0</v>
          </cell>
          <cell r="L85">
            <v>4045</v>
          </cell>
        </row>
        <row r="86">
          <cell r="B86">
            <v>55</v>
          </cell>
          <cell r="C86" t="str">
            <v>Admin Services Mgr</v>
          </cell>
          <cell r="D86">
            <v>0</v>
          </cell>
          <cell r="E86">
            <v>152.5</v>
          </cell>
          <cell r="F86">
            <v>0</v>
          </cell>
          <cell r="G86">
            <v>0</v>
          </cell>
          <cell r="H86">
            <v>14.82</v>
          </cell>
          <cell r="I86">
            <v>0</v>
          </cell>
          <cell r="J86">
            <v>0</v>
          </cell>
          <cell r="K86">
            <v>0</v>
          </cell>
          <cell r="L86">
            <v>0</v>
          </cell>
        </row>
        <row r="88">
          <cell r="C88" t="str">
            <v>Total Contract Support </v>
          </cell>
          <cell r="D88">
            <v>1</v>
          </cell>
          <cell r="E88">
            <v>305</v>
          </cell>
          <cell r="F88">
            <v>153</v>
          </cell>
          <cell r="G88">
            <v>0</v>
          </cell>
          <cell r="I88">
            <v>4045</v>
          </cell>
          <cell r="J88">
            <v>0</v>
          </cell>
          <cell r="K88">
            <v>0</v>
          </cell>
          <cell r="L88">
            <v>4045</v>
          </cell>
        </row>
      </sheetData>
      <sheetData sheetId="14">
        <row r="20">
          <cell r="B20">
            <v>1</v>
          </cell>
          <cell r="C20" t="str">
            <v>Deputy Logistics Manager</v>
          </cell>
          <cell r="D20">
            <v>1</v>
          </cell>
          <cell r="E20">
            <v>1693.5</v>
          </cell>
          <cell r="F20">
            <v>1694</v>
          </cell>
          <cell r="G20">
            <v>0</v>
          </cell>
          <cell r="H20">
            <v>24.03</v>
          </cell>
          <cell r="I20">
            <v>40707</v>
          </cell>
          <cell r="J20">
            <v>0</v>
          </cell>
          <cell r="K20">
            <v>0</v>
          </cell>
          <cell r="L20">
            <v>40707</v>
          </cell>
        </row>
        <row r="21">
          <cell r="B21">
            <v>2</v>
          </cell>
          <cell r="C21" t="str">
            <v>Supervisor</v>
          </cell>
          <cell r="D21">
            <v>4</v>
          </cell>
          <cell r="E21">
            <v>1693.5</v>
          </cell>
          <cell r="F21">
            <v>6774</v>
          </cell>
          <cell r="G21">
            <v>0</v>
          </cell>
          <cell r="H21">
            <v>16.75</v>
          </cell>
          <cell r="I21">
            <v>113465</v>
          </cell>
          <cell r="J21">
            <v>0</v>
          </cell>
          <cell r="K21">
            <v>0</v>
          </cell>
          <cell r="L21">
            <v>113465</v>
          </cell>
        </row>
        <row r="22">
          <cell r="B22">
            <v>3</v>
          </cell>
          <cell r="C22" t="str">
            <v>NASA Screener</v>
          </cell>
          <cell r="D22">
            <v>1</v>
          </cell>
          <cell r="E22">
            <v>1693.5</v>
          </cell>
          <cell r="F22">
            <v>1694</v>
          </cell>
          <cell r="G22">
            <v>0</v>
          </cell>
          <cell r="H22">
            <v>17.92</v>
          </cell>
          <cell r="I22">
            <v>30356</v>
          </cell>
          <cell r="J22">
            <v>0</v>
          </cell>
          <cell r="K22">
            <v>0</v>
          </cell>
          <cell r="L22">
            <v>30356</v>
          </cell>
        </row>
        <row r="23">
          <cell r="B23">
            <v>4</v>
          </cell>
          <cell r="C23" t="str">
            <v>Vehicle Dispatcher/ move coordinator (lead)</v>
          </cell>
          <cell r="D23">
            <v>1</v>
          </cell>
          <cell r="E23">
            <v>1655</v>
          </cell>
          <cell r="F23">
            <v>1655</v>
          </cell>
          <cell r="G23">
            <v>16.6</v>
          </cell>
          <cell r="H23">
            <v>12.41</v>
          </cell>
          <cell r="I23">
            <v>20539</v>
          </cell>
          <cell r="J23">
            <v>206</v>
          </cell>
          <cell r="K23">
            <v>103</v>
          </cell>
          <cell r="L23">
            <v>20848</v>
          </cell>
        </row>
        <row r="24">
          <cell r="B24">
            <v>5</v>
          </cell>
          <cell r="C24" t="str">
            <v>Bus Operator</v>
          </cell>
          <cell r="D24">
            <v>1</v>
          </cell>
          <cell r="E24">
            <v>1655</v>
          </cell>
          <cell r="F24">
            <v>1655</v>
          </cell>
          <cell r="G24">
            <v>16.6</v>
          </cell>
          <cell r="H24">
            <v>12.81</v>
          </cell>
          <cell r="I24">
            <v>21201</v>
          </cell>
          <cell r="J24">
            <v>213</v>
          </cell>
          <cell r="K24">
            <v>106</v>
          </cell>
          <cell r="L24">
            <v>21520</v>
          </cell>
        </row>
        <row r="25">
          <cell r="B25">
            <v>6</v>
          </cell>
          <cell r="C25" t="str">
            <v>Truck Dvr, Medium</v>
          </cell>
          <cell r="D25">
            <v>2</v>
          </cell>
          <cell r="E25">
            <v>1655</v>
          </cell>
          <cell r="F25">
            <v>3310</v>
          </cell>
          <cell r="G25">
            <v>33.1</v>
          </cell>
          <cell r="H25">
            <v>10.79</v>
          </cell>
          <cell r="I25">
            <v>35715</v>
          </cell>
          <cell r="J25">
            <v>357</v>
          </cell>
          <cell r="K25">
            <v>179</v>
          </cell>
          <cell r="L25">
            <v>36251</v>
          </cell>
        </row>
        <row r="26">
          <cell r="B26">
            <v>7</v>
          </cell>
          <cell r="C26" t="str">
            <v>Truck Dvr, Medium (mail)</v>
          </cell>
          <cell r="D26">
            <v>1</v>
          </cell>
          <cell r="E26">
            <v>1655</v>
          </cell>
          <cell r="F26">
            <v>1655</v>
          </cell>
          <cell r="G26">
            <v>16.6</v>
          </cell>
          <cell r="H26">
            <v>11.4</v>
          </cell>
          <cell r="I26">
            <v>18867</v>
          </cell>
          <cell r="J26">
            <v>189</v>
          </cell>
          <cell r="K26">
            <v>95</v>
          </cell>
          <cell r="L26">
            <v>19151</v>
          </cell>
        </row>
        <row r="27">
          <cell r="B27">
            <v>8</v>
          </cell>
          <cell r="C27" t="str">
            <v>Truck Dvr, Heavy (TT)</v>
          </cell>
          <cell r="D27">
            <v>2</v>
          </cell>
          <cell r="E27">
            <v>1655</v>
          </cell>
          <cell r="F27">
            <v>3310</v>
          </cell>
          <cell r="G27">
            <v>33.1</v>
          </cell>
          <cell r="H27">
            <v>12.21</v>
          </cell>
          <cell r="I27">
            <v>40415</v>
          </cell>
          <cell r="J27">
            <v>404</v>
          </cell>
          <cell r="K27">
            <v>202</v>
          </cell>
          <cell r="L27">
            <v>41021</v>
          </cell>
        </row>
        <row r="28">
          <cell r="B28">
            <v>9</v>
          </cell>
          <cell r="C28" t="str">
            <v>Truck Dvr, Heavy (Furniture)</v>
          </cell>
          <cell r="D28">
            <v>1</v>
          </cell>
          <cell r="E28">
            <v>1655</v>
          </cell>
          <cell r="F28">
            <v>1655</v>
          </cell>
          <cell r="G28">
            <v>16.6</v>
          </cell>
          <cell r="H28">
            <v>11.27</v>
          </cell>
          <cell r="I28">
            <v>18652</v>
          </cell>
          <cell r="J28">
            <v>187</v>
          </cell>
          <cell r="K28">
            <v>94</v>
          </cell>
          <cell r="L28">
            <v>18933</v>
          </cell>
        </row>
        <row r="29">
          <cell r="B29">
            <v>10</v>
          </cell>
          <cell r="C29" t="str">
            <v>Laborer, Truck Helper (Furniture)</v>
          </cell>
          <cell r="D29">
            <v>2</v>
          </cell>
          <cell r="E29">
            <v>1655</v>
          </cell>
          <cell r="F29">
            <v>3310</v>
          </cell>
          <cell r="G29">
            <v>33.1</v>
          </cell>
          <cell r="H29">
            <v>10.79</v>
          </cell>
          <cell r="I29">
            <v>35715</v>
          </cell>
          <cell r="J29">
            <v>357</v>
          </cell>
          <cell r="K29">
            <v>179</v>
          </cell>
          <cell r="L29">
            <v>36251</v>
          </cell>
        </row>
        <row r="30">
          <cell r="B30">
            <v>11</v>
          </cell>
          <cell r="C30" t="str">
            <v>Laborer, Truck Helper (Furniture) Lead</v>
          </cell>
          <cell r="D30">
            <v>1</v>
          </cell>
          <cell r="E30">
            <v>1655</v>
          </cell>
          <cell r="F30">
            <v>1655</v>
          </cell>
          <cell r="G30">
            <v>16.6</v>
          </cell>
          <cell r="H30">
            <v>11.29</v>
          </cell>
          <cell r="I30">
            <v>18685</v>
          </cell>
          <cell r="J30">
            <v>187</v>
          </cell>
          <cell r="K30">
            <v>94</v>
          </cell>
          <cell r="L30">
            <v>18966</v>
          </cell>
        </row>
        <row r="31">
          <cell r="B31">
            <v>12</v>
          </cell>
          <cell r="C31" t="str">
            <v>Messenger, Mail Clerk, Carrier (lead)</v>
          </cell>
          <cell r="D31">
            <v>1</v>
          </cell>
          <cell r="E31">
            <v>1655</v>
          </cell>
          <cell r="F31">
            <v>1655</v>
          </cell>
          <cell r="G31">
            <v>16.6</v>
          </cell>
          <cell r="H31">
            <v>11.09</v>
          </cell>
          <cell r="I31">
            <v>18354</v>
          </cell>
          <cell r="J31">
            <v>184</v>
          </cell>
          <cell r="K31">
            <v>92</v>
          </cell>
          <cell r="L31">
            <v>18630</v>
          </cell>
        </row>
        <row r="32">
          <cell r="B32">
            <v>13</v>
          </cell>
          <cell r="C32" t="str">
            <v>Messenger, Mail Clerk, Carrier </v>
          </cell>
          <cell r="D32">
            <v>3</v>
          </cell>
          <cell r="E32">
            <v>1655</v>
          </cell>
          <cell r="F32">
            <v>4965</v>
          </cell>
          <cell r="G32">
            <v>49.7</v>
          </cell>
          <cell r="H32">
            <v>10.59</v>
          </cell>
          <cell r="I32">
            <v>52579</v>
          </cell>
          <cell r="J32">
            <v>526</v>
          </cell>
          <cell r="K32">
            <v>263</v>
          </cell>
          <cell r="L32">
            <v>53368</v>
          </cell>
        </row>
        <row r="33">
          <cell r="B33">
            <v>14</v>
          </cell>
          <cell r="C33" t="str">
            <v>Auto/Truck Maint. Technician (lead)</v>
          </cell>
          <cell r="D33">
            <v>1</v>
          </cell>
          <cell r="E33">
            <v>1655</v>
          </cell>
          <cell r="F33">
            <v>1655</v>
          </cell>
          <cell r="G33">
            <v>16.6</v>
          </cell>
          <cell r="H33">
            <v>15.8</v>
          </cell>
          <cell r="I33">
            <v>26149</v>
          </cell>
          <cell r="J33">
            <v>262</v>
          </cell>
          <cell r="K33">
            <v>131</v>
          </cell>
          <cell r="L33">
            <v>26542</v>
          </cell>
        </row>
        <row r="34">
          <cell r="B34">
            <v>15</v>
          </cell>
          <cell r="C34" t="str">
            <v>Auto/Truck Maint. Technician </v>
          </cell>
          <cell r="D34">
            <v>3</v>
          </cell>
          <cell r="E34">
            <v>1655</v>
          </cell>
          <cell r="F34">
            <v>4965</v>
          </cell>
          <cell r="G34">
            <v>49.7</v>
          </cell>
          <cell r="H34">
            <v>15.3</v>
          </cell>
          <cell r="I34">
            <v>75965</v>
          </cell>
          <cell r="J34">
            <v>760</v>
          </cell>
          <cell r="K34">
            <v>380</v>
          </cell>
          <cell r="L34">
            <v>77105</v>
          </cell>
        </row>
        <row r="35">
          <cell r="B35">
            <v>16</v>
          </cell>
          <cell r="C35" t="str">
            <v>Automotive Worker</v>
          </cell>
          <cell r="D35">
            <v>1</v>
          </cell>
          <cell r="E35">
            <v>1655</v>
          </cell>
          <cell r="F35">
            <v>1655</v>
          </cell>
          <cell r="G35">
            <v>16.6</v>
          </cell>
          <cell r="H35">
            <v>10.79</v>
          </cell>
          <cell r="I35">
            <v>17857</v>
          </cell>
          <cell r="J35">
            <v>179</v>
          </cell>
          <cell r="K35">
            <v>90</v>
          </cell>
          <cell r="L35">
            <v>18126</v>
          </cell>
        </row>
        <row r="36">
          <cell r="B36">
            <v>17</v>
          </cell>
          <cell r="C36" t="str">
            <v>Automotive Parts Clerk</v>
          </cell>
          <cell r="D36">
            <v>1</v>
          </cell>
          <cell r="E36">
            <v>1655</v>
          </cell>
          <cell r="F36">
            <v>1655</v>
          </cell>
          <cell r="G36">
            <v>16.6</v>
          </cell>
          <cell r="H36">
            <v>10.79</v>
          </cell>
          <cell r="I36">
            <v>17857</v>
          </cell>
          <cell r="J36">
            <v>179</v>
          </cell>
          <cell r="K36">
            <v>90</v>
          </cell>
          <cell r="L36">
            <v>18126</v>
          </cell>
        </row>
        <row r="37">
          <cell r="B37">
            <v>18</v>
          </cell>
          <cell r="C37" t="str">
            <v>Vehicle Controller</v>
          </cell>
          <cell r="D37">
            <v>1</v>
          </cell>
          <cell r="E37">
            <v>1655</v>
          </cell>
          <cell r="F37">
            <v>1655</v>
          </cell>
          <cell r="G37">
            <v>16.6</v>
          </cell>
          <cell r="H37">
            <v>11.27</v>
          </cell>
          <cell r="I37">
            <v>18652</v>
          </cell>
          <cell r="J37">
            <v>187</v>
          </cell>
          <cell r="K37">
            <v>94</v>
          </cell>
          <cell r="L37">
            <v>18933</v>
          </cell>
        </row>
        <row r="38">
          <cell r="B38">
            <v>19</v>
          </cell>
          <cell r="C38" t="str">
            <v>Item Manager (lead)</v>
          </cell>
          <cell r="D38">
            <v>1</v>
          </cell>
          <cell r="E38">
            <v>1655</v>
          </cell>
          <cell r="F38">
            <v>1655</v>
          </cell>
          <cell r="G38">
            <v>16.6</v>
          </cell>
          <cell r="H38">
            <v>13.24</v>
          </cell>
          <cell r="I38">
            <v>21912</v>
          </cell>
          <cell r="J38">
            <v>220</v>
          </cell>
          <cell r="K38">
            <v>110</v>
          </cell>
          <cell r="L38">
            <v>22242</v>
          </cell>
        </row>
        <row r="39">
          <cell r="B39">
            <v>20</v>
          </cell>
          <cell r="C39" t="str">
            <v>Item Manager </v>
          </cell>
          <cell r="D39">
            <v>1</v>
          </cell>
          <cell r="E39">
            <v>1655</v>
          </cell>
          <cell r="F39">
            <v>1655</v>
          </cell>
          <cell r="G39">
            <v>16.6</v>
          </cell>
          <cell r="H39">
            <v>12.74</v>
          </cell>
          <cell r="I39">
            <v>21085</v>
          </cell>
          <cell r="J39">
            <v>211</v>
          </cell>
          <cell r="K39">
            <v>106</v>
          </cell>
          <cell r="L39">
            <v>21402</v>
          </cell>
        </row>
        <row r="40">
          <cell r="B40">
            <v>21</v>
          </cell>
          <cell r="C40" t="str">
            <v>Sr. Purchase Request/ Processing Clerk</v>
          </cell>
          <cell r="D40">
            <v>1</v>
          </cell>
          <cell r="E40">
            <v>1655</v>
          </cell>
          <cell r="F40">
            <v>1655</v>
          </cell>
          <cell r="G40">
            <v>16.6</v>
          </cell>
          <cell r="H40">
            <v>12.74</v>
          </cell>
          <cell r="I40">
            <v>21085</v>
          </cell>
          <cell r="J40">
            <v>211</v>
          </cell>
          <cell r="K40">
            <v>106</v>
          </cell>
          <cell r="L40">
            <v>21402</v>
          </cell>
        </row>
        <row r="41">
          <cell r="B41">
            <v>22</v>
          </cell>
          <cell r="C41" t="str">
            <v>Sr. Storekeeper</v>
          </cell>
          <cell r="D41">
            <v>1</v>
          </cell>
          <cell r="E41">
            <v>1655</v>
          </cell>
          <cell r="F41">
            <v>1655</v>
          </cell>
          <cell r="G41">
            <v>16.6</v>
          </cell>
          <cell r="H41">
            <v>11.57</v>
          </cell>
          <cell r="I41">
            <v>19148</v>
          </cell>
          <cell r="J41">
            <v>192</v>
          </cell>
          <cell r="K41">
            <v>96</v>
          </cell>
          <cell r="L41">
            <v>19436</v>
          </cell>
        </row>
        <row r="42">
          <cell r="B42">
            <v>23</v>
          </cell>
          <cell r="C42" t="str">
            <v>Storekeeper</v>
          </cell>
          <cell r="D42">
            <v>3</v>
          </cell>
          <cell r="E42">
            <v>1655</v>
          </cell>
          <cell r="F42">
            <v>4965</v>
          </cell>
          <cell r="G42">
            <v>49.7</v>
          </cell>
          <cell r="H42">
            <v>11.09</v>
          </cell>
          <cell r="I42">
            <v>55062</v>
          </cell>
          <cell r="J42">
            <v>551</v>
          </cell>
          <cell r="K42">
            <v>276</v>
          </cell>
          <cell r="L42">
            <v>55889</v>
          </cell>
        </row>
        <row r="43">
          <cell r="B43">
            <v>24</v>
          </cell>
          <cell r="C43" t="str">
            <v>Metal Cutter &amp; Burner</v>
          </cell>
          <cell r="D43">
            <v>2</v>
          </cell>
          <cell r="E43">
            <v>1655</v>
          </cell>
          <cell r="F43">
            <v>3310</v>
          </cell>
          <cell r="G43">
            <v>33.1</v>
          </cell>
          <cell r="H43">
            <v>12.16</v>
          </cell>
          <cell r="I43">
            <v>40250</v>
          </cell>
          <cell r="J43">
            <v>402</v>
          </cell>
          <cell r="K43">
            <v>201</v>
          </cell>
          <cell r="L43">
            <v>40853</v>
          </cell>
        </row>
        <row r="44">
          <cell r="B44">
            <v>25</v>
          </cell>
          <cell r="C44" t="str">
            <v>Tool Crib Attendant</v>
          </cell>
          <cell r="D44">
            <v>1</v>
          </cell>
          <cell r="E44">
            <v>1655</v>
          </cell>
          <cell r="F44">
            <v>1655</v>
          </cell>
          <cell r="G44">
            <v>16.6</v>
          </cell>
          <cell r="H44">
            <v>13.56</v>
          </cell>
          <cell r="I44">
            <v>22442</v>
          </cell>
          <cell r="J44">
            <v>225</v>
          </cell>
          <cell r="K44">
            <v>113</v>
          </cell>
          <cell r="L44">
            <v>22780</v>
          </cell>
        </row>
        <row r="45">
          <cell r="B45">
            <v>26</v>
          </cell>
          <cell r="C45" t="str">
            <v>Prop. Disposal Data Entry Clerk</v>
          </cell>
          <cell r="D45">
            <v>1</v>
          </cell>
          <cell r="E45">
            <v>1655</v>
          </cell>
          <cell r="F45">
            <v>1655</v>
          </cell>
          <cell r="G45">
            <v>16.6</v>
          </cell>
          <cell r="H45">
            <v>11.09</v>
          </cell>
          <cell r="I45">
            <v>18354</v>
          </cell>
          <cell r="J45">
            <v>184</v>
          </cell>
          <cell r="K45">
            <v>92</v>
          </cell>
          <cell r="L45">
            <v>18630</v>
          </cell>
        </row>
        <row r="46">
          <cell r="B46">
            <v>27</v>
          </cell>
          <cell r="C46" t="str">
            <v>Disposal Warehouseman (lead)</v>
          </cell>
          <cell r="D46">
            <v>1</v>
          </cell>
          <cell r="E46">
            <v>1655</v>
          </cell>
          <cell r="F46">
            <v>1655</v>
          </cell>
          <cell r="G46">
            <v>16.6</v>
          </cell>
          <cell r="H46">
            <v>11.59</v>
          </cell>
          <cell r="I46">
            <v>19181</v>
          </cell>
          <cell r="J46">
            <v>192</v>
          </cell>
          <cell r="K46">
            <v>96</v>
          </cell>
          <cell r="L46">
            <v>19469</v>
          </cell>
        </row>
        <row r="47">
          <cell r="B47">
            <v>28</v>
          </cell>
          <cell r="C47" t="str">
            <v>Disposal Warehouseman </v>
          </cell>
          <cell r="D47">
            <v>2</v>
          </cell>
          <cell r="E47">
            <v>1655</v>
          </cell>
          <cell r="F47">
            <v>3310</v>
          </cell>
          <cell r="G47">
            <v>33.1</v>
          </cell>
          <cell r="H47">
            <v>11.09</v>
          </cell>
          <cell r="I47">
            <v>36708</v>
          </cell>
          <cell r="J47">
            <v>367</v>
          </cell>
          <cell r="K47">
            <v>184</v>
          </cell>
          <cell r="L47">
            <v>37259</v>
          </cell>
        </row>
        <row r="48">
          <cell r="B48">
            <v>29</v>
          </cell>
          <cell r="C48" t="str">
            <v>Freight Traffic Specialist</v>
          </cell>
          <cell r="D48">
            <v>1</v>
          </cell>
          <cell r="E48">
            <v>1655</v>
          </cell>
          <cell r="F48">
            <v>1655</v>
          </cell>
          <cell r="G48">
            <v>16.6</v>
          </cell>
          <cell r="H48">
            <v>13.26</v>
          </cell>
          <cell r="I48">
            <v>21945</v>
          </cell>
          <cell r="J48">
            <v>220</v>
          </cell>
          <cell r="K48">
            <v>110</v>
          </cell>
          <cell r="L48">
            <v>22275</v>
          </cell>
        </row>
        <row r="49">
          <cell r="B49">
            <v>30</v>
          </cell>
          <cell r="C49" t="str">
            <v>Sr Receiving Clerk</v>
          </cell>
          <cell r="D49">
            <v>1</v>
          </cell>
          <cell r="E49">
            <v>1655</v>
          </cell>
          <cell r="F49">
            <v>1655</v>
          </cell>
          <cell r="G49">
            <v>16.6</v>
          </cell>
          <cell r="H49">
            <v>11.63</v>
          </cell>
          <cell r="I49">
            <v>19248</v>
          </cell>
          <cell r="J49">
            <v>193</v>
          </cell>
          <cell r="K49">
            <v>97</v>
          </cell>
          <cell r="L49">
            <v>19538</v>
          </cell>
        </row>
        <row r="50">
          <cell r="B50">
            <v>31</v>
          </cell>
          <cell r="C50" t="str">
            <v>Receiving Clerk</v>
          </cell>
          <cell r="D50">
            <v>2</v>
          </cell>
          <cell r="E50">
            <v>1655</v>
          </cell>
          <cell r="F50">
            <v>3310</v>
          </cell>
          <cell r="G50">
            <v>33.1</v>
          </cell>
          <cell r="H50">
            <v>11.17</v>
          </cell>
          <cell r="I50">
            <v>36973</v>
          </cell>
          <cell r="J50">
            <v>370</v>
          </cell>
          <cell r="K50">
            <v>185</v>
          </cell>
          <cell r="L50">
            <v>37528</v>
          </cell>
        </row>
        <row r="51">
          <cell r="B51">
            <v>32</v>
          </cell>
          <cell r="C51" t="str">
            <v>Supply Technician</v>
          </cell>
          <cell r="D51">
            <v>1</v>
          </cell>
          <cell r="E51">
            <v>1693.5</v>
          </cell>
          <cell r="F51">
            <v>1694</v>
          </cell>
          <cell r="G51">
            <v>16.9</v>
          </cell>
          <cell r="H51">
            <v>15.74</v>
          </cell>
          <cell r="I51">
            <v>26664</v>
          </cell>
          <cell r="J51">
            <v>266</v>
          </cell>
          <cell r="K51">
            <v>133</v>
          </cell>
          <cell r="L51">
            <v>27063</v>
          </cell>
        </row>
        <row r="52">
          <cell r="B52">
            <v>33</v>
          </cell>
          <cell r="C52" t="str">
            <v>Property Management Clerk</v>
          </cell>
          <cell r="D52">
            <v>2</v>
          </cell>
          <cell r="E52">
            <v>1655</v>
          </cell>
          <cell r="F52">
            <v>3310</v>
          </cell>
          <cell r="G52">
            <v>33.1</v>
          </cell>
          <cell r="H52">
            <v>11.32</v>
          </cell>
          <cell r="I52">
            <v>37469</v>
          </cell>
          <cell r="J52">
            <v>375</v>
          </cell>
          <cell r="K52">
            <v>187</v>
          </cell>
          <cell r="L52">
            <v>38031</v>
          </cell>
        </row>
        <row r="53">
          <cell r="B53">
            <v>34</v>
          </cell>
          <cell r="C53" t="str">
            <v>Correspondence Management Clerk, Lead</v>
          </cell>
          <cell r="D53">
            <v>1</v>
          </cell>
          <cell r="E53">
            <v>1655</v>
          </cell>
          <cell r="F53">
            <v>1655</v>
          </cell>
          <cell r="G53">
            <v>16.6</v>
          </cell>
          <cell r="H53">
            <v>11.15</v>
          </cell>
          <cell r="I53">
            <v>18453</v>
          </cell>
          <cell r="J53">
            <v>185</v>
          </cell>
          <cell r="K53">
            <v>93</v>
          </cell>
          <cell r="L53">
            <v>18731</v>
          </cell>
        </row>
        <row r="54">
          <cell r="B54">
            <v>35</v>
          </cell>
          <cell r="C54" t="str">
            <v>Correspondence Management Clerk</v>
          </cell>
          <cell r="D54">
            <v>1</v>
          </cell>
          <cell r="E54">
            <v>1655</v>
          </cell>
          <cell r="F54">
            <v>1655</v>
          </cell>
          <cell r="G54">
            <v>16.6</v>
          </cell>
          <cell r="H54">
            <v>10.65</v>
          </cell>
          <cell r="I54">
            <v>17626</v>
          </cell>
          <cell r="J54">
            <v>177</v>
          </cell>
          <cell r="K54">
            <v>88</v>
          </cell>
          <cell r="L54">
            <v>17891</v>
          </cell>
        </row>
        <row r="55">
          <cell r="B55">
            <v>36</v>
          </cell>
          <cell r="C55" t="str">
            <v>Relief Worker</v>
          </cell>
          <cell r="D55">
            <v>1</v>
          </cell>
          <cell r="E55">
            <v>1655</v>
          </cell>
          <cell r="F55">
            <v>1655</v>
          </cell>
          <cell r="G55">
            <v>16.6</v>
          </cell>
          <cell r="H55">
            <v>10.33</v>
          </cell>
          <cell r="I55">
            <v>17096</v>
          </cell>
          <cell r="J55">
            <v>171</v>
          </cell>
          <cell r="K55">
            <v>86</v>
          </cell>
          <cell r="L55">
            <v>17353</v>
          </cell>
        </row>
        <row r="57">
          <cell r="C57" t="str">
            <v>Administrative:</v>
          </cell>
        </row>
        <row r="59">
          <cell r="C59" t="str">
            <v>Scientific Information:</v>
          </cell>
        </row>
        <row r="61">
          <cell r="C61" t="str">
            <v>Video Support Services:</v>
          </cell>
        </row>
        <row r="62">
          <cell r="B62">
            <v>37</v>
          </cell>
          <cell r="C62" t="str">
            <v>Video  Manager/Supervisor</v>
          </cell>
          <cell r="D62">
            <v>1</v>
          </cell>
          <cell r="E62">
            <v>1693.5</v>
          </cell>
          <cell r="F62">
            <v>1694</v>
          </cell>
          <cell r="G62">
            <v>0</v>
          </cell>
          <cell r="H62">
            <v>34.38</v>
          </cell>
          <cell r="I62">
            <v>58240</v>
          </cell>
          <cell r="J62">
            <v>0</v>
          </cell>
          <cell r="K62">
            <v>0</v>
          </cell>
          <cell r="L62">
            <v>58240</v>
          </cell>
        </row>
        <row r="63">
          <cell r="B63">
            <v>38</v>
          </cell>
          <cell r="C63" t="str">
            <v>Supervising Producer</v>
          </cell>
          <cell r="D63">
            <v>1</v>
          </cell>
          <cell r="E63">
            <v>1693.5</v>
          </cell>
          <cell r="F63">
            <v>1694</v>
          </cell>
          <cell r="G63">
            <v>0</v>
          </cell>
          <cell r="H63">
            <v>32.21</v>
          </cell>
          <cell r="I63">
            <v>54564</v>
          </cell>
          <cell r="J63">
            <v>0</v>
          </cell>
          <cell r="K63">
            <v>0</v>
          </cell>
          <cell r="L63">
            <v>54564</v>
          </cell>
        </row>
        <row r="64">
          <cell r="B64">
            <v>39</v>
          </cell>
          <cell r="C64" t="str">
            <v>Senior Producer</v>
          </cell>
          <cell r="D64">
            <v>1</v>
          </cell>
          <cell r="E64">
            <v>1693.5</v>
          </cell>
          <cell r="F64">
            <v>1694</v>
          </cell>
          <cell r="G64">
            <v>0</v>
          </cell>
          <cell r="H64">
            <v>28.61</v>
          </cell>
          <cell r="I64">
            <v>48465</v>
          </cell>
          <cell r="J64">
            <v>0</v>
          </cell>
          <cell r="K64">
            <v>0</v>
          </cell>
          <cell r="L64">
            <v>48465</v>
          </cell>
        </row>
        <row r="65">
          <cell r="B65">
            <v>40</v>
          </cell>
          <cell r="C65" t="str">
            <v>Producer</v>
          </cell>
          <cell r="D65">
            <v>2</v>
          </cell>
          <cell r="E65">
            <v>1693.5</v>
          </cell>
          <cell r="F65">
            <v>3387</v>
          </cell>
          <cell r="G65">
            <v>0</v>
          </cell>
          <cell r="H65">
            <v>25.81</v>
          </cell>
          <cell r="I65">
            <v>87418</v>
          </cell>
          <cell r="J65">
            <v>0</v>
          </cell>
          <cell r="K65">
            <v>0</v>
          </cell>
          <cell r="L65">
            <v>87418</v>
          </cell>
        </row>
        <row r="66">
          <cell r="B66">
            <v>41</v>
          </cell>
          <cell r="C66" t="str">
            <v>Production Coordinator</v>
          </cell>
          <cell r="D66">
            <v>1</v>
          </cell>
          <cell r="E66">
            <v>1693.5</v>
          </cell>
          <cell r="F66">
            <v>1694</v>
          </cell>
          <cell r="G66">
            <v>0</v>
          </cell>
          <cell r="H66">
            <v>26.92</v>
          </cell>
          <cell r="I66">
            <v>45602</v>
          </cell>
          <cell r="J66">
            <v>0</v>
          </cell>
          <cell r="K66">
            <v>0</v>
          </cell>
          <cell r="L66">
            <v>45602</v>
          </cell>
        </row>
        <row r="67">
          <cell r="B67">
            <v>42</v>
          </cell>
          <cell r="C67" t="str">
            <v>Operations Specialist</v>
          </cell>
          <cell r="D67">
            <v>1</v>
          </cell>
          <cell r="E67">
            <v>1693.5</v>
          </cell>
          <cell r="F67">
            <v>1694</v>
          </cell>
          <cell r="G67">
            <v>0</v>
          </cell>
          <cell r="H67">
            <v>27.4</v>
          </cell>
          <cell r="I67">
            <v>46416</v>
          </cell>
          <cell r="J67">
            <v>0</v>
          </cell>
          <cell r="K67">
            <v>0</v>
          </cell>
          <cell r="L67">
            <v>46416</v>
          </cell>
        </row>
        <row r="68">
          <cell r="B68">
            <v>43</v>
          </cell>
          <cell r="C68" t="str">
            <v>Senior Videographer</v>
          </cell>
          <cell r="D68">
            <v>1</v>
          </cell>
          <cell r="E68">
            <v>1693.5</v>
          </cell>
          <cell r="F68">
            <v>1694</v>
          </cell>
          <cell r="G68">
            <v>16.9</v>
          </cell>
          <cell r="H68">
            <v>18.89</v>
          </cell>
          <cell r="I68">
            <v>32000</v>
          </cell>
          <cell r="J68">
            <v>319</v>
          </cell>
          <cell r="K68">
            <v>160</v>
          </cell>
          <cell r="L68">
            <v>32479</v>
          </cell>
        </row>
        <row r="69">
          <cell r="B69">
            <v>44</v>
          </cell>
          <cell r="C69" t="str">
            <v>Videographer</v>
          </cell>
          <cell r="D69">
            <v>2</v>
          </cell>
          <cell r="E69">
            <v>1693.5</v>
          </cell>
          <cell r="F69">
            <v>3387</v>
          </cell>
          <cell r="G69">
            <v>33.9</v>
          </cell>
          <cell r="H69">
            <v>15.55</v>
          </cell>
          <cell r="I69">
            <v>52668</v>
          </cell>
          <cell r="J69">
            <v>527</v>
          </cell>
          <cell r="K69">
            <v>264</v>
          </cell>
          <cell r="L69">
            <v>53459</v>
          </cell>
        </row>
        <row r="70">
          <cell r="B70">
            <v>45</v>
          </cell>
          <cell r="C70" t="str">
            <v>Graphics Director</v>
          </cell>
          <cell r="D70">
            <v>1</v>
          </cell>
          <cell r="E70">
            <v>1693.5</v>
          </cell>
          <cell r="F70">
            <v>1694</v>
          </cell>
          <cell r="G70">
            <v>0</v>
          </cell>
          <cell r="H70">
            <v>25.48</v>
          </cell>
          <cell r="I70">
            <v>43163</v>
          </cell>
          <cell r="J70">
            <v>0</v>
          </cell>
          <cell r="K70">
            <v>0</v>
          </cell>
          <cell r="L70">
            <v>43163</v>
          </cell>
        </row>
        <row r="71">
          <cell r="B71">
            <v>46</v>
          </cell>
          <cell r="C71" t="str">
            <v>Editor Linear/Non-linear</v>
          </cell>
          <cell r="D71">
            <v>3</v>
          </cell>
          <cell r="E71">
            <v>1693.5</v>
          </cell>
          <cell r="F71">
            <v>5081</v>
          </cell>
          <cell r="G71">
            <v>0</v>
          </cell>
          <cell r="H71">
            <v>22.61</v>
          </cell>
          <cell r="I71">
            <v>114881</v>
          </cell>
          <cell r="J71">
            <v>0</v>
          </cell>
          <cell r="K71">
            <v>0</v>
          </cell>
          <cell r="L71">
            <v>114881</v>
          </cell>
        </row>
        <row r="72">
          <cell r="B72">
            <v>47</v>
          </cell>
          <cell r="C72" t="str">
            <v>Technical Coordinator</v>
          </cell>
          <cell r="D72">
            <v>1</v>
          </cell>
          <cell r="E72">
            <v>1693.5</v>
          </cell>
          <cell r="F72">
            <v>1694</v>
          </cell>
          <cell r="G72">
            <v>0</v>
          </cell>
          <cell r="H72">
            <v>26.92</v>
          </cell>
          <cell r="I72">
            <v>45602</v>
          </cell>
          <cell r="J72">
            <v>0</v>
          </cell>
          <cell r="K72">
            <v>0</v>
          </cell>
          <cell r="L72">
            <v>45602</v>
          </cell>
        </row>
        <row r="73">
          <cell r="B73">
            <v>48</v>
          </cell>
          <cell r="C73" t="str">
            <v>Systems Engineer</v>
          </cell>
          <cell r="D73">
            <v>1</v>
          </cell>
          <cell r="E73">
            <v>1693.5</v>
          </cell>
          <cell r="F73">
            <v>1694</v>
          </cell>
          <cell r="G73">
            <v>0</v>
          </cell>
          <cell r="H73">
            <v>22.61</v>
          </cell>
          <cell r="I73">
            <v>38301</v>
          </cell>
          <cell r="J73">
            <v>0</v>
          </cell>
          <cell r="K73">
            <v>0</v>
          </cell>
          <cell r="L73">
            <v>38301</v>
          </cell>
        </row>
        <row r="74">
          <cell r="B74">
            <v>49</v>
          </cell>
          <cell r="C74" t="str">
            <v>3D animator</v>
          </cell>
          <cell r="D74">
            <v>1</v>
          </cell>
          <cell r="E74">
            <v>1693.5</v>
          </cell>
          <cell r="F74">
            <v>1694</v>
          </cell>
          <cell r="G74">
            <v>0</v>
          </cell>
          <cell r="H74">
            <v>24.04</v>
          </cell>
          <cell r="I74">
            <v>40724</v>
          </cell>
          <cell r="J74">
            <v>0</v>
          </cell>
          <cell r="K74">
            <v>0</v>
          </cell>
          <cell r="L74">
            <v>40724</v>
          </cell>
        </row>
        <row r="75">
          <cell r="B75">
            <v>50</v>
          </cell>
          <cell r="C75" t="str">
            <v>Senior A/V Technician</v>
          </cell>
          <cell r="D75">
            <v>1</v>
          </cell>
          <cell r="E75">
            <v>1693.5</v>
          </cell>
          <cell r="F75">
            <v>1694</v>
          </cell>
          <cell r="G75">
            <v>16.9</v>
          </cell>
          <cell r="H75">
            <v>22.61</v>
          </cell>
          <cell r="I75">
            <v>38301</v>
          </cell>
          <cell r="J75">
            <v>382</v>
          </cell>
          <cell r="K75">
            <v>191</v>
          </cell>
          <cell r="L75">
            <v>38874</v>
          </cell>
        </row>
        <row r="76">
          <cell r="B76">
            <v>51</v>
          </cell>
          <cell r="C76" t="str">
            <v>A/V Technician</v>
          </cell>
          <cell r="D76">
            <v>3</v>
          </cell>
          <cell r="E76">
            <v>1693.5</v>
          </cell>
          <cell r="F76">
            <v>5081</v>
          </cell>
          <cell r="G76">
            <v>50.8</v>
          </cell>
          <cell r="H76">
            <v>18.67</v>
          </cell>
          <cell r="I76">
            <v>94862</v>
          </cell>
          <cell r="J76">
            <v>948</v>
          </cell>
          <cell r="K76">
            <v>474</v>
          </cell>
          <cell r="L76">
            <v>96284</v>
          </cell>
        </row>
        <row r="77">
          <cell r="B77">
            <v>52</v>
          </cell>
          <cell r="C77" t="str">
            <v>Facilities Operator</v>
          </cell>
          <cell r="D77">
            <v>1</v>
          </cell>
          <cell r="E77">
            <v>1693.5</v>
          </cell>
          <cell r="F77">
            <v>1694</v>
          </cell>
          <cell r="G77">
            <v>16.9</v>
          </cell>
          <cell r="H77">
            <v>18.67</v>
          </cell>
          <cell r="I77">
            <v>31627</v>
          </cell>
          <cell r="J77">
            <v>316</v>
          </cell>
          <cell r="K77">
            <v>158</v>
          </cell>
          <cell r="L77">
            <v>32101</v>
          </cell>
        </row>
        <row r="78">
          <cell r="B78">
            <v>53</v>
          </cell>
          <cell r="C78" t="str">
            <v>Reproduction Specialist</v>
          </cell>
          <cell r="D78">
            <v>1</v>
          </cell>
          <cell r="E78">
            <v>1693.5</v>
          </cell>
          <cell r="F78">
            <v>1694</v>
          </cell>
          <cell r="G78">
            <v>16.9</v>
          </cell>
          <cell r="H78">
            <v>11.97</v>
          </cell>
          <cell r="I78">
            <v>20277</v>
          </cell>
          <cell r="J78">
            <v>202</v>
          </cell>
          <cell r="K78">
            <v>101</v>
          </cell>
          <cell r="L78">
            <v>20580</v>
          </cell>
        </row>
        <row r="80">
          <cell r="C80" t="str">
            <v>Technical Library Services:</v>
          </cell>
        </row>
        <row r="82">
          <cell r="B82" t="str">
            <v>1T</v>
          </cell>
          <cell r="C82" t="str">
            <v>Total Direct Labor</v>
          </cell>
          <cell r="D82">
            <v>75</v>
          </cell>
          <cell r="F82">
            <v>125289</v>
          </cell>
          <cell r="G82">
            <v>915.2000000000002</v>
          </cell>
          <cell r="I82">
            <v>1985542</v>
          </cell>
          <cell r="J82">
            <v>11783</v>
          </cell>
          <cell r="K82">
            <v>5899</v>
          </cell>
          <cell r="L82">
            <v>2003224</v>
          </cell>
        </row>
        <row r="84">
          <cell r="C84" t="str">
            <v>Contract Support:</v>
          </cell>
        </row>
        <row r="85">
          <cell r="B85">
            <v>54</v>
          </cell>
          <cell r="C85" t="str">
            <v>Program Manager/Logisitcs Manager</v>
          </cell>
          <cell r="D85">
            <v>1</v>
          </cell>
          <cell r="E85">
            <v>1693.5</v>
          </cell>
          <cell r="F85">
            <v>1694</v>
          </cell>
          <cell r="G85">
            <v>0</v>
          </cell>
          <cell r="H85">
            <v>26.44</v>
          </cell>
          <cell r="I85">
            <v>44789</v>
          </cell>
          <cell r="J85">
            <v>0</v>
          </cell>
          <cell r="K85">
            <v>0</v>
          </cell>
          <cell r="L85">
            <v>44789</v>
          </cell>
        </row>
        <row r="86">
          <cell r="B86">
            <v>55</v>
          </cell>
          <cell r="C86" t="str">
            <v>Admin Services Mgr</v>
          </cell>
          <cell r="D86">
            <v>1</v>
          </cell>
          <cell r="E86">
            <v>1693.5</v>
          </cell>
          <cell r="F86">
            <v>1694</v>
          </cell>
          <cell r="G86">
            <v>16.9</v>
          </cell>
          <cell r="H86">
            <v>14.82</v>
          </cell>
          <cell r="I86">
            <v>25105</v>
          </cell>
          <cell r="J86">
            <v>250</v>
          </cell>
          <cell r="K86">
            <v>125</v>
          </cell>
          <cell r="L86">
            <v>25480</v>
          </cell>
        </row>
        <row r="88">
          <cell r="C88" t="str">
            <v>Total Contract Support </v>
          </cell>
          <cell r="D88">
            <v>2</v>
          </cell>
          <cell r="E88">
            <v>3387</v>
          </cell>
          <cell r="F88">
            <v>3388</v>
          </cell>
          <cell r="G88">
            <v>16.9</v>
          </cell>
          <cell r="I88">
            <v>69894</v>
          </cell>
          <cell r="J88">
            <v>250</v>
          </cell>
          <cell r="K88">
            <v>125</v>
          </cell>
          <cell r="L88">
            <v>70269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5">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1.029</v>
          </cell>
        </row>
        <row r="15">
          <cell r="C15" t="str">
            <v>Contract Year 2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24.726869999999998</v>
          </cell>
          <cell r="I20">
            <v>45646</v>
          </cell>
          <cell r="J20">
            <v>0</v>
          </cell>
          <cell r="K20">
            <v>0</v>
          </cell>
          <cell r="L20">
            <v>45646</v>
          </cell>
        </row>
        <row r="21">
          <cell r="B21">
            <v>2</v>
          </cell>
          <cell r="C21" t="str">
            <v>Supervisor</v>
          </cell>
          <cell r="D21">
            <v>4</v>
          </cell>
          <cell r="E21">
            <v>1846</v>
          </cell>
          <cell r="F21">
            <v>7384</v>
          </cell>
          <cell r="G21">
            <v>0</v>
          </cell>
          <cell r="H21">
            <v>17.23575</v>
          </cell>
          <cell r="I21">
            <v>127269</v>
          </cell>
          <cell r="J21">
            <v>0</v>
          </cell>
          <cell r="K21">
            <v>0</v>
          </cell>
          <cell r="L21">
            <v>127269</v>
          </cell>
        </row>
        <row r="22">
          <cell r="B22">
            <v>3</v>
          </cell>
          <cell r="C22" t="str">
            <v>NASA Screener</v>
          </cell>
          <cell r="D22">
            <v>1</v>
          </cell>
          <cell r="E22">
            <v>1846</v>
          </cell>
          <cell r="F22">
            <v>1846</v>
          </cell>
          <cell r="G22">
            <v>0</v>
          </cell>
          <cell r="H22">
            <v>18.43968</v>
          </cell>
          <cell r="I22">
            <v>34040</v>
          </cell>
          <cell r="J22">
            <v>0</v>
          </cell>
          <cell r="K22">
            <v>0</v>
          </cell>
          <cell r="L22">
            <v>34040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35.37702</v>
          </cell>
          <cell r="I62">
            <v>65306</v>
          </cell>
          <cell r="J62">
            <v>0</v>
          </cell>
          <cell r="K62">
            <v>0</v>
          </cell>
          <cell r="L62">
            <v>65306</v>
          </cell>
        </row>
        <row r="63">
          <cell r="B63">
            <v>38</v>
          </cell>
          <cell r="C63" t="str">
            <v>Supervising Producer</v>
          </cell>
          <cell r="D63">
            <v>1</v>
          </cell>
          <cell r="E63">
            <v>1846</v>
          </cell>
          <cell r="F63">
            <v>1846</v>
          </cell>
          <cell r="G63">
            <v>0</v>
          </cell>
          <cell r="H63">
            <v>33.14409</v>
          </cell>
          <cell r="I63">
            <v>61184</v>
          </cell>
          <cell r="J63">
            <v>0</v>
          </cell>
          <cell r="K63">
            <v>0</v>
          </cell>
          <cell r="L63">
            <v>61184</v>
          </cell>
        </row>
        <row r="64">
          <cell r="B64">
            <v>39</v>
          </cell>
          <cell r="C64" t="str">
            <v>Senior Producer</v>
          </cell>
          <cell r="D64">
            <v>1</v>
          </cell>
          <cell r="E64">
            <v>1846</v>
          </cell>
          <cell r="F64">
            <v>1846</v>
          </cell>
          <cell r="G64">
            <v>0</v>
          </cell>
          <cell r="H64">
            <v>29.439689999999995</v>
          </cell>
          <cell r="I64">
            <v>54346</v>
          </cell>
          <cell r="J64">
            <v>0</v>
          </cell>
          <cell r="K64">
            <v>0</v>
          </cell>
          <cell r="L64">
            <v>54346</v>
          </cell>
        </row>
        <row r="65">
          <cell r="B65">
            <v>40</v>
          </cell>
          <cell r="C65" t="str">
            <v>Producer</v>
          </cell>
          <cell r="D65">
            <v>2</v>
          </cell>
          <cell r="E65">
            <v>1846</v>
          </cell>
          <cell r="F65">
            <v>3692</v>
          </cell>
          <cell r="G65">
            <v>0</v>
          </cell>
          <cell r="H65">
            <v>26.558489999999995</v>
          </cell>
          <cell r="I65">
            <v>98054</v>
          </cell>
          <cell r="J65">
            <v>0</v>
          </cell>
          <cell r="K65">
            <v>0</v>
          </cell>
          <cell r="L65">
            <v>98054</v>
          </cell>
        </row>
        <row r="66">
          <cell r="B66">
            <v>41</v>
          </cell>
          <cell r="C66" t="str">
            <v>Production Coordinator</v>
          </cell>
          <cell r="D66">
            <v>1</v>
          </cell>
          <cell r="E66">
            <v>1846</v>
          </cell>
          <cell r="F66">
            <v>1846</v>
          </cell>
          <cell r="G66">
            <v>0</v>
          </cell>
          <cell r="H66">
            <v>27.70068</v>
          </cell>
          <cell r="I66">
            <v>51135</v>
          </cell>
          <cell r="J66">
            <v>0</v>
          </cell>
          <cell r="K66">
            <v>0</v>
          </cell>
          <cell r="L66">
            <v>51135</v>
          </cell>
        </row>
        <row r="67">
          <cell r="B67">
            <v>42</v>
          </cell>
          <cell r="C67" t="str">
            <v>Operations Specialist</v>
          </cell>
          <cell r="D67">
            <v>1</v>
          </cell>
          <cell r="E67">
            <v>1846</v>
          </cell>
          <cell r="F67">
            <v>1846</v>
          </cell>
          <cell r="G67">
            <v>0</v>
          </cell>
          <cell r="H67">
            <v>28.194599999999998</v>
          </cell>
          <cell r="I67">
            <v>52047</v>
          </cell>
          <cell r="J67">
            <v>0</v>
          </cell>
          <cell r="K67">
            <v>0</v>
          </cell>
          <cell r="L67">
            <v>52047</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26.218919999999997</v>
          </cell>
          <cell r="I70">
            <v>48400</v>
          </cell>
          <cell r="J70">
            <v>0</v>
          </cell>
          <cell r="K70">
            <v>0</v>
          </cell>
          <cell r="L70">
            <v>48400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27.70068</v>
          </cell>
          <cell r="I72">
            <v>51135</v>
          </cell>
          <cell r="J72">
            <v>0</v>
          </cell>
          <cell r="K72">
            <v>0</v>
          </cell>
          <cell r="L72">
            <v>51135</v>
          </cell>
        </row>
        <row r="73">
          <cell r="B73">
            <v>48</v>
          </cell>
          <cell r="C73" t="str">
            <v>Systems Engineer</v>
          </cell>
          <cell r="D73">
            <v>1</v>
          </cell>
          <cell r="E73">
            <v>1846</v>
          </cell>
          <cell r="F73">
            <v>1846</v>
          </cell>
          <cell r="G73">
            <v>0</v>
          </cell>
          <cell r="H73">
            <v>23.265689999999996</v>
          </cell>
          <cell r="I73">
            <v>42948</v>
          </cell>
          <cell r="J73">
            <v>0</v>
          </cell>
          <cell r="K73">
            <v>0</v>
          </cell>
          <cell r="L73">
            <v>42948</v>
          </cell>
        </row>
        <row r="74">
          <cell r="B74">
            <v>49</v>
          </cell>
          <cell r="C74" t="str">
            <v>3D animator</v>
          </cell>
          <cell r="D74">
            <v>1</v>
          </cell>
          <cell r="E74">
            <v>1846</v>
          </cell>
          <cell r="F74">
            <v>1846</v>
          </cell>
          <cell r="G74">
            <v>0</v>
          </cell>
          <cell r="H74">
            <v>24.737159999999996</v>
          </cell>
          <cell r="I74">
            <v>45665</v>
          </cell>
          <cell r="J74">
            <v>0</v>
          </cell>
          <cell r="K74">
            <v>0</v>
          </cell>
          <cell r="L74">
            <v>45665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2T</v>
          </cell>
          <cell r="C82" t="str">
            <v>Total Direct Labor</v>
          </cell>
          <cell r="D82">
            <v>75</v>
          </cell>
          <cell r="F82">
            <v>136560</v>
          </cell>
          <cell r="G82">
            <v>995.8000000000001</v>
          </cell>
          <cell r="I82">
            <v>2185996</v>
          </cell>
          <cell r="J82">
            <v>12829</v>
          </cell>
          <cell r="K82">
            <v>6415</v>
          </cell>
          <cell r="L82">
            <v>2205240</v>
          </cell>
        </row>
        <row r="84">
          <cell r="C84" t="str">
            <v>Contract Support:</v>
          </cell>
        </row>
        <row r="85">
          <cell r="B85">
            <v>54</v>
          </cell>
          <cell r="C85" t="str">
            <v>Program Manager/Logisitcs Manager</v>
          </cell>
          <cell r="D85">
            <v>1</v>
          </cell>
          <cell r="E85">
            <v>1846</v>
          </cell>
          <cell r="F85">
            <v>1846</v>
          </cell>
          <cell r="G85">
            <v>0</v>
          </cell>
          <cell r="H85">
            <v>27.20676</v>
          </cell>
          <cell r="I85">
            <v>50224</v>
          </cell>
          <cell r="J85">
            <v>0</v>
          </cell>
          <cell r="K85">
            <v>0</v>
          </cell>
          <cell r="L85">
            <v>50224</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77582</v>
          </cell>
          <cell r="J88">
            <v>274</v>
          </cell>
          <cell r="K88">
            <v>137</v>
          </cell>
          <cell r="L88">
            <v>77993</v>
          </cell>
        </row>
      </sheetData>
      <sheetData sheetId="16">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1.0608989999999998</v>
          </cell>
        </row>
        <row r="15">
          <cell r="C15" t="str">
            <v>Contract Year 3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25.493402969999998</v>
          </cell>
          <cell r="I20">
            <v>47061</v>
          </cell>
          <cell r="J20">
            <v>0</v>
          </cell>
          <cell r="K20">
            <v>0</v>
          </cell>
          <cell r="L20">
            <v>47061</v>
          </cell>
        </row>
        <row r="21">
          <cell r="B21">
            <v>2</v>
          </cell>
          <cell r="C21" t="str">
            <v>Supervisor</v>
          </cell>
          <cell r="D21">
            <v>4</v>
          </cell>
          <cell r="E21">
            <v>1846</v>
          </cell>
          <cell r="F21">
            <v>7384</v>
          </cell>
          <cell r="G21">
            <v>0</v>
          </cell>
          <cell r="H21">
            <v>17.770058249999998</v>
          </cell>
          <cell r="I21">
            <v>131214</v>
          </cell>
          <cell r="J21">
            <v>0</v>
          </cell>
          <cell r="K21">
            <v>0</v>
          </cell>
          <cell r="L21">
            <v>131214</v>
          </cell>
        </row>
        <row r="22">
          <cell r="B22">
            <v>3</v>
          </cell>
          <cell r="C22" t="str">
            <v>NASA Screener</v>
          </cell>
          <cell r="D22">
            <v>1</v>
          </cell>
          <cell r="E22">
            <v>1846</v>
          </cell>
          <cell r="F22">
            <v>1846</v>
          </cell>
          <cell r="G22">
            <v>0</v>
          </cell>
          <cell r="H22">
            <v>19.011310079999998</v>
          </cell>
          <cell r="I22">
            <v>35095</v>
          </cell>
          <cell r="J22">
            <v>0</v>
          </cell>
          <cell r="K22">
            <v>0</v>
          </cell>
          <cell r="L22">
            <v>35095</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36.47370762</v>
          </cell>
          <cell r="I62">
            <v>67330</v>
          </cell>
          <cell r="J62">
            <v>0</v>
          </cell>
          <cell r="K62">
            <v>0</v>
          </cell>
          <cell r="L62">
            <v>67330</v>
          </cell>
        </row>
        <row r="63">
          <cell r="B63">
            <v>38</v>
          </cell>
          <cell r="C63" t="str">
            <v>Supervising Producer</v>
          </cell>
          <cell r="D63">
            <v>1</v>
          </cell>
          <cell r="E63">
            <v>1846</v>
          </cell>
          <cell r="F63">
            <v>1846</v>
          </cell>
          <cell r="G63">
            <v>0</v>
          </cell>
          <cell r="H63">
            <v>34.17155679</v>
          </cell>
          <cell r="I63">
            <v>63081</v>
          </cell>
          <cell r="J63">
            <v>0</v>
          </cell>
          <cell r="K63">
            <v>0</v>
          </cell>
          <cell r="L63">
            <v>63081</v>
          </cell>
        </row>
        <row r="64">
          <cell r="B64">
            <v>39</v>
          </cell>
          <cell r="C64" t="str">
            <v>Senior Producer</v>
          </cell>
          <cell r="D64">
            <v>1</v>
          </cell>
          <cell r="E64">
            <v>1846</v>
          </cell>
          <cell r="F64">
            <v>1846</v>
          </cell>
          <cell r="G64">
            <v>0</v>
          </cell>
          <cell r="H64">
            <v>30.352320389999996</v>
          </cell>
          <cell r="I64">
            <v>56030</v>
          </cell>
          <cell r="J64">
            <v>0</v>
          </cell>
          <cell r="K64">
            <v>0</v>
          </cell>
          <cell r="L64">
            <v>56030</v>
          </cell>
        </row>
        <row r="65">
          <cell r="B65">
            <v>40</v>
          </cell>
          <cell r="C65" t="str">
            <v>Producer</v>
          </cell>
          <cell r="D65">
            <v>2</v>
          </cell>
          <cell r="E65">
            <v>1846</v>
          </cell>
          <cell r="F65">
            <v>3692</v>
          </cell>
          <cell r="G65">
            <v>0</v>
          </cell>
          <cell r="H65">
            <v>27.381803189999992</v>
          </cell>
          <cell r="I65">
            <v>101094</v>
          </cell>
          <cell r="J65">
            <v>0</v>
          </cell>
          <cell r="K65">
            <v>0</v>
          </cell>
          <cell r="L65">
            <v>101094</v>
          </cell>
        </row>
        <row r="66">
          <cell r="B66">
            <v>41</v>
          </cell>
          <cell r="C66" t="str">
            <v>Production Coordinator</v>
          </cell>
          <cell r="D66">
            <v>1</v>
          </cell>
          <cell r="E66">
            <v>1846</v>
          </cell>
          <cell r="F66">
            <v>1846</v>
          </cell>
          <cell r="G66">
            <v>0</v>
          </cell>
          <cell r="H66">
            <v>28.559401079999997</v>
          </cell>
          <cell r="I66">
            <v>52721</v>
          </cell>
          <cell r="J66">
            <v>0</v>
          </cell>
          <cell r="K66">
            <v>0</v>
          </cell>
          <cell r="L66">
            <v>52721</v>
          </cell>
        </row>
        <row r="67">
          <cell r="B67">
            <v>42</v>
          </cell>
          <cell r="C67" t="str">
            <v>Operations Specialist</v>
          </cell>
          <cell r="D67">
            <v>1</v>
          </cell>
          <cell r="E67">
            <v>1846</v>
          </cell>
          <cell r="F67">
            <v>1846</v>
          </cell>
          <cell r="G67">
            <v>0</v>
          </cell>
          <cell r="H67">
            <v>29.068632599999994</v>
          </cell>
          <cell r="I67">
            <v>53661</v>
          </cell>
          <cell r="J67">
            <v>0</v>
          </cell>
          <cell r="K67">
            <v>0</v>
          </cell>
          <cell r="L67">
            <v>53661</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27.031706519999997</v>
          </cell>
          <cell r="I70">
            <v>49901</v>
          </cell>
          <cell r="J70">
            <v>0</v>
          </cell>
          <cell r="K70">
            <v>0</v>
          </cell>
          <cell r="L70">
            <v>49901</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28.559401079999997</v>
          </cell>
          <cell r="I72">
            <v>52721</v>
          </cell>
          <cell r="J72">
            <v>0</v>
          </cell>
          <cell r="K72">
            <v>0</v>
          </cell>
          <cell r="L72">
            <v>52721</v>
          </cell>
        </row>
        <row r="73">
          <cell r="B73">
            <v>48</v>
          </cell>
          <cell r="C73" t="str">
            <v>Systems Engineer</v>
          </cell>
          <cell r="D73">
            <v>1</v>
          </cell>
          <cell r="E73">
            <v>1846</v>
          </cell>
          <cell r="F73">
            <v>1846</v>
          </cell>
          <cell r="G73">
            <v>0</v>
          </cell>
          <cell r="H73">
            <v>23.986926389999994</v>
          </cell>
          <cell r="I73">
            <v>44280</v>
          </cell>
          <cell r="J73">
            <v>0</v>
          </cell>
          <cell r="K73">
            <v>0</v>
          </cell>
          <cell r="L73">
            <v>44280</v>
          </cell>
        </row>
        <row r="74">
          <cell r="B74">
            <v>49</v>
          </cell>
          <cell r="C74" t="str">
            <v>3D animator</v>
          </cell>
          <cell r="D74">
            <v>1</v>
          </cell>
          <cell r="E74">
            <v>1846</v>
          </cell>
          <cell r="F74">
            <v>1846</v>
          </cell>
          <cell r="G74">
            <v>0</v>
          </cell>
          <cell r="H74">
            <v>25.504011959999996</v>
          </cell>
          <cell r="I74">
            <v>47080</v>
          </cell>
          <cell r="J74">
            <v>0</v>
          </cell>
          <cell r="K74">
            <v>0</v>
          </cell>
          <cell r="L74">
            <v>47080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3T</v>
          </cell>
          <cell r="C82" t="str">
            <v>Total Direct Labor</v>
          </cell>
          <cell r="D82">
            <v>75</v>
          </cell>
          <cell r="F82">
            <v>136560</v>
          </cell>
          <cell r="G82">
            <v>995.8000000000001</v>
          </cell>
          <cell r="I82">
            <v>2210090</v>
          </cell>
          <cell r="J82">
            <v>12829</v>
          </cell>
          <cell r="K82">
            <v>6415</v>
          </cell>
          <cell r="L82">
            <v>2229334</v>
          </cell>
        </row>
        <row r="84">
          <cell r="C84" t="str">
            <v>Contract Support:</v>
          </cell>
        </row>
        <row r="85">
          <cell r="B85">
            <v>54</v>
          </cell>
          <cell r="C85" t="str">
            <v>Program Manager/Logisitcs Manager</v>
          </cell>
          <cell r="D85">
            <v>1</v>
          </cell>
          <cell r="E85">
            <v>1846</v>
          </cell>
          <cell r="F85">
            <v>1846</v>
          </cell>
          <cell r="G85">
            <v>0</v>
          </cell>
          <cell r="H85">
            <v>28.050169559999997</v>
          </cell>
          <cell r="I85">
            <v>51781</v>
          </cell>
          <cell r="J85">
            <v>0</v>
          </cell>
          <cell r="K85">
            <v>0</v>
          </cell>
          <cell r="L85">
            <v>51781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79139</v>
          </cell>
          <cell r="J88">
            <v>274</v>
          </cell>
          <cell r="K88">
            <v>137</v>
          </cell>
          <cell r="L88">
            <v>79550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7">
        <row r="20">
          <cell r="B20">
            <v>1</v>
          </cell>
          <cell r="C20" t="str">
            <v>Deputy Logistics Manager</v>
          </cell>
          <cell r="D20">
            <v>1</v>
          </cell>
          <cell r="E20">
            <v>1846</v>
          </cell>
          <cell r="F20">
            <v>1846</v>
          </cell>
          <cell r="G20">
            <v>0</v>
          </cell>
          <cell r="H20">
            <v>26.283698462069992</v>
          </cell>
          <cell r="I20">
            <v>48520</v>
          </cell>
          <cell r="J20">
            <v>0</v>
          </cell>
          <cell r="K20">
            <v>0</v>
          </cell>
          <cell r="L20">
            <v>48520</v>
          </cell>
        </row>
        <row r="21">
          <cell r="B21">
            <v>2</v>
          </cell>
          <cell r="C21" t="str">
            <v>Supervisor</v>
          </cell>
          <cell r="D21">
            <v>4</v>
          </cell>
          <cell r="E21">
            <v>1846</v>
          </cell>
          <cell r="F21">
            <v>7384</v>
          </cell>
          <cell r="G21">
            <v>0</v>
          </cell>
          <cell r="H21">
            <v>18.320930055749994</v>
          </cell>
          <cell r="I21">
            <v>135282</v>
          </cell>
          <cell r="J21">
            <v>0</v>
          </cell>
          <cell r="K21">
            <v>0</v>
          </cell>
          <cell r="L21">
            <v>135282</v>
          </cell>
        </row>
        <row r="22">
          <cell r="B22">
            <v>3</v>
          </cell>
          <cell r="C22" t="str">
            <v>NASA Screener</v>
          </cell>
          <cell r="D22">
            <v>1</v>
          </cell>
          <cell r="E22">
            <v>1846</v>
          </cell>
          <cell r="F22">
            <v>1846</v>
          </cell>
          <cell r="G22">
            <v>0</v>
          </cell>
          <cell r="H22">
            <v>19.600660692479995</v>
          </cell>
          <cell r="I22">
            <v>36183</v>
          </cell>
          <cell r="J22">
            <v>0</v>
          </cell>
          <cell r="K22">
            <v>0</v>
          </cell>
          <cell r="L22">
            <v>36183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37.60439255621999</v>
          </cell>
          <cell r="I62">
            <v>69418</v>
          </cell>
          <cell r="J62">
            <v>0</v>
          </cell>
          <cell r="K62">
            <v>0</v>
          </cell>
          <cell r="L62">
            <v>69418</v>
          </cell>
        </row>
        <row r="63">
          <cell r="B63">
            <v>38</v>
          </cell>
          <cell r="C63" t="str">
            <v>Supervising Producer</v>
          </cell>
          <cell r="D63">
            <v>1</v>
          </cell>
          <cell r="E63">
            <v>1846</v>
          </cell>
          <cell r="F63">
            <v>1846</v>
          </cell>
          <cell r="G63">
            <v>0</v>
          </cell>
          <cell r="H63">
            <v>35.23087505048999</v>
          </cell>
          <cell r="I63">
            <v>65036</v>
          </cell>
          <cell r="J63">
            <v>0</v>
          </cell>
          <cell r="K63">
            <v>0</v>
          </cell>
          <cell r="L63">
            <v>65036</v>
          </cell>
        </row>
        <row r="64">
          <cell r="B64">
            <v>39</v>
          </cell>
          <cell r="C64" t="str">
            <v>Senior Producer</v>
          </cell>
          <cell r="D64">
            <v>1</v>
          </cell>
          <cell r="E64">
            <v>1846</v>
          </cell>
          <cell r="F64">
            <v>1846</v>
          </cell>
          <cell r="G64">
            <v>0</v>
          </cell>
          <cell r="H64">
            <v>31.29324232208999</v>
          </cell>
          <cell r="I64">
            <v>57767</v>
          </cell>
          <cell r="J64">
            <v>0</v>
          </cell>
          <cell r="K64">
            <v>0</v>
          </cell>
          <cell r="L64">
            <v>57767</v>
          </cell>
        </row>
        <row r="65">
          <cell r="B65">
            <v>40</v>
          </cell>
          <cell r="C65" t="str">
            <v>Producer</v>
          </cell>
          <cell r="D65">
            <v>2</v>
          </cell>
          <cell r="E65">
            <v>1846</v>
          </cell>
          <cell r="F65">
            <v>3692</v>
          </cell>
          <cell r="G65">
            <v>0</v>
          </cell>
          <cell r="H65">
            <v>28.23063908888999</v>
          </cell>
          <cell r="I65">
            <v>104228</v>
          </cell>
          <cell r="J65">
            <v>0</v>
          </cell>
          <cell r="K65">
            <v>0</v>
          </cell>
          <cell r="L65">
            <v>104228</v>
          </cell>
        </row>
        <row r="66">
          <cell r="B66">
            <v>41</v>
          </cell>
          <cell r="C66" t="str">
            <v>Production Coordinator</v>
          </cell>
          <cell r="D66">
            <v>1</v>
          </cell>
          <cell r="E66">
            <v>1846</v>
          </cell>
          <cell r="F66">
            <v>1846</v>
          </cell>
          <cell r="G66">
            <v>0</v>
          </cell>
          <cell r="H66">
            <v>29.444742513479994</v>
          </cell>
          <cell r="I66">
            <v>54355</v>
          </cell>
          <cell r="J66">
            <v>0</v>
          </cell>
          <cell r="K66">
            <v>0</v>
          </cell>
          <cell r="L66">
            <v>54355</v>
          </cell>
        </row>
        <row r="67">
          <cell r="B67">
            <v>42</v>
          </cell>
          <cell r="C67" t="str">
            <v>Operations Specialist</v>
          </cell>
          <cell r="D67">
            <v>1</v>
          </cell>
          <cell r="E67">
            <v>1846</v>
          </cell>
          <cell r="F67">
            <v>1846</v>
          </cell>
          <cell r="G67">
            <v>0</v>
          </cell>
          <cell r="H67">
            <v>29.96976021059999</v>
          </cell>
          <cell r="I67">
            <v>55324</v>
          </cell>
          <cell r="J67">
            <v>0</v>
          </cell>
          <cell r="K67">
            <v>0</v>
          </cell>
          <cell r="L67">
            <v>55324</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27.869689422119993</v>
          </cell>
          <cell r="I70">
            <v>51447</v>
          </cell>
          <cell r="J70">
            <v>0</v>
          </cell>
          <cell r="K70">
            <v>0</v>
          </cell>
          <cell r="L70">
            <v>51447</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29.444742513479994</v>
          </cell>
          <cell r="I72">
            <v>54355</v>
          </cell>
          <cell r="J72">
            <v>0</v>
          </cell>
          <cell r="K72">
            <v>0</v>
          </cell>
          <cell r="L72">
            <v>54355</v>
          </cell>
        </row>
        <row r="73">
          <cell r="B73">
            <v>48</v>
          </cell>
          <cell r="C73" t="str">
            <v>Systems Engineer</v>
          </cell>
          <cell r="D73">
            <v>1</v>
          </cell>
          <cell r="E73">
            <v>1846</v>
          </cell>
          <cell r="F73">
            <v>1846</v>
          </cell>
          <cell r="G73">
            <v>0</v>
          </cell>
          <cell r="H73">
            <v>24.73052110808999</v>
          </cell>
          <cell r="I73">
            <v>45653</v>
          </cell>
          <cell r="J73">
            <v>0</v>
          </cell>
          <cell r="K73">
            <v>0</v>
          </cell>
          <cell r="L73">
            <v>45653</v>
          </cell>
        </row>
        <row r="74">
          <cell r="B74">
            <v>49</v>
          </cell>
          <cell r="C74" t="str">
            <v>3D animator</v>
          </cell>
          <cell r="D74">
            <v>1</v>
          </cell>
          <cell r="E74">
            <v>1846</v>
          </cell>
          <cell r="F74">
            <v>1846</v>
          </cell>
          <cell r="G74">
            <v>0</v>
          </cell>
          <cell r="H74">
            <v>26.294636330759992</v>
          </cell>
          <cell r="I74">
            <v>48540</v>
          </cell>
          <cell r="J74">
            <v>0</v>
          </cell>
          <cell r="K74">
            <v>0</v>
          </cell>
          <cell r="L74">
            <v>48540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4T</v>
          </cell>
          <cell r="C82" t="str">
            <v>Total Direct Labor</v>
          </cell>
          <cell r="D82">
            <v>75</v>
          </cell>
          <cell r="F82">
            <v>136560</v>
          </cell>
          <cell r="G82">
            <v>995.8000000000001</v>
          </cell>
          <cell r="I82">
            <v>2234929</v>
          </cell>
          <cell r="J82">
            <v>12829</v>
          </cell>
          <cell r="K82">
            <v>6415</v>
          </cell>
          <cell r="L82">
            <v>2254173</v>
          </cell>
        </row>
        <row r="84">
          <cell r="C84" t="str">
            <v>Contract Support:</v>
          </cell>
        </row>
        <row r="85">
          <cell r="B85">
            <v>54</v>
          </cell>
          <cell r="C85" t="str">
            <v>Program Manager/Logisitcs Manager</v>
          </cell>
          <cell r="D85">
            <v>1</v>
          </cell>
          <cell r="E85">
            <v>1846</v>
          </cell>
          <cell r="F85">
            <v>1846</v>
          </cell>
          <cell r="G85">
            <v>0</v>
          </cell>
          <cell r="H85">
            <v>28.91972481635999</v>
          </cell>
          <cell r="I85">
            <v>53386</v>
          </cell>
          <cell r="J85">
            <v>0</v>
          </cell>
          <cell r="K85">
            <v>0</v>
          </cell>
          <cell r="L85">
            <v>53386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80744</v>
          </cell>
          <cell r="J88">
            <v>274</v>
          </cell>
          <cell r="K88">
            <v>137</v>
          </cell>
          <cell r="L88">
            <v>81155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8">
        <row r="20">
          <cell r="B20">
            <v>1</v>
          </cell>
          <cell r="C20" t="str">
            <v>Deputy Logistics Manager</v>
          </cell>
          <cell r="D20">
            <v>1</v>
          </cell>
          <cell r="E20">
            <v>1846</v>
          </cell>
          <cell r="F20">
            <v>1846</v>
          </cell>
          <cell r="G20">
            <v>0</v>
          </cell>
          <cell r="H20">
            <v>27.09849311439416</v>
          </cell>
          <cell r="I20">
            <v>50024</v>
          </cell>
          <cell r="J20">
            <v>0</v>
          </cell>
          <cell r="K20">
            <v>0</v>
          </cell>
          <cell r="L20">
            <v>50024</v>
          </cell>
        </row>
        <row r="21">
          <cell r="B21">
            <v>2</v>
          </cell>
          <cell r="C21" t="str">
            <v>Supervisor</v>
          </cell>
          <cell r="D21">
            <v>4</v>
          </cell>
          <cell r="E21">
            <v>1846</v>
          </cell>
          <cell r="F21">
            <v>7384</v>
          </cell>
          <cell r="G21">
            <v>0</v>
          </cell>
          <cell r="H21">
            <v>18.888878887478242</v>
          </cell>
          <cell r="I21">
            <v>139475</v>
          </cell>
          <cell r="J21">
            <v>0</v>
          </cell>
          <cell r="K21">
            <v>0</v>
          </cell>
          <cell r="L21">
            <v>139475</v>
          </cell>
        </row>
        <row r="22">
          <cell r="B22">
            <v>3</v>
          </cell>
          <cell r="C22" t="str">
            <v>NASA Screener</v>
          </cell>
          <cell r="D22">
            <v>1</v>
          </cell>
          <cell r="E22">
            <v>1846</v>
          </cell>
          <cell r="F22">
            <v>1846</v>
          </cell>
          <cell r="G22">
            <v>0</v>
          </cell>
          <cell r="H22">
            <v>20.208281173946876</v>
          </cell>
          <cell r="I22">
            <v>37304</v>
          </cell>
          <cell r="J22">
            <v>0</v>
          </cell>
          <cell r="K22">
            <v>0</v>
          </cell>
          <cell r="L22">
            <v>37304</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38.77012872546281</v>
          </cell>
          <cell r="I62">
            <v>71570</v>
          </cell>
          <cell r="J62">
            <v>0</v>
          </cell>
          <cell r="K62">
            <v>0</v>
          </cell>
          <cell r="L62">
            <v>71570</v>
          </cell>
        </row>
        <row r="63">
          <cell r="B63">
            <v>38</v>
          </cell>
          <cell r="C63" t="str">
            <v>Supervising Producer</v>
          </cell>
          <cell r="D63">
            <v>1</v>
          </cell>
          <cell r="E63">
            <v>1846</v>
          </cell>
          <cell r="F63">
            <v>1846</v>
          </cell>
          <cell r="G63">
            <v>0</v>
          </cell>
          <cell r="H63">
            <v>36.323032177055175</v>
          </cell>
          <cell r="I63">
            <v>67052</v>
          </cell>
          <cell r="J63">
            <v>0</v>
          </cell>
          <cell r="K63">
            <v>0</v>
          </cell>
          <cell r="L63">
            <v>67052</v>
          </cell>
        </row>
        <row r="64">
          <cell r="B64">
            <v>39</v>
          </cell>
          <cell r="C64" t="str">
            <v>Senior Producer</v>
          </cell>
          <cell r="D64">
            <v>1</v>
          </cell>
          <cell r="E64">
            <v>1846</v>
          </cell>
          <cell r="F64">
            <v>1846</v>
          </cell>
          <cell r="G64">
            <v>0</v>
          </cell>
          <cell r="H64">
            <v>32.263332834074774</v>
          </cell>
          <cell r="I64">
            <v>59558</v>
          </cell>
          <cell r="J64">
            <v>0</v>
          </cell>
          <cell r="K64">
            <v>0</v>
          </cell>
          <cell r="L64">
            <v>59558</v>
          </cell>
        </row>
        <row r="65">
          <cell r="B65">
            <v>40</v>
          </cell>
          <cell r="C65" t="str">
            <v>Producer</v>
          </cell>
          <cell r="D65">
            <v>2</v>
          </cell>
          <cell r="E65">
            <v>1846</v>
          </cell>
          <cell r="F65">
            <v>3692</v>
          </cell>
          <cell r="G65">
            <v>0</v>
          </cell>
          <cell r="H65">
            <v>29.105788900645578</v>
          </cell>
          <cell r="I65">
            <v>107459</v>
          </cell>
          <cell r="J65">
            <v>0</v>
          </cell>
          <cell r="K65">
            <v>0</v>
          </cell>
          <cell r="L65">
            <v>107459</v>
          </cell>
        </row>
        <row r="66">
          <cell r="B66">
            <v>41</v>
          </cell>
          <cell r="C66" t="str">
            <v>Production Coordinator</v>
          </cell>
          <cell r="D66">
            <v>1</v>
          </cell>
          <cell r="E66">
            <v>1846</v>
          </cell>
          <cell r="F66">
            <v>1846</v>
          </cell>
          <cell r="G66">
            <v>0</v>
          </cell>
          <cell r="H66">
            <v>30.35752953139787</v>
          </cell>
          <cell r="I66">
            <v>56040</v>
          </cell>
          <cell r="J66">
            <v>0</v>
          </cell>
          <cell r="K66">
            <v>0</v>
          </cell>
          <cell r="L66">
            <v>56040</v>
          </cell>
        </row>
        <row r="67">
          <cell r="B67">
            <v>42</v>
          </cell>
          <cell r="C67" t="str">
            <v>Operations Specialist</v>
          </cell>
          <cell r="D67">
            <v>1</v>
          </cell>
          <cell r="E67">
            <v>1846</v>
          </cell>
          <cell r="F67">
            <v>1846</v>
          </cell>
          <cell r="G67">
            <v>0</v>
          </cell>
          <cell r="H67">
            <v>30.898822777128586</v>
          </cell>
          <cell r="I67">
            <v>57039</v>
          </cell>
          <cell r="J67">
            <v>0</v>
          </cell>
          <cell r="K67">
            <v>0</v>
          </cell>
          <cell r="L67">
            <v>57039</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28.73364979420571</v>
          </cell>
          <cell r="I70">
            <v>53042</v>
          </cell>
          <cell r="J70">
            <v>0</v>
          </cell>
          <cell r="K70">
            <v>0</v>
          </cell>
          <cell r="L70">
            <v>53042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30.35752953139787</v>
          </cell>
          <cell r="I72">
            <v>56040</v>
          </cell>
          <cell r="J72">
            <v>0</v>
          </cell>
          <cell r="K72">
            <v>0</v>
          </cell>
          <cell r="L72">
            <v>56040</v>
          </cell>
        </row>
        <row r="73">
          <cell r="B73">
            <v>48</v>
          </cell>
          <cell r="C73" t="str">
            <v>Systems Engineer</v>
          </cell>
          <cell r="D73">
            <v>1</v>
          </cell>
          <cell r="E73">
            <v>1846</v>
          </cell>
          <cell r="F73">
            <v>1846</v>
          </cell>
          <cell r="G73">
            <v>0</v>
          </cell>
          <cell r="H73">
            <v>25.49716726244078</v>
          </cell>
          <cell r="I73">
            <v>47068</v>
          </cell>
          <cell r="J73">
            <v>0</v>
          </cell>
          <cell r="K73">
            <v>0</v>
          </cell>
          <cell r="L73">
            <v>47068</v>
          </cell>
        </row>
        <row r="74">
          <cell r="B74">
            <v>49</v>
          </cell>
          <cell r="C74" t="str">
            <v>3D animator</v>
          </cell>
          <cell r="D74">
            <v>1</v>
          </cell>
          <cell r="E74">
            <v>1846</v>
          </cell>
          <cell r="F74">
            <v>1846</v>
          </cell>
          <cell r="G74">
            <v>0</v>
          </cell>
          <cell r="H74">
            <v>27.10977005701355</v>
          </cell>
          <cell r="I74">
            <v>50045</v>
          </cell>
          <cell r="J74">
            <v>0</v>
          </cell>
          <cell r="K74">
            <v>0</v>
          </cell>
          <cell r="L74">
            <v>50045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5T</v>
          </cell>
          <cell r="C82" t="str">
            <v>Total Direct Labor</v>
          </cell>
          <cell r="D82">
            <v>75</v>
          </cell>
          <cell r="F82">
            <v>136560</v>
          </cell>
          <cell r="G82">
            <v>995.8000000000001</v>
          </cell>
          <cell r="I82">
            <v>2260537</v>
          </cell>
          <cell r="J82">
            <v>12829</v>
          </cell>
          <cell r="K82">
            <v>6415</v>
          </cell>
          <cell r="L82">
            <v>2279781</v>
          </cell>
        </row>
        <row r="84">
          <cell r="C84" t="str">
            <v>Contract Support:</v>
          </cell>
        </row>
        <row r="85">
          <cell r="B85">
            <v>54</v>
          </cell>
          <cell r="C85" t="str">
            <v>Program Manager/Logisitcs Manager</v>
          </cell>
          <cell r="D85">
            <v>1</v>
          </cell>
          <cell r="E85">
            <v>1846</v>
          </cell>
          <cell r="F85">
            <v>1846</v>
          </cell>
          <cell r="G85">
            <v>0</v>
          </cell>
          <cell r="H85">
            <v>29.81623628566715</v>
          </cell>
          <cell r="I85">
            <v>55041</v>
          </cell>
          <cell r="J85">
            <v>0</v>
          </cell>
          <cell r="K85">
            <v>0</v>
          </cell>
          <cell r="L85">
            <v>55041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82399</v>
          </cell>
          <cell r="J88">
            <v>274</v>
          </cell>
          <cell r="K88">
            <v>137</v>
          </cell>
          <cell r="L88">
            <v>82810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9">
        <row r="20">
          <cell r="B20">
            <v>1</v>
          </cell>
          <cell r="C20" t="str">
            <v>Deputy Logistics Manager</v>
          </cell>
          <cell r="D20">
            <v>1</v>
          </cell>
          <cell r="E20">
            <v>831</v>
          </cell>
          <cell r="F20">
            <v>831</v>
          </cell>
          <cell r="G20">
            <v>0</v>
          </cell>
          <cell r="H20">
            <v>27.93854640094038</v>
          </cell>
          <cell r="I20">
            <v>23217</v>
          </cell>
          <cell r="J20">
            <v>0</v>
          </cell>
          <cell r="K20">
            <v>0</v>
          </cell>
          <cell r="L20">
            <v>23217</v>
          </cell>
        </row>
        <row r="21">
          <cell r="B21">
            <v>2</v>
          </cell>
          <cell r="C21" t="str">
            <v>Supervisor</v>
          </cell>
          <cell r="D21">
            <v>4</v>
          </cell>
          <cell r="E21">
            <v>831</v>
          </cell>
          <cell r="F21">
            <v>3324</v>
          </cell>
          <cell r="G21">
            <v>0</v>
          </cell>
          <cell r="H21">
            <v>19.47443413299007</v>
          </cell>
          <cell r="I21">
            <v>64733</v>
          </cell>
          <cell r="J21">
            <v>0</v>
          </cell>
          <cell r="K21">
            <v>0</v>
          </cell>
          <cell r="L21">
            <v>64733</v>
          </cell>
        </row>
        <row r="22">
          <cell r="B22">
            <v>3</v>
          </cell>
          <cell r="C22" t="str">
            <v>NASA Screener</v>
          </cell>
          <cell r="D22">
            <v>1</v>
          </cell>
          <cell r="E22">
            <v>831</v>
          </cell>
          <cell r="F22">
            <v>831</v>
          </cell>
          <cell r="G22">
            <v>0</v>
          </cell>
          <cell r="H22">
            <v>20.834737890339227</v>
          </cell>
          <cell r="I22">
            <v>17314</v>
          </cell>
          <cell r="J22">
            <v>0</v>
          </cell>
          <cell r="K22">
            <v>0</v>
          </cell>
          <cell r="L22">
            <v>17314</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39.97200271595216</v>
          </cell>
          <cell r="I62">
            <v>33217</v>
          </cell>
          <cell r="J62">
            <v>0</v>
          </cell>
          <cell r="K62">
            <v>0</v>
          </cell>
          <cell r="L62">
            <v>33217</v>
          </cell>
        </row>
        <row r="63">
          <cell r="B63">
            <v>38</v>
          </cell>
          <cell r="C63" t="str">
            <v>Supervising Producer</v>
          </cell>
          <cell r="D63">
            <v>1</v>
          </cell>
          <cell r="E63">
            <v>831</v>
          </cell>
          <cell r="F63">
            <v>831</v>
          </cell>
          <cell r="G63">
            <v>0</v>
          </cell>
          <cell r="H63">
            <v>37.44904617454389</v>
          </cell>
          <cell r="I63">
            <v>31120</v>
          </cell>
          <cell r="J63">
            <v>0</v>
          </cell>
          <cell r="K63">
            <v>0</v>
          </cell>
          <cell r="L63">
            <v>31120</v>
          </cell>
        </row>
        <row r="64">
          <cell r="B64">
            <v>39</v>
          </cell>
          <cell r="C64" t="str">
            <v>Senior Producer</v>
          </cell>
          <cell r="D64">
            <v>1</v>
          </cell>
          <cell r="E64">
            <v>831</v>
          </cell>
          <cell r="F64">
            <v>831</v>
          </cell>
          <cell r="G64">
            <v>0</v>
          </cell>
          <cell r="H64">
            <v>33.26349615193109</v>
          </cell>
          <cell r="I64">
            <v>27642</v>
          </cell>
          <cell r="J64">
            <v>0</v>
          </cell>
          <cell r="K64">
            <v>0</v>
          </cell>
          <cell r="L64">
            <v>27642</v>
          </cell>
        </row>
        <row r="65">
          <cell r="B65">
            <v>40</v>
          </cell>
          <cell r="C65" t="str">
            <v>Producer</v>
          </cell>
          <cell r="D65">
            <v>2</v>
          </cell>
          <cell r="E65">
            <v>831</v>
          </cell>
          <cell r="F65">
            <v>1662</v>
          </cell>
          <cell r="G65">
            <v>0</v>
          </cell>
          <cell r="H65">
            <v>30.00806835656559</v>
          </cell>
          <cell r="I65">
            <v>49873</v>
          </cell>
          <cell r="J65">
            <v>0</v>
          </cell>
          <cell r="K65">
            <v>0</v>
          </cell>
          <cell r="L65">
            <v>49873</v>
          </cell>
        </row>
        <row r="66">
          <cell r="B66">
            <v>41</v>
          </cell>
          <cell r="C66" t="str">
            <v>Production Coordinator</v>
          </cell>
          <cell r="D66">
            <v>1</v>
          </cell>
          <cell r="E66">
            <v>831</v>
          </cell>
          <cell r="F66">
            <v>831</v>
          </cell>
          <cell r="G66">
            <v>0</v>
          </cell>
          <cell r="H66">
            <v>31.298612946871206</v>
          </cell>
          <cell r="I66">
            <v>26009</v>
          </cell>
          <cell r="J66">
            <v>0</v>
          </cell>
          <cell r="K66">
            <v>0</v>
          </cell>
          <cell r="L66">
            <v>26009</v>
          </cell>
        </row>
        <row r="67">
          <cell r="B67">
            <v>42</v>
          </cell>
          <cell r="C67" t="str">
            <v>Operations Specialist</v>
          </cell>
          <cell r="D67">
            <v>1</v>
          </cell>
          <cell r="E67">
            <v>831</v>
          </cell>
          <cell r="F67">
            <v>831</v>
          </cell>
          <cell r="G67">
            <v>0</v>
          </cell>
          <cell r="H67">
            <v>31.856686283219574</v>
          </cell>
          <cell r="I67">
            <v>26473</v>
          </cell>
          <cell r="J67">
            <v>0</v>
          </cell>
          <cell r="K67">
            <v>0</v>
          </cell>
          <cell r="L67">
            <v>26473</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29.624392937826087</v>
          </cell>
          <cell r="I70">
            <v>24618</v>
          </cell>
          <cell r="J70">
            <v>0</v>
          </cell>
          <cell r="K70">
            <v>0</v>
          </cell>
          <cell r="L70">
            <v>24618</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31.298612946871206</v>
          </cell>
          <cell r="I72">
            <v>26009</v>
          </cell>
          <cell r="J72">
            <v>0</v>
          </cell>
          <cell r="K72">
            <v>0</v>
          </cell>
          <cell r="L72">
            <v>26009</v>
          </cell>
        </row>
        <row r="73">
          <cell r="B73">
            <v>48</v>
          </cell>
          <cell r="C73" t="str">
            <v>Systems Engineer</v>
          </cell>
          <cell r="D73">
            <v>1</v>
          </cell>
          <cell r="E73">
            <v>831</v>
          </cell>
          <cell r="F73">
            <v>831</v>
          </cell>
          <cell r="G73">
            <v>0</v>
          </cell>
          <cell r="H73">
            <v>26.287579447576444</v>
          </cell>
          <cell r="I73">
            <v>21845</v>
          </cell>
          <cell r="J73">
            <v>0</v>
          </cell>
          <cell r="K73">
            <v>0</v>
          </cell>
          <cell r="L73">
            <v>21845</v>
          </cell>
        </row>
        <row r="74">
          <cell r="B74">
            <v>49</v>
          </cell>
          <cell r="C74" t="str">
            <v>3D animator</v>
          </cell>
          <cell r="D74">
            <v>1</v>
          </cell>
          <cell r="E74">
            <v>831</v>
          </cell>
          <cell r="F74">
            <v>831</v>
          </cell>
          <cell r="G74">
            <v>0</v>
          </cell>
          <cell r="H74">
            <v>27.95017292878097</v>
          </cell>
          <cell r="I74">
            <v>23227</v>
          </cell>
          <cell r="J74">
            <v>0</v>
          </cell>
          <cell r="K74">
            <v>0</v>
          </cell>
          <cell r="L74">
            <v>23227</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6T</v>
          </cell>
          <cell r="C82" t="str">
            <v>Total Direct Labor</v>
          </cell>
          <cell r="D82">
            <v>75</v>
          </cell>
          <cell r="F82">
            <v>61380</v>
          </cell>
          <cell r="G82">
            <v>447.50000000000017</v>
          </cell>
          <cell r="I82">
            <v>1028383</v>
          </cell>
          <cell r="J82">
            <v>5764</v>
          </cell>
          <cell r="K82">
            <v>2884</v>
          </cell>
          <cell r="L82">
            <v>1037031</v>
          </cell>
        </row>
        <row r="84">
          <cell r="C84" t="str">
            <v>Contract Support:</v>
          </cell>
        </row>
        <row r="85">
          <cell r="B85">
            <v>54</v>
          </cell>
          <cell r="C85" t="str">
            <v>Program Manager/Logisitcs Manager</v>
          </cell>
          <cell r="D85">
            <v>1</v>
          </cell>
          <cell r="E85">
            <v>831</v>
          </cell>
          <cell r="F85">
            <v>831</v>
          </cell>
          <cell r="G85">
            <v>0</v>
          </cell>
          <cell r="H85">
            <v>30.74053961052283</v>
          </cell>
          <cell r="I85">
            <v>25545</v>
          </cell>
          <cell r="J85">
            <v>0</v>
          </cell>
          <cell r="K85">
            <v>0</v>
          </cell>
          <cell r="L85">
            <v>25545</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37860</v>
          </cell>
          <cell r="J88">
            <v>123</v>
          </cell>
          <cell r="K88">
            <v>62</v>
          </cell>
          <cell r="L88">
            <v>38045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0">
        <row r="20">
          <cell r="B20">
            <v>1</v>
          </cell>
          <cell r="C20" t="str">
            <v>Deputy Logistics Manager</v>
          </cell>
          <cell r="D20">
            <v>1</v>
          </cell>
          <cell r="E20">
            <v>815</v>
          </cell>
          <cell r="F20">
            <v>815</v>
          </cell>
          <cell r="G20">
            <v>0</v>
          </cell>
          <cell r="H20">
            <v>27.93854640094038</v>
          </cell>
          <cell r="I20">
            <v>22770</v>
          </cell>
          <cell r="J20">
            <v>0</v>
          </cell>
          <cell r="K20">
            <v>0</v>
          </cell>
          <cell r="L20">
            <v>22770</v>
          </cell>
        </row>
        <row r="21">
          <cell r="B21">
            <v>2</v>
          </cell>
          <cell r="C21" t="str">
            <v>Supervisor</v>
          </cell>
          <cell r="D21">
            <v>4</v>
          </cell>
          <cell r="E21">
            <v>815</v>
          </cell>
          <cell r="F21">
            <v>3260</v>
          </cell>
          <cell r="G21">
            <v>0</v>
          </cell>
          <cell r="H21">
            <v>19.47443413299007</v>
          </cell>
          <cell r="I21">
            <v>63487</v>
          </cell>
          <cell r="J21">
            <v>0</v>
          </cell>
          <cell r="K21">
            <v>0</v>
          </cell>
          <cell r="L21">
            <v>63487</v>
          </cell>
        </row>
        <row r="22">
          <cell r="B22">
            <v>3</v>
          </cell>
          <cell r="C22" t="str">
            <v>NASA Screener</v>
          </cell>
          <cell r="D22">
            <v>1</v>
          </cell>
          <cell r="E22">
            <v>815</v>
          </cell>
          <cell r="F22">
            <v>815</v>
          </cell>
          <cell r="G22">
            <v>0</v>
          </cell>
          <cell r="H22">
            <v>20.834737890339227</v>
          </cell>
          <cell r="I22">
            <v>16980</v>
          </cell>
          <cell r="J22">
            <v>0</v>
          </cell>
          <cell r="K22">
            <v>0</v>
          </cell>
          <cell r="L22">
            <v>16980</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39.97200271595216</v>
          </cell>
          <cell r="I62">
            <v>32577</v>
          </cell>
          <cell r="J62">
            <v>0</v>
          </cell>
          <cell r="K62">
            <v>0</v>
          </cell>
          <cell r="L62">
            <v>32577</v>
          </cell>
        </row>
        <row r="63">
          <cell r="B63">
            <v>38</v>
          </cell>
          <cell r="C63" t="str">
            <v>Supervising Producer</v>
          </cell>
          <cell r="D63">
            <v>1</v>
          </cell>
          <cell r="E63">
            <v>815</v>
          </cell>
          <cell r="F63">
            <v>815</v>
          </cell>
          <cell r="G63">
            <v>0</v>
          </cell>
          <cell r="H63">
            <v>37.44904617454389</v>
          </cell>
          <cell r="I63">
            <v>30521</v>
          </cell>
          <cell r="J63">
            <v>0</v>
          </cell>
          <cell r="K63">
            <v>0</v>
          </cell>
          <cell r="L63">
            <v>30521</v>
          </cell>
        </row>
        <row r="64">
          <cell r="B64">
            <v>39</v>
          </cell>
          <cell r="C64" t="str">
            <v>Senior Producer</v>
          </cell>
          <cell r="D64">
            <v>1</v>
          </cell>
          <cell r="E64">
            <v>815</v>
          </cell>
          <cell r="F64">
            <v>815</v>
          </cell>
          <cell r="G64">
            <v>0</v>
          </cell>
          <cell r="H64">
            <v>33.26349615193109</v>
          </cell>
          <cell r="I64">
            <v>27110</v>
          </cell>
          <cell r="J64">
            <v>0</v>
          </cell>
          <cell r="K64">
            <v>0</v>
          </cell>
          <cell r="L64">
            <v>27110</v>
          </cell>
        </row>
        <row r="65">
          <cell r="B65">
            <v>40</v>
          </cell>
          <cell r="C65" t="str">
            <v>Producer</v>
          </cell>
          <cell r="D65">
            <v>2</v>
          </cell>
          <cell r="E65">
            <v>815</v>
          </cell>
          <cell r="F65">
            <v>1630</v>
          </cell>
          <cell r="G65">
            <v>0</v>
          </cell>
          <cell r="H65">
            <v>30.00806835656559</v>
          </cell>
          <cell r="I65">
            <v>48913</v>
          </cell>
          <cell r="J65">
            <v>0</v>
          </cell>
          <cell r="K65">
            <v>0</v>
          </cell>
          <cell r="L65">
            <v>48913</v>
          </cell>
        </row>
        <row r="66">
          <cell r="B66">
            <v>41</v>
          </cell>
          <cell r="C66" t="str">
            <v>Production Coordinator</v>
          </cell>
          <cell r="D66">
            <v>1</v>
          </cell>
          <cell r="E66">
            <v>815</v>
          </cell>
          <cell r="F66">
            <v>815</v>
          </cell>
          <cell r="G66">
            <v>0</v>
          </cell>
          <cell r="H66">
            <v>31.298612946871206</v>
          </cell>
          <cell r="I66">
            <v>25508</v>
          </cell>
          <cell r="J66">
            <v>0</v>
          </cell>
          <cell r="K66">
            <v>0</v>
          </cell>
          <cell r="L66">
            <v>25508</v>
          </cell>
        </row>
        <row r="67">
          <cell r="B67">
            <v>42</v>
          </cell>
          <cell r="C67" t="str">
            <v>Operations Specialist</v>
          </cell>
          <cell r="D67">
            <v>1</v>
          </cell>
          <cell r="E67">
            <v>815</v>
          </cell>
          <cell r="F67">
            <v>815</v>
          </cell>
          <cell r="G67">
            <v>0</v>
          </cell>
          <cell r="H67">
            <v>31.856686283219574</v>
          </cell>
          <cell r="I67">
            <v>25963</v>
          </cell>
          <cell r="J67">
            <v>0</v>
          </cell>
          <cell r="K67">
            <v>0</v>
          </cell>
          <cell r="L67">
            <v>25963</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29.624392937826087</v>
          </cell>
          <cell r="I70">
            <v>24144</v>
          </cell>
          <cell r="J70">
            <v>0</v>
          </cell>
          <cell r="K70">
            <v>0</v>
          </cell>
          <cell r="L70">
            <v>24144</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31.298612946871206</v>
          </cell>
          <cell r="I72">
            <v>25508</v>
          </cell>
          <cell r="J72">
            <v>0</v>
          </cell>
          <cell r="K72">
            <v>0</v>
          </cell>
          <cell r="L72">
            <v>25508</v>
          </cell>
        </row>
        <row r="73">
          <cell r="B73">
            <v>48</v>
          </cell>
          <cell r="C73" t="str">
            <v>Systems Engineer</v>
          </cell>
          <cell r="D73">
            <v>1</v>
          </cell>
          <cell r="E73">
            <v>815</v>
          </cell>
          <cell r="F73">
            <v>815</v>
          </cell>
          <cell r="G73">
            <v>0</v>
          </cell>
          <cell r="H73">
            <v>26.287579447576444</v>
          </cell>
          <cell r="I73">
            <v>21424</v>
          </cell>
          <cell r="J73">
            <v>0</v>
          </cell>
          <cell r="K73">
            <v>0</v>
          </cell>
          <cell r="L73">
            <v>21424</v>
          </cell>
        </row>
        <row r="74">
          <cell r="B74">
            <v>49</v>
          </cell>
          <cell r="C74" t="str">
            <v>3D animator</v>
          </cell>
          <cell r="D74">
            <v>1</v>
          </cell>
          <cell r="E74">
            <v>815</v>
          </cell>
          <cell r="F74">
            <v>815</v>
          </cell>
          <cell r="G74">
            <v>0</v>
          </cell>
          <cell r="H74">
            <v>27.95017292878097</v>
          </cell>
          <cell r="I74">
            <v>22779</v>
          </cell>
          <cell r="J74">
            <v>0</v>
          </cell>
          <cell r="K74">
            <v>0</v>
          </cell>
          <cell r="L74">
            <v>22779</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7T</v>
          </cell>
          <cell r="C82" t="str">
            <v>Total Direct Labor</v>
          </cell>
          <cell r="D82">
            <v>75</v>
          </cell>
          <cell r="F82">
            <v>60180</v>
          </cell>
          <cell r="G82">
            <v>438.29999999999984</v>
          </cell>
          <cell r="I82">
            <v>1008362</v>
          </cell>
          <cell r="J82">
            <v>5650</v>
          </cell>
          <cell r="K82">
            <v>2829</v>
          </cell>
          <cell r="L82">
            <v>1016841</v>
          </cell>
        </row>
        <row r="84">
          <cell r="C84" t="str">
            <v>Contract Support:</v>
          </cell>
        </row>
        <row r="85">
          <cell r="B85">
            <v>54</v>
          </cell>
          <cell r="C85" t="str">
            <v>Program Manager/Logisitcs Manager</v>
          </cell>
          <cell r="D85">
            <v>1</v>
          </cell>
          <cell r="E85">
            <v>815</v>
          </cell>
          <cell r="F85">
            <v>815</v>
          </cell>
          <cell r="G85">
            <v>0</v>
          </cell>
          <cell r="H85">
            <v>30.74053961052283</v>
          </cell>
          <cell r="I85">
            <v>25054</v>
          </cell>
          <cell r="J85">
            <v>0</v>
          </cell>
          <cell r="K85">
            <v>0</v>
          </cell>
          <cell r="L85">
            <v>25054</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37132</v>
          </cell>
          <cell r="J88">
            <v>122</v>
          </cell>
          <cell r="K88">
            <v>61</v>
          </cell>
          <cell r="L88">
            <v>37315</v>
          </cell>
        </row>
      </sheetData>
      <sheetData sheetId="21">
        <row r="20">
          <cell r="B20">
            <v>1</v>
          </cell>
          <cell r="C20" t="str">
            <v>Deputy Logistics Manager</v>
          </cell>
          <cell r="D20">
            <v>1</v>
          </cell>
          <cell r="E20">
            <v>1846</v>
          </cell>
          <cell r="F20">
            <v>1846</v>
          </cell>
          <cell r="G20">
            <v>0</v>
          </cell>
          <cell r="H20">
            <v>28.80464133936953</v>
          </cell>
          <cell r="I20">
            <v>53173</v>
          </cell>
          <cell r="J20">
            <v>0</v>
          </cell>
          <cell r="K20">
            <v>0</v>
          </cell>
          <cell r="L20">
            <v>53173</v>
          </cell>
        </row>
        <row r="21">
          <cell r="B21">
            <v>2</v>
          </cell>
          <cell r="C21" t="str">
            <v>Supervisor</v>
          </cell>
          <cell r="D21">
            <v>4</v>
          </cell>
          <cell r="E21">
            <v>1846</v>
          </cell>
          <cell r="F21">
            <v>7384</v>
          </cell>
          <cell r="G21">
            <v>0</v>
          </cell>
          <cell r="H21">
            <v>20.07814159111276</v>
          </cell>
          <cell r="I21">
            <v>148257</v>
          </cell>
          <cell r="J21">
            <v>0</v>
          </cell>
          <cell r="K21">
            <v>0</v>
          </cell>
          <cell r="L21">
            <v>148257</v>
          </cell>
        </row>
        <row r="22">
          <cell r="B22">
            <v>3</v>
          </cell>
          <cell r="C22" t="str">
            <v>NASA Screener</v>
          </cell>
          <cell r="D22">
            <v>1</v>
          </cell>
          <cell r="E22">
            <v>1846</v>
          </cell>
          <cell r="F22">
            <v>1846</v>
          </cell>
          <cell r="G22">
            <v>0</v>
          </cell>
          <cell r="H22">
            <v>21.480614764939745</v>
          </cell>
          <cell r="I22">
            <v>39653</v>
          </cell>
          <cell r="J22">
            <v>0</v>
          </cell>
          <cell r="K22">
            <v>0</v>
          </cell>
          <cell r="L22">
            <v>39653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41.211134800146674</v>
          </cell>
          <cell r="I62">
            <v>76076</v>
          </cell>
          <cell r="J62">
            <v>0</v>
          </cell>
          <cell r="K62">
            <v>0</v>
          </cell>
          <cell r="L62">
            <v>76076</v>
          </cell>
        </row>
        <row r="63">
          <cell r="B63">
            <v>38</v>
          </cell>
          <cell r="C63" t="str">
            <v>Supervising Producer</v>
          </cell>
          <cell r="D63">
            <v>1</v>
          </cell>
          <cell r="E63">
            <v>1846</v>
          </cell>
          <cell r="F63">
            <v>1846</v>
          </cell>
          <cell r="G63">
            <v>0</v>
          </cell>
          <cell r="H63">
            <v>38.609966605954746</v>
          </cell>
          <cell r="I63">
            <v>71274</v>
          </cell>
          <cell r="J63">
            <v>0</v>
          </cell>
          <cell r="K63">
            <v>0</v>
          </cell>
          <cell r="L63">
            <v>71274</v>
          </cell>
        </row>
        <row r="64">
          <cell r="B64">
            <v>39</v>
          </cell>
          <cell r="C64" t="str">
            <v>Senior Producer</v>
          </cell>
          <cell r="D64">
            <v>1</v>
          </cell>
          <cell r="E64">
            <v>1846</v>
          </cell>
          <cell r="F64">
            <v>1846</v>
          </cell>
          <cell r="G64">
            <v>0</v>
          </cell>
          <cell r="H64">
            <v>34.29466453264096</v>
          </cell>
          <cell r="I64">
            <v>63308</v>
          </cell>
          <cell r="J64">
            <v>0</v>
          </cell>
          <cell r="K64">
            <v>0</v>
          </cell>
          <cell r="L64">
            <v>63308</v>
          </cell>
        </row>
        <row r="65">
          <cell r="B65">
            <v>40</v>
          </cell>
          <cell r="C65" t="str">
            <v>Producer</v>
          </cell>
          <cell r="D65">
            <v>2</v>
          </cell>
          <cell r="E65">
            <v>1846</v>
          </cell>
          <cell r="F65">
            <v>3692</v>
          </cell>
          <cell r="G65">
            <v>0</v>
          </cell>
          <cell r="H65">
            <v>30.938318475619123</v>
          </cell>
          <cell r="I65">
            <v>114224</v>
          </cell>
          <cell r="J65">
            <v>0</v>
          </cell>
          <cell r="K65">
            <v>0</v>
          </cell>
          <cell r="L65">
            <v>114224</v>
          </cell>
        </row>
        <row r="66">
          <cell r="B66">
            <v>41</v>
          </cell>
          <cell r="C66" t="str">
            <v>Production Coordinator</v>
          </cell>
          <cell r="D66">
            <v>1</v>
          </cell>
          <cell r="E66">
            <v>1846</v>
          </cell>
          <cell r="F66">
            <v>1846</v>
          </cell>
          <cell r="G66">
            <v>0</v>
          </cell>
          <cell r="H66">
            <v>32.268869948224214</v>
          </cell>
          <cell r="I66">
            <v>59568</v>
          </cell>
          <cell r="J66">
            <v>0</v>
          </cell>
          <cell r="K66">
            <v>0</v>
          </cell>
          <cell r="L66">
            <v>59568</v>
          </cell>
        </row>
        <row r="67">
          <cell r="B67">
            <v>42</v>
          </cell>
          <cell r="C67" t="str">
            <v>Operations Specialist</v>
          </cell>
          <cell r="D67">
            <v>1</v>
          </cell>
          <cell r="E67">
            <v>1846</v>
          </cell>
          <cell r="F67">
            <v>1846</v>
          </cell>
          <cell r="G67">
            <v>0</v>
          </cell>
          <cell r="H67">
            <v>32.84424355799938</v>
          </cell>
          <cell r="I67">
            <v>60630</v>
          </cell>
          <cell r="J67">
            <v>0</v>
          </cell>
          <cell r="K67">
            <v>0</v>
          </cell>
          <cell r="L67">
            <v>60630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30.542749118898694</v>
          </cell>
          <cell r="I70">
            <v>56382</v>
          </cell>
          <cell r="J70">
            <v>0</v>
          </cell>
          <cell r="K70">
            <v>0</v>
          </cell>
          <cell r="L70">
            <v>56382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32.268869948224214</v>
          </cell>
          <cell r="I72">
            <v>59568</v>
          </cell>
          <cell r="J72">
            <v>0</v>
          </cell>
          <cell r="K72">
            <v>0</v>
          </cell>
          <cell r="L72">
            <v>59568</v>
          </cell>
        </row>
        <row r="73">
          <cell r="B73">
            <v>48</v>
          </cell>
          <cell r="C73" t="str">
            <v>Systems Engineer</v>
          </cell>
          <cell r="D73">
            <v>1</v>
          </cell>
          <cell r="E73">
            <v>1846</v>
          </cell>
          <cell r="F73">
            <v>1846</v>
          </cell>
          <cell r="G73">
            <v>0</v>
          </cell>
          <cell r="H73">
            <v>27.102494410451314</v>
          </cell>
          <cell r="I73">
            <v>50031</v>
          </cell>
          <cell r="J73">
            <v>0</v>
          </cell>
          <cell r="K73">
            <v>0</v>
          </cell>
          <cell r="L73">
            <v>50031</v>
          </cell>
        </row>
        <row r="74">
          <cell r="B74">
            <v>49</v>
          </cell>
          <cell r="C74" t="str">
            <v>3D animator</v>
          </cell>
          <cell r="D74">
            <v>1</v>
          </cell>
          <cell r="E74">
            <v>1846</v>
          </cell>
          <cell r="F74">
            <v>1846</v>
          </cell>
          <cell r="G74">
            <v>0</v>
          </cell>
          <cell r="H74">
            <v>28.816628289573178</v>
          </cell>
          <cell r="I74">
            <v>53195</v>
          </cell>
          <cell r="J74">
            <v>0</v>
          </cell>
          <cell r="K74">
            <v>0</v>
          </cell>
          <cell r="L74">
            <v>53195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8T</v>
          </cell>
          <cell r="C82" t="str">
            <v>Total Direct Labor</v>
          </cell>
          <cell r="D82">
            <v>75</v>
          </cell>
          <cell r="F82">
            <v>136560</v>
          </cell>
          <cell r="G82">
            <v>995.8000000000001</v>
          </cell>
          <cell r="I82">
            <v>2314160</v>
          </cell>
          <cell r="J82">
            <v>12829</v>
          </cell>
          <cell r="K82">
            <v>6415</v>
          </cell>
          <cell r="L82">
            <v>2333404</v>
          </cell>
        </row>
        <row r="84">
          <cell r="C84" t="str">
            <v>Contract Support:</v>
          </cell>
        </row>
        <row r="85">
          <cell r="B85">
            <v>54</v>
          </cell>
          <cell r="C85" t="str">
            <v>Program Manager/Logisitcs Manager</v>
          </cell>
          <cell r="D85">
            <v>1</v>
          </cell>
          <cell r="E85">
            <v>1846</v>
          </cell>
          <cell r="F85">
            <v>1846</v>
          </cell>
          <cell r="G85">
            <v>0</v>
          </cell>
          <cell r="H85">
            <v>31.69349633844904</v>
          </cell>
          <cell r="I85">
            <v>58506</v>
          </cell>
          <cell r="J85">
            <v>0</v>
          </cell>
          <cell r="K85">
            <v>0</v>
          </cell>
          <cell r="L85">
            <v>58506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85864</v>
          </cell>
          <cell r="J88">
            <v>274</v>
          </cell>
          <cell r="K88">
            <v>137</v>
          </cell>
          <cell r="L88">
            <v>86275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2">
        <row r="20">
          <cell r="B20">
            <v>1</v>
          </cell>
          <cell r="C20" t="str">
            <v>Deputy Logistics Manager</v>
          </cell>
          <cell r="D20">
            <v>1</v>
          </cell>
          <cell r="E20">
            <v>1846</v>
          </cell>
          <cell r="F20">
            <v>1846</v>
          </cell>
          <cell r="G20">
            <v>0</v>
          </cell>
          <cell r="H20">
            <v>29.69758522088998</v>
          </cell>
          <cell r="I20">
            <v>54822</v>
          </cell>
          <cell r="J20">
            <v>0</v>
          </cell>
          <cell r="K20">
            <v>0</v>
          </cell>
          <cell r="L20">
            <v>54822</v>
          </cell>
        </row>
        <row r="21">
          <cell r="B21">
            <v>2</v>
          </cell>
          <cell r="C21" t="str">
            <v>Supervisor</v>
          </cell>
          <cell r="D21">
            <v>4</v>
          </cell>
          <cell r="E21">
            <v>1846</v>
          </cell>
          <cell r="F21">
            <v>7384</v>
          </cell>
          <cell r="G21">
            <v>0</v>
          </cell>
          <cell r="H21">
            <v>20.700563980437252</v>
          </cell>
          <cell r="I21">
            <v>152853</v>
          </cell>
          <cell r="J21">
            <v>0</v>
          </cell>
          <cell r="K21">
            <v>0</v>
          </cell>
          <cell r="L21">
            <v>152853</v>
          </cell>
        </row>
        <row r="22">
          <cell r="B22">
            <v>3</v>
          </cell>
          <cell r="C22" t="str">
            <v>NASA Screener</v>
          </cell>
          <cell r="D22">
            <v>1</v>
          </cell>
          <cell r="E22">
            <v>1846</v>
          </cell>
          <cell r="F22">
            <v>1846</v>
          </cell>
          <cell r="G22">
            <v>0</v>
          </cell>
          <cell r="H22">
            <v>22.14651382265287</v>
          </cell>
          <cell r="I22">
            <v>40882</v>
          </cell>
          <cell r="J22">
            <v>0</v>
          </cell>
          <cell r="K22">
            <v>0</v>
          </cell>
          <cell r="L22">
            <v>40882</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42.48867997895121</v>
          </cell>
          <cell r="I62">
            <v>78434</v>
          </cell>
          <cell r="J62">
            <v>0</v>
          </cell>
          <cell r="K62">
            <v>0</v>
          </cell>
          <cell r="L62">
            <v>78434</v>
          </cell>
        </row>
        <row r="63">
          <cell r="B63">
            <v>38</v>
          </cell>
          <cell r="C63" t="str">
            <v>Supervising Producer</v>
          </cell>
          <cell r="D63">
            <v>1</v>
          </cell>
          <cell r="E63">
            <v>1846</v>
          </cell>
          <cell r="F63">
            <v>1846</v>
          </cell>
          <cell r="G63">
            <v>0</v>
          </cell>
          <cell r="H63">
            <v>39.80687557073934</v>
          </cell>
          <cell r="I63">
            <v>73483</v>
          </cell>
          <cell r="J63">
            <v>0</v>
          </cell>
          <cell r="K63">
            <v>0</v>
          </cell>
          <cell r="L63">
            <v>73483</v>
          </cell>
        </row>
        <row r="64">
          <cell r="B64">
            <v>39</v>
          </cell>
          <cell r="C64" t="str">
            <v>Senior Producer</v>
          </cell>
          <cell r="D64">
            <v>1</v>
          </cell>
          <cell r="E64">
            <v>1846</v>
          </cell>
          <cell r="F64">
            <v>1846</v>
          </cell>
          <cell r="G64">
            <v>0</v>
          </cell>
          <cell r="H64">
            <v>35.357799133152824</v>
          </cell>
          <cell r="I64">
            <v>65270</v>
          </cell>
          <cell r="J64">
            <v>0</v>
          </cell>
          <cell r="K64">
            <v>0</v>
          </cell>
          <cell r="L64">
            <v>65270</v>
          </cell>
        </row>
        <row r="65">
          <cell r="B65">
            <v>40</v>
          </cell>
          <cell r="C65" t="str">
            <v>Producer</v>
          </cell>
          <cell r="D65">
            <v>2</v>
          </cell>
          <cell r="E65">
            <v>1846</v>
          </cell>
          <cell r="F65">
            <v>3692</v>
          </cell>
          <cell r="G65">
            <v>0</v>
          </cell>
          <cell r="H65">
            <v>31.89740634836331</v>
          </cell>
          <cell r="I65">
            <v>117765</v>
          </cell>
          <cell r="J65">
            <v>0</v>
          </cell>
          <cell r="K65">
            <v>0</v>
          </cell>
          <cell r="L65">
            <v>117765</v>
          </cell>
        </row>
        <row r="66">
          <cell r="B66">
            <v>41</v>
          </cell>
          <cell r="C66" t="str">
            <v>Production Coordinator</v>
          </cell>
          <cell r="D66">
            <v>1</v>
          </cell>
          <cell r="E66">
            <v>1846</v>
          </cell>
          <cell r="F66">
            <v>1846</v>
          </cell>
          <cell r="G66">
            <v>0</v>
          </cell>
          <cell r="H66">
            <v>33.26920491661916</v>
          </cell>
          <cell r="I66">
            <v>61415</v>
          </cell>
          <cell r="J66">
            <v>0</v>
          </cell>
          <cell r="K66">
            <v>0</v>
          </cell>
          <cell r="L66">
            <v>61415</v>
          </cell>
        </row>
        <row r="67">
          <cell r="B67">
            <v>42</v>
          </cell>
          <cell r="C67" t="str">
            <v>Operations Specialist</v>
          </cell>
          <cell r="D67">
            <v>1</v>
          </cell>
          <cell r="E67">
            <v>1846</v>
          </cell>
          <cell r="F67">
            <v>1846</v>
          </cell>
          <cell r="G67">
            <v>0</v>
          </cell>
          <cell r="H67">
            <v>33.862415108297355</v>
          </cell>
          <cell r="I67">
            <v>62510</v>
          </cell>
          <cell r="J67">
            <v>0</v>
          </cell>
          <cell r="K67">
            <v>0</v>
          </cell>
          <cell r="L67">
            <v>62510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31.48957434158455</v>
          </cell>
          <cell r="I70">
            <v>58130</v>
          </cell>
          <cell r="J70">
            <v>0</v>
          </cell>
          <cell r="K70">
            <v>0</v>
          </cell>
          <cell r="L70">
            <v>58130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33.26920491661916</v>
          </cell>
          <cell r="I72">
            <v>61415</v>
          </cell>
          <cell r="J72">
            <v>0</v>
          </cell>
          <cell r="K72">
            <v>0</v>
          </cell>
          <cell r="L72">
            <v>61415</v>
          </cell>
        </row>
        <row r="73">
          <cell r="B73">
            <v>48</v>
          </cell>
          <cell r="C73" t="str">
            <v>Systems Engineer</v>
          </cell>
          <cell r="D73">
            <v>1</v>
          </cell>
          <cell r="E73">
            <v>1846</v>
          </cell>
          <cell r="F73">
            <v>1846</v>
          </cell>
          <cell r="G73">
            <v>0</v>
          </cell>
          <cell r="H73">
            <v>27.9426717371753</v>
          </cell>
          <cell r="I73">
            <v>51582</v>
          </cell>
          <cell r="J73">
            <v>0</v>
          </cell>
          <cell r="K73">
            <v>0</v>
          </cell>
          <cell r="L73">
            <v>51582</v>
          </cell>
        </row>
        <row r="74">
          <cell r="B74">
            <v>49</v>
          </cell>
          <cell r="C74" t="str">
            <v>3D animator</v>
          </cell>
          <cell r="D74">
            <v>1</v>
          </cell>
          <cell r="E74">
            <v>1846</v>
          </cell>
          <cell r="F74">
            <v>1846</v>
          </cell>
          <cell r="G74">
            <v>0</v>
          </cell>
          <cell r="H74">
            <v>29.70994376654994</v>
          </cell>
          <cell r="I74">
            <v>54845</v>
          </cell>
          <cell r="J74">
            <v>0</v>
          </cell>
          <cell r="K74">
            <v>0</v>
          </cell>
          <cell r="L74">
            <v>54845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9T</v>
          </cell>
          <cell r="C82" t="str">
            <v>Total Direct Labor</v>
          </cell>
          <cell r="D82">
            <v>75</v>
          </cell>
          <cell r="F82">
            <v>136560</v>
          </cell>
          <cell r="G82">
            <v>995.8000000000001</v>
          </cell>
          <cell r="I82">
            <v>2342227</v>
          </cell>
          <cell r="J82">
            <v>12829</v>
          </cell>
          <cell r="K82">
            <v>6415</v>
          </cell>
          <cell r="L82">
            <v>2361471</v>
          </cell>
        </row>
        <row r="84">
          <cell r="C84" t="str">
            <v>Contract Support:</v>
          </cell>
        </row>
        <row r="85">
          <cell r="B85">
            <v>54</v>
          </cell>
          <cell r="C85" t="str">
            <v>Program Manager/Logisitcs Manager</v>
          </cell>
          <cell r="D85">
            <v>1</v>
          </cell>
          <cell r="E85">
            <v>1846</v>
          </cell>
          <cell r="F85">
            <v>1846</v>
          </cell>
          <cell r="G85">
            <v>0</v>
          </cell>
          <cell r="H85">
            <v>32.675994724940956</v>
          </cell>
          <cell r="I85">
            <v>60320</v>
          </cell>
          <cell r="J85">
            <v>0</v>
          </cell>
          <cell r="K85">
            <v>0</v>
          </cell>
          <cell r="L85">
            <v>60320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87678</v>
          </cell>
          <cell r="J88">
            <v>274</v>
          </cell>
          <cell r="K88">
            <v>137</v>
          </cell>
          <cell r="L88">
            <v>88089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3">
        <row r="20">
          <cell r="B20">
            <v>1</v>
          </cell>
          <cell r="C20" t="str">
            <v>Deputy Logistics Manager</v>
          </cell>
          <cell r="D20">
            <v>1</v>
          </cell>
          <cell r="E20">
            <v>1846</v>
          </cell>
          <cell r="F20">
            <v>1846</v>
          </cell>
          <cell r="G20">
            <v>0</v>
          </cell>
          <cell r="H20">
            <v>30.618210362737567</v>
          </cell>
          <cell r="I20">
            <v>56521</v>
          </cell>
          <cell r="J20">
            <v>0</v>
          </cell>
          <cell r="K20">
            <v>0</v>
          </cell>
          <cell r="L20">
            <v>56521</v>
          </cell>
        </row>
        <row r="21">
          <cell r="B21">
            <v>2</v>
          </cell>
          <cell r="C21" t="str">
            <v>Supervisor</v>
          </cell>
          <cell r="D21">
            <v>4</v>
          </cell>
          <cell r="E21">
            <v>1846</v>
          </cell>
          <cell r="F21">
            <v>7384</v>
          </cell>
          <cell r="G21">
            <v>0</v>
          </cell>
          <cell r="H21">
            <v>21.342281463830805</v>
          </cell>
          <cell r="I21">
            <v>157591</v>
          </cell>
          <cell r="J21">
            <v>0</v>
          </cell>
          <cell r="K21">
            <v>0</v>
          </cell>
          <cell r="L21">
            <v>157591</v>
          </cell>
        </row>
        <row r="22">
          <cell r="B22">
            <v>3</v>
          </cell>
          <cell r="C22" t="str">
            <v>NASA Screener</v>
          </cell>
          <cell r="D22">
            <v>1</v>
          </cell>
          <cell r="E22">
            <v>1846</v>
          </cell>
          <cell r="F22">
            <v>1846</v>
          </cell>
          <cell r="G22">
            <v>0</v>
          </cell>
          <cell r="H22">
            <v>22.833055751155108</v>
          </cell>
          <cell r="I22">
            <v>42150</v>
          </cell>
          <cell r="J22">
            <v>0</v>
          </cell>
          <cell r="K22">
            <v>0</v>
          </cell>
          <cell r="L22">
            <v>42150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43.8058290582987</v>
          </cell>
          <cell r="I62">
            <v>80866</v>
          </cell>
          <cell r="J62">
            <v>0</v>
          </cell>
          <cell r="K62">
            <v>0</v>
          </cell>
          <cell r="L62">
            <v>80866</v>
          </cell>
        </row>
        <row r="63">
          <cell r="B63">
            <v>38</v>
          </cell>
          <cell r="C63" t="str">
            <v>Supervising Producer</v>
          </cell>
          <cell r="D63">
            <v>1</v>
          </cell>
          <cell r="E63">
            <v>1846</v>
          </cell>
          <cell r="F63">
            <v>1846</v>
          </cell>
          <cell r="G63">
            <v>0</v>
          </cell>
          <cell r="H63">
            <v>41.04088871343225</v>
          </cell>
          <cell r="I63">
            <v>75761</v>
          </cell>
          <cell r="J63">
            <v>0</v>
          </cell>
          <cell r="K63">
            <v>0</v>
          </cell>
          <cell r="L63">
            <v>75761</v>
          </cell>
        </row>
        <row r="64">
          <cell r="B64">
            <v>39</v>
          </cell>
          <cell r="C64" t="str">
            <v>Senior Producer</v>
          </cell>
          <cell r="D64">
            <v>1</v>
          </cell>
          <cell r="E64">
            <v>1846</v>
          </cell>
          <cell r="F64">
            <v>1846</v>
          </cell>
          <cell r="G64">
            <v>0</v>
          </cell>
          <cell r="H64">
            <v>36.453890906280556</v>
          </cell>
          <cell r="I64">
            <v>67294</v>
          </cell>
          <cell r="J64">
            <v>0</v>
          </cell>
          <cell r="K64">
            <v>0</v>
          </cell>
          <cell r="L64">
            <v>67294</v>
          </cell>
        </row>
        <row r="65">
          <cell r="B65">
            <v>40</v>
          </cell>
          <cell r="C65" t="str">
            <v>Producer</v>
          </cell>
          <cell r="D65">
            <v>2</v>
          </cell>
          <cell r="E65">
            <v>1846</v>
          </cell>
          <cell r="F65">
            <v>3692</v>
          </cell>
          <cell r="G65">
            <v>0</v>
          </cell>
          <cell r="H65">
            <v>32.88622594516257</v>
          </cell>
          <cell r="I65">
            <v>121416</v>
          </cell>
          <cell r="J65">
            <v>0</v>
          </cell>
          <cell r="K65">
            <v>0</v>
          </cell>
          <cell r="L65">
            <v>121416</v>
          </cell>
        </row>
        <row r="66">
          <cell r="B66">
            <v>41</v>
          </cell>
          <cell r="C66" t="str">
            <v>Production Coordinator</v>
          </cell>
          <cell r="D66">
            <v>1</v>
          </cell>
          <cell r="E66">
            <v>1846</v>
          </cell>
          <cell r="F66">
            <v>1846</v>
          </cell>
          <cell r="G66">
            <v>0</v>
          </cell>
          <cell r="H66">
            <v>34.300550269034346</v>
          </cell>
          <cell r="I66">
            <v>63319</v>
          </cell>
          <cell r="J66">
            <v>0</v>
          </cell>
          <cell r="K66">
            <v>0</v>
          </cell>
          <cell r="L66">
            <v>63319</v>
          </cell>
        </row>
        <row r="67">
          <cell r="B67">
            <v>42</v>
          </cell>
          <cell r="C67" t="str">
            <v>Operations Specialist</v>
          </cell>
          <cell r="D67">
            <v>1</v>
          </cell>
          <cell r="E67">
            <v>1846</v>
          </cell>
          <cell r="F67">
            <v>1846</v>
          </cell>
          <cell r="G67">
            <v>0</v>
          </cell>
          <cell r="H67">
            <v>34.91214997665457</v>
          </cell>
          <cell r="I67">
            <v>64448</v>
          </cell>
          <cell r="J67">
            <v>0</v>
          </cell>
          <cell r="K67">
            <v>0</v>
          </cell>
          <cell r="L67">
            <v>64448</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32.465751146173666</v>
          </cell>
          <cell r="I70">
            <v>59932</v>
          </cell>
          <cell r="J70">
            <v>0</v>
          </cell>
          <cell r="K70">
            <v>0</v>
          </cell>
          <cell r="L70">
            <v>59932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34.300550269034346</v>
          </cell>
          <cell r="I72">
            <v>63319</v>
          </cell>
          <cell r="J72">
            <v>0</v>
          </cell>
          <cell r="K72">
            <v>0</v>
          </cell>
          <cell r="L72">
            <v>63319</v>
          </cell>
        </row>
        <row r="73">
          <cell r="B73">
            <v>48</v>
          </cell>
          <cell r="C73" t="str">
            <v>Systems Engineer</v>
          </cell>
          <cell r="D73">
            <v>1</v>
          </cell>
          <cell r="E73">
            <v>1846</v>
          </cell>
          <cell r="F73">
            <v>1846</v>
          </cell>
          <cell r="G73">
            <v>0</v>
          </cell>
          <cell r="H73">
            <v>28.80889456102773</v>
          </cell>
          <cell r="I73">
            <v>53181</v>
          </cell>
          <cell r="J73">
            <v>0</v>
          </cell>
          <cell r="K73">
            <v>0</v>
          </cell>
          <cell r="L73">
            <v>53181</v>
          </cell>
        </row>
        <row r="74">
          <cell r="B74">
            <v>49</v>
          </cell>
          <cell r="C74" t="str">
            <v>3D animator</v>
          </cell>
          <cell r="D74">
            <v>1</v>
          </cell>
          <cell r="E74">
            <v>1846</v>
          </cell>
          <cell r="F74">
            <v>1846</v>
          </cell>
          <cell r="G74">
            <v>0</v>
          </cell>
          <cell r="H74">
            <v>30.630952023312986</v>
          </cell>
          <cell r="I74">
            <v>56545</v>
          </cell>
          <cell r="J74">
            <v>0</v>
          </cell>
          <cell r="K74">
            <v>0</v>
          </cell>
          <cell r="L74">
            <v>56545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10T</v>
          </cell>
          <cell r="C82" t="str">
            <v>Total Direct Labor</v>
          </cell>
          <cell r="D82">
            <v>75</v>
          </cell>
          <cell r="F82">
            <v>136560</v>
          </cell>
          <cell r="G82">
            <v>995.8000000000001</v>
          </cell>
          <cell r="I82">
            <v>2371164</v>
          </cell>
          <cell r="J82">
            <v>12829</v>
          </cell>
          <cell r="K82">
            <v>6415</v>
          </cell>
          <cell r="L82">
            <v>2390408</v>
          </cell>
        </row>
        <row r="84">
          <cell r="C84" t="str">
            <v>Contract Support:</v>
          </cell>
        </row>
        <row r="85">
          <cell r="B85">
            <v>54</v>
          </cell>
          <cell r="C85" t="str">
            <v>Program Manager/Logisitcs Manager</v>
          </cell>
          <cell r="D85">
            <v>1</v>
          </cell>
          <cell r="E85">
            <v>1846</v>
          </cell>
          <cell r="F85">
            <v>1846</v>
          </cell>
          <cell r="G85">
            <v>0</v>
          </cell>
          <cell r="H85">
            <v>33.68895056141412</v>
          </cell>
          <cell r="I85">
            <v>62190</v>
          </cell>
          <cell r="J85">
            <v>0</v>
          </cell>
          <cell r="K85">
            <v>0</v>
          </cell>
          <cell r="L85">
            <v>62190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89548</v>
          </cell>
          <cell r="J88">
            <v>274</v>
          </cell>
          <cell r="K88">
            <v>137</v>
          </cell>
          <cell r="L88">
            <v>89959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4">
        <row r="20">
          <cell r="B20">
            <v>1</v>
          </cell>
          <cell r="C20" t="str">
            <v>Deputy Logistics Manager</v>
          </cell>
          <cell r="D20">
            <v>1</v>
          </cell>
          <cell r="E20">
            <v>831</v>
          </cell>
          <cell r="F20">
            <v>831</v>
          </cell>
          <cell r="G20">
            <v>0</v>
          </cell>
          <cell r="H20">
            <v>31.56737488398243</v>
          </cell>
          <cell r="I20">
            <v>26232</v>
          </cell>
          <cell r="J20">
            <v>0</v>
          </cell>
          <cell r="K20">
            <v>0</v>
          </cell>
          <cell r="L20">
            <v>26232</v>
          </cell>
        </row>
        <row r="21">
          <cell r="B21">
            <v>2</v>
          </cell>
          <cell r="C21" t="str">
            <v>Supervisor</v>
          </cell>
          <cell r="D21">
            <v>4</v>
          </cell>
          <cell r="E21">
            <v>831</v>
          </cell>
          <cell r="F21">
            <v>3324</v>
          </cell>
          <cell r="G21">
            <v>0</v>
          </cell>
          <cell r="H21">
            <v>22.00389218920956</v>
          </cell>
          <cell r="I21">
            <v>73141</v>
          </cell>
          <cell r="J21">
            <v>0</v>
          </cell>
          <cell r="K21">
            <v>0</v>
          </cell>
          <cell r="L21">
            <v>73141</v>
          </cell>
        </row>
        <row r="22">
          <cell r="B22">
            <v>3</v>
          </cell>
          <cell r="C22" t="str">
            <v>NASA Screener</v>
          </cell>
          <cell r="D22">
            <v>1</v>
          </cell>
          <cell r="E22">
            <v>831</v>
          </cell>
          <cell r="F22">
            <v>831</v>
          </cell>
          <cell r="G22">
            <v>0</v>
          </cell>
          <cell r="H22">
            <v>23.540880479440915</v>
          </cell>
          <cell r="I22">
            <v>19562</v>
          </cell>
          <cell r="J22">
            <v>0</v>
          </cell>
          <cell r="K22">
            <v>0</v>
          </cell>
          <cell r="L22">
            <v>19562</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45.16380975910595</v>
          </cell>
          <cell r="I62">
            <v>37531</v>
          </cell>
          <cell r="J62">
            <v>0</v>
          </cell>
          <cell r="K62">
            <v>0</v>
          </cell>
          <cell r="L62">
            <v>37531</v>
          </cell>
        </row>
        <row r="63">
          <cell r="B63">
            <v>38</v>
          </cell>
          <cell r="C63" t="str">
            <v>Supervising Producer</v>
          </cell>
          <cell r="D63">
            <v>1</v>
          </cell>
          <cell r="E63">
            <v>831</v>
          </cell>
          <cell r="F63">
            <v>831</v>
          </cell>
          <cell r="G63">
            <v>0</v>
          </cell>
          <cell r="H63">
            <v>42.313156263548656</v>
          </cell>
          <cell r="I63">
            <v>35162</v>
          </cell>
          <cell r="J63">
            <v>0</v>
          </cell>
          <cell r="K63">
            <v>0</v>
          </cell>
          <cell r="L63">
            <v>35162</v>
          </cell>
        </row>
        <row r="64">
          <cell r="B64">
            <v>39</v>
          </cell>
          <cell r="C64" t="str">
            <v>Senior Producer</v>
          </cell>
          <cell r="D64">
            <v>1</v>
          </cell>
          <cell r="E64">
            <v>831</v>
          </cell>
          <cell r="F64">
            <v>831</v>
          </cell>
          <cell r="G64">
            <v>0</v>
          </cell>
          <cell r="H64">
            <v>37.583961524375255</v>
          </cell>
          <cell r="I64">
            <v>31232</v>
          </cell>
          <cell r="J64">
            <v>0</v>
          </cell>
          <cell r="K64">
            <v>0</v>
          </cell>
          <cell r="L64">
            <v>31232</v>
          </cell>
        </row>
        <row r="65">
          <cell r="B65">
            <v>40</v>
          </cell>
          <cell r="C65" t="str">
            <v>Producer</v>
          </cell>
          <cell r="D65">
            <v>2</v>
          </cell>
          <cell r="E65">
            <v>831</v>
          </cell>
          <cell r="F65">
            <v>1662</v>
          </cell>
          <cell r="G65">
            <v>0</v>
          </cell>
          <cell r="H65">
            <v>33.90569894946261</v>
          </cell>
          <cell r="I65">
            <v>56351</v>
          </cell>
          <cell r="J65">
            <v>0</v>
          </cell>
          <cell r="K65">
            <v>0</v>
          </cell>
          <cell r="L65">
            <v>56351</v>
          </cell>
        </row>
        <row r="66">
          <cell r="B66">
            <v>41</v>
          </cell>
          <cell r="C66" t="str">
            <v>Production Coordinator</v>
          </cell>
          <cell r="D66">
            <v>1</v>
          </cell>
          <cell r="E66">
            <v>831</v>
          </cell>
          <cell r="F66">
            <v>831</v>
          </cell>
          <cell r="G66">
            <v>0</v>
          </cell>
          <cell r="H66">
            <v>35.363867327374415</v>
          </cell>
          <cell r="I66">
            <v>29387</v>
          </cell>
          <cell r="J66">
            <v>0</v>
          </cell>
          <cell r="K66">
            <v>0</v>
          </cell>
          <cell r="L66">
            <v>29387</v>
          </cell>
        </row>
        <row r="67">
          <cell r="B67">
            <v>42</v>
          </cell>
          <cell r="C67" t="str">
            <v>Operations Specialist</v>
          </cell>
          <cell r="D67">
            <v>1</v>
          </cell>
          <cell r="E67">
            <v>831</v>
          </cell>
          <cell r="F67">
            <v>831</v>
          </cell>
          <cell r="G67">
            <v>0</v>
          </cell>
          <cell r="H67">
            <v>35.99442662593086</v>
          </cell>
          <cell r="I67">
            <v>29911</v>
          </cell>
          <cell r="J67">
            <v>0</v>
          </cell>
          <cell r="K67">
            <v>0</v>
          </cell>
          <cell r="L67">
            <v>29911</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33.472189431705054</v>
          </cell>
          <cell r="I70">
            <v>27815</v>
          </cell>
          <cell r="J70">
            <v>0</v>
          </cell>
          <cell r="K70">
            <v>0</v>
          </cell>
          <cell r="L70">
            <v>27815</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35.363867327374415</v>
          </cell>
          <cell r="I72">
            <v>29387</v>
          </cell>
          <cell r="J72">
            <v>0</v>
          </cell>
          <cell r="K72">
            <v>0</v>
          </cell>
          <cell r="L72">
            <v>29387</v>
          </cell>
        </row>
        <row r="73">
          <cell r="B73">
            <v>48</v>
          </cell>
          <cell r="C73" t="str">
            <v>Systems Engineer</v>
          </cell>
          <cell r="D73">
            <v>1</v>
          </cell>
          <cell r="E73">
            <v>831</v>
          </cell>
          <cell r="F73">
            <v>831</v>
          </cell>
          <cell r="G73">
            <v>0</v>
          </cell>
          <cell r="H73">
            <v>29.701970292419592</v>
          </cell>
          <cell r="I73">
            <v>24682</v>
          </cell>
          <cell r="J73">
            <v>0</v>
          </cell>
          <cell r="K73">
            <v>0</v>
          </cell>
          <cell r="L73">
            <v>24682</v>
          </cell>
        </row>
        <row r="74">
          <cell r="B74">
            <v>49</v>
          </cell>
          <cell r="C74" t="str">
            <v>3D animator</v>
          </cell>
          <cell r="D74">
            <v>1</v>
          </cell>
          <cell r="E74">
            <v>831</v>
          </cell>
          <cell r="F74">
            <v>831</v>
          </cell>
          <cell r="G74">
            <v>0</v>
          </cell>
          <cell r="H74">
            <v>31.58051153603569</v>
          </cell>
          <cell r="I74">
            <v>26243</v>
          </cell>
          <cell r="J74">
            <v>0</v>
          </cell>
          <cell r="K74">
            <v>0</v>
          </cell>
          <cell r="L74">
            <v>26243</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11T</v>
          </cell>
          <cell r="C82" t="str">
            <v>Total Direct Labor</v>
          </cell>
          <cell r="D82">
            <v>75</v>
          </cell>
          <cell r="F82">
            <v>61380</v>
          </cell>
          <cell r="G82">
            <v>447.50000000000017</v>
          </cell>
          <cell r="I82">
            <v>1079722</v>
          </cell>
          <cell r="J82">
            <v>5764</v>
          </cell>
          <cell r="K82">
            <v>2884</v>
          </cell>
          <cell r="L82">
            <v>1088370</v>
          </cell>
        </row>
        <row r="84">
          <cell r="C84" t="str">
            <v>Contract Support:</v>
          </cell>
        </row>
        <row r="85">
          <cell r="B85">
            <v>54</v>
          </cell>
          <cell r="C85" t="str">
            <v>Program Manager/Logisitcs Manager</v>
          </cell>
          <cell r="D85">
            <v>1</v>
          </cell>
          <cell r="E85">
            <v>831</v>
          </cell>
          <cell r="F85">
            <v>831</v>
          </cell>
          <cell r="G85">
            <v>0</v>
          </cell>
          <cell r="H85">
            <v>34.73330802881796</v>
          </cell>
          <cell r="I85">
            <v>28863</v>
          </cell>
          <cell r="J85">
            <v>0</v>
          </cell>
          <cell r="K85">
            <v>0</v>
          </cell>
          <cell r="L85">
            <v>28863</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41178</v>
          </cell>
          <cell r="J88">
            <v>123</v>
          </cell>
          <cell r="K88">
            <v>62</v>
          </cell>
          <cell r="L88">
            <v>41363</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5">
        <row r="20">
          <cell r="B20">
            <v>1</v>
          </cell>
          <cell r="C20" t="str">
            <v>Deputy Logistics Manager</v>
          </cell>
          <cell r="D20">
            <v>1</v>
          </cell>
          <cell r="E20">
            <v>815</v>
          </cell>
          <cell r="F20">
            <v>815</v>
          </cell>
          <cell r="G20">
            <v>0</v>
          </cell>
          <cell r="H20">
            <v>31.56737488398243</v>
          </cell>
          <cell r="I20">
            <v>25727</v>
          </cell>
          <cell r="J20">
            <v>0</v>
          </cell>
          <cell r="K20">
            <v>0</v>
          </cell>
          <cell r="L20">
            <v>25727</v>
          </cell>
        </row>
        <row r="21">
          <cell r="B21">
            <v>2</v>
          </cell>
          <cell r="C21" t="str">
            <v>Supervisor</v>
          </cell>
          <cell r="D21">
            <v>4</v>
          </cell>
          <cell r="E21">
            <v>815</v>
          </cell>
          <cell r="F21">
            <v>3260</v>
          </cell>
          <cell r="G21">
            <v>0</v>
          </cell>
          <cell r="H21">
            <v>22.00389218920956</v>
          </cell>
          <cell r="I21">
            <v>71733</v>
          </cell>
          <cell r="J21">
            <v>0</v>
          </cell>
          <cell r="K21">
            <v>0</v>
          </cell>
          <cell r="L21">
            <v>71733</v>
          </cell>
        </row>
        <row r="22">
          <cell r="B22">
            <v>3</v>
          </cell>
          <cell r="C22" t="str">
            <v>NASA Screener</v>
          </cell>
          <cell r="D22">
            <v>1</v>
          </cell>
          <cell r="E22">
            <v>815</v>
          </cell>
          <cell r="F22">
            <v>815</v>
          </cell>
          <cell r="G22">
            <v>0</v>
          </cell>
          <cell r="H22">
            <v>23.540880479440915</v>
          </cell>
          <cell r="I22">
            <v>19186</v>
          </cell>
          <cell r="J22">
            <v>0</v>
          </cell>
          <cell r="K22">
            <v>0</v>
          </cell>
          <cell r="L22">
            <v>19186</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45.16380975910595</v>
          </cell>
          <cell r="I62">
            <v>36809</v>
          </cell>
          <cell r="J62">
            <v>0</v>
          </cell>
          <cell r="K62">
            <v>0</v>
          </cell>
          <cell r="L62">
            <v>36809</v>
          </cell>
        </row>
        <row r="63">
          <cell r="B63">
            <v>38</v>
          </cell>
          <cell r="C63" t="str">
            <v>Supervising Producer</v>
          </cell>
          <cell r="D63">
            <v>1</v>
          </cell>
          <cell r="E63">
            <v>815</v>
          </cell>
          <cell r="F63">
            <v>815</v>
          </cell>
          <cell r="G63">
            <v>0</v>
          </cell>
          <cell r="H63">
            <v>42.313156263548656</v>
          </cell>
          <cell r="I63">
            <v>34485</v>
          </cell>
          <cell r="J63">
            <v>0</v>
          </cell>
          <cell r="K63">
            <v>0</v>
          </cell>
          <cell r="L63">
            <v>34485</v>
          </cell>
        </row>
        <row r="64">
          <cell r="B64">
            <v>39</v>
          </cell>
          <cell r="C64" t="str">
            <v>Senior Producer</v>
          </cell>
          <cell r="D64">
            <v>1</v>
          </cell>
          <cell r="E64">
            <v>815</v>
          </cell>
          <cell r="F64">
            <v>815</v>
          </cell>
          <cell r="G64">
            <v>0</v>
          </cell>
          <cell r="H64">
            <v>37.583961524375255</v>
          </cell>
          <cell r="I64">
            <v>30631</v>
          </cell>
          <cell r="J64">
            <v>0</v>
          </cell>
          <cell r="K64">
            <v>0</v>
          </cell>
          <cell r="L64">
            <v>30631</v>
          </cell>
        </row>
        <row r="65">
          <cell r="B65">
            <v>40</v>
          </cell>
          <cell r="C65" t="str">
            <v>Producer</v>
          </cell>
          <cell r="D65">
            <v>2</v>
          </cell>
          <cell r="E65">
            <v>815</v>
          </cell>
          <cell r="F65">
            <v>1630</v>
          </cell>
          <cell r="G65">
            <v>0</v>
          </cell>
          <cell r="H65">
            <v>33.90569894946261</v>
          </cell>
          <cell r="I65">
            <v>55266</v>
          </cell>
          <cell r="J65">
            <v>0</v>
          </cell>
          <cell r="K65">
            <v>0</v>
          </cell>
          <cell r="L65">
            <v>55266</v>
          </cell>
        </row>
        <row r="66">
          <cell r="B66">
            <v>41</v>
          </cell>
          <cell r="C66" t="str">
            <v>Production Coordinator</v>
          </cell>
          <cell r="D66">
            <v>1</v>
          </cell>
          <cell r="E66">
            <v>815</v>
          </cell>
          <cell r="F66">
            <v>815</v>
          </cell>
          <cell r="G66">
            <v>0</v>
          </cell>
          <cell r="H66">
            <v>35.363867327374415</v>
          </cell>
          <cell r="I66">
            <v>28822</v>
          </cell>
          <cell r="J66">
            <v>0</v>
          </cell>
          <cell r="K66">
            <v>0</v>
          </cell>
          <cell r="L66">
            <v>28822</v>
          </cell>
        </row>
        <row r="67">
          <cell r="B67">
            <v>42</v>
          </cell>
          <cell r="C67" t="str">
            <v>Operations Specialist</v>
          </cell>
          <cell r="D67">
            <v>1</v>
          </cell>
          <cell r="E67">
            <v>815</v>
          </cell>
          <cell r="F67">
            <v>815</v>
          </cell>
          <cell r="G67">
            <v>0</v>
          </cell>
          <cell r="H67">
            <v>35.99442662593086</v>
          </cell>
          <cell r="I67">
            <v>29335</v>
          </cell>
          <cell r="J67">
            <v>0</v>
          </cell>
          <cell r="K67">
            <v>0</v>
          </cell>
          <cell r="L67">
            <v>29335</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33.472189431705054</v>
          </cell>
          <cell r="I70">
            <v>27280</v>
          </cell>
          <cell r="J70">
            <v>0</v>
          </cell>
          <cell r="K70">
            <v>0</v>
          </cell>
          <cell r="L70">
            <v>27280</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35.363867327374415</v>
          </cell>
          <cell r="I72">
            <v>28822</v>
          </cell>
          <cell r="J72">
            <v>0</v>
          </cell>
          <cell r="K72">
            <v>0</v>
          </cell>
          <cell r="L72">
            <v>28822</v>
          </cell>
        </row>
        <row r="73">
          <cell r="B73">
            <v>48</v>
          </cell>
          <cell r="C73" t="str">
            <v>Systems Engineer</v>
          </cell>
          <cell r="D73">
            <v>1</v>
          </cell>
          <cell r="E73">
            <v>815</v>
          </cell>
          <cell r="F73">
            <v>815</v>
          </cell>
          <cell r="G73">
            <v>0</v>
          </cell>
          <cell r="H73">
            <v>29.701970292419592</v>
          </cell>
          <cell r="I73">
            <v>24207</v>
          </cell>
          <cell r="J73">
            <v>0</v>
          </cell>
          <cell r="K73">
            <v>0</v>
          </cell>
          <cell r="L73">
            <v>24207</v>
          </cell>
        </row>
        <row r="74">
          <cell r="B74">
            <v>49</v>
          </cell>
          <cell r="C74" t="str">
            <v>3D animator</v>
          </cell>
          <cell r="D74">
            <v>1</v>
          </cell>
          <cell r="E74">
            <v>815</v>
          </cell>
          <cell r="F74">
            <v>815</v>
          </cell>
          <cell r="G74">
            <v>0</v>
          </cell>
          <cell r="H74">
            <v>31.58051153603569</v>
          </cell>
          <cell r="I74">
            <v>25738</v>
          </cell>
          <cell r="J74">
            <v>0</v>
          </cell>
          <cell r="K74">
            <v>0</v>
          </cell>
          <cell r="L74">
            <v>25738</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12T</v>
          </cell>
          <cell r="D82">
            <v>75</v>
          </cell>
          <cell r="F82">
            <v>60180</v>
          </cell>
          <cell r="G82">
            <v>438.29999999999984</v>
          </cell>
          <cell r="I82">
            <v>1058719</v>
          </cell>
          <cell r="J82">
            <v>5650</v>
          </cell>
          <cell r="K82">
            <v>2829</v>
          </cell>
          <cell r="L82">
            <v>1067198</v>
          </cell>
        </row>
        <row r="84">
          <cell r="C84" t="str">
            <v>Contract Support:</v>
          </cell>
        </row>
        <row r="85">
          <cell r="B85">
            <v>54</v>
          </cell>
          <cell r="C85" t="str">
            <v>Program Manager/Logisitcs Manager</v>
          </cell>
          <cell r="D85">
            <v>1</v>
          </cell>
          <cell r="E85">
            <v>815</v>
          </cell>
          <cell r="F85">
            <v>815</v>
          </cell>
          <cell r="G85">
            <v>0</v>
          </cell>
          <cell r="H85">
            <v>34.73330802881796</v>
          </cell>
          <cell r="I85">
            <v>28308</v>
          </cell>
          <cell r="J85">
            <v>0</v>
          </cell>
          <cell r="K85">
            <v>0</v>
          </cell>
          <cell r="L85">
            <v>28308</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40386</v>
          </cell>
          <cell r="J88">
            <v>122</v>
          </cell>
          <cell r="K88">
            <v>61</v>
          </cell>
          <cell r="L88">
            <v>40569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6">
        <row r="20">
          <cell r="C20" t="str">
            <v>Logistics:</v>
          </cell>
        </row>
        <row r="21">
          <cell r="A21">
            <v>1</v>
          </cell>
          <cell r="B21">
            <v>1</v>
          </cell>
          <cell r="C21" t="str">
            <v>Deputy Logistics Manager</v>
          </cell>
          <cell r="D21">
            <v>0</v>
          </cell>
          <cell r="E21">
            <v>0</v>
          </cell>
          <cell r="F21">
            <v>0</v>
          </cell>
          <cell r="G21">
            <v>0</v>
          </cell>
          <cell r="H21">
            <v>0</v>
          </cell>
          <cell r="I21">
            <v>0</v>
          </cell>
          <cell r="J21">
            <v>0</v>
          </cell>
          <cell r="K21">
            <v>0</v>
          </cell>
          <cell r="L21">
            <v>0</v>
          </cell>
          <cell r="M21">
            <v>0</v>
          </cell>
          <cell r="N21">
            <v>0</v>
          </cell>
        </row>
        <row r="22">
          <cell r="A22">
            <v>2</v>
          </cell>
          <cell r="B22">
            <v>2</v>
          </cell>
          <cell r="C22" t="str">
            <v>Supervisor</v>
          </cell>
          <cell r="D22">
            <v>0</v>
          </cell>
          <cell r="E22">
            <v>0</v>
          </cell>
          <cell r="F22">
            <v>0</v>
          </cell>
          <cell r="G22">
            <v>0</v>
          </cell>
          <cell r="H22">
            <v>0</v>
          </cell>
          <cell r="I22">
            <v>0</v>
          </cell>
          <cell r="J22">
            <v>0</v>
          </cell>
          <cell r="K22">
            <v>0</v>
          </cell>
          <cell r="L22">
            <v>0</v>
          </cell>
          <cell r="M22">
            <v>0</v>
          </cell>
          <cell r="N22">
            <v>0</v>
          </cell>
        </row>
        <row r="23">
          <cell r="A23">
            <v>3</v>
          </cell>
          <cell r="B23">
            <v>3</v>
          </cell>
          <cell r="C23" t="str">
            <v>NASA Screener</v>
          </cell>
          <cell r="D23">
            <v>0</v>
          </cell>
          <cell r="E23">
            <v>0</v>
          </cell>
          <cell r="F23">
            <v>0</v>
          </cell>
          <cell r="G23">
            <v>0</v>
          </cell>
          <cell r="H23">
            <v>0</v>
          </cell>
          <cell r="I23">
            <v>0</v>
          </cell>
          <cell r="J23">
            <v>0</v>
          </cell>
          <cell r="K23">
            <v>0</v>
          </cell>
          <cell r="L23">
            <v>0</v>
          </cell>
          <cell r="M23">
            <v>0</v>
          </cell>
          <cell r="N23">
            <v>0</v>
          </cell>
        </row>
        <row r="24">
          <cell r="A24">
            <v>4</v>
          </cell>
          <cell r="B24">
            <v>4</v>
          </cell>
          <cell r="C24" t="str">
            <v>Vehicle Dispatcher/ move coordinator (lead)</v>
          </cell>
          <cell r="D24">
            <v>0</v>
          </cell>
          <cell r="E24">
            <v>0</v>
          </cell>
          <cell r="F24">
            <v>0</v>
          </cell>
          <cell r="G24">
            <v>0</v>
          </cell>
          <cell r="H24">
            <v>0</v>
          </cell>
          <cell r="I24">
            <v>0</v>
          </cell>
          <cell r="J24">
            <v>0</v>
          </cell>
          <cell r="K24">
            <v>0</v>
          </cell>
          <cell r="L24">
            <v>0</v>
          </cell>
          <cell r="M24">
            <v>0</v>
          </cell>
          <cell r="N24">
            <v>0</v>
          </cell>
        </row>
        <row r="25">
          <cell r="A25">
            <v>5</v>
          </cell>
          <cell r="B25">
            <v>5</v>
          </cell>
          <cell r="C25" t="str">
            <v>Bus Operator</v>
          </cell>
          <cell r="D25">
            <v>0</v>
          </cell>
          <cell r="E25">
            <v>0</v>
          </cell>
          <cell r="F25">
            <v>0</v>
          </cell>
          <cell r="G25">
            <v>0</v>
          </cell>
          <cell r="H25">
            <v>0</v>
          </cell>
          <cell r="I25">
            <v>0</v>
          </cell>
          <cell r="J25">
            <v>0</v>
          </cell>
          <cell r="K25">
            <v>0</v>
          </cell>
          <cell r="L25">
            <v>0</v>
          </cell>
          <cell r="M25">
            <v>0</v>
          </cell>
          <cell r="N25">
            <v>0</v>
          </cell>
        </row>
        <row r="26">
          <cell r="A26">
            <v>6</v>
          </cell>
          <cell r="B26">
            <v>6</v>
          </cell>
          <cell r="C26" t="str">
            <v>Truck Dvr, Medium</v>
          </cell>
          <cell r="D26">
            <v>0</v>
          </cell>
          <cell r="E26">
            <v>0</v>
          </cell>
          <cell r="F26">
            <v>0</v>
          </cell>
          <cell r="G26">
            <v>0</v>
          </cell>
          <cell r="H26">
            <v>0</v>
          </cell>
          <cell r="I26">
            <v>0</v>
          </cell>
          <cell r="J26">
            <v>0</v>
          </cell>
          <cell r="K26">
            <v>0</v>
          </cell>
          <cell r="L26">
            <v>0</v>
          </cell>
          <cell r="M26">
            <v>0</v>
          </cell>
          <cell r="N26">
            <v>0</v>
          </cell>
        </row>
        <row r="27">
          <cell r="A27">
            <v>7</v>
          </cell>
          <cell r="B27">
            <v>7</v>
          </cell>
          <cell r="C27" t="str">
            <v>Truck Dvr, Medium (mail)</v>
          </cell>
          <cell r="D27">
            <v>0</v>
          </cell>
          <cell r="E27">
            <v>0</v>
          </cell>
          <cell r="F27">
            <v>0</v>
          </cell>
          <cell r="G27">
            <v>0</v>
          </cell>
          <cell r="H27">
            <v>0</v>
          </cell>
          <cell r="I27">
            <v>0</v>
          </cell>
          <cell r="J27">
            <v>0</v>
          </cell>
          <cell r="K27">
            <v>0</v>
          </cell>
          <cell r="L27">
            <v>0</v>
          </cell>
          <cell r="M27">
            <v>0</v>
          </cell>
          <cell r="N27">
            <v>0</v>
          </cell>
        </row>
        <row r="28">
          <cell r="A28">
            <v>8</v>
          </cell>
          <cell r="B28">
            <v>8</v>
          </cell>
          <cell r="C28" t="str">
            <v>Truck Dvr, Heavy (TT)</v>
          </cell>
          <cell r="D28">
            <v>0</v>
          </cell>
          <cell r="E28">
            <v>0</v>
          </cell>
          <cell r="F28">
            <v>0</v>
          </cell>
          <cell r="G28">
            <v>0</v>
          </cell>
          <cell r="H28">
            <v>0</v>
          </cell>
          <cell r="I28">
            <v>0</v>
          </cell>
          <cell r="J28">
            <v>0</v>
          </cell>
          <cell r="K28">
            <v>0</v>
          </cell>
          <cell r="L28">
            <v>0</v>
          </cell>
          <cell r="M28">
            <v>0</v>
          </cell>
          <cell r="N28">
            <v>0</v>
          </cell>
        </row>
        <row r="29">
          <cell r="A29">
            <v>9</v>
          </cell>
          <cell r="B29">
            <v>9</v>
          </cell>
          <cell r="C29" t="str">
            <v>Truck Dvr, Heavy (Furniture)</v>
          </cell>
          <cell r="D29">
            <v>0</v>
          </cell>
          <cell r="E29">
            <v>0</v>
          </cell>
          <cell r="F29">
            <v>0</v>
          </cell>
          <cell r="G29">
            <v>0</v>
          </cell>
          <cell r="H29">
            <v>0</v>
          </cell>
          <cell r="I29">
            <v>0</v>
          </cell>
          <cell r="J29">
            <v>0</v>
          </cell>
          <cell r="K29">
            <v>0</v>
          </cell>
          <cell r="L29">
            <v>0</v>
          </cell>
          <cell r="M29">
            <v>0</v>
          </cell>
          <cell r="N29">
            <v>0</v>
          </cell>
        </row>
        <row r="30">
          <cell r="A30">
            <v>10</v>
          </cell>
          <cell r="B30">
            <v>10</v>
          </cell>
          <cell r="C30" t="str">
            <v>Laborer, Truck Helper (Furniture)</v>
          </cell>
          <cell r="D30">
            <v>0</v>
          </cell>
          <cell r="E30">
            <v>0</v>
          </cell>
          <cell r="F30">
            <v>0</v>
          </cell>
          <cell r="G30">
            <v>0</v>
          </cell>
          <cell r="H30">
            <v>0</v>
          </cell>
          <cell r="I30">
            <v>0</v>
          </cell>
          <cell r="J30">
            <v>0</v>
          </cell>
          <cell r="K30">
            <v>0</v>
          </cell>
          <cell r="L30">
            <v>0</v>
          </cell>
          <cell r="M30">
            <v>0</v>
          </cell>
          <cell r="N30">
            <v>0</v>
          </cell>
        </row>
        <row r="31">
          <cell r="A31">
            <v>11</v>
          </cell>
          <cell r="B31">
            <v>11</v>
          </cell>
          <cell r="C31" t="str">
            <v>Laborer, Truck Helper (Furniture) Lead</v>
          </cell>
          <cell r="D31">
            <v>0</v>
          </cell>
          <cell r="E31">
            <v>0</v>
          </cell>
          <cell r="F31">
            <v>0</v>
          </cell>
          <cell r="G31">
            <v>0</v>
          </cell>
          <cell r="H31">
            <v>0</v>
          </cell>
          <cell r="I31">
            <v>0</v>
          </cell>
          <cell r="J31">
            <v>0</v>
          </cell>
          <cell r="K31">
            <v>0</v>
          </cell>
          <cell r="L31">
            <v>0</v>
          </cell>
          <cell r="M31">
            <v>0</v>
          </cell>
          <cell r="N31">
            <v>0</v>
          </cell>
        </row>
        <row r="32">
          <cell r="A32">
            <v>12</v>
          </cell>
          <cell r="B32">
            <v>12</v>
          </cell>
          <cell r="C32" t="str">
            <v>Messenger, Mail Clerk, Carrier (lead)</v>
          </cell>
          <cell r="D32">
            <v>0</v>
          </cell>
          <cell r="E32">
            <v>0</v>
          </cell>
          <cell r="F32">
            <v>0</v>
          </cell>
          <cell r="G32">
            <v>0</v>
          </cell>
          <cell r="H32">
            <v>0</v>
          </cell>
          <cell r="I32">
            <v>0</v>
          </cell>
          <cell r="J32">
            <v>0</v>
          </cell>
          <cell r="K32">
            <v>0</v>
          </cell>
          <cell r="L32">
            <v>0</v>
          </cell>
          <cell r="M32">
            <v>0</v>
          </cell>
          <cell r="N32">
            <v>0</v>
          </cell>
        </row>
        <row r="33">
          <cell r="A33">
            <v>13</v>
          </cell>
          <cell r="B33">
            <v>13</v>
          </cell>
          <cell r="C33" t="str">
            <v>Messenger, Mail Clerk, Carrier </v>
          </cell>
          <cell r="D33">
            <v>0</v>
          </cell>
          <cell r="E33">
            <v>0</v>
          </cell>
          <cell r="F33">
            <v>0</v>
          </cell>
          <cell r="G33">
            <v>0</v>
          </cell>
          <cell r="H33">
            <v>0</v>
          </cell>
          <cell r="I33">
            <v>0</v>
          </cell>
          <cell r="J33">
            <v>0</v>
          </cell>
          <cell r="K33">
            <v>0</v>
          </cell>
          <cell r="L33">
            <v>0</v>
          </cell>
          <cell r="M33">
            <v>0</v>
          </cell>
          <cell r="N33">
            <v>0</v>
          </cell>
        </row>
        <row r="34">
          <cell r="A34">
            <v>14</v>
          </cell>
          <cell r="B34">
            <v>14</v>
          </cell>
          <cell r="C34" t="str">
            <v>Auto/Truck Maint. Technician (lead)</v>
          </cell>
          <cell r="D34">
            <v>0</v>
          </cell>
          <cell r="E34">
            <v>0</v>
          </cell>
          <cell r="F34">
            <v>0</v>
          </cell>
          <cell r="G34">
            <v>0</v>
          </cell>
          <cell r="H34">
            <v>0</v>
          </cell>
          <cell r="I34">
            <v>0</v>
          </cell>
          <cell r="J34">
            <v>0</v>
          </cell>
          <cell r="K34">
            <v>0</v>
          </cell>
          <cell r="L34">
            <v>0</v>
          </cell>
          <cell r="M34">
            <v>0</v>
          </cell>
          <cell r="N34">
            <v>0</v>
          </cell>
        </row>
        <row r="35">
          <cell r="A35">
            <v>15</v>
          </cell>
          <cell r="B35">
            <v>15</v>
          </cell>
          <cell r="C35" t="str">
            <v>Auto/Truck Maint. Technician </v>
          </cell>
          <cell r="D35">
            <v>0</v>
          </cell>
          <cell r="E35">
            <v>0</v>
          </cell>
          <cell r="F35">
            <v>0</v>
          </cell>
          <cell r="G35">
            <v>0</v>
          </cell>
          <cell r="H35">
            <v>0</v>
          </cell>
          <cell r="I35">
            <v>0</v>
          </cell>
          <cell r="J35">
            <v>0</v>
          </cell>
          <cell r="K35">
            <v>0</v>
          </cell>
          <cell r="L35">
            <v>0</v>
          </cell>
          <cell r="M35">
            <v>0</v>
          </cell>
          <cell r="N35">
            <v>0</v>
          </cell>
        </row>
        <row r="36">
          <cell r="A36">
            <v>16</v>
          </cell>
          <cell r="B36">
            <v>16</v>
          </cell>
          <cell r="C36" t="str">
            <v>Automotive Worker</v>
          </cell>
          <cell r="D36">
            <v>0</v>
          </cell>
          <cell r="E36">
            <v>0</v>
          </cell>
          <cell r="F36">
            <v>0</v>
          </cell>
          <cell r="G36">
            <v>0</v>
          </cell>
          <cell r="H36">
            <v>0</v>
          </cell>
          <cell r="I36">
            <v>0</v>
          </cell>
          <cell r="J36">
            <v>0</v>
          </cell>
          <cell r="K36">
            <v>0</v>
          </cell>
          <cell r="L36">
            <v>0</v>
          </cell>
          <cell r="M36">
            <v>0</v>
          </cell>
          <cell r="N36">
            <v>0</v>
          </cell>
        </row>
        <row r="37">
          <cell r="A37">
            <v>17</v>
          </cell>
          <cell r="B37">
            <v>17</v>
          </cell>
          <cell r="C37" t="str">
            <v>Automotive Parts Clerk</v>
          </cell>
          <cell r="D37">
            <v>0</v>
          </cell>
          <cell r="E37">
            <v>0</v>
          </cell>
          <cell r="F37">
            <v>0</v>
          </cell>
          <cell r="G37">
            <v>0</v>
          </cell>
          <cell r="H37">
            <v>0</v>
          </cell>
          <cell r="I37">
            <v>0</v>
          </cell>
          <cell r="J37">
            <v>0</v>
          </cell>
          <cell r="K37">
            <v>0</v>
          </cell>
          <cell r="L37">
            <v>0</v>
          </cell>
          <cell r="M37">
            <v>0</v>
          </cell>
          <cell r="N37">
            <v>0</v>
          </cell>
        </row>
        <row r="38">
          <cell r="A38">
            <v>18</v>
          </cell>
          <cell r="B38">
            <v>18</v>
          </cell>
          <cell r="C38" t="str">
            <v>Vehicle Controller</v>
          </cell>
          <cell r="D38">
            <v>0</v>
          </cell>
          <cell r="E38">
            <v>0</v>
          </cell>
          <cell r="F38">
            <v>0</v>
          </cell>
          <cell r="G38">
            <v>0</v>
          </cell>
          <cell r="H38">
            <v>0</v>
          </cell>
          <cell r="I38">
            <v>0</v>
          </cell>
          <cell r="J38">
            <v>0</v>
          </cell>
          <cell r="K38">
            <v>0</v>
          </cell>
          <cell r="L38">
            <v>0</v>
          </cell>
          <cell r="M38">
            <v>0</v>
          </cell>
          <cell r="N38">
            <v>0</v>
          </cell>
        </row>
        <row r="39">
          <cell r="A39">
            <v>19</v>
          </cell>
          <cell r="B39">
            <v>19</v>
          </cell>
          <cell r="C39" t="str">
            <v>Item Manager (lead)</v>
          </cell>
          <cell r="D39">
            <v>0</v>
          </cell>
          <cell r="E39">
            <v>0</v>
          </cell>
          <cell r="F39">
            <v>0</v>
          </cell>
          <cell r="G39">
            <v>0</v>
          </cell>
          <cell r="H39">
            <v>0</v>
          </cell>
          <cell r="I39">
            <v>0</v>
          </cell>
          <cell r="J39">
            <v>0</v>
          </cell>
          <cell r="K39">
            <v>0</v>
          </cell>
          <cell r="L39">
            <v>0</v>
          </cell>
          <cell r="M39">
            <v>0</v>
          </cell>
          <cell r="N39">
            <v>0</v>
          </cell>
        </row>
        <row r="40">
          <cell r="A40">
            <v>20</v>
          </cell>
          <cell r="B40">
            <v>20</v>
          </cell>
          <cell r="C40" t="str">
            <v>Item Manager </v>
          </cell>
          <cell r="D40">
            <v>0</v>
          </cell>
          <cell r="E40">
            <v>0</v>
          </cell>
          <cell r="F40">
            <v>0</v>
          </cell>
          <cell r="G40">
            <v>0</v>
          </cell>
          <cell r="H40">
            <v>0</v>
          </cell>
          <cell r="I40">
            <v>0</v>
          </cell>
          <cell r="J40">
            <v>0</v>
          </cell>
          <cell r="K40">
            <v>0</v>
          </cell>
          <cell r="L40">
            <v>0</v>
          </cell>
          <cell r="M40">
            <v>0</v>
          </cell>
          <cell r="N40">
            <v>0</v>
          </cell>
        </row>
        <row r="41">
          <cell r="A41">
            <v>21</v>
          </cell>
          <cell r="B41">
            <v>21</v>
          </cell>
          <cell r="C41" t="str">
            <v>Sr. Purchase Request/ Processing Clerk</v>
          </cell>
          <cell r="D41">
            <v>0</v>
          </cell>
          <cell r="E41">
            <v>0</v>
          </cell>
          <cell r="F41">
            <v>0</v>
          </cell>
          <cell r="G41">
            <v>0</v>
          </cell>
          <cell r="H41">
            <v>0</v>
          </cell>
          <cell r="I41">
            <v>0</v>
          </cell>
          <cell r="J41">
            <v>0</v>
          </cell>
          <cell r="K41">
            <v>0</v>
          </cell>
          <cell r="L41">
            <v>0</v>
          </cell>
          <cell r="M41">
            <v>0</v>
          </cell>
          <cell r="N41">
            <v>0</v>
          </cell>
        </row>
        <row r="42">
          <cell r="A42">
            <v>22</v>
          </cell>
          <cell r="B42">
            <v>22</v>
          </cell>
          <cell r="C42" t="str">
            <v>Sr. Storekeeper</v>
          </cell>
          <cell r="D42">
            <v>0</v>
          </cell>
          <cell r="E42">
            <v>0</v>
          </cell>
          <cell r="F42">
            <v>0</v>
          </cell>
          <cell r="G42">
            <v>0</v>
          </cell>
          <cell r="H42">
            <v>0</v>
          </cell>
          <cell r="I42">
            <v>0</v>
          </cell>
          <cell r="J42">
            <v>0</v>
          </cell>
          <cell r="K42">
            <v>0</v>
          </cell>
          <cell r="L42">
            <v>0</v>
          </cell>
          <cell r="M42">
            <v>0</v>
          </cell>
          <cell r="N42">
            <v>0</v>
          </cell>
        </row>
        <row r="43">
          <cell r="A43">
            <v>23</v>
          </cell>
          <cell r="B43">
            <v>23</v>
          </cell>
          <cell r="C43" t="str">
            <v>Storekeeper</v>
          </cell>
          <cell r="D43">
            <v>0</v>
          </cell>
          <cell r="E43">
            <v>0</v>
          </cell>
          <cell r="F43">
            <v>0</v>
          </cell>
          <cell r="G43">
            <v>0</v>
          </cell>
          <cell r="H43">
            <v>0</v>
          </cell>
          <cell r="I43">
            <v>0</v>
          </cell>
          <cell r="J43">
            <v>0</v>
          </cell>
          <cell r="K43">
            <v>0</v>
          </cell>
          <cell r="L43">
            <v>0</v>
          </cell>
          <cell r="M43">
            <v>0</v>
          </cell>
          <cell r="N43">
            <v>0</v>
          </cell>
        </row>
        <row r="44">
          <cell r="A44">
            <v>24</v>
          </cell>
          <cell r="B44">
            <v>24</v>
          </cell>
          <cell r="C44" t="str">
            <v>Metal Cutter &amp; Burner</v>
          </cell>
          <cell r="D44">
            <v>0</v>
          </cell>
          <cell r="E44">
            <v>0</v>
          </cell>
          <cell r="F44">
            <v>0</v>
          </cell>
          <cell r="G44">
            <v>0</v>
          </cell>
          <cell r="H44">
            <v>0</v>
          </cell>
          <cell r="I44">
            <v>0</v>
          </cell>
          <cell r="J44">
            <v>0</v>
          </cell>
          <cell r="K44">
            <v>0</v>
          </cell>
          <cell r="L44">
            <v>0</v>
          </cell>
          <cell r="M44">
            <v>0</v>
          </cell>
          <cell r="N44">
            <v>0</v>
          </cell>
        </row>
        <row r="45">
          <cell r="A45">
            <v>25</v>
          </cell>
          <cell r="B45">
            <v>25</v>
          </cell>
          <cell r="C45" t="str">
            <v>Tool Crib Attendant</v>
          </cell>
          <cell r="D45">
            <v>0</v>
          </cell>
          <cell r="E45">
            <v>0</v>
          </cell>
          <cell r="F45">
            <v>0</v>
          </cell>
          <cell r="G45">
            <v>0</v>
          </cell>
          <cell r="H45">
            <v>0</v>
          </cell>
          <cell r="I45">
            <v>0</v>
          </cell>
          <cell r="J45">
            <v>0</v>
          </cell>
          <cell r="K45">
            <v>0</v>
          </cell>
          <cell r="L45">
            <v>0</v>
          </cell>
          <cell r="M45">
            <v>0</v>
          </cell>
          <cell r="N45">
            <v>0</v>
          </cell>
        </row>
        <row r="46">
          <cell r="A46">
            <v>26</v>
          </cell>
          <cell r="B46">
            <v>26</v>
          </cell>
          <cell r="C46" t="str">
            <v>Prop. Disposal Data Entry Clerk</v>
          </cell>
          <cell r="D46">
            <v>0</v>
          </cell>
          <cell r="E46">
            <v>0</v>
          </cell>
          <cell r="F46">
            <v>0</v>
          </cell>
          <cell r="G46">
            <v>0</v>
          </cell>
          <cell r="H46">
            <v>0</v>
          </cell>
          <cell r="I46">
            <v>0</v>
          </cell>
          <cell r="J46">
            <v>0</v>
          </cell>
          <cell r="K46">
            <v>0</v>
          </cell>
          <cell r="L46">
            <v>0</v>
          </cell>
          <cell r="M46">
            <v>0</v>
          </cell>
          <cell r="N46">
            <v>0</v>
          </cell>
        </row>
        <row r="47">
          <cell r="A47">
            <v>27</v>
          </cell>
          <cell r="B47">
            <v>27</v>
          </cell>
          <cell r="C47" t="str">
            <v>Disposal Warehouseman (lead)</v>
          </cell>
          <cell r="D47">
            <v>0</v>
          </cell>
          <cell r="E47">
            <v>0</v>
          </cell>
          <cell r="F47">
            <v>0</v>
          </cell>
          <cell r="G47">
            <v>0</v>
          </cell>
          <cell r="H47">
            <v>0</v>
          </cell>
          <cell r="I47">
            <v>0</v>
          </cell>
          <cell r="J47">
            <v>0</v>
          </cell>
          <cell r="K47">
            <v>0</v>
          </cell>
          <cell r="L47">
            <v>0</v>
          </cell>
          <cell r="M47">
            <v>0</v>
          </cell>
          <cell r="N47">
            <v>0</v>
          </cell>
        </row>
        <row r="48">
          <cell r="A48">
            <v>28</v>
          </cell>
          <cell r="B48">
            <v>28</v>
          </cell>
          <cell r="C48" t="str">
            <v>Disposal Warehouseman </v>
          </cell>
          <cell r="D48">
            <v>0</v>
          </cell>
          <cell r="E48">
            <v>0</v>
          </cell>
          <cell r="F48">
            <v>0</v>
          </cell>
          <cell r="G48">
            <v>0</v>
          </cell>
          <cell r="H48">
            <v>0</v>
          </cell>
          <cell r="I48">
            <v>0</v>
          </cell>
          <cell r="J48">
            <v>0</v>
          </cell>
          <cell r="K48">
            <v>0</v>
          </cell>
          <cell r="L48">
            <v>0</v>
          </cell>
          <cell r="M48">
            <v>0</v>
          </cell>
          <cell r="N48">
            <v>0</v>
          </cell>
        </row>
        <row r="49">
          <cell r="A49">
            <v>29</v>
          </cell>
          <cell r="B49">
            <v>29</v>
          </cell>
          <cell r="C49" t="str">
            <v>Freight Traffic Specialist</v>
          </cell>
          <cell r="D49">
            <v>0</v>
          </cell>
          <cell r="E49">
            <v>0</v>
          </cell>
          <cell r="F49">
            <v>0</v>
          </cell>
          <cell r="G49">
            <v>0</v>
          </cell>
          <cell r="H49">
            <v>0</v>
          </cell>
          <cell r="I49">
            <v>0</v>
          </cell>
          <cell r="J49">
            <v>0</v>
          </cell>
          <cell r="K49">
            <v>0</v>
          </cell>
          <cell r="L49">
            <v>0</v>
          </cell>
          <cell r="M49">
            <v>0</v>
          </cell>
          <cell r="N49">
            <v>0</v>
          </cell>
        </row>
        <row r="50">
          <cell r="A50">
            <v>30</v>
          </cell>
          <cell r="B50">
            <v>30</v>
          </cell>
          <cell r="C50" t="str">
            <v>Sr Receiving Clerk</v>
          </cell>
          <cell r="D50">
            <v>0</v>
          </cell>
          <cell r="E50">
            <v>0</v>
          </cell>
          <cell r="F50">
            <v>0</v>
          </cell>
          <cell r="G50">
            <v>0</v>
          </cell>
          <cell r="H50">
            <v>0</v>
          </cell>
          <cell r="I50">
            <v>0</v>
          </cell>
          <cell r="J50">
            <v>0</v>
          </cell>
          <cell r="K50">
            <v>0</v>
          </cell>
          <cell r="L50">
            <v>0</v>
          </cell>
          <cell r="M50">
            <v>0</v>
          </cell>
          <cell r="N50">
            <v>0</v>
          </cell>
        </row>
        <row r="51">
          <cell r="A51">
            <v>31</v>
          </cell>
          <cell r="B51">
            <v>31</v>
          </cell>
          <cell r="C51" t="str">
            <v>Receiving Clerk</v>
          </cell>
          <cell r="D51">
            <v>0</v>
          </cell>
          <cell r="E51">
            <v>0</v>
          </cell>
          <cell r="F51">
            <v>0</v>
          </cell>
          <cell r="G51">
            <v>0</v>
          </cell>
          <cell r="H51">
            <v>0</v>
          </cell>
          <cell r="I51">
            <v>0</v>
          </cell>
          <cell r="J51">
            <v>0</v>
          </cell>
          <cell r="K51">
            <v>0</v>
          </cell>
          <cell r="L51">
            <v>0</v>
          </cell>
          <cell r="M51">
            <v>0</v>
          </cell>
          <cell r="N51">
            <v>0</v>
          </cell>
        </row>
        <row r="52">
          <cell r="A52">
            <v>32</v>
          </cell>
          <cell r="B52">
            <v>32</v>
          </cell>
          <cell r="C52" t="str">
            <v>Supply Technician</v>
          </cell>
          <cell r="D52">
            <v>0</v>
          </cell>
          <cell r="E52">
            <v>0</v>
          </cell>
          <cell r="F52">
            <v>0</v>
          </cell>
          <cell r="G52">
            <v>0</v>
          </cell>
          <cell r="H52">
            <v>0</v>
          </cell>
          <cell r="I52">
            <v>0</v>
          </cell>
          <cell r="J52">
            <v>0</v>
          </cell>
          <cell r="K52">
            <v>0</v>
          </cell>
          <cell r="L52">
            <v>0</v>
          </cell>
          <cell r="M52">
            <v>0</v>
          </cell>
          <cell r="N52">
            <v>0</v>
          </cell>
        </row>
        <row r="53">
          <cell r="A53">
            <v>33</v>
          </cell>
          <cell r="B53">
            <v>33</v>
          </cell>
          <cell r="C53" t="str">
            <v>Property Management Clerk</v>
          </cell>
          <cell r="D53">
            <v>0</v>
          </cell>
          <cell r="E53">
            <v>0</v>
          </cell>
          <cell r="F53">
            <v>0</v>
          </cell>
          <cell r="G53">
            <v>0</v>
          </cell>
          <cell r="H53">
            <v>0</v>
          </cell>
          <cell r="I53">
            <v>0</v>
          </cell>
          <cell r="J53">
            <v>0</v>
          </cell>
          <cell r="K53">
            <v>0</v>
          </cell>
          <cell r="L53">
            <v>0</v>
          </cell>
          <cell r="M53">
            <v>0</v>
          </cell>
          <cell r="N53">
            <v>0</v>
          </cell>
        </row>
        <row r="54">
          <cell r="A54">
            <v>34</v>
          </cell>
          <cell r="B54">
            <v>34</v>
          </cell>
          <cell r="C54" t="str">
            <v>Correspondence Management Clerk, Lead</v>
          </cell>
          <cell r="D54">
            <v>0</v>
          </cell>
          <cell r="E54">
            <v>0</v>
          </cell>
          <cell r="F54">
            <v>0</v>
          </cell>
          <cell r="G54">
            <v>0</v>
          </cell>
          <cell r="H54">
            <v>0</v>
          </cell>
          <cell r="I54">
            <v>0</v>
          </cell>
          <cell r="J54">
            <v>0</v>
          </cell>
          <cell r="K54">
            <v>0</v>
          </cell>
          <cell r="L54">
            <v>0</v>
          </cell>
          <cell r="M54">
            <v>0</v>
          </cell>
          <cell r="N54">
            <v>0</v>
          </cell>
        </row>
        <row r="55">
          <cell r="A55">
            <v>35</v>
          </cell>
          <cell r="B55">
            <v>35</v>
          </cell>
          <cell r="C55" t="str">
            <v>Correspondence Management Clerk</v>
          </cell>
          <cell r="D55">
            <v>0</v>
          </cell>
          <cell r="E55">
            <v>0</v>
          </cell>
          <cell r="F55">
            <v>0</v>
          </cell>
          <cell r="G55">
            <v>0</v>
          </cell>
          <cell r="H55">
            <v>0</v>
          </cell>
          <cell r="I55">
            <v>0</v>
          </cell>
          <cell r="J55">
            <v>0</v>
          </cell>
          <cell r="K55">
            <v>0</v>
          </cell>
          <cell r="L55">
            <v>0</v>
          </cell>
          <cell r="M55">
            <v>0</v>
          </cell>
          <cell r="N55">
            <v>0</v>
          </cell>
        </row>
        <row r="56">
          <cell r="A56">
            <v>36</v>
          </cell>
          <cell r="B56">
            <v>35</v>
          </cell>
          <cell r="C56" t="str">
            <v>Relief Worker</v>
          </cell>
          <cell r="D56">
            <v>0</v>
          </cell>
          <cell r="E56">
            <v>0</v>
          </cell>
          <cell r="F56">
            <v>0</v>
          </cell>
          <cell r="G56">
            <v>0</v>
          </cell>
          <cell r="H56">
            <v>0</v>
          </cell>
          <cell r="I56">
            <v>0</v>
          </cell>
          <cell r="J56">
            <v>0</v>
          </cell>
          <cell r="L56">
            <v>0</v>
          </cell>
          <cell r="M56">
            <v>0</v>
          </cell>
          <cell r="N56">
            <v>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1487.0500000000002</v>
          </cell>
          <cell r="F63">
            <v>457</v>
          </cell>
          <cell r="G63">
            <v>0</v>
          </cell>
          <cell r="H63">
            <v>0</v>
          </cell>
          <cell r="I63">
            <v>4</v>
          </cell>
          <cell r="J63">
            <v>19</v>
          </cell>
          <cell r="K63">
            <v>276.946</v>
          </cell>
          <cell r="L63">
            <v>715.104</v>
          </cell>
          <cell r="M63">
            <v>0</v>
          </cell>
          <cell r="N63">
            <v>15</v>
          </cell>
        </row>
        <row r="64">
          <cell r="A64">
            <v>38</v>
          </cell>
          <cell r="B64">
            <v>2</v>
          </cell>
          <cell r="C64" t="str">
            <v>Supervising Producer</v>
          </cell>
          <cell r="D64">
            <v>0</v>
          </cell>
          <cell r="E64">
            <v>0</v>
          </cell>
          <cell r="F64">
            <v>0</v>
          </cell>
          <cell r="G64">
            <v>0</v>
          </cell>
          <cell r="H64">
            <v>0</v>
          </cell>
          <cell r="I64">
            <v>0</v>
          </cell>
          <cell r="J64">
            <v>0</v>
          </cell>
          <cell r="K64">
            <v>0</v>
          </cell>
          <cell r="L64">
            <v>0</v>
          </cell>
          <cell r="M64">
            <v>0</v>
          </cell>
          <cell r="N64">
            <v>0</v>
          </cell>
        </row>
        <row r="65">
          <cell r="A65">
            <v>39</v>
          </cell>
          <cell r="B65">
            <v>3</v>
          </cell>
          <cell r="C65" t="str">
            <v>Senior Producer</v>
          </cell>
          <cell r="D65">
            <v>0</v>
          </cell>
          <cell r="E65">
            <v>0</v>
          </cell>
          <cell r="F65">
            <v>0</v>
          </cell>
          <cell r="G65">
            <v>0</v>
          </cell>
          <cell r="H65">
            <v>0</v>
          </cell>
          <cell r="I65">
            <v>0</v>
          </cell>
          <cell r="J65">
            <v>0</v>
          </cell>
          <cell r="K65">
            <v>0</v>
          </cell>
          <cell r="L65">
            <v>0</v>
          </cell>
          <cell r="M65">
            <v>0</v>
          </cell>
          <cell r="N65">
            <v>0</v>
          </cell>
        </row>
        <row r="66">
          <cell r="A66">
            <v>40</v>
          </cell>
          <cell r="B66">
            <v>4</v>
          </cell>
          <cell r="C66" t="str">
            <v>Producer</v>
          </cell>
          <cell r="D66">
            <v>0</v>
          </cell>
          <cell r="E66">
            <v>0</v>
          </cell>
          <cell r="F66">
            <v>0</v>
          </cell>
          <cell r="G66">
            <v>0</v>
          </cell>
          <cell r="H66">
            <v>0</v>
          </cell>
          <cell r="I66">
            <v>0</v>
          </cell>
          <cell r="J66">
            <v>0</v>
          </cell>
          <cell r="K66">
            <v>0</v>
          </cell>
          <cell r="L66">
            <v>0</v>
          </cell>
          <cell r="M66">
            <v>0</v>
          </cell>
          <cell r="N66">
            <v>0</v>
          </cell>
        </row>
        <row r="67">
          <cell r="A67">
            <v>41</v>
          </cell>
          <cell r="B67">
            <v>5</v>
          </cell>
          <cell r="C67" t="str">
            <v>Production Coordinator</v>
          </cell>
          <cell r="D67">
            <v>0</v>
          </cell>
          <cell r="E67">
            <v>0</v>
          </cell>
          <cell r="F67">
            <v>0</v>
          </cell>
          <cell r="G67">
            <v>0</v>
          </cell>
          <cell r="H67">
            <v>0</v>
          </cell>
          <cell r="I67">
            <v>0</v>
          </cell>
          <cell r="J67">
            <v>0</v>
          </cell>
          <cell r="K67">
            <v>0</v>
          </cell>
          <cell r="L67">
            <v>0</v>
          </cell>
          <cell r="M67">
            <v>0</v>
          </cell>
          <cell r="N67">
            <v>0</v>
          </cell>
        </row>
        <row r="68">
          <cell r="A68">
            <v>42</v>
          </cell>
          <cell r="B68">
            <v>6</v>
          </cell>
          <cell r="C68" t="str">
            <v>Operations Specialist</v>
          </cell>
          <cell r="D68">
            <v>0</v>
          </cell>
          <cell r="E68">
            <v>0</v>
          </cell>
          <cell r="F68">
            <v>0</v>
          </cell>
          <cell r="G68">
            <v>0</v>
          </cell>
          <cell r="H68">
            <v>0</v>
          </cell>
          <cell r="I68">
            <v>0</v>
          </cell>
          <cell r="J68">
            <v>0</v>
          </cell>
          <cell r="K68">
            <v>0</v>
          </cell>
          <cell r="L68">
            <v>0</v>
          </cell>
          <cell r="M68">
            <v>0</v>
          </cell>
          <cell r="N68">
            <v>0</v>
          </cell>
        </row>
        <row r="69">
          <cell r="A69">
            <v>43</v>
          </cell>
          <cell r="B69">
            <v>7</v>
          </cell>
          <cell r="C69" t="str">
            <v>Senior Videographer</v>
          </cell>
          <cell r="D69">
            <v>0</v>
          </cell>
          <cell r="E69">
            <v>0</v>
          </cell>
          <cell r="F69">
            <v>0</v>
          </cell>
          <cell r="G69">
            <v>0</v>
          </cell>
          <cell r="H69">
            <v>0</v>
          </cell>
          <cell r="I69">
            <v>0</v>
          </cell>
          <cell r="J69">
            <v>0</v>
          </cell>
          <cell r="K69">
            <v>0</v>
          </cell>
          <cell r="L69">
            <v>0</v>
          </cell>
          <cell r="M69">
            <v>0</v>
          </cell>
          <cell r="N69">
            <v>0</v>
          </cell>
        </row>
        <row r="70">
          <cell r="A70">
            <v>44</v>
          </cell>
          <cell r="B70">
            <v>8</v>
          </cell>
          <cell r="C70" t="str">
            <v>Videographer</v>
          </cell>
          <cell r="D70">
            <v>0</v>
          </cell>
          <cell r="E70">
            <v>0</v>
          </cell>
          <cell r="F70">
            <v>0</v>
          </cell>
          <cell r="G70">
            <v>0</v>
          </cell>
          <cell r="H70">
            <v>0</v>
          </cell>
          <cell r="I70">
            <v>0</v>
          </cell>
          <cell r="J70">
            <v>0</v>
          </cell>
          <cell r="K70">
            <v>0</v>
          </cell>
          <cell r="L70">
            <v>0</v>
          </cell>
          <cell r="M70">
            <v>0</v>
          </cell>
          <cell r="N70">
            <v>0</v>
          </cell>
        </row>
        <row r="71">
          <cell r="A71">
            <v>45</v>
          </cell>
          <cell r="B71">
            <v>9</v>
          </cell>
          <cell r="C71" t="str">
            <v>Graphics Director</v>
          </cell>
          <cell r="D71">
            <v>0</v>
          </cell>
          <cell r="E71">
            <v>0</v>
          </cell>
          <cell r="F71">
            <v>0</v>
          </cell>
          <cell r="G71">
            <v>0</v>
          </cell>
          <cell r="H71">
            <v>0</v>
          </cell>
          <cell r="I71">
            <v>0</v>
          </cell>
          <cell r="J71">
            <v>0</v>
          </cell>
          <cell r="K71">
            <v>0</v>
          </cell>
          <cell r="L71">
            <v>0</v>
          </cell>
          <cell r="M71">
            <v>0</v>
          </cell>
          <cell r="N71">
            <v>0</v>
          </cell>
        </row>
        <row r="72">
          <cell r="A72">
            <v>46</v>
          </cell>
          <cell r="B72">
            <v>10</v>
          </cell>
          <cell r="C72" t="str">
            <v>Editor Linear/Non-linear</v>
          </cell>
          <cell r="D72">
            <v>0</v>
          </cell>
          <cell r="E72">
            <v>0</v>
          </cell>
          <cell r="F72">
            <v>0</v>
          </cell>
          <cell r="G72">
            <v>0</v>
          </cell>
          <cell r="H72">
            <v>0</v>
          </cell>
          <cell r="I72">
            <v>0</v>
          </cell>
          <cell r="J72">
            <v>0</v>
          </cell>
          <cell r="K72">
            <v>0</v>
          </cell>
          <cell r="L72">
            <v>0</v>
          </cell>
          <cell r="M72">
            <v>0</v>
          </cell>
          <cell r="N72">
            <v>0</v>
          </cell>
        </row>
        <row r="73">
          <cell r="A73">
            <v>47</v>
          </cell>
          <cell r="B73">
            <v>11</v>
          </cell>
          <cell r="C73" t="str">
            <v>Technical Coordinator</v>
          </cell>
          <cell r="D73">
            <v>0</v>
          </cell>
          <cell r="E73">
            <v>0</v>
          </cell>
          <cell r="F73">
            <v>0</v>
          </cell>
          <cell r="G73">
            <v>0</v>
          </cell>
          <cell r="H73">
            <v>0</v>
          </cell>
          <cell r="I73">
            <v>0</v>
          </cell>
          <cell r="J73">
            <v>0</v>
          </cell>
          <cell r="K73">
            <v>0</v>
          </cell>
          <cell r="L73">
            <v>0</v>
          </cell>
          <cell r="M73">
            <v>0</v>
          </cell>
          <cell r="N73">
            <v>0</v>
          </cell>
        </row>
        <row r="74">
          <cell r="A74">
            <v>48</v>
          </cell>
          <cell r="B74">
            <v>12</v>
          </cell>
          <cell r="C74" t="str">
            <v>Systems Engineer</v>
          </cell>
          <cell r="D74">
            <v>0</v>
          </cell>
          <cell r="E74">
            <v>0</v>
          </cell>
          <cell r="F74">
            <v>0</v>
          </cell>
          <cell r="G74">
            <v>0</v>
          </cell>
          <cell r="H74">
            <v>0</v>
          </cell>
          <cell r="I74">
            <v>0</v>
          </cell>
          <cell r="J74">
            <v>0</v>
          </cell>
          <cell r="K74">
            <v>0</v>
          </cell>
          <cell r="L74">
            <v>0</v>
          </cell>
          <cell r="M74">
            <v>0</v>
          </cell>
          <cell r="N74">
            <v>0</v>
          </cell>
        </row>
        <row r="75">
          <cell r="A75">
            <v>49</v>
          </cell>
          <cell r="B75">
            <v>13</v>
          </cell>
          <cell r="C75" t="str">
            <v>3D animator</v>
          </cell>
          <cell r="D75">
            <v>0</v>
          </cell>
          <cell r="E75">
            <v>0</v>
          </cell>
          <cell r="F75">
            <v>0</v>
          </cell>
          <cell r="G75">
            <v>0</v>
          </cell>
          <cell r="H75">
            <v>0</v>
          </cell>
          <cell r="I75">
            <v>0</v>
          </cell>
          <cell r="J75">
            <v>0</v>
          </cell>
          <cell r="K75">
            <v>0</v>
          </cell>
          <cell r="L75">
            <v>0</v>
          </cell>
          <cell r="M75">
            <v>0</v>
          </cell>
          <cell r="N75">
            <v>0</v>
          </cell>
        </row>
        <row r="76">
          <cell r="A76">
            <v>50</v>
          </cell>
          <cell r="B76">
            <v>14</v>
          </cell>
          <cell r="C76" t="str">
            <v>Senior A/V Technician</v>
          </cell>
          <cell r="D76">
            <v>0</v>
          </cell>
          <cell r="E76">
            <v>0</v>
          </cell>
          <cell r="F76">
            <v>0</v>
          </cell>
          <cell r="G76">
            <v>0</v>
          </cell>
          <cell r="H76">
            <v>0</v>
          </cell>
          <cell r="I76">
            <v>0</v>
          </cell>
          <cell r="J76">
            <v>0</v>
          </cell>
          <cell r="K76">
            <v>0</v>
          </cell>
          <cell r="L76">
            <v>0</v>
          </cell>
          <cell r="M76">
            <v>0</v>
          </cell>
          <cell r="N76">
            <v>0</v>
          </cell>
        </row>
        <row r="77">
          <cell r="A77">
            <v>51</v>
          </cell>
          <cell r="B77">
            <v>15</v>
          </cell>
          <cell r="C77" t="str">
            <v>A/V Technician</v>
          </cell>
          <cell r="D77">
            <v>0</v>
          </cell>
          <cell r="E77">
            <v>0</v>
          </cell>
          <cell r="F77">
            <v>0</v>
          </cell>
          <cell r="G77">
            <v>0</v>
          </cell>
          <cell r="H77">
            <v>0</v>
          </cell>
          <cell r="I77">
            <v>0</v>
          </cell>
          <cell r="J77">
            <v>0</v>
          </cell>
          <cell r="K77">
            <v>0</v>
          </cell>
          <cell r="L77">
            <v>0</v>
          </cell>
          <cell r="M77">
            <v>0</v>
          </cell>
          <cell r="N77">
            <v>0</v>
          </cell>
        </row>
        <row r="78">
          <cell r="A78">
            <v>52</v>
          </cell>
          <cell r="B78">
            <v>16</v>
          </cell>
          <cell r="C78" t="str">
            <v>Facilities Operator</v>
          </cell>
          <cell r="D78">
            <v>0</v>
          </cell>
          <cell r="E78">
            <v>0</v>
          </cell>
          <cell r="F78">
            <v>0</v>
          </cell>
          <cell r="G78">
            <v>0</v>
          </cell>
          <cell r="H78">
            <v>0</v>
          </cell>
          <cell r="I78">
            <v>0</v>
          </cell>
          <cell r="J78">
            <v>0</v>
          </cell>
          <cell r="K78">
            <v>0</v>
          </cell>
          <cell r="L78">
            <v>0</v>
          </cell>
          <cell r="M78">
            <v>0</v>
          </cell>
          <cell r="N78">
            <v>0</v>
          </cell>
        </row>
        <row r="79">
          <cell r="A79">
            <v>53</v>
          </cell>
          <cell r="B79">
            <v>17</v>
          </cell>
          <cell r="C79" t="str">
            <v>Reproduction Specialist</v>
          </cell>
          <cell r="D79">
            <v>0</v>
          </cell>
          <cell r="E79">
            <v>0</v>
          </cell>
          <cell r="F79">
            <v>0</v>
          </cell>
          <cell r="G79">
            <v>0</v>
          </cell>
          <cell r="H79">
            <v>0</v>
          </cell>
          <cell r="I79">
            <v>0</v>
          </cell>
          <cell r="J79">
            <v>0</v>
          </cell>
          <cell r="K79">
            <v>0</v>
          </cell>
          <cell r="L79">
            <v>0</v>
          </cell>
          <cell r="M79">
            <v>0</v>
          </cell>
          <cell r="N79">
            <v>0</v>
          </cell>
        </row>
        <row r="81">
          <cell r="C81" t="str">
            <v>Technical Library Services:</v>
          </cell>
        </row>
        <row r="83">
          <cell r="A83" t="str">
            <v>0T</v>
          </cell>
          <cell r="C83" t="str">
            <v>Total Direct Labor</v>
          </cell>
          <cell r="E83">
            <v>1487.0500000000002</v>
          </cell>
          <cell r="F83">
            <v>457</v>
          </cell>
          <cell r="G83">
            <v>0</v>
          </cell>
          <cell r="H83">
            <v>0</v>
          </cell>
          <cell r="I83">
            <v>4</v>
          </cell>
          <cell r="J83">
            <v>19</v>
          </cell>
          <cell r="K83">
            <v>276.946</v>
          </cell>
          <cell r="L83">
            <v>715.104</v>
          </cell>
          <cell r="M83">
            <v>0</v>
          </cell>
          <cell r="N83">
            <v>15</v>
          </cell>
        </row>
        <row r="85">
          <cell r="C85" t="str">
            <v>Contract Support:</v>
          </cell>
        </row>
        <row r="86">
          <cell r="A86">
            <v>54</v>
          </cell>
          <cell r="B86">
            <v>1</v>
          </cell>
          <cell r="C86" t="str">
            <v>Program Manager/Logisitcs Manager</v>
          </cell>
          <cell r="D86">
            <v>1</v>
          </cell>
          <cell r="E86">
            <v>1237.1</v>
          </cell>
          <cell r="F86">
            <v>352</v>
          </cell>
          <cell r="G86">
            <v>0</v>
          </cell>
          <cell r="H86">
            <v>0</v>
          </cell>
          <cell r="I86">
            <v>3</v>
          </cell>
          <cell r="J86">
            <v>14</v>
          </cell>
          <cell r="K86">
            <v>303.148</v>
          </cell>
          <cell r="L86">
            <v>549.952</v>
          </cell>
          <cell r="M86">
            <v>0</v>
          </cell>
          <cell r="N86">
            <v>15</v>
          </cell>
        </row>
        <row r="87">
          <cell r="A87">
            <v>55</v>
          </cell>
          <cell r="B87">
            <v>2</v>
          </cell>
          <cell r="C87" t="str">
            <v>Admin Services Mgr</v>
          </cell>
          <cell r="D87">
            <v>0</v>
          </cell>
          <cell r="E87">
            <v>0</v>
          </cell>
          <cell r="F87">
            <v>0</v>
          </cell>
          <cell r="G87">
            <v>0</v>
          </cell>
          <cell r="H87">
            <v>0</v>
          </cell>
          <cell r="I87">
            <v>0</v>
          </cell>
          <cell r="J87">
            <v>0</v>
          </cell>
          <cell r="K87">
            <v>0</v>
          </cell>
          <cell r="L87">
            <v>0</v>
          </cell>
          <cell r="M87">
            <v>0</v>
          </cell>
          <cell r="N87">
            <v>0</v>
          </cell>
        </row>
        <row r="89">
          <cell r="C89" t="str">
            <v>Total Contract Support </v>
          </cell>
          <cell r="E89">
            <v>1237.1</v>
          </cell>
          <cell r="F89">
            <v>352</v>
          </cell>
          <cell r="G89">
            <v>0</v>
          </cell>
          <cell r="H89">
            <v>0</v>
          </cell>
          <cell r="I89">
            <v>3</v>
          </cell>
          <cell r="J89">
            <v>14</v>
          </cell>
          <cell r="K89">
            <v>303.148</v>
          </cell>
          <cell r="L89">
            <v>549.952</v>
          </cell>
          <cell r="M89">
            <v>0</v>
          </cell>
          <cell r="N89">
            <v>15</v>
          </cell>
        </row>
      </sheetData>
      <sheetData sheetId="27">
        <row r="20">
          <cell r="C20" t="str">
            <v>Logistics:</v>
          </cell>
        </row>
        <row r="21">
          <cell r="A21">
            <v>1</v>
          </cell>
          <cell r="B21">
            <v>1</v>
          </cell>
          <cell r="C21" t="str">
            <v>Deputy Logistics Manager</v>
          </cell>
          <cell r="D21">
            <v>1</v>
          </cell>
          <cell r="E21">
            <v>12509.654999999999</v>
          </cell>
          <cell r="F21">
            <v>3506</v>
          </cell>
          <cell r="G21">
            <v>56</v>
          </cell>
          <cell r="H21">
            <v>65</v>
          </cell>
          <cell r="I21">
            <v>32</v>
          </cell>
          <cell r="J21">
            <v>142</v>
          </cell>
          <cell r="K21">
            <v>3453.459</v>
          </cell>
          <cell r="L21">
            <v>5123.196</v>
          </cell>
          <cell r="M21">
            <v>0</v>
          </cell>
          <cell r="N21">
            <v>132</v>
          </cell>
        </row>
        <row r="22">
          <cell r="A22">
            <v>2</v>
          </cell>
          <cell r="B22">
            <v>2</v>
          </cell>
          <cell r="C22" t="str">
            <v>Supervisor</v>
          </cell>
          <cell r="D22">
            <v>4</v>
          </cell>
          <cell r="E22">
            <v>40435.94</v>
          </cell>
          <cell r="F22">
            <v>9773</v>
          </cell>
          <cell r="G22">
            <v>224</v>
          </cell>
          <cell r="H22">
            <v>260</v>
          </cell>
          <cell r="I22">
            <v>89</v>
          </cell>
          <cell r="J22">
            <v>396</v>
          </cell>
          <cell r="K22">
            <v>14882.539999999999</v>
          </cell>
          <cell r="L22">
            <v>14284.4</v>
          </cell>
          <cell r="M22">
            <v>0</v>
          </cell>
          <cell r="N22">
            <v>527</v>
          </cell>
        </row>
        <row r="23">
          <cell r="A23">
            <v>3</v>
          </cell>
          <cell r="B23">
            <v>3</v>
          </cell>
          <cell r="C23" t="str">
            <v>NASA Screener</v>
          </cell>
          <cell r="D23">
            <v>1</v>
          </cell>
          <cell r="E23">
            <v>10496.24</v>
          </cell>
          <cell r="F23">
            <v>2615</v>
          </cell>
          <cell r="G23">
            <v>56</v>
          </cell>
          <cell r="H23">
            <v>65</v>
          </cell>
          <cell r="I23">
            <v>24</v>
          </cell>
          <cell r="J23">
            <v>106</v>
          </cell>
          <cell r="K23">
            <v>3677.6959999999995</v>
          </cell>
          <cell r="L23">
            <v>3820.5440000000003</v>
          </cell>
          <cell r="M23">
            <v>0</v>
          </cell>
          <cell r="N23">
            <v>132</v>
          </cell>
        </row>
        <row r="24">
          <cell r="A24">
            <v>4</v>
          </cell>
          <cell r="B24">
            <v>4</v>
          </cell>
          <cell r="C24" t="str">
            <v>Vehicle Dispatcher/ move coordinator (lead)</v>
          </cell>
          <cell r="D24">
            <v>1</v>
          </cell>
          <cell r="E24">
            <v>10678.456</v>
          </cell>
          <cell r="F24">
            <v>1834</v>
          </cell>
          <cell r="G24">
            <v>56</v>
          </cell>
          <cell r="H24">
            <v>65</v>
          </cell>
          <cell r="I24">
            <v>17</v>
          </cell>
          <cell r="J24">
            <v>74</v>
          </cell>
          <cell r="K24">
            <v>3374.859</v>
          </cell>
          <cell r="L24">
            <v>3123.5969999999998</v>
          </cell>
          <cell r="M24">
            <v>2002</v>
          </cell>
          <cell r="N24">
            <v>132</v>
          </cell>
        </row>
        <row r="25">
          <cell r="A25">
            <v>5</v>
          </cell>
          <cell r="B25">
            <v>5</v>
          </cell>
          <cell r="C25" t="str">
            <v>Bus Operator</v>
          </cell>
          <cell r="D25">
            <v>1</v>
          </cell>
          <cell r="E25">
            <v>11228.136</v>
          </cell>
          <cell r="F25">
            <v>1893</v>
          </cell>
          <cell r="G25">
            <v>56</v>
          </cell>
          <cell r="H25">
            <v>65</v>
          </cell>
          <cell r="I25">
            <v>404</v>
          </cell>
          <cell r="J25">
            <v>77</v>
          </cell>
          <cell r="K25">
            <v>3374.859</v>
          </cell>
          <cell r="L25">
            <v>3224.277</v>
          </cell>
          <cell r="M25">
            <v>2002</v>
          </cell>
          <cell r="N25">
            <v>132</v>
          </cell>
        </row>
        <row r="26">
          <cell r="A26">
            <v>6</v>
          </cell>
          <cell r="B26">
            <v>6</v>
          </cell>
          <cell r="C26" t="str">
            <v>Truck Dvr, Medium</v>
          </cell>
          <cell r="D26">
            <v>2</v>
          </cell>
          <cell r="E26">
            <v>21539.404000000002</v>
          </cell>
          <cell r="F26">
            <v>3189</v>
          </cell>
          <cell r="G26">
            <v>112</v>
          </cell>
          <cell r="H26">
            <v>130</v>
          </cell>
          <cell r="I26">
            <v>1531</v>
          </cell>
          <cell r="J26">
            <v>129</v>
          </cell>
          <cell r="K26">
            <v>6749.718</v>
          </cell>
          <cell r="L26">
            <v>5431.686</v>
          </cell>
          <cell r="M26">
            <v>4004</v>
          </cell>
          <cell r="N26">
            <v>263</v>
          </cell>
        </row>
        <row r="27">
          <cell r="A27">
            <v>7</v>
          </cell>
          <cell r="B27">
            <v>7</v>
          </cell>
          <cell r="C27" t="str">
            <v>Truck Dvr, Medium (mail)</v>
          </cell>
          <cell r="D27">
            <v>1</v>
          </cell>
          <cell r="E27">
            <v>11061.239000000001</v>
          </cell>
          <cell r="F27">
            <v>1685</v>
          </cell>
          <cell r="G27">
            <v>56</v>
          </cell>
          <cell r="H27">
            <v>65</v>
          </cell>
          <cell r="I27">
            <v>809</v>
          </cell>
          <cell r="J27">
            <v>68</v>
          </cell>
          <cell r="K27">
            <v>3374.859</v>
          </cell>
          <cell r="L27">
            <v>2869.38</v>
          </cell>
          <cell r="M27">
            <v>2002</v>
          </cell>
          <cell r="N27">
            <v>132</v>
          </cell>
        </row>
        <row r="28">
          <cell r="A28">
            <v>8</v>
          </cell>
          <cell r="B28">
            <v>8</v>
          </cell>
          <cell r="C28" t="str">
            <v>Truck Dvr, Heavy (TT)</v>
          </cell>
          <cell r="D28">
            <v>2</v>
          </cell>
          <cell r="E28">
            <v>22892.232</v>
          </cell>
          <cell r="F28">
            <v>3608</v>
          </cell>
          <cell r="G28">
            <v>112</v>
          </cell>
          <cell r="H28">
            <v>130</v>
          </cell>
          <cell r="I28">
            <v>1733</v>
          </cell>
          <cell r="J28">
            <v>146</v>
          </cell>
          <cell r="K28">
            <v>6749.718</v>
          </cell>
          <cell r="L28">
            <v>6146.514</v>
          </cell>
          <cell r="M28">
            <v>4004</v>
          </cell>
          <cell r="N28">
            <v>263</v>
          </cell>
        </row>
        <row r="29">
          <cell r="A29">
            <v>9</v>
          </cell>
          <cell r="B29">
            <v>9</v>
          </cell>
          <cell r="C29" t="str">
            <v>Truck Dvr, Heavy (Furniture)</v>
          </cell>
          <cell r="D29">
            <v>1</v>
          </cell>
          <cell r="E29">
            <v>10998.518</v>
          </cell>
          <cell r="F29">
            <v>1665</v>
          </cell>
          <cell r="G29">
            <v>56</v>
          </cell>
          <cell r="H29">
            <v>65</v>
          </cell>
          <cell r="I29">
            <v>800</v>
          </cell>
          <cell r="J29">
            <v>67</v>
          </cell>
          <cell r="K29">
            <v>3374.859</v>
          </cell>
          <cell r="L29">
            <v>2836.6589999999997</v>
          </cell>
          <cell r="M29">
            <v>2002</v>
          </cell>
          <cell r="N29">
            <v>132</v>
          </cell>
        </row>
        <row r="30">
          <cell r="A30">
            <v>10</v>
          </cell>
          <cell r="B30">
            <v>10</v>
          </cell>
          <cell r="C30" t="str">
            <v>Laborer, Truck Helper (Furniture)</v>
          </cell>
          <cell r="D30">
            <v>2</v>
          </cell>
          <cell r="E30">
            <v>20382.404000000002</v>
          </cell>
          <cell r="F30">
            <v>3189</v>
          </cell>
          <cell r="G30">
            <v>112</v>
          </cell>
          <cell r="H30">
            <v>130</v>
          </cell>
          <cell r="I30">
            <v>374</v>
          </cell>
          <cell r="J30">
            <v>129</v>
          </cell>
          <cell r="K30">
            <v>6749.718</v>
          </cell>
          <cell r="L30">
            <v>5431.686</v>
          </cell>
          <cell r="M30">
            <v>4004</v>
          </cell>
          <cell r="N30">
            <v>263</v>
          </cell>
        </row>
        <row r="31">
          <cell r="A31">
            <v>11</v>
          </cell>
          <cell r="B31">
            <v>11</v>
          </cell>
          <cell r="C31" t="str">
            <v>Laborer, Truck Helper (Furniture) Lead</v>
          </cell>
          <cell r="D31">
            <v>1</v>
          </cell>
          <cell r="E31">
            <v>10402.552</v>
          </cell>
          <cell r="F31">
            <v>1668</v>
          </cell>
          <cell r="G31">
            <v>56</v>
          </cell>
          <cell r="H31">
            <v>65</v>
          </cell>
          <cell r="I31">
            <v>195</v>
          </cell>
          <cell r="J31">
            <v>68</v>
          </cell>
          <cell r="K31">
            <v>3374.859</v>
          </cell>
          <cell r="L31">
            <v>2841.6929999999998</v>
          </cell>
          <cell r="M31">
            <v>2002</v>
          </cell>
          <cell r="N31">
            <v>132</v>
          </cell>
        </row>
        <row r="32">
          <cell r="A32">
            <v>12</v>
          </cell>
          <cell r="B32">
            <v>12</v>
          </cell>
          <cell r="C32" t="str">
            <v>Messenger, Mail Clerk, Carrier (lead)</v>
          </cell>
          <cell r="D32">
            <v>1</v>
          </cell>
          <cell r="E32">
            <v>10164.212</v>
          </cell>
          <cell r="F32">
            <v>1639</v>
          </cell>
          <cell r="G32">
            <v>56</v>
          </cell>
          <cell r="H32">
            <v>65</v>
          </cell>
          <cell r="I32">
            <v>38</v>
          </cell>
          <cell r="J32">
            <v>66</v>
          </cell>
          <cell r="K32">
            <v>3374.859</v>
          </cell>
          <cell r="L32">
            <v>2791.353</v>
          </cell>
          <cell r="M32">
            <v>2002</v>
          </cell>
          <cell r="N32">
            <v>132</v>
          </cell>
        </row>
        <row r="33">
          <cell r="A33">
            <v>13</v>
          </cell>
          <cell r="B33">
            <v>13</v>
          </cell>
          <cell r="C33" t="str">
            <v>Messenger, Mail Clerk, Carrier </v>
          </cell>
          <cell r="D33">
            <v>3</v>
          </cell>
          <cell r="E33">
            <v>29879.086</v>
          </cell>
          <cell r="F33">
            <v>4694</v>
          </cell>
          <cell r="G33">
            <v>168</v>
          </cell>
          <cell r="H33">
            <v>195</v>
          </cell>
          <cell r="I33">
            <v>110</v>
          </cell>
          <cell r="J33">
            <v>190</v>
          </cell>
          <cell r="K33">
            <v>10124.577</v>
          </cell>
          <cell r="L33">
            <v>7996.508999999999</v>
          </cell>
          <cell r="M33">
            <v>6006</v>
          </cell>
          <cell r="N33">
            <v>395</v>
          </cell>
        </row>
        <row r="34">
          <cell r="A34">
            <v>14</v>
          </cell>
          <cell r="B34">
            <v>14</v>
          </cell>
          <cell r="C34" t="str">
            <v>Auto/Truck Maint. Technician (lead)</v>
          </cell>
          <cell r="D34">
            <v>1</v>
          </cell>
          <cell r="E34">
            <v>12346.719000000001</v>
          </cell>
          <cell r="F34">
            <v>2335</v>
          </cell>
          <cell r="G34">
            <v>56</v>
          </cell>
          <cell r="H34">
            <v>65</v>
          </cell>
          <cell r="I34">
            <v>310</v>
          </cell>
          <cell r="J34">
            <v>95</v>
          </cell>
          <cell r="K34">
            <v>3374.859</v>
          </cell>
          <cell r="L34">
            <v>3976.86</v>
          </cell>
          <cell r="M34">
            <v>2002</v>
          </cell>
          <cell r="N34">
            <v>132</v>
          </cell>
        </row>
        <row r="35">
          <cell r="A35">
            <v>15</v>
          </cell>
          <cell r="B35">
            <v>15</v>
          </cell>
          <cell r="C35" t="str">
            <v>Auto/Truck Maint. Technician </v>
          </cell>
          <cell r="D35">
            <v>3</v>
          </cell>
          <cell r="E35">
            <v>36398.606999999996</v>
          </cell>
          <cell r="F35">
            <v>6782</v>
          </cell>
          <cell r="G35">
            <v>168</v>
          </cell>
          <cell r="H35">
            <v>195</v>
          </cell>
          <cell r="I35">
            <v>900</v>
          </cell>
          <cell r="J35">
            <v>275</v>
          </cell>
          <cell r="K35">
            <v>10124.577</v>
          </cell>
          <cell r="L35">
            <v>11553.03</v>
          </cell>
          <cell r="M35">
            <v>6006</v>
          </cell>
          <cell r="N35">
            <v>395</v>
          </cell>
        </row>
        <row r="36">
          <cell r="A36">
            <v>16</v>
          </cell>
          <cell r="B36">
            <v>16</v>
          </cell>
          <cell r="C36" t="str">
            <v>Automotive Worker</v>
          </cell>
          <cell r="D36">
            <v>1</v>
          </cell>
          <cell r="E36">
            <v>10216.702000000001</v>
          </cell>
          <cell r="F36">
            <v>1594</v>
          </cell>
          <cell r="G36">
            <v>56</v>
          </cell>
          <cell r="H36">
            <v>65</v>
          </cell>
          <cell r="I36">
            <v>212</v>
          </cell>
          <cell r="J36">
            <v>65</v>
          </cell>
          <cell r="K36">
            <v>3374.859</v>
          </cell>
          <cell r="L36">
            <v>2715.843</v>
          </cell>
          <cell r="M36">
            <v>2002</v>
          </cell>
          <cell r="N36">
            <v>132</v>
          </cell>
        </row>
        <row r="37">
          <cell r="A37">
            <v>17</v>
          </cell>
          <cell r="B37">
            <v>17</v>
          </cell>
          <cell r="C37" t="str">
            <v>Automotive Parts Clerk</v>
          </cell>
          <cell r="D37">
            <v>1</v>
          </cell>
          <cell r="E37">
            <v>10216.702000000001</v>
          </cell>
          <cell r="F37">
            <v>1594</v>
          </cell>
          <cell r="G37">
            <v>56</v>
          </cell>
          <cell r="H37">
            <v>65</v>
          </cell>
          <cell r="I37">
            <v>212</v>
          </cell>
          <cell r="J37">
            <v>65</v>
          </cell>
          <cell r="K37">
            <v>3374.859</v>
          </cell>
          <cell r="L37">
            <v>2715.843</v>
          </cell>
          <cell r="M37">
            <v>2002</v>
          </cell>
          <cell r="N37">
            <v>132</v>
          </cell>
        </row>
        <row r="38">
          <cell r="A38">
            <v>18</v>
          </cell>
          <cell r="B38">
            <v>18</v>
          </cell>
          <cell r="C38" t="str">
            <v>Vehicle Controller</v>
          </cell>
          <cell r="D38">
            <v>1</v>
          </cell>
          <cell r="E38">
            <v>10213.518</v>
          </cell>
          <cell r="F38">
            <v>1665</v>
          </cell>
          <cell r="G38">
            <v>56</v>
          </cell>
          <cell r="H38">
            <v>65</v>
          </cell>
          <cell r="I38">
            <v>15</v>
          </cell>
          <cell r="J38">
            <v>67</v>
          </cell>
          <cell r="K38">
            <v>3374.859</v>
          </cell>
          <cell r="L38">
            <v>2836.6589999999997</v>
          </cell>
          <cell r="M38">
            <v>2002</v>
          </cell>
          <cell r="N38">
            <v>132</v>
          </cell>
        </row>
        <row r="39">
          <cell r="A39">
            <v>19</v>
          </cell>
          <cell r="B39">
            <v>19</v>
          </cell>
          <cell r="C39" t="str">
            <v>Item Manager (lead)</v>
          </cell>
          <cell r="D39">
            <v>1</v>
          </cell>
          <cell r="E39">
            <v>11015.367</v>
          </cell>
          <cell r="F39">
            <v>1956</v>
          </cell>
          <cell r="G39">
            <v>56</v>
          </cell>
          <cell r="H39">
            <v>65</v>
          </cell>
          <cell r="I39">
            <v>18</v>
          </cell>
          <cell r="J39">
            <v>79</v>
          </cell>
          <cell r="K39">
            <v>3374.859</v>
          </cell>
          <cell r="L39">
            <v>3332.508</v>
          </cell>
          <cell r="M39">
            <v>2002</v>
          </cell>
          <cell r="N39">
            <v>132</v>
          </cell>
        </row>
        <row r="40">
          <cell r="A40">
            <v>20</v>
          </cell>
          <cell r="B40">
            <v>20</v>
          </cell>
          <cell r="C40" t="str">
            <v>Item Manager </v>
          </cell>
          <cell r="D40">
            <v>1</v>
          </cell>
          <cell r="E40">
            <v>10812.517</v>
          </cell>
          <cell r="F40">
            <v>1883</v>
          </cell>
          <cell r="G40">
            <v>56</v>
          </cell>
          <cell r="H40">
            <v>65</v>
          </cell>
          <cell r="I40">
            <v>17</v>
          </cell>
          <cell r="J40">
            <v>76</v>
          </cell>
          <cell r="K40">
            <v>3374.859</v>
          </cell>
          <cell r="L40">
            <v>3206.658</v>
          </cell>
          <cell r="M40">
            <v>2002</v>
          </cell>
          <cell r="N40">
            <v>132</v>
          </cell>
        </row>
        <row r="41">
          <cell r="A41">
            <v>21</v>
          </cell>
          <cell r="B41">
            <v>21</v>
          </cell>
          <cell r="C41" t="str">
            <v>Sr. Purchase Request/ Processing Clerk</v>
          </cell>
          <cell r="D41">
            <v>1</v>
          </cell>
          <cell r="E41">
            <v>10812.517</v>
          </cell>
          <cell r="F41">
            <v>1883</v>
          </cell>
          <cell r="G41">
            <v>56</v>
          </cell>
          <cell r="H41">
            <v>65</v>
          </cell>
          <cell r="I41">
            <v>17</v>
          </cell>
          <cell r="J41">
            <v>76</v>
          </cell>
          <cell r="K41">
            <v>3374.859</v>
          </cell>
          <cell r="L41">
            <v>3206.658</v>
          </cell>
          <cell r="M41">
            <v>2002</v>
          </cell>
          <cell r="N41">
            <v>132</v>
          </cell>
        </row>
        <row r="42">
          <cell r="A42">
            <v>22</v>
          </cell>
          <cell r="B42">
            <v>22</v>
          </cell>
          <cell r="C42" t="str">
            <v>Sr. Storekeeper</v>
          </cell>
          <cell r="D42">
            <v>1</v>
          </cell>
          <cell r="E42">
            <v>10512.028</v>
          </cell>
          <cell r="F42">
            <v>1710</v>
          </cell>
          <cell r="G42">
            <v>56</v>
          </cell>
          <cell r="H42">
            <v>65</v>
          </cell>
          <cell r="I42">
            <v>191</v>
          </cell>
          <cell r="J42">
            <v>69</v>
          </cell>
          <cell r="K42">
            <v>3374.859</v>
          </cell>
          <cell r="L42">
            <v>2912.169</v>
          </cell>
          <cell r="M42">
            <v>2002</v>
          </cell>
          <cell r="N42">
            <v>132</v>
          </cell>
        </row>
        <row r="43">
          <cell r="A43">
            <v>23</v>
          </cell>
          <cell r="B43">
            <v>23</v>
          </cell>
          <cell r="C43" t="str">
            <v>Storekeeper</v>
          </cell>
          <cell r="D43">
            <v>3</v>
          </cell>
          <cell r="E43">
            <v>30927.636</v>
          </cell>
          <cell r="F43">
            <v>4916</v>
          </cell>
          <cell r="G43">
            <v>168</v>
          </cell>
          <cell r="H43">
            <v>195</v>
          </cell>
          <cell r="I43">
            <v>550</v>
          </cell>
          <cell r="J43">
            <v>199</v>
          </cell>
          <cell r="K43">
            <v>10124.577</v>
          </cell>
          <cell r="L43">
            <v>8374.059000000001</v>
          </cell>
          <cell r="M43">
            <v>6006</v>
          </cell>
          <cell r="N43">
            <v>395</v>
          </cell>
        </row>
        <row r="44">
          <cell r="A44">
            <v>24</v>
          </cell>
          <cell r="B44">
            <v>24</v>
          </cell>
          <cell r="C44" t="str">
            <v>Metal Cutter &amp; Burner</v>
          </cell>
          <cell r="D44">
            <v>2</v>
          </cell>
          <cell r="E44">
            <v>22374.062</v>
          </cell>
          <cell r="F44">
            <v>3594</v>
          </cell>
          <cell r="G44">
            <v>112</v>
          </cell>
          <cell r="H44">
            <v>130</v>
          </cell>
          <cell r="I44">
            <v>1254</v>
          </cell>
          <cell r="J44">
            <v>146</v>
          </cell>
          <cell r="K44">
            <v>6749.718</v>
          </cell>
          <cell r="L44">
            <v>6121.344</v>
          </cell>
          <cell r="M44">
            <v>4004</v>
          </cell>
          <cell r="N44">
            <v>263</v>
          </cell>
        </row>
        <row r="45">
          <cell r="A45">
            <v>25</v>
          </cell>
          <cell r="B45">
            <v>25</v>
          </cell>
          <cell r="C45" t="str">
            <v>Tool Crib Attendant</v>
          </cell>
          <cell r="D45">
            <v>1</v>
          </cell>
          <cell r="E45">
            <v>11351.911</v>
          </cell>
          <cell r="F45">
            <v>2004</v>
          </cell>
          <cell r="G45">
            <v>56</v>
          </cell>
          <cell r="H45">
            <v>65</v>
          </cell>
          <cell r="I45">
            <v>224</v>
          </cell>
          <cell r="J45">
            <v>81</v>
          </cell>
          <cell r="K45">
            <v>3374.859</v>
          </cell>
          <cell r="L45">
            <v>3413.052</v>
          </cell>
          <cell r="M45">
            <v>2002</v>
          </cell>
          <cell r="N45">
            <v>132</v>
          </cell>
        </row>
        <row r="46">
          <cell r="A46">
            <v>26</v>
          </cell>
          <cell r="B46">
            <v>26</v>
          </cell>
          <cell r="C46" t="str">
            <v>Prop. Disposal Data Entry Clerk</v>
          </cell>
          <cell r="D46">
            <v>1</v>
          </cell>
          <cell r="E46">
            <v>10141.212</v>
          </cell>
          <cell r="F46">
            <v>1639</v>
          </cell>
          <cell r="G46">
            <v>56</v>
          </cell>
          <cell r="H46">
            <v>65</v>
          </cell>
          <cell r="I46">
            <v>15</v>
          </cell>
          <cell r="J46">
            <v>66</v>
          </cell>
          <cell r="K46">
            <v>3374.859</v>
          </cell>
          <cell r="L46">
            <v>2791.353</v>
          </cell>
          <cell r="M46">
            <v>2002</v>
          </cell>
          <cell r="N46">
            <v>132</v>
          </cell>
        </row>
        <row r="47">
          <cell r="A47">
            <v>27</v>
          </cell>
          <cell r="B47">
            <v>27</v>
          </cell>
          <cell r="C47" t="str">
            <v>Disposal Warehouseman (lead)</v>
          </cell>
          <cell r="D47">
            <v>1</v>
          </cell>
          <cell r="E47">
            <v>10530.062</v>
          </cell>
          <cell r="F47">
            <v>1713</v>
          </cell>
          <cell r="G47">
            <v>56</v>
          </cell>
          <cell r="H47">
            <v>65</v>
          </cell>
          <cell r="I47">
            <v>201</v>
          </cell>
          <cell r="J47">
            <v>69</v>
          </cell>
          <cell r="K47">
            <v>3374.859</v>
          </cell>
          <cell r="L47">
            <v>2917.203</v>
          </cell>
          <cell r="M47">
            <v>2002</v>
          </cell>
          <cell r="N47">
            <v>132</v>
          </cell>
        </row>
        <row r="48">
          <cell r="A48">
            <v>28</v>
          </cell>
          <cell r="B48">
            <v>28</v>
          </cell>
          <cell r="C48" t="str">
            <v>Disposal Warehouseman </v>
          </cell>
          <cell r="D48">
            <v>2</v>
          </cell>
          <cell r="E48">
            <v>20635.424</v>
          </cell>
          <cell r="F48">
            <v>3277</v>
          </cell>
          <cell r="G48">
            <v>112</v>
          </cell>
          <cell r="H48">
            <v>130</v>
          </cell>
          <cell r="I48">
            <v>384</v>
          </cell>
          <cell r="J48">
            <v>133</v>
          </cell>
          <cell r="K48">
            <v>6749.718</v>
          </cell>
          <cell r="L48">
            <v>5582.706</v>
          </cell>
          <cell r="M48">
            <v>4004</v>
          </cell>
          <cell r="N48">
            <v>263</v>
          </cell>
        </row>
        <row r="49">
          <cell r="A49">
            <v>29</v>
          </cell>
          <cell r="B49">
            <v>29</v>
          </cell>
          <cell r="C49" t="str">
            <v>Freight Traffic Specialist</v>
          </cell>
          <cell r="D49">
            <v>1</v>
          </cell>
          <cell r="E49">
            <v>11023.401</v>
          </cell>
          <cell r="F49">
            <v>1959</v>
          </cell>
          <cell r="G49">
            <v>56</v>
          </cell>
          <cell r="H49">
            <v>65</v>
          </cell>
          <cell r="I49">
            <v>18</v>
          </cell>
          <cell r="J49">
            <v>79</v>
          </cell>
          <cell r="K49">
            <v>3374.859</v>
          </cell>
          <cell r="L49">
            <v>3337.542</v>
          </cell>
          <cell r="M49">
            <v>2002</v>
          </cell>
          <cell r="N49">
            <v>132</v>
          </cell>
        </row>
        <row r="50">
          <cell r="A50">
            <v>30</v>
          </cell>
          <cell r="B50">
            <v>30</v>
          </cell>
          <cell r="C50" t="str">
            <v>Sr Receiving Clerk</v>
          </cell>
          <cell r="D50">
            <v>1</v>
          </cell>
          <cell r="E50">
            <v>10538.130000000001</v>
          </cell>
          <cell r="F50">
            <v>1719</v>
          </cell>
          <cell r="G50">
            <v>56</v>
          </cell>
          <cell r="H50">
            <v>65</v>
          </cell>
          <cell r="I50">
            <v>192</v>
          </cell>
          <cell r="J50">
            <v>70</v>
          </cell>
          <cell r="K50">
            <v>3374.859</v>
          </cell>
          <cell r="L50">
            <v>2927.271</v>
          </cell>
          <cell r="M50">
            <v>2002</v>
          </cell>
          <cell r="N50">
            <v>132</v>
          </cell>
        </row>
        <row r="51">
          <cell r="A51">
            <v>31</v>
          </cell>
          <cell r="B51">
            <v>31</v>
          </cell>
          <cell r="C51" t="str">
            <v>Receiving Clerk</v>
          </cell>
          <cell r="D51">
            <v>2</v>
          </cell>
          <cell r="E51">
            <v>20686.696</v>
          </cell>
          <cell r="F51">
            <v>3301</v>
          </cell>
          <cell r="G51">
            <v>112</v>
          </cell>
          <cell r="H51">
            <v>130</v>
          </cell>
          <cell r="I51">
            <v>370</v>
          </cell>
          <cell r="J51">
            <v>134</v>
          </cell>
          <cell r="K51">
            <v>6749.718</v>
          </cell>
          <cell r="L51">
            <v>5622.978</v>
          </cell>
          <cell r="M51">
            <v>4004</v>
          </cell>
          <cell r="N51">
            <v>263</v>
          </cell>
        </row>
        <row r="52">
          <cell r="A52">
            <v>32</v>
          </cell>
          <cell r="B52">
            <v>32</v>
          </cell>
          <cell r="C52" t="str">
            <v>Supply Technician</v>
          </cell>
          <cell r="D52">
            <v>1</v>
          </cell>
          <cell r="E52">
            <v>10047.47</v>
          </cell>
          <cell r="F52">
            <v>2327</v>
          </cell>
          <cell r="G52">
            <v>56</v>
          </cell>
          <cell r="H52">
            <v>65</v>
          </cell>
          <cell r="I52">
            <v>260</v>
          </cell>
          <cell r="J52">
            <v>94</v>
          </cell>
          <cell r="K52">
            <v>3757.7019999999998</v>
          </cell>
          <cell r="L52">
            <v>3355.768</v>
          </cell>
          <cell r="M52">
            <v>0</v>
          </cell>
          <cell r="N52">
            <v>132</v>
          </cell>
        </row>
        <row r="53">
          <cell r="A53">
            <v>33</v>
          </cell>
          <cell r="B53">
            <v>33</v>
          </cell>
          <cell r="C53" t="str">
            <v>Property Management Clerk</v>
          </cell>
          <cell r="D53">
            <v>2</v>
          </cell>
          <cell r="E53">
            <v>20468.206000000002</v>
          </cell>
          <cell r="F53">
            <v>3345</v>
          </cell>
          <cell r="G53">
            <v>112</v>
          </cell>
          <cell r="H53">
            <v>130</v>
          </cell>
          <cell r="I53">
            <v>30</v>
          </cell>
          <cell r="J53">
            <v>136</v>
          </cell>
          <cell r="K53">
            <v>6749.718</v>
          </cell>
          <cell r="L53">
            <v>5698.488</v>
          </cell>
          <cell r="M53">
            <v>4004</v>
          </cell>
          <cell r="N53">
            <v>263</v>
          </cell>
        </row>
        <row r="54">
          <cell r="A54">
            <v>34</v>
          </cell>
          <cell r="B54">
            <v>34</v>
          </cell>
          <cell r="C54" t="str">
            <v>Correspondence Management Clerk, Lead</v>
          </cell>
          <cell r="D54">
            <v>1</v>
          </cell>
          <cell r="E54">
            <v>10166.314</v>
          </cell>
          <cell r="F54">
            <v>1648</v>
          </cell>
          <cell r="G54">
            <v>56</v>
          </cell>
          <cell r="H54">
            <v>65</v>
          </cell>
          <cell r="I54">
            <v>15</v>
          </cell>
          <cell r="J54">
            <v>67</v>
          </cell>
          <cell r="K54">
            <v>3374.859</v>
          </cell>
          <cell r="L54">
            <v>2806.455</v>
          </cell>
          <cell r="M54">
            <v>2002</v>
          </cell>
          <cell r="N54">
            <v>132</v>
          </cell>
        </row>
        <row r="55">
          <cell r="A55">
            <v>35</v>
          </cell>
          <cell r="B55">
            <v>35</v>
          </cell>
          <cell r="C55" t="str">
            <v>Correspondence Management Clerk</v>
          </cell>
          <cell r="D55">
            <v>1</v>
          </cell>
          <cell r="E55">
            <v>9962.464</v>
          </cell>
          <cell r="F55">
            <v>1574</v>
          </cell>
          <cell r="G55">
            <v>56</v>
          </cell>
          <cell r="H55">
            <v>65</v>
          </cell>
          <cell r="I55">
            <v>14</v>
          </cell>
          <cell r="J55">
            <v>64</v>
          </cell>
          <cell r="K55">
            <v>3374.859</v>
          </cell>
          <cell r="L55">
            <v>2680.605</v>
          </cell>
          <cell r="M55">
            <v>2002</v>
          </cell>
          <cell r="N55">
            <v>132</v>
          </cell>
        </row>
        <row r="56">
          <cell r="A56">
            <v>36</v>
          </cell>
          <cell r="B56">
            <v>36</v>
          </cell>
          <cell r="C56" t="str">
            <v>Relief Worker</v>
          </cell>
          <cell r="D56">
            <v>1</v>
          </cell>
          <cell r="E56">
            <v>3818</v>
          </cell>
          <cell r="F56">
            <v>1328</v>
          </cell>
          <cell r="G56">
            <v>56</v>
          </cell>
          <cell r="H56">
            <v>65</v>
          </cell>
          <cell r="I56">
            <v>181</v>
          </cell>
          <cell r="J56">
            <v>54</v>
          </cell>
          <cell r="M56">
            <v>2002</v>
          </cell>
          <cell r="N56">
            <v>132</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15921.43</v>
          </cell>
          <cell r="F63">
            <v>5016</v>
          </cell>
          <cell r="G63">
            <v>56</v>
          </cell>
          <cell r="H63">
            <v>65</v>
          </cell>
          <cell r="I63">
            <v>46</v>
          </cell>
          <cell r="J63">
            <v>203</v>
          </cell>
          <cell r="K63">
            <v>3073.6139999999996</v>
          </cell>
          <cell r="L63">
            <v>7329.816</v>
          </cell>
          <cell r="M63">
            <v>0</v>
          </cell>
          <cell r="N63">
            <v>132</v>
          </cell>
        </row>
        <row r="64">
          <cell r="A64">
            <v>38</v>
          </cell>
          <cell r="B64">
            <v>2</v>
          </cell>
          <cell r="C64" t="str">
            <v>Supervising Producer</v>
          </cell>
          <cell r="D64">
            <v>1</v>
          </cell>
          <cell r="E64">
            <v>15205.425</v>
          </cell>
          <cell r="F64">
            <v>4699</v>
          </cell>
          <cell r="G64">
            <v>56</v>
          </cell>
          <cell r="H64">
            <v>65</v>
          </cell>
          <cell r="I64">
            <v>43</v>
          </cell>
          <cell r="J64">
            <v>190</v>
          </cell>
          <cell r="K64">
            <v>3153.2529999999997</v>
          </cell>
          <cell r="L64">
            <v>6867.172</v>
          </cell>
          <cell r="M64">
            <v>0</v>
          </cell>
          <cell r="N64">
            <v>132</v>
          </cell>
        </row>
        <row r="65">
          <cell r="A65">
            <v>39</v>
          </cell>
          <cell r="B65">
            <v>3</v>
          </cell>
          <cell r="C65" t="str">
            <v>Senior Producer</v>
          </cell>
          <cell r="D65">
            <v>1</v>
          </cell>
          <cell r="E65">
            <v>14019.024999999998</v>
          </cell>
          <cell r="F65">
            <v>4174</v>
          </cell>
          <cell r="G65">
            <v>56</v>
          </cell>
          <cell r="H65">
            <v>65</v>
          </cell>
          <cell r="I65">
            <v>38</v>
          </cell>
          <cell r="J65">
            <v>169</v>
          </cell>
          <cell r="K65">
            <v>3285.3729999999996</v>
          </cell>
          <cell r="L65">
            <v>6099.651999999999</v>
          </cell>
          <cell r="M65">
            <v>0</v>
          </cell>
          <cell r="N65">
            <v>132</v>
          </cell>
        </row>
        <row r="66">
          <cell r="A66">
            <v>40</v>
          </cell>
          <cell r="B66">
            <v>4</v>
          </cell>
          <cell r="C66" t="str">
            <v>Producer</v>
          </cell>
          <cell r="D66">
            <v>2</v>
          </cell>
          <cell r="E66">
            <v>26189.649999999998</v>
          </cell>
          <cell r="F66">
            <v>7529</v>
          </cell>
          <cell r="G66">
            <v>112</v>
          </cell>
          <cell r="H66">
            <v>130</v>
          </cell>
          <cell r="I66">
            <v>69</v>
          </cell>
          <cell r="J66">
            <v>305</v>
          </cell>
          <cell r="K66">
            <v>6776.266</v>
          </cell>
          <cell r="L66">
            <v>11005.383999999998</v>
          </cell>
          <cell r="M66">
            <v>0</v>
          </cell>
          <cell r="N66">
            <v>263</v>
          </cell>
        </row>
        <row r="67">
          <cell r="A67">
            <v>41</v>
          </cell>
          <cell r="B67">
            <v>5</v>
          </cell>
          <cell r="C67" t="str">
            <v>Production Coordinator</v>
          </cell>
          <cell r="D67">
            <v>1</v>
          </cell>
          <cell r="E67">
            <v>13462.74</v>
          </cell>
          <cell r="F67">
            <v>3928</v>
          </cell>
          <cell r="G67">
            <v>56</v>
          </cell>
          <cell r="H67">
            <v>65</v>
          </cell>
          <cell r="I67">
            <v>36</v>
          </cell>
          <cell r="J67">
            <v>159</v>
          </cell>
          <cell r="K67">
            <v>3347.3959999999997</v>
          </cell>
          <cell r="L67">
            <v>5739.344</v>
          </cell>
          <cell r="M67">
            <v>0</v>
          </cell>
          <cell r="N67">
            <v>132</v>
          </cell>
        </row>
        <row r="68">
          <cell r="A68">
            <v>42</v>
          </cell>
          <cell r="B68">
            <v>6</v>
          </cell>
          <cell r="C68" t="str">
            <v>Operations Specialist</v>
          </cell>
          <cell r="D68">
            <v>1</v>
          </cell>
          <cell r="E68">
            <v>13621.46</v>
          </cell>
          <cell r="F68">
            <v>3998</v>
          </cell>
          <cell r="G68">
            <v>56</v>
          </cell>
          <cell r="H68">
            <v>65</v>
          </cell>
          <cell r="I68">
            <v>37</v>
          </cell>
          <cell r="J68">
            <v>162</v>
          </cell>
          <cell r="K68">
            <v>3329.7799999999997</v>
          </cell>
          <cell r="L68">
            <v>5841.679999999999</v>
          </cell>
          <cell r="M68">
            <v>0</v>
          </cell>
          <cell r="N68">
            <v>132</v>
          </cell>
        </row>
        <row r="69">
          <cell r="A69">
            <v>43</v>
          </cell>
          <cell r="B69">
            <v>7</v>
          </cell>
          <cell r="C69" t="str">
            <v>Senior Videographer</v>
          </cell>
          <cell r="D69">
            <v>1</v>
          </cell>
          <cell r="E69">
            <v>10853.445</v>
          </cell>
          <cell r="F69">
            <v>2793</v>
          </cell>
          <cell r="G69">
            <v>56</v>
          </cell>
          <cell r="H69">
            <v>65</v>
          </cell>
          <cell r="I69">
            <v>25</v>
          </cell>
          <cell r="J69">
            <v>113</v>
          </cell>
          <cell r="K69">
            <v>3642.0969999999998</v>
          </cell>
          <cell r="L69">
            <v>4027.348</v>
          </cell>
          <cell r="M69">
            <v>0</v>
          </cell>
          <cell r="N69">
            <v>132</v>
          </cell>
        </row>
        <row r="70">
          <cell r="A70">
            <v>44</v>
          </cell>
          <cell r="B70">
            <v>8</v>
          </cell>
          <cell r="C70" t="str">
            <v>Videographer</v>
          </cell>
          <cell r="D70">
            <v>2</v>
          </cell>
          <cell r="E70">
            <v>19489.87</v>
          </cell>
          <cell r="F70">
            <v>4597</v>
          </cell>
          <cell r="G70">
            <v>112</v>
          </cell>
          <cell r="H70">
            <v>130</v>
          </cell>
          <cell r="I70">
            <v>42</v>
          </cell>
          <cell r="J70">
            <v>186</v>
          </cell>
          <cell r="K70">
            <v>7529.349999999999</v>
          </cell>
          <cell r="L70">
            <v>6630.5199999999995</v>
          </cell>
          <cell r="M70">
            <v>0</v>
          </cell>
          <cell r="N70">
            <v>263</v>
          </cell>
        </row>
        <row r="71">
          <cell r="A71">
            <v>45</v>
          </cell>
          <cell r="B71">
            <v>9</v>
          </cell>
          <cell r="C71" t="str">
            <v>Graphics Director</v>
          </cell>
          <cell r="D71">
            <v>1</v>
          </cell>
          <cell r="E71">
            <v>12988.58</v>
          </cell>
          <cell r="F71">
            <v>3718</v>
          </cell>
          <cell r="G71">
            <v>56</v>
          </cell>
          <cell r="H71">
            <v>65</v>
          </cell>
          <cell r="I71">
            <v>34</v>
          </cell>
          <cell r="J71">
            <v>151</v>
          </cell>
          <cell r="K71">
            <v>3400.2439999999997</v>
          </cell>
          <cell r="L71">
            <v>5432.336</v>
          </cell>
          <cell r="M71">
            <v>0</v>
          </cell>
          <cell r="N71">
            <v>132</v>
          </cell>
        </row>
        <row r="72">
          <cell r="A72">
            <v>46</v>
          </cell>
          <cell r="B72">
            <v>10</v>
          </cell>
          <cell r="C72" t="str">
            <v>Editor Linear/Non-linear</v>
          </cell>
          <cell r="D72">
            <v>3</v>
          </cell>
          <cell r="E72">
            <v>36123.075</v>
          </cell>
          <cell r="F72">
            <v>9895</v>
          </cell>
          <cell r="G72">
            <v>168</v>
          </cell>
          <cell r="H72">
            <v>195</v>
          </cell>
          <cell r="I72">
            <v>91</v>
          </cell>
          <cell r="J72">
            <v>401</v>
          </cell>
          <cell r="K72">
            <v>10516.718999999997</v>
          </cell>
          <cell r="L72">
            <v>14461.355999999998</v>
          </cell>
          <cell r="M72">
            <v>0</v>
          </cell>
          <cell r="N72">
            <v>395</v>
          </cell>
        </row>
        <row r="73">
          <cell r="A73">
            <v>47</v>
          </cell>
          <cell r="B73">
            <v>11</v>
          </cell>
          <cell r="C73" t="str">
            <v>Technical Coordinator</v>
          </cell>
          <cell r="D73">
            <v>1</v>
          </cell>
          <cell r="E73">
            <v>13462.74</v>
          </cell>
          <cell r="F73">
            <v>3928</v>
          </cell>
          <cell r="G73">
            <v>56</v>
          </cell>
          <cell r="H73">
            <v>65</v>
          </cell>
          <cell r="I73">
            <v>36</v>
          </cell>
          <cell r="J73">
            <v>159</v>
          </cell>
          <cell r="K73">
            <v>3347.3959999999997</v>
          </cell>
          <cell r="L73">
            <v>5739.344</v>
          </cell>
          <cell r="M73">
            <v>0</v>
          </cell>
          <cell r="N73">
            <v>132</v>
          </cell>
        </row>
        <row r="74">
          <cell r="A74">
            <v>48</v>
          </cell>
          <cell r="B74">
            <v>12</v>
          </cell>
          <cell r="C74" t="str">
            <v>Systems Engineer</v>
          </cell>
          <cell r="D74">
            <v>1</v>
          </cell>
          <cell r="E74">
            <v>12042.024999999998</v>
          </cell>
          <cell r="F74">
            <v>3299</v>
          </cell>
          <cell r="G74">
            <v>56</v>
          </cell>
          <cell r="H74">
            <v>65</v>
          </cell>
          <cell r="I74">
            <v>30</v>
          </cell>
          <cell r="J74">
            <v>134</v>
          </cell>
          <cell r="K74">
            <v>3505.5729999999994</v>
          </cell>
          <cell r="L74">
            <v>4820.451999999999</v>
          </cell>
          <cell r="M74">
            <v>0</v>
          </cell>
          <cell r="N74">
            <v>132</v>
          </cell>
        </row>
        <row r="75">
          <cell r="A75">
            <v>49</v>
          </cell>
          <cell r="B75">
            <v>13</v>
          </cell>
          <cell r="C75" t="str">
            <v>3D animator</v>
          </cell>
          <cell r="D75">
            <v>1</v>
          </cell>
          <cell r="E75">
            <v>12512.419999999998</v>
          </cell>
          <cell r="F75">
            <v>3507</v>
          </cell>
          <cell r="G75">
            <v>56</v>
          </cell>
          <cell r="H75">
            <v>65</v>
          </cell>
          <cell r="I75">
            <v>32</v>
          </cell>
          <cell r="J75">
            <v>142</v>
          </cell>
          <cell r="K75">
            <v>3453.0919999999996</v>
          </cell>
          <cell r="L75">
            <v>5125.3279999999995</v>
          </cell>
          <cell r="M75">
            <v>0</v>
          </cell>
          <cell r="N75">
            <v>132</v>
          </cell>
        </row>
        <row r="76">
          <cell r="A76">
            <v>50</v>
          </cell>
          <cell r="B76">
            <v>14</v>
          </cell>
          <cell r="C76" t="str">
            <v>Senior A/V Technician</v>
          </cell>
          <cell r="D76">
            <v>1</v>
          </cell>
          <cell r="E76">
            <v>12227.024999999998</v>
          </cell>
          <cell r="F76">
            <v>3343</v>
          </cell>
          <cell r="G76">
            <v>56</v>
          </cell>
          <cell r="H76">
            <v>65</v>
          </cell>
          <cell r="I76">
            <v>170</v>
          </cell>
          <cell r="J76">
            <v>135</v>
          </cell>
          <cell r="K76">
            <v>3505.5729999999994</v>
          </cell>
          <cell r="L76">
            <v>4820.451999999999</v>
          </cell>
          <cell r="M76">
            <v>0</v>
          </cell>
          <cell r="N76">
            <v>132</v>
          </cell>
        </row>
        <row r="77">
          <cell r="A77">
            <v>51</v>
          </cell>
          <cell r="B77">
            <v>15</v>
          </cell>
          <cell r="C77" t="str">
            <v>A/V Technician</v>
          </cell>
          <cell r="D77">
            <v>3</v>
          </cell>
          <cell r="E77">
            <v>32683.845</v>
          </cell>
          <cell r="F77">
            <v>8279</v>
          </cell>
          <cell r="G77">
            <v>168</v>
          </cell>
          <cell r="H77">
            <v>195</v>
          </cell>
          <cell r="I77">
            <v>420</v>
          </cell>
          <cell r="J77">
            <v>335</v>
          </cell>
          <cell r="K77">
            <v>10950.512999999999</v>
          </cell>
          <cell r="L77">
            <v>11941.332</v>
          </cell>
          <cell r="M77">
            <v>0</v>
          </cell>
          <cell r="N77">
            <v>395</v>
          </cell>
        </row>
        <row r="78">
          <cell r="A78">
            <v>52</v>
          </cell>
          <cell r="B78">
            <v>16</v>
          </cell>
          <cell r="C78" t="str">
            <v>Facilities Operator</v>
          </cell>
          <cell r="D78">
            <v>1</v>
          </cell>
          <cell r="E78">
            <v>10780.615</v>
          </cell>
          <cell r="F78">
            <v>2760</v>
          </cell>
          <cell r="G78">
            <v>56</v>
          </cell>
          <cell r="H78">
            <v>65</v>
          </cell>
          <cell r="I78">
            <v>25</v>
          </cell>
          <cell r="J78">
            <v>112</v>
          </cell>
          <cell r="K78">
            <v>3650.1709999999994</v>
          </cell>
          <cell r="L78">
            <v>3980.444</v>
          </cell>
          <cell r="M78">
            <v>0</v>
          </cell>
          <cell r="N78">
            <v>132</v>
          </cell>
        </row>
        <row r="79">
          <cell r="A79">
            <v>53</v>
          </cell>
          <cell r="B79">
            <v>17</v>
          </cell>
          <cell r="C79" t="str">
            <v>Reproduction Specialist</v>
          </cell>
          <cell r="D79">
            <v>1</v>
          </cell>
          <cell r="E79">
            <v>8559.064999999999</v>
          </cell>
          <cell r="F79">
            <v>1770</v>
          </cell>
          <cell r="G79">
            <v>56</v>
          </cell>
          <cell r="H79">
            <v>65</v>
          </cell>
          <cell r="I79">
            <v>16</v>
          </cell>
          <cell r="J79">
            <v>72</v>
          </cell>
          <cell r="K79">
            <v>3896.0609999999997</v>
          </cell>
          <cell r="L79">
            <v>2552.004</v>
          </cell>
          <cell r="M79">
            <v>0</v>
          </cell>
          <cell r="N79">
            <v>132</v>
          </cell>
        </row>
        <row r="81">
          <cell r="C81" t="str">
            <v>Technical Library Services:</v>
          </cell>
        </row>
        <row r="83">
          <cell r="A83" t="str">
            <v>1T</v>
          </cell>
          <cell r="C83" t="str">
            <v>Total Direct Labor</v>
          </cell>
          <cell r="E83">
            <v>828026.1739999999</v>
          </cell>
          <cell r="F83">
            <v>173937</v>
          </cell>
          <cell r="G83">
            <v>4200</v>
          </cell>
          <cell r="H83">
            <v>4875</v>
          </cell>
          <cell r="I83">
            <v>12946</v>
          </cell>
          <cell r="J83">
            <v>7045</v>
          </cell>
          <cell r="K83">
            <v>254627.66399999993</v>
          </cell>
          <cell r="L83">
            <v>270420.51</v>
          </cell>
          <cell r="M83">
            <v>90090</v>
          </cell>
          <cell r="N83">
            <v>9885</v>
          </cell>
        </row>
        <row r="85">
          <cell r="C85" t="str">
            <v>Contract Support:</v>
          </cell>
        </row>
        <row r="86">
          <cell r="A86">
            <v>54</v>
          </cell>
          <cell r="B86">
            <v>1</v>
          </cell>
          <cell r="C86" t="str">
            <v>Program Manager/Logisitcs Manager</v>
          </cell>
          <cell r="D86">
            <v>1</v>
          </cell>
          <cell r="E86">
            <v>13304.02</v>
          </cell>
          <cell r="F86">
            <v>3858</v>
          </cell>
          <cell r="G86">
            <v>56</v>
          </cell>
          <cell r="H86">
            <v>65</v>
          </cell>
          <cell r="I86">
            <v>35</v>
          </cell>
          <cell r="J86">
            <v>156</v>
          </cell>
          <cell r="K86">
            <v>3365.0119999999997</v>
          </cell>
          <cell r="L86">
            <v>5637.008</v>
          </cell>
          <cell r="M86">
            <v>0</v>
          </cell>
          <cell r="N86">
            <v>132</v>
          </cell>
        </row>
        <row r="87">
          <cell r="A87">
            <v>55</v>
          </cell>
          <cell r="B87">
            <v>2</v>
          </cell>
          <cell r="C87" t="str">
            <v>Admin Services Mgr</v>
          </cell>
          <cell r="D87">
            <v>1</v>
          </cell>
          <cell r="E87">
            <v>9504.09</v>
          </cell>
          <cell r="F87">
            <v>2191</v>
          </cell>
          <cell r="G87">
            <v>56</v>
          </cell>
          <cell r="H87">
            <v>65</v>
          </cell>
          <cell r="I87">
            <v>20</v>
          </cell>
          <cell r="J87">
            <v>89</v>
          </cell>
          <cell r="K87">
            <v>3791.4659999999994</v>
          </cell>
          <cell r="L87">
            <v>3159.624</v>
          </cell>
          <cell r="M87">
            <v>0</v>
          </cell>
          <cell r="N87">
            <v>132</v>
          </cell>
        </row>
        <row r="89">
          <cell r="C89" t="str">
            <v>Total Contract Support </v>
          </cell>
          <cell r="E89">
            <v>22808.11</v>
          </cell>
          <cell r="F89">
            <v>6049</v>
          </cell>
          <cell r="G89">
            <v>112</v>
          </cell>
          <cell r="H89">
            <v>130</v>
          </cell>
          <cell r="I89">
            <v>55</v>
          </cell>
          <cell r="J89">
            <v>245</v>
          </cell>
          <cell r="K89">
            <v>7156.477999999999</v>
          </cell>
          <cell r="L89">
            <v>8796.632</v>
          </cell>
          <cell r="M89">
            <v>0</v>
          </cell>
          <cell r="N89">
            <v>264</v>
          </cell>
        </row>
      </sheetData>
      <sheetData sheetId="28">
        <row r="11">
          <cell r="C11" t="str">
            <v>C O S T  F O R M    C</v>
          </cell>
        </row>
        <row r="12">
          <cell r="C12" t="str">
            <v>DETAILS OF YEAR 1 PAYROLL TAX AND FRINGE BENEFIT COSTS FOR DIRECT LABOR POSITIONS</v>
          </cell>
        </row>
        <row r="13">
          <cell r="C13" t="str">
            <v>Solicitation 1-71-SLA.1131</v>
          </cell>
        </row>
        <row r="15">
          <cell r="C15" t="str">
            <v>PROPOSER:________________________________________________</v>
          </cell>
        </row>
        <row r="17">
          <cell r="C17" t="str">
            <v>Contract Year 2</v>
          </cell>
          <cell r="D17" t="str">
            <v>NO.</v>
          </cell>
          <cell r="J17" t="str">
            <v>GENERAL</v>
          </cell>
          <cell r="K17" t="str">
            <v>MEDICAL/</v>
          </cell>
          <cell r="M17" t="str">
            <v>PENSIONS/</v>
          </cell>
        </row>
        <row r="18">
          <cell r="C18" t="str">
            <v>LABOR CATEGORY</v>
          </cell>
          <cell r="D18" t="str">
            <v>OF</v>
          </cell>
          <cell r="E18" t="str">
            <v>TOTAL</v>
          </cell>
          <cell r="F18" t="str">
            <v>FICA</v>
          </cell>
          <cell r="G18" t="str">
            <v>FUI</v>
          </cell>
          <cell r="H18" t="str">
            <v>SUI</v>
          </cell>
          <cell r="I18" t="str">
            <v>WORKER'S</v>
          </cell>
          <cell r="J18" t="str">
            <v>LIABILITY</v>
          </cell>
          <cell r="K18" t="str">
            <v>DENTAL</v>
          </cell>
          <cell r="L18" t="str">
            <v>PAID</v>
          </cell>
          <cell r="M18" t="str">
            <v>SAVINGS</v>
          </cell>
          <cell r="N18" t="str">
            <v>OTHER</v>
          </cell>
        </row>
        <row r="19">
          <cell r="D19" t="str">
            <v>FTE</v>
          </cell>
          <cell r="E19" t="str">
            <v>PT&amp;FB</v>
          </cell>
          <cell r="I19" t="str">
            <v>COMP</v>
          </cell>
          <cell r="J19" t="str">
            <v>INSURANCE</v>
          </cell>
          <cell r="K19" t="str">
            <v>INSURANCE</v>
          </cell>
          <cell r="L19" t="str">
            <v>ABSENCE</v>
          </cell>
          <cell r="M19" t="str">
            <v>PLANS</v>
          </cell>
          <cell r="N19" t="str">
            <v>(Note 4)</v>
          </cell>
        </row>
        <row r="20">
          <cell r="C20" t="str">
            <v>Logistics:</v>
          </cell>
        </row>
        <row r="21">
          <cell r="A21">
            <v>1</v>
          </cell>
          <cell r="B21">
            <v>1</v>
          </cell>
          <cell r="C21" t="str">
            <v>Deputy Logistics Manager</v>
          </cell>
          <cell r="D21">
            <v>1</v>
          </cell>
          <cell r="E21">
            <v>14050.819819999999</v>
          </cell>
          <cell r="F21">
            <v>3935</v>
          </cell>
          <cell r="G21">
            <v>56</v>
          </cell>
          <cell r="H21">
            <v>65</v>
          </cell>
          <cell r="I21">
            <v>36</v>
          </cell>
          <cell r="J21">
            <v>159</v>
          </cell>
          <cell r="K21">
            <v>3873.73224</v>
          </cell>
          <cell r="L21">
            <v>5786.087579999999</v>
          </cell>
          <cell r="M21">
            <v>0</v>
          </cell>
          <cell r="N21">
            <v>140</v>
          </cell>
        </row>
        <row r="22">
          <cell r="A22">
            <v>2</v>
          </cell>
          <cell r="B22">
            <v>2</v>
          </cell>
          <cell r="C22" t="str">
            <v>Supervisor</v>
          </cell>
          <cell r="D22">
            <v>4</v>
          </cell>
          <cell r="E22">
            <v>45385.170159999994</v>
          </cell>
          <cell r="F22">
            <v>10970</v>
          </cell>
          <cell r="G22">
            <v>224</v>
          </cell>
          <cell r="H22">
            <v>260</v>
          </cell>
          <cell r="I22">
            <v>100</v>
          </cell>
          <cell r="J22">
            <v>445</v>
          </cell>
          <cell r="K22">
            <v>16693.508159999998</v>
          </cell>
          <cell r="L22">
            <v>16132.662</v>
          </cell>
          <cell r="M22">
            <v>0</v>
          </cell>
          <cell r="N22">
            <v>560</v>
          </cell>
        </row>
        <row r="23">
          <cell r="A23">
            <v>3</v>
          </cell>
          <cell r="B23">
            <v>3</v>
          </cell>
          <cell r="C23" t="str">
            <v>NASA Screener</v>
          </cell>
          <cell r="D23">
            <v>1</v>
          </cell>
          <cell r="E23">
            <v>11781.10496</v>
          </cell>
          <cell r="F23">
            <v>2934</v>
          </cell>
          <cell r="G23">
            <v>56</v>
          </cell>
          <cell r="H23">
            <v>65</v>
          </cell>
          <cell r="I23">
            <v>27</v>
          </cell>
          <cell r="J23">
            <v>119</v>
          </cell>
          <cell r="K23">
            <v>4125.21984</v>
          </cell>
          <cell r="L23">
            <v>4314.88512</v>
          </cell>
          <cell r="M23">
            <v>0</v>
          </cell>
          <cell r="N23">
            <v>140</v>
          </cell>
        </row>
        <row r="24">
          <cell r="A24">
            <v>4</v>
          </cell>
          <cell r="B24">
            <v>4</v>
          </cell>
          <cell r="C24" t="str">
            <v>Vehicle Dispatcher/ move coordinator (lead)</v>
          </cell>
          <cell r="D24">
            <v>1</v>
          </cell>
          <cell r="E24">
            <v>11650.76</v>
          </cell>
          <cell r="F24">
            <v>2000</v>
          </cell>
          <cell r="G24">
            <v>56</v>
          </cell>
          <cell r="H24">
            <v>65</v>
          </cell>
          <cell r="I24">
            <v>18</v>
          </cell>
          <cell r="J24">
            <v>81</v>
          </cell>
          <cell r="K24">
            <v>3681.6</v>
          </cell>
          <cell r="L24">
            <v>3425.16</v>
          </cell>
          <cell r="M24">
            <v>2184</v>
          </cell>
          <cell r="N24">
            <v>140</v>
          </cell>
        </row>
        <row r="25">
          <cell r="A25">
            <v>5</v>
          </cell>
          <cell r="B25">
            <v>5</v>
          </cell>
          <cell r="C25" t="str">
            <v>Bus Operator</v>
          </cell>
          <cell r="D25">
            <v>1</v>
          </cell>
          <cell r="E25">
            <v>12252.16</v>
          </cell>
          <cell r="F25">
            <v>2065</v>
          </cell>
          <cell r="G25">
            <v>56</v>
          </cell>
          <cell r="H25">
            <v>65</v>
          </cell>
          <cell r="I25">
            <v>441</v>
          </cell>
          <cell r="J25">
            <v>84</v>
          </cell>
          <cell r="K25">
            <v>3681.6</v>
          </cell>
          <cell r="L25">
            <v>3535.56</v>
          </cell>
          <cell r="M25">
            <v>2184</v>
          </cell>
          <cell r="N25">
            <v>140</v>
          </cell>
        </row>
        <row r="26">
          <cell r="A26">
            <v>6</v>
          </cell>
          <cell r="B26">
            <v>6</v>
          </cell>
          <cell r="C26" t="str">
            <v>Truck Dvr, Medium</v>
          </cell>
          <cell r="D26">
            <v>2</v>
          </cell>
          <cell r="E26">
            <v>23500.28</v>
          </cell>
          <cell r="F26">
            <v>3479</v>
          </cell>
          <cell r="G26">
            <v>112</v>
          </cell>
          <cell r="H26">
            <v>130</v>
          </cell>
          <cell r="I26">
            <v>1671</v>
          </cell>
          <cell r="J26">
            <v>141</v>
          </cell>
          <cell r="K26">
            <v>7363.2</v>
          </cell>
          <cell r="L26">
            <v>5956.08</v>
          </cell>
          <cell r="M26">
            <v>4368</v>
          </cell>
          <cell r="N26">
            <v>280</v>
          </cell>
        </row>
        <row r="27">
          <cell r="A27">
            <v>7</v>
          </cell>
          <cell r="B27">
            <v>7</v>
          </cell>
          <cell r="C27" t="str">
            <v>Truck Dvr, Medium (mail)</v>
          </cell>
          <cell r="D27">
            <v>1</v>
          </cell>
          <cell r="E27">
            <v>12068</v>
          </cell>
          <cell r="F27">
            <v>1838</v>
          </cell>
          <cell r="G27">
            <v>56</v>
          </cell>
          <cell r="H27">
            <v>65</v>
          </cell>
          <cell r="I27">
            <v>883</v>
          </cell>
          <cell r="J27">
            <v>74</v>
          </cell>
          <cell r="K27">
            <v>3681.6</v>
          </cell>
          <cell r="L27">
            <v>3146.4</v>
          </cell>
          <cell r="M27">
            <v>2184</v>
          </cell>
          <cell r="N27">
            <v>140</v>
          </cell>
        </row>
        <row r="28">
          <cell r="A28">
            <v>8</v>
          </cell>
          <cell r="B28">
            <v>8</v>
          </cell>
          <cell r="C28" t="str">
            <v>Truck Dvr, Heavy (TT)</v>
          </cell>
          <cell r="D28">
            <v>2</v>
          </cell>
          <cell r="E28">
            <v>24980.120000000003</v>
          </cell>
          <cell r="F28">
            <v>3936</v>
          </cell>
          <cell r="G28">
            <v>112</v>
          </cell>
          <cell r="H28">
            <v>130</v>
          </cell>
          <cell r="I28">
            <v>1891</v>
          </cell>
          <cell r="J28">
            <v>160</v>
          </cell>
          <cell r="K28">
            <v>7363.2</v>
          </cell>
          <cell r="L28">
            <v>6739.92</v>
          </cell>
          <cell r="M28">
            <v>4368</v>
          </cell>
          <cell r="N28">
            <v>280</v>
          </cell>
        </row>
        <row r="29">
          <cell r="A29">
            <v>9</v>
          </cell>
          <cell r="B29">
            <v>9</v>
          </cell>
          <cell r="C29" t="str">
            <v>Truck Dvr, Heavy (Furniture)</v>
          </cell>
          <cell r="D29">
            <v>1</v>
          </cell>
          <cell r="E29">
            <v>12000.12</v>
          </cell>
          <cell r="F29">
            <v>1817</v>
          </cell>
          <cell r="G29">
            <v>56</v>
          </cell>
          <cell r="H29">
            <v>65</v>
          </cell>
          <cell r="I29">
            <v>872</v>
          </cell>
          <cell r="J29">
            <v>74</v>
          </cell>
          <cell r="K29">
            <v>3681.6</v>
          </cell>
          <cell r="L29">
            <v>3110.52</v>
          </cell>
          <cell r="M29">
            <v>2184</v>
          </cell>
          <cell r="N29">
            <v>140</v>
          </cell>
        </row>
        <row r="30">
          <cell r="A30">
            <v>10</v>
          </cell>
          <cell r="B30">
            <v>10</v>
          </cell>
          <cell r="C30" t="str">
            <v>Laborer, Truck Helper (Furniture)</v>
          </cell>
          <cell r="D30">
            <v>2</v>
          </cell>
          <cell r="E30">
            <v>22236.28</v>
          </cell>
          <cell r="F30">
            <v>3479</v>
          </cell>
          <cell r="G30">
            <v>112</v>
          </cell>
          <cell r="H30">
            <v>130</v>
          </cell>
          <cell r="I30">
            <v>407</v>
          </cell>
          <cell r="J30">
            <v>141</v>
          </cell>
          <cell r="K30">
            <v>7363.2</v>
          </cell>
          <cell r="L30">
            <v>5956.08</v>
          </cell>
          <cell r="M30">
            <v>4368</v>
          </cell>
          <cell r="N30">
            <v>280</v>
          </cell>
        </row>
        <row r="31">
          <cell r="A31">
            <v>11</v>
          </cell>
          <cell r="B31">
            <v>11</v>
          </cell>
          <cell r="C31" t="str">
            <v>Laborer, Truck Helper (Furniture) Lead</v>
          </cell>
          <cell r="D31">
            <v>1</v>
          </cell>
          <cell r="E31">
            <v>11349.64</v>
          </cell>
          <cell r="F31">
            <v>1820</v>
          </cell>
          <cell r="G31">
            <v>56</v>
          </cell>
          <cell r="H31">
            <v>65</v>
          </cell>
          <cell r="I31">
            <v>213</v>
          </cell>
          <cell r="J31">
            <v>74</v>
          </cell>
          <cell r="K31">
            <v>3681.6</v>
          </cell>
          <cell r="L31">
            <v>3116.04</v>
          </cell>
          <cell r="M31">
            <v>2184</v>
          </cell>
          <cell r="N31">
            <v>140</v>
          </cell>
        </row>
        <row r="32">
          <cell r="A32">
            <v>12</v>
          </cell>
          <cell r="B32">
            <v>12</v>
          </cell>
          <cell r="C32" t="str">
            <v>Messenger, Mail Clerk, Carrier (lead)</v>
          </cell>
          <cell r="D32">
            <v>1</v>
          </cell>
          <cell r="E32">
            <v>11089.44</v>
          </cell>
          <cell r="F32">
            <v>1788</v>
          </cell>
          <cell r="G32">
            <v>56</v>
          </cell>
          <cell r="H32">
            <v>65</v>
          </cell>
          <cell r="I32">
            <v>42</v>
          </cell>
          <cell r="J32">
            <v>72</v>
          </cell>
          <cell r="K32">
            <v>3681.6</v>
          </cell>
          <cell r="L32">
            <v>3060.84</v>
          </cell>
          <cell r="M32">
            <v>2184</v>
          </cell>
          <cell r="N32">
            <v>140</v>
          </cell>
        </row>
        <row r="33">
          <cell r="A33">
            <v>13</v>
          </cell>
          <cell r="B33">
            <v>13</v>
          </cell>
          <cell r="C33" t="str">
            <v>Messenger, Mail Clerk, Carrier </v>
          </cell>
          <cell r="D33">
            <v>3</v>
          </cell>
          <cell r="E33">
            <v>32597.32</v>
          </cell>
          <cell r="F33">
            <v>5121</v>
          </cell>
          <cell r="G33">
            <v>168</v>
          </cell>
          <cell r="H33">
            <v>195</v>
          </cell>
          <cell r="I33">
            <v>120</v>
          </cell>
          <cell r="J33">
            <v>208</v>
          </cell>
          <cell r="K33">
            <v>11044.8</v>
          </cell>
          <cell r="L33">
            <v>8768.52</v>
          </cell>
          <cell r="M33">
            <v>6552</v>
          </cell>
          <cell r="N33">
            <v>420</v>
          </cell>
        </row>
        <row r="34">
          <cell r="A34">
            <v>14</v>
          </cell>
          <cell r="B34">
            <v>14</v>
          </cell>
          <cell r="C34" t="str">
            <v>Auto/Truck Maint. Technician (lead)</v>
          </cell>
          <cell r="D34">
            <v>1</v>
          </cell>
          <cell r="E34">
            <v>13475.400000000001</v>
          </cell>
          <cell r="F34">
            <v>2547</v>
          </cell>
          <cell r="G34">
            <v>56</v>
          </cell>
          <cell r="H34">
            <v>65</v>
          </cell>
          <cell r="I34">
            <v>338</v>
          </cell>
          <cell r="J34">
            <v>103</v>
          </cell>
          <cell r="K34">
            <v>3681.6</v>
          </cell>
          <cell r="L34">
            <v>4360.8</v>
          </cell>
          <cell r="M34">
            <v>2184</v>
          </cell>
          <cell r="N34">
            <v>140</v>
          </cell>
        </row>
        <row r="35">
          <cell r="A35">
            <v>15</v>
          </cell>
          <cell r="B35">
            <v>15</v>
          </cell>
          <cell r="C35" t="str">
            <v>Auto/Truck Maint. Technician </v>
          </cell>
          <cell r="D35">
            <v>3</v>
          </cell>
          <cell r="E35">
            <v>39729.2</v>
          </cell>
          <cell r="F35">
            <v>7399</v>
          </cell>
          <cell r="G35">
            <v>168</v>
          </cell>
          <cell r="H35">
            <v>195</v>
          </cell>
          <cell r="I35">
            <v>982</v>
          </cell>
          <cell r="J35">
            <v>300</v>
          </cell>
          <cell r="K35">
            <v>11044.8</v>
          </cell>
          <cell r="L35">
            <v>12668.400000000001</v>
          </cell>
          <cell r="M35">
            <v>6552</v>
          </cell>
          <cell r="N35">
            <v>420</v>
          </cell>
        </row>
        <row r="36">
          <cell r="A36">
            <v>16</v>
          </cell>
          <cell r="B36">
            <v>16</v>
          </cell>
          <cell r="C36" t="str">
            <v>Automotive Worker</v>
          </cell>
          <cell r="D36">
            <v>1</v>
          </cell>
          <cell r="E36">
            <v>11144.64</v>
          </cell>
          <cell r="F36">
            <v>1739</v>
          </cell>
          <cell r="G36">
            <v>56</v>
          </cell>
          <cell r="H36">
            <v>65</v>
          </cell>
          <cell r="I36">
            <v>231</v>
          </cell>
          <cell r="J36">
            <v>70</v>
          </cell>
          <cell r="K36">
            <v>3681.6</v>
          </cell>
          <cell r="L36">
            <v>2978.04</v>
          </cell>
          <cell r="M36">
            <v>2184</v>
          </cell>
          <cell r="N36">
            <v>140</v>
          </cell>
        </row>
        <row r="37">
          <cell r="A37">
            <v>17</v>
          </cell>
          <cell r="B37">
            <v>17</v>
          </cell>
          <cell r="C37" t="str">
            <v>Automotive Parts Clerk</v>
          </cell>
          <cell r="D37">
            <v>1</v>
          </cell>
          <cell r="E37">
            <v>11144.64</v>
          </cell>
          <cell r="F37">
            <v>1739</v>
          </cell>
          <cell r="G37">
            <v>56</v>
          </cell>
          <cell r="H37">
            <v>65</v>
          </cell>
          <cell r="I37">
            <v>231</v>
          </cell>
          <cell r="J37">
            <v>70</v>
          </cell>
          <cell r="K37">
            <v>3681.6</v>
          </cell>
          <cell r="L37">
            <v>2978.04</v>
          </cell>
          <cell r="M37">
            <v>2184</v>
          </cell>
          <cell r="N37">
            <v>140</v>
          </cell>
        </row>
        <row r="38">
          <cell r="A38">
            <v>18</v>
          </cell>
          <cell r="B38">
            <v>18</v>
          </cell>
          <cell r="C38" t="str">
            <v>Vehicle Controller</v>
          </cell>
          <cell r="D38">
            <v>1</v>
          </cell>
          <cell r="E38">
            <v>11145.12</v>
          </cell>
          <cell r="F38">
            <v>1817</v>
          </cell>
          <cell r="G38">
            <v>56</v>
          </cell>
          <cell r="H38">
            <v>65</v>
          </cell>
          <cell r="I38">
            <v>17</v>
          </cell>
          <cell r="J38">
            <v>74</v>
          </cell>
          <cell r="K38">
            <v>3681.6</v>
          </cell>
          <cell r="L38">
            <v>3110.52</v>
          </cell>
          <cell r="M38">
            <v>2184</v>
          </cell>
          <cell r="N38">
            <v>140</v>
          </cell>
        </row>
        <row r="39">
          <cell r="A39">
            <v>19</v>
          </cell>
          <cell r="B39">
            <v>19</v>
          </cell>
          <cell r="C39" t="str">
            <v>Item Manager (lead)</v>
          </cell>
          <cell r="D39">
            <v>1</v>
          </cell>
          <cell r="E39">
            <v>12019.84</v>
          </cell>
          <cell r="F39">
            <v>2134</v>
          </cell>
          <cell r="G39">
            <v>56</v>
          </cell>
          <cell r="H39">
            <v>65</v>
          </cell>
          <cell r="I39">
            <v>19</v>
          </cell>
          <cell r="J39">
            <v>86</v>
          </cell>
          <cell r="K39">
            <v>3681.6</v>
          </cell>
          <cell r="L39">
            <v>3654.2400000000002</v>
          </cell>
          <cell r="M39">
            <v>2184</v>
          </cell>
          <cell r="N39">
            <v>140</v>
          </cell>
        </row>
        <row r="40">
          <cell r="A40">
            <v>20</v>
          </cell>
          <cell r="B40">
            <v>20</v>
          </cell>
          <cell r="C40" t="str">
            <v>Item Manager </v>
          </cell>
          <cell r="D40">
            <v>1</v>
          </cell>
          <cell r="E40">
            <v>11798.84</v>
          </cell>
          <cell r="F40">
            <v>2054</v>
          </cell>
          <cell r="G40">
            <v>56</v>
          </cell>
          <cell r="H40">
            <v>65</v>
          </cell>
          <cell r="I40">
            <v>19</v>
          </cell>
          <cell r="J40">
            <v>83</v>
          </cell>
          <cell r="K40">
            <v>3681.6</v>
          </cell>
          <cell r="L40">
            <v>3516.2400000000002</v>
          </cell>
          <cell r="M40">
            <v>2184</v>
          </cell>
          <cell r="N40">
            <v>140</v>
          </cell>
        </row>
        <row r="41">
          <cell r="A41">
            <v>21</v>
          </cell>
          <cell r="B41">
            <v>21</v>
          </cell>
          <cell r="C41" t="str">
            <v>Sr. Purchase Request/ Processing Clerk</v>
          </cell>
          <cell r="D41">
            <v>1</v>
          </cell>
          <cell r="E41">
            <v>11798.84</v>
          </cell>
          <cell r="F41">
            <v>2054</v>
          </cell>
          <cell r="G41">
            <v>56</v>
          </cell>
          <cell r="H41">
            <v>65</v>
          </cell>
          <cell r="I41">
            <v>19</v>
          </cell>
          <cell r="J41">
            <v>83</v>
          </cell>
          <cell r="K41">
            <v>3681.6</v>
          </cell>
          <cell r="L41">
            <v>3516.2400000000002</v>
          </cell>
          <cell r="M41">
            <v>2184</v>
          </cell>
          <cell r="N41">
            <v>140</v>
          </cell>
        </row>
        <row r="42">
          <cell r="A42">
            <v>22</v>
          </cell>
          <cell r="B42">
            <v>22</v>
          </cell>
          <cell r="C42" t="str">
            <v>Sr. Storekeeper</v>
          </cell>
          <cell r="D42">
            <v>1</v>
          </cell>
          <cell r="E42">
            <v>11469.92</v>
          </cell>
          <cell r="F42">
            <v>1865</v>
          </cell>
          <cell r="G42">
            <v>56</v>
          </cell>
          <cell r="H42">
            <v>65</v>
          </cell>
          <cell r="I42">
            <v>209</v>
          </cell>
          <cell r="J42">
            <v>76</v>
          </cell>
          <cell r="K42">
            <v>3681.6</v>
          </cell>
          <cell r="L42">
            <v>3193.32</v>
          </cell>
          <cell r="M42">
            <v>2184</v>
          </cell>
          <cell r="N42">
            <v>140</v>
          </cell>
        </row>
        <row r="43">
          <cell r="A43">
            <v>23</v>
          </cell>
          <cell r="B43">
            <v>23</v>
          </cell>
          <cell r="C43" t="str">
            <v>Storekeeper</v>
          </cell>
          <cell r="D43">
            <v>3</v>
          </cell>
          <cell r="E43">
            <v>33742.32</v>
          </cell>
          <cell r="F43">
            <v>5363</v>
          </cell>
          <cell r="G43">
            <v>168</v>
          </cell>
          <cell r="H43">
            <v>195</v>
          </cell>
          <cell r="I43">
            <v>600</v>
          </cell>
          <cell r="J43">
            <v>217</v>
          </cell>
          <cell r="K43">
            <v>11044.8</v>
          </cell>
          <cell r="L43">
            <v>9182.52</v>
          </cell>
          <cell r="M43">
            <v>6552</v>
          </cell>
          <cell r="N43">
            <v>420</v>
          </cell>
        </row>
        <row r="44">
          <cell r="A44">
            <v>24</v>
          </cell>
          <cell r="B44">
            <v>24</v>
          </cell>
          <cell r="C44" t="str">
            <v>Metal Cutter &amp; Burner</v>
          </cell>
          <cell r="D44">
            <v>2</v>
          </cell>
          <cell r="E44">
            <v>24411.52</v>
          </cell>
          <cell r="F44">
            <v>3920</v>
          </cell>
          <cell r="G44">
            <v>112</v>
          </cell>
          <cell r="H44">
            <v>130</v>
          </cell>
          <cell r="I44">
            <v>1367</v>
          </cell>
          <cell r="J44">
            <v>159</v>
          </cell>
          <cell r="K44">
            <v>7363.2</v>
          </cell>
          <cell r="L44">
            <v>6712.32</v>
          </cell>
          <cell r="M44">
            <v>4368</v>
          </cell>
          <cell r="N44">
            <v>280</v>
          </cell>
        </row>
        <row r="45">
          <cell r="A45">
            <v>25</v>
          </cell>
          <cell r="B45">
            <v>25</v>
          </cell>
          <cell r="C45" t="str">
            <v>Tool Crib Attendant</v>
          </cell>
          <cell r="D45">
            <v>1</v>
          </cell>
          <cell r="E45">
            <v>12389.16</v>
          </cell>
          <cell r="F45">
            <v>2186</v>
          </cell>
          <cell r="G45">
            <v>56</v>
          </cell>
          <cell r="H45">
            <v>65</v>
          </cell>
          <cell r="I45">
            <v>245</v>
          </cell>
          <cell r="J45">
            <v>89</v>
          </cell>
          <cell r="K45">
            <v>3681.6</v>
          </cell>
          <cell r="L45">
            <v>3742.56</v>
          </cell>
          <cell r="M45">
            <v>2184</v>
          </cell>
          <cell r="N45">
            <v>140</v>
          </cell>
        </row>
        <row r="46">
          <cell r="A46">
            <v>26</v>
          </cell>
          <cell r="B46">
            <v>26</v>
          </cell>
          <cell r="C46" t="str">
            <v>Prop. Disposal Data Entry Clerk</v>
          </cell>
          <cell r="D46">
            <v>1</v>
          </cell>
          <cell r="E46">
            <v>11063.44</v>
          </cell>
          <cell r="F46">
            <v>1788</v>
          </cell>
          <cell r="G46">
            <v>56</v>
          </cell>
          <cell r="H46">
            <v>65</v>
          </cell>
          <cell r="I46">
            <v>16</v>
          </cell>
          <cell r="J46">
            <v>72</v>
          </cell>
          <cell r="K46">
            <v>3681.6</v>
          </cell>
          <cell r="L46">
            <v>3060.84</v>
          </cell>
          <cell r="M46">
            <v>2184</v>
          </cell>
          <cell r="N46">
            <v>140</v>
          </cell>
        </row>
        <row r="47">
          <cell r="A47">
            <v>27</v>
          </cell>
          <cell r="B47">
            <v>27</v>
          </cell>
          <cell r="C47" t="str">
            <v>Disposal Warehouseman (lead)</v>
          </cell>
          <cell r="D47">
            <v>1</v>
          </cell>
          <cell r="E47">
            <v>11488.44</v>
          </cell>
          <cell r="F47">
            <v>1868</v>
          </cell>
          <cell r="G47">
            <v>56</v>
          </cell>
          <cell r="H47">
            <v>65</v>
          </cell>
          <cell r="I47">
            <v>219</v>
          </cell>
          <cell r="J47">
            <v>76</v>
          </cell>
          <cell r="K47">
            <v>3681.6</v>
          </cell>
          <cell r="L47">
            <v>3198.84</v>
          </cell>
          <cell r="M47">
            <v>2184</v>
          </cell>
          <cell r="N47">
            <v>140</v>
          </cell>
        </row>
        <row r="48">
          <cell r="A48">
            <v>28</v>
          </cell>
          <cell r="B48">
            <v>28</v>
          </cell>
          <cell r="C48" t="str">
            <v>Disposal Warehouseman </v>
          </cell>
          <cell r="D48">
            <v>2</v>
          </cell>
          <cell r="E48">
            <v>22513.88</v>
          </cell>
          <cell r="F48">
            <v>3575</v>
          </cell>
          <cell r="G48">
            <v>112</v>
          </cell>
          <cell r="H48">
            <v>130</v>
          </cell>
          <cell r="I48">
            <v>419</v>
          </cell>
          <cell r="J48">
            <v>145</v>
          </cell>
          <cell r="K48">
            <v>7363.2</v>
          </cell>
          <cell r="L48">
            <v>6121.68</v>
          </cell>
          <cell r="M48">
            <v>4368</v>
          </cell>
          <cell r="N48">
            <v>280</v>
          </cell>
        </row>
        <row r="49">
          <cell r="A49">
            <v>29</v>
          </cell>
          <cell r="B49">
            <v>29</v>
          </cell>
          <cell r="C49" t="str">
            <v>Freight Traffic Specialist</v>
          </cell>
          <cell r="D49">
            <v>1</v>
          </cell>
          <cell r="E49">
            <v>12029.36</v>
          </cell>
          <cell r="F49">
            <v>2137</v>
          </cell>
          <cell r="G49">
            <v>56</v>
          </cell>
          <cell r="H49">
            <v>65</v>
          </cell>
          <cell r="I49">
            <v>19</v>
          </cell>
          <cell r="J49">
            <v>87</v>
          </cell>
          <cell r="K49">
            <v>3681.6</v>
          </cell>
          <cell r="L49">
            <v>3659.7599999999998</v>
          </cell>
          <cell r="M49">
            <v>2184</v>
          </cell>
          <cell r="N49">
            <v>140</v>
          </cell>
        </row>
        <row r="50">
          <cell r="A50">
            <v>30</v>
          </cell>
          <cell r="B50">
            <v>30</v>
          </cell>
          <cell r="C50" t="str">
            <v>Sr Receiving Clerk</v>
          </cell>
          <cell r="D50">
            <v>1</v>
          </cell>
          <cell r="E50">
            <v>11497.48</v>
          </cell>
          <cell r="F50">
            <v>1875</v>
          </cell>
          <cell r="G50">
            <v>56</v>
          </cell>
          <cell r="H50">
            <v>65</v>
          </cell>
          <cell r="I50">
            <v>210</v>
          </cell>
          <cell r="J50">
            <v>76</v>
          </cell>
          <cell r="K50">
            <v>3681.6</v>
          </cell>
          <cell r="L50">
            <v>3209.88</v>
          </cell>
          <cell r="M50">
            <v>2184</v>
          </cell>
          <cell r="N50">
            <v>140</v>
          </cell>
        </row>
        <row r="51">
          <cell r="A51">
            <v>31</v>
          </cell>
          <cell r="B51">
            <v>31</v>
          </cell>
          <cell r="C51" t="str">
            <v>Receiving Clerk</v>
          </cell>
          <cell r="D51">
            <v>2</v>
          </cell>
          <cell r="E51">
            <v>22569.04</v>
          </cell>
          <cell r="F51">
            <v>3601</v>
          </cell>
          <cell r="G51">
            <v>112</v>
          </cell>
          <cell r="H51">
            <v>130</v>
          </cell>
          <cell r="I51">
            <v>403</v>
          </cell>
          <cell r="J51">
            <v>146</v>
          </cell>
          <cell r="K51">
            <v>7363.2</v>
          </cell>
          <cell r="L51">
            <v>6165.84</v>
          </cell>
          <cell r="M51">
            <v>4368</v>
          </cell>
          <cell r="N51">
            <v>280</v>
          </cell>
        </row>
        <row r="52">
          <cell r="A52">
            <v>32</v>
          </cell>
          <cell r="B52">
            <v>32</v>
          </cell>
          <cell r="C52" t="str">
            <v>Supply Technician</v>
          </cell>
          <cell r="D52">
            <v>1</v>
          </cell>
          <cell r="E52">
            <v>10965.32</v>
          </cell>
          <cell r="F52">
            <v>2538</v>
          </cell>
          <cell r="G52">
            <v>56</v>
          </cell>
          <cell r="H52">
            <v>65</v>
          </cell>
          <cell r="I52">
            <v>284</v>
          </cell>
          <cell r="J52">
            <v>103</v>
          </cell>
          <cell r="K52">
            <v>4096.16</v>
          </cell>
          <cell r="L52">
            <v>3683.16</v>
          </cell>
          <cell r="M52">
            <v>0</v>
          </cell>
          <cell r="N52">
            <v>140</v>
          </cell>
        </row>
        <row r="53">
          <cell r="A53">
            <v>33</v>
          </cell>
          <cell r="B53">
            <v>33</v>
          </cell>
          <cell r="C53" t="str">
            <v>Property Management Clerk</v>
          </cell>
          <cell r="D53">
            <v>2</v>
          </cell>
          <cell r="E53">
            <v>22331.84</v>
          </cell>
          <cell r="F53">
            <v>3649</v>
          </cell>
          <cell r="G53">
            <v>112</v>
          </cell>
          <cell r="H53">
            <v>130</v>
          </cell>
          <cell r="I53">
            <v>33</v>
          </cell>
          <cell r="J53">
            <v>148</v>
          </cell>
          <cell r="K53">
            <v>7363.2</v>
          </cell>
          <cell r="L53">
            <v>6248.64</v>
          </cell>
          <cell r="M53">
            <v>4368</v>
          </cell>
          <cell r="N53">
            <v>280</v>
          </cell>
        </row>
        <row r="54">
          <cell r="A54">
            <v>34</v>
          </cell>
          <cell r="B54">
            <v>34</v>
          </cell>
          <cell r="C54" t="str">
            <v>Correspondence Management Clerk, Lead</v>
          </cell>
          <cell r="D54">
            <v>1</v>
          </cell>
          <cell r="E54">
            <v>11090</v>
          </cell>
          <cell r="F54">
            <v>1797</v>
          </cell>
          <cell r="G54">
            <v>56</v>
          </cell>
          <cell r="H54">
            <v>65</v>
          </cell>
          <cell r="I54">
            <v>16</v>
          </cell>
          <cell r="J54">
            <v>73</v>
          </cell>
          <cell r="K54">
            <v>3681.6</v>
          </cell>
          <cell r="L54">
            <v>3077.4</v>
          </cell>
          <cell r="M54">
            <v>2184</v>
          </cell>
          <cell r="N54">
            <v>140</v>
          </cell>
        </row>
        <row r="55">
          <cell r="A55">
            <v>35</v>
          </cell>
          <cell r="B55">
            <v>35</v>
          </cell>
          <cell r="C55" t="str">
            <v>Correspondence Management Clerk</v>
          </cell>
          <cell r="D55">
            <v>1</v>
          </cell>
          <cell r="E55">
            <v>10869</v>
          </cell>
          <cell r="F55">
            <v>1717</v>
          </cell>
          <cell r="G55">
            <v>56</v>
          </cell>
          <cell r="H55">
            <v>65</v>
          </cell>
          <cell r="I55">
            <v>16</v>
          </cell>
          <cell r="J55">
            <v>70</v>
          </cell>
          <cell r="K55">
            <v>3681.6</v>
          </cell>
          <cell r="L55">
            <v>2939.4</v>
          </cell>
          <cell r="M55">
            <v>2184</v>
          </cell>
          <cell r="N55">
            <v>140</v>
          </cell>
        </row>
        <row r="56">
          <cell r="A56">
            <v>36</v>
          </cell>
          <cell r="B56">
            <v>36</v>
          </cell>
          <cell r="C56" t="str">
            <v>Relief Worker</v>
          </cell>
          <cell r="D56">
            <v>1</v>
          </cell>
          <cell r="E56">
            <v>4149</v>
          </cell>
          <cell r="F56">
            <v>1447</v>
          </cell>
          <cell r="G56">
            <v>56</v>
          </cell>
          <cell r="H56">
            <v>65</v>
          </cell>
          <cell r="I56">
            <v>198</v>
          </cell>
          <cell r="J56">
            <v>59</v>
          </cell>
          <cell r="M56">
            <v>2184</v>
          </cell>
          <cell r="N56">
            <v>140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17895.948920000003</v>
          </cell>
          <cell r="F63">
            <v>5629</v>
          </cell>
          <cell r="G63">
            <v>56</v>
          </cell>
          <cell r="H63">
            <v>65</v>
          </cell>
          <cell r="I63">
            <v>52</v>
          </cell>
          <cell r="J63">
            <v>228</v>
          </cell>
          <cell r="K63">
            <v>3447.7262399999995</v>
          </cell>
          <cell r="L63">
            <v>8278.22268</v>
          </cell>
          <cell r="M63">
            <v>0</v>
          </cell>
          <cell r="N63">
            <v>140</v>
          </cell>
        </row>
        <row r="64">
          <cell r="A64">
            <v>38</v>
          </cell>
          <cell r="B64">
            <v>2</v>
          </cell>
          <cell r="C64" t="str">
            <v>Supervising Producer</v>
          </cell>
          <cell r="D64">
            <v>1</v>
          </cell>
          <cell r="E64">
            <v>17089.7605</v>
          </cell>
          <cell r="F64">
            <v>5274</v>
          </cell>
          <cell r="G64">
            <v>56</v>
          </cell>
          <cell r="H64">
            <v>65</v>
          </cell>
          <cell r="I64">
            <v>48</v>
          </cell>
          <cell r="J64">
            <v>214</v>
          </cell>
          <cell r="K64">
            <v>3537.0434399999995</v>
          </cell>
          <cell r="L64">
            <v>7755.71706</v>
          </cell>
          <cell r="M64">
            <v>0</v>
          </cell>
          <cell r="N64">
            <v>140</v>
          </cell>
        </row>
        <row r="65">
          <cell r="A65">
            <v>39</v>
          </cell>
          <cell r="B65">
            <v>3</v>
          </cell>
          <cell r="C65" t="str">
            <v>Senior Producer</v>
          </cell>
          <cell r="D65">
            <v>1</v>
          </cell>
          <cell r="E65">
            <v>15752.106899999999</v>
          </cell>
          <cell r="F65">
            <v>4684</v>
          </cell>
          <cell r="G65">
            <v>56</v>
          </cell>
          <cell r="H65">
            <v>65</v>
          </cell>
          <cell r="I65">
            <v>43</v>
          </cell>
          <cell r="J65">
            <v>190</v>
          </cell>
          <cell r="K65">
            <v>3685.21944</v>
          </cell>
          <cell r="L65">
            <v>6888.887459999999</v>
          </cell>
          <cell r="M65">
            <v>0</v>
          </cell>
          <cell r="N65">
            <v>140</v>
          </cell>
        </row>
        <row r="66">
          <cell r="A66">
            <v>40</v>
          </cell>
          <cell r="B66">
            <v>4</v>
          </cell>
          <cell r="C66" t="str">
            <v>Producer</v>
          </cell>
          <cell r="D66">
            <v>2</v>
          </cell>
          <cell r="E66">
            <v>29423.3082</v>
          </cell>
          <cell r="F66">
            <v>8452</v>
          </cell>
          <cell r="G66">
            <v>112</v>
          </cell>
          <cell r="H66">
            <v>130</v>
          </cell>
          <cell r="I66">
            <v>77</v>
          </cell>
          <cell r="J66">
            <v>342</v>
          </cell>
          <cell r="K66">
            <v>7600.93488</v>
          </cell>
          <cell r="L66">
            <v>12429.373319999999</v>
          </cell>
          <cell r="M66">
            <v>0</v>
          </cell>
          <cell r="N66">
            <v>280</v>
          </cell>
        </row>
        <row r="67">
          <cell r="A67">
            <v>41</v>
          </cell>
          <cell r="B67">
            <v>5</v>
          </cell>
          <cell r="C67" t="str">
            <v>Production Coordinator</v>
          </cell>
          <cell r="D67">
            <v>1</v>
          </cell>
          <cell r="E67">
            <v>15124.738959999999</v>
          </cell>
          <cell r="F67">
            <v>4408</v>
          </cell>
          <cell r="G67">
            <v>56</v>
          </cell>
          <cell r="H67">
            <v>65</v>
          </cell>
          <cell r="I67">
            <v>40</v>
          </cell>
          <cell r="J67">
            <v>179</v>
          </cell>
          <cell r="K67">
            <v>3754.7798399999997</v>
          </cell>
          <cell r="L67">
            <v>6481.9591199999995</v>
          </cell>
          <cell r="M67">
            <v>0</v>
          </cell>
          <cell r="N67">
            <v>140</v>
          </cell>
        </row>
        <row r="68">
          <cell r="A68">
            <v>42</v>
          </cell>
          <cell r="B68">
            <v>6</v>
          </cell>
          <cell r="C68" t="str">
            <v>Operations Specialist</v>
          </cell>
          <cell r="D68">
            <v>1</v>
          </cell>
          <cell r="E68">
            <v>15302.559439999999</v>
          </cell>
          <cell r="F68">
            <v>4486</v>
          </cell>
          <cell r="G68">
            <v>56</v>
          </cell>
          <cell r="H68">
            <v>65</v>
          </cell>
          <cell r="I68">
            <v>41</v>
          </cell>
          <cell r="J68">
            <v>182</v>
          </cell>
          <cell r="K68">
            <v>3735.02304</v>
          </cell>
          <cell r="L68">
            <v>6597.536399999999</v>
          </cell>
          <cell r="M68">
            <v>0</v>
          </cell>
          <cell r="N68">
            <v>140</v>
          </cell>
        </row>
        <row r="69">
          <cell r="A69">
            <v>43</v>
          </cell>
          <cell r="B69">
            <v>7</v>
          </cell>
          <cell r="C69" t="str">
            <v>Senior Videographer</v>
          </cell>
          <cell r="D69">
            <v>1</v>
          </cell>
          <cell r="E69">
            <v>11848.42</v>
          </cell>
          <cell r="F69">
            <v>3046</v>
          </cell>
          <cell r="G69">
            <v>56</v>
          </cell>
          <cell r="H69">
            <v>65</v>
          </cell>
          <cell r="I69">
            <v>28</v>
          </cell>
          <cell r="J69">
            <v>123</v>
          </cell>
          <cell r="K69">
            <v>3970.1600000000003</v>
          </cell>
          <cell r="L69">
            <v>4420.26</v>
          </cell>
          <cell r="M69">
            <v>0</v>
          </cell>
          <cell r="N69">
            <v>140</v>
          </cell>
        </row>
        <row r="70">
          <cell r="A70">
            <v>44</v>
          </cell>
          <cell r="B70">
            <v>8</v>
          </cell>
          <cell r="C70" t="str">
            <v>Videographer</v>
          </cell>
          <cell r="D70">
            <v>2</v>
          </cell>
          <cell r="E70">
            <v>21270.920000000002</v>
          </cell>
          <cell r="F70">
            <v>5015</v>
          </cell>
          <cell r="G70">
            <v>112</v>
          </cell>
          <cell r="H70">
            <v>130</v>
          </cell>
          <cell r="I70">
            <v>46</v>
          </cell>
          <cell r="J70">
            <v>203</v>
          </cell>
          <cell r="K70">
            <v>8207.52</v>
          </cell>
          <cell r="L70">
            <v>7277.400000000001</v>
          </cell>
          <cell r="M70">
            <v>0</v>
          </cell>
          <cell r="N70">
            <v>280</v>
          </cell>
        </row>
        <row r="71">
          <cell r="A71">
            <v>45</v>
          </cell>
          <cell r="B71">
            <v>9</v>
          </cell>
          <cell r="C71" t="str">
            <v>Graphics Director</v>
          </cell>
          <cell r="D71">
            <v>1</v>
          </cell>
          <cell r="E71">
            <v>14589.27752</v>
          </cell>
          <cell r="F71">
            <v>4172</v>
          </cell>
          <cell r="G71">
            <v>56</v>
          </cell>
          <cell r="H71">
            <v>65</v>
          </cell>
          <cell r="I71">
            <v>38</v>
          </cell>
          <cell r="J71">
            <v>169</v>
          </cell>
          <cell r="K71">
            <v>3814.0502399999996</v>
          </cell>
          <cell r="L71">
            <v>6135.227279999999</v>
          </cell>
          <cell r="M71">
            <v>0</v>
          </cell>
          <cell r="N71">
            <v>140</v>
          </cell>
        </row>
        <row r="72">
          <cell r="A72">
            <v>46</v>
          </cell>
          <cell r="B72">
            <v>10</v>
          </cell>
          <cell r="C72" t="str">
            <v>Editor Linear/Non-linear</v>
          </cell>
          <cell r="D72">
            <v>3</v>
          </cell>
          <cell r="E72">
            <v>39448.3</v>
          </cell>
          <cell r="F72">
            <v>10793</v>
          </cell>
          <cell r="G72">
            <v>168</v>
          </cell>
          <cell r="H72">
            <v>195</v>
          </cell>
          <cell r="I72">
            <v>99</v>
          </cell>
          <cell r="J72">
            <v>437</v>
          </cell>
          <cell r="K72">
            <v>11464.080000000002</v>
          </cell>
          <cell r="L72">
            <v>15872.22</v>
          </cell>
          <cell r="M72">
            <v>0</v>
          </cell>
          <cell r="N72">
            <v>420</v>
          </cell>
        </row>
        <row r="73">
          <cell r="A73">
            <v>47</v>
          </cell>
          <cell r="B73">
            <v>11</v>
          </cell>
          <cell r="C73" t="str">
            <v>Technical Coordinator</v>
          </cell>
          <cell r="D73">
            <v>1</v>
          </cell>
          <cell r="E73">
            <v>15124.738959999999</v>
          </cell>
          <cell r="F73">
            <v>4408</v>
          </cell>
          <cell r="G73">
            <v>56</v>
          </cell>
          <cell r="H73">
            <v>65</v>
          </cell>
          <cell r="I73">
            <v>40</v>
          </cell>
          <cell r="J73">
            <v>179</v>
          </cell>
          <cell r="K73">
            <v>3754.7798399999997</v>
          </cell>
          <cell r="L73">
            <v>6481.9591199999995</v>
          </cell>
          <cell r="M73">
            <v>0</v>
          </cell>
          <cell r="N73">
            <v>140</v>
          </cell>
        </row>
        <row r="74">
          <cell r="A74">
            <v>48</v>
          </cell>
          <cell r="B74">
            <v>12</v>
          </cell>
          <cell r="C74" t="str">
            <v>Systems Engineer</v>
          </cell>
          <cell r="D74">
            <v>1</v>
          </cell>
          <cell r="E74">
            <v>13523.350899999998</v>
          </cell>
          <cell r="F74">
            <v>3702</v>
          </cell>
          <cell r="G74">
            <v>56</v>
          </cell>
          <cell r="H74">
            <v>65</v>
          </cell>
          <cell r="I74">
            <v>34</v>
          </cell>
          <cell r="J74">
            <v>150</v>
          </cell>
          <cell r="K74">
            <v>3932.17944</v>
          </cell>
          <cell r="L74">
            <v>5444.171459999999</v>
          </cell>
          <cell r="M74">
            <v>0</v>
          </cell>
          <cell r="N74">
            <v>140</v>
          </cell>
        </row>
        <row r="75">
          <cell r="A75">
            <v>49</v>
          </cell>
          <cell r="B75">
            <v>13</v>
          </cell>
          <cell r="C75" t="str">
            <v>3D animator</v>
          </cell>
          <cell r="D75">
            <v>1</v>
          </cell>
          <cell r="E75">
            <v>14054.816079999999</v>
          </cell>
          <cell r="F75">
            <v>3936</v>
          </cell>
          <cell r="G75">
            <v>56</v>
          </cell>
          <cell r="H75">
            <v>65</v>
          </cell>
          <cell r="I75">
            <v>36</v>
          </cell>
          <cell r="J75">
            <v>160</v>
          </cell>
          <cell r="K75">
            <v>3873.32064</v>
          </cell>
          <cell r="L75">
            <v>5788.495439999999</v>
          </cell>
          <cell r="M75">
            <v>0</v>
          </cell>
          <cell r="N75">
            <v>140</v>
          </cell>
        </row>
        <row r="76">
          <cell r="A76">
            <v>50</v>
          </cell>
          <cell r="B76">
            <v>14</v>
          </cell>
          <cell r="C76" t="str">
            <v>Senior A/V Technician</v>
          </cell>
          <cell r="D76">
            <v>1</v>
          </cell>
          <cell r="E76">
            <v>13352.1</v>
          </cell>
          <cell r="F76">
            <v>3646</v>
          </cell>
          <cell r="G76">
            <v>56</v>
          </cell>
          <cell r="H76">
            <v>65</v>
          </cell>
          <cell r="I76">
            <v>185</v>
          </cell>
          <cell r="J76">
            <v>148</v>
          </cell>
          <cell r="K76">
            <v>3821.36</v>
          </cell>
          <cell r="L76">
            <v>5290.74</v>
          </cell>
          <cell r="M76">
            <v>0</v>
          </cell>
          <cell r="N76">
            <v>140</v>
          </cell>
        </row>
        <row r="77">
          <cell r="A77">
            <v>51</v>
          </cell>
          <cell r="B77">
            <v>15</v>
          </cell>
          <cell r="C77" t="str">
            <v>A/V Technician</v>
          </cell>
          <cell r="D77">
            <v>3</v>
          </cell>
          <cell r="E77">
            <v>35681.22</v>
          </cell>
          <cell r="F77">
            <v>9031</v>
          </cell>
          <cell r="G77">
            <v>168</v>
          </cell>
          <cell r="H77">
            <v>195</v>
          </cell>
          <cell r="I77">
            <v>458</v>
          </cell>
          <cell r="J77">
            <v>366</v>
          </cell>
          <cell r="K77">
            <v>11936.880000000001</v>
          </cell>
          <cell r="L77">
            <v>13106.340000000002</v>
          </cell>
          <cell r="M77">
            <v>0</v>
          </cell>
          <cell r="N77">
            <v>420</v>
          </cell>
        </row>
        <row r="78">
          <cell r="A78">
            <v>52</v>
          </cell>
          <cell r="B78">
            <v>16</v>
          </cell>
          <cell r="C78" t="str">
            <v>Facilities Operator</v>
          </cell>
          <cell r="D78">
            <v>1</v>
          </cell>
          <cell r="E78">
            <v>11767.740000000002</v>
          </cell>
          <cell r="F78">
            <v>3010</v>
          </cell>
          <cell r="G78">
            <v>56</v>
          </cell>
          <cell r="H78">
            <v>65</v>
          </cell>
          <cell r="I78">
            <v>27</v>
          </cell>
          <cell r="J78">
            <v>122</v>
          </cell>
          <cell r="K78">
            <v>3978.96</v>
          </cell>
          <cell r="L78">
            <v>4368.780000000001</v>
          </cell>
          <cell r="M78">
            <v>0</v>
          </cell>
          <cell r="N78">
            <v>140</v>
          </cell>
        </row>
        <row r="79">
          <cell r="A79">
            <v>53</v>
          </cell>
          <cell r="B79">
            <v>17</v>
          </cell>
          <cell r="C79" t="str">
            <v>Reproduction Specialist</v>
          </cell>
          <cell r="D79">
            <v>1</v>
          </cell>
          <cell r="E79">
            <v>9334.94</v>
          </cell>
          <cell r="F79">
            <v>1930</v>
          </cell>
          <cell r="G79">
            <v>56</v>
          </cell>
          <cell r="H79">
            <v>65</v>
          </cell>
          <cell r="I79">
            <v>18</v>
          </cell>
          <cell r="J79">
            <v>78</v>
          </cell>
          <cell r="K79">
            <v>4246.96</v>
          </cell>
          <cell r="L79">
            <v>2800.98</v>
          </cell>
          <cell r="M79">
            <v>0</v>
          </cell>
          <cell r="N79">
            <v>140</v>
          </cell>
        </row>
        <row r="81">
          <cell r="C81" t="str">
            <v>Technical Library Services:</v>
          </cell>
        </row>
        <row r="83">
          <cell r="A83" t="str">
            <v>2T</v>
          </cell>
          <cell r="C83" t="str">
            <v>Total Direct Labor</v>
          </cell>
          <cell r="E83">
            <v>910361.7013199999</v>
          </cell>
          <cell r="F83">
            <v>191613</v>
          </cell>
          <cell r="G83">
            <v>4200</v>
          </cell>
          <cell r="H83">
            <v>4875</v>
          </cell>
          <cell r="I83">
            <v>14141</v>
          </cell>
          <cell r="J83">
            <v>7767</v>
          </cell>
          <cell r="K83">
            <v>279539.9972800001</v>
          </cell>
          <cell r="L83">
            <v>299445.70404000004</v>
          </cell>
          <cell r="M83">
            <v>98280</v>
          </cell>
          <cell r="N83">
            <v>10500</v>
          </cell>
        </row>
        <row r="85">
          <cell r="C85" t="str">
            <v>Contract Support:</v>
          </cell>
        </row>
        <row r="86">
          <cell r="A86">
            <v>54</v>
          </cell>
          <cell r="B86">
            <v>1</v>
          </cell>
          <cell r="C86" t="str">
            <v>Program Manager/Logisitcs Manager</v>
          </cell>
          <cell r="D86">
            <v>1</v>
          </cell>
          <cell r="E86">
            <v>14945.91848</v>
          </cell>
          <cell r="F86">
            <v>4329</v>
          </cell>
          <cell r="G86">
            <v>56</v>
          </cell>
          <cell r="H86">
            <v>65</v>
          </cell>
          <cell r="I86">
            <v>40</v>
          </cell>
          <cell r="J86">
            <v>175</v>
          </cell>
          <cell r="K86">
            <v>3774.53664</v>
          </cell>
          <cell r="L86">
            <v>6366.38184</v>
          </cell>
          <cell r="M86">
            <v>0</v>
          </cell>
          <cell r="N86">
            <v>140</v>
          </cell>
        </row>
        <row r="87">
          <cell r="A87">
            <v>55</v>
          </cell>
          <cell r="B87">
            <v>2</v>
          </cell>
          <cell r="C87" t="str">
            <v>Admin Services Mgr</v>
          </cell>
          <cell r="D87">
            <v>1</v>
          </cell>
          <cell r="E87">
            <v>10370.84</v>
          </cell>
          <cell r="F87">
            <v>2390</v>
          </cell>
          <cell r="G87">
            <v>56</v>
          </cell>
          <cell r="H87">
            <v>65</v>
          </cell>
          <cell r="I87">
            <v>22</v>
          </cell>
          <cell r="J87">
            <v>97</v>
          </cell>
          <cell r="K87">
            <v>4132.96</v>
          </cell>
          <cell r="L87">
            <v>3467.88</v>
          </cell>
          <cell r="M87">
            <v>0</v>
          </cell>
          <cell r="N87">
            <v>140</v>
          </cell>
        </row>
        <row r="89">
          <cell r="C89" t="str">
            <v>Total Contract Support </v>
          </cell>
          <cell r="E89">
            <v>25316.75848</v>
          </cell>
          <cell r="F89">
            <v>6719</v>
          </cell>
          <cell r="G89">
            <v>112</v>
          </cell>
          <cell r="H89">
            <v>130</v>
          </cell>
          <cell r="I89">
            <v>62</v>
          </cell>
          <cell r="J89">
            <v>272</v>
          </cell>
          <cell r="K89">
            <v>7907.496639999999</v>
          </cell>
          <cell r="L89">
            <v>9834.26184</v>
          </cell>
          <cell r="M89">
            <v>0</v>
          </cell>
          <cell r="N89">
            <v>280</v>
          </cell>
        </row>
      </sheetData>
      <sheetData sheetId="29">
        <row r="20">
          <cell r="C20" t="str">
            <v>Logistics:</v>
          </cell>
        </row>
        <row r="21">
          <cell r="A21">
            <v>1</v>
          </cell>
          <cell r="B21">
            <v>1</v>
          </cell>
          <cell r="C21" t="str">
            <v>Deputy Logistics Manager</v>
          </cell>
          <cell r="D21">
            <v>1</v>
          </cell>
          <cell r="E21">
            <v>14475.274234419998</v>
          </cell>
          <cell r="F21">
            <v>4057</v>
          </cell>
          <cell r="G21">
            <v>56</v>
          </cell>
          <cell r="H21">
            <v>65</v>
          </cell>
          <cell r="I21">
            <v>37</v>
          </cell>
          <cell r="J21">
            <v>164</v>
          </cell>
          <cell r="K21">
            <v>3993.817939439999</v>
          </cell>
          <cell r="L21">
            <v>5965.456294979999</v>
          </cell>
          <cell r="M21">
            <v>0</v>
          </cell>
          <cell r="N21">
            <v>137</v>
          </cell>
        </row>
        <row r="22">
          <cell r="A22">
            <v>2</v>
          </cell>
          <cell r="B22">
            <v>2</v>
          </cell>
          <cell r="C22" t="str">
            <v>Supervisor</v>
          </cell>
          <cell r="D22">
            <v>4</v>
          </cell>
          <cell r="E22">
            <v>46747.781434959994</v>
          </cell>
          <cell r="F22">
            <v>11310</v>
          </cell>
          <cell r="G22">
            <v>224</v>
          </cell>
          <cell r="H22">
            <v>260</v>
          </cell>
          <cell r="I22">
            <v>103</v>
          </cell>
          <cell r="J22">
            <v>458</v>
          </cell>
          <cell r="K22">
            <v>17211.006912959994</v>
          </cell>
          <cell r="L22">
            <v>16632.774522</v>
          </cell>
          <cell r="M22">
            <v>0</v>
          </cell>
          <cell r="N22">
            <v>549</v>
          </cell>
        </row>
        <row r="23">
          <cell r="A23">
            <v>3</v>
          </cell>
          <cell r="B23">
            <v>3</v>
          </cell>
          <cell r="C23" t="str">
            <v>NASA Screener</v>
          </cell>
          <cell r="D23">
            <v>1</v>
          </cell>
          <cell r="E23">
            <v>12135.748213759998</v>
          </cell>
          <cell r="F23">
            <v>3025</v>
          </cell>
          <cell r="G23">
            <v>56</v>
          </cell>
          <cell r="H23">
            <v>65</v>
          </cell>
          <cell r="I23">
            <v>28</v>
          </cell>
          <cell r="J23">
            <v>123</v>
          </cell>
          <cell r="K23">
            <v>4253.101655039999</v>
          </cell>
          <cell r="L23">
            <v>4448.646558719999</v>
          </cell>
          <cell r="M23">
            <v>0</v>
          </cell>
          <cell r="N23">
            <v>137</v>
          </cell>
        </row>
        <row r="24">
          <cell r="A24">
            <v>4</v>
          </cell>
          <cell r="B24">
            <v>4</v>
          </cell>
          <cell r="C24" t="str">
            <v>Vehicle Dispatcher/ move coordinator (lead)</v>
          </cell>
          <cell r="D24">
            <v>1</v>
          </cell>
          <cell r="E24">
            <v>11647.76</v>
          </cell>
          <cell r="F24">
            <v>2000</v>
          </cell>
          <cell r="G24">
            <v>56</v>
          </cell>
          <cell r="H24">
            <v>65</v>
          </cell>
          <cell r="I24">
            <v>18</v>
          </cell>
          <cell r="J24">
            <v>81</v>
          </cell>
          <cell r="K24">
            <v>3681.6</v>
          </cell>
          <cell r="L24">
            <v>3425.16</v>
          </cell>
          <cell r="M24">
            <v>2184</v>
          </cell>
          <cell r="N24">
            <v>137</v>
          </cell>
        </row>
        <row r="25">
          <cell r="A25">
            <v>5</v>
          </cell>
          <cell r="B25">
            <v>5</v>
          </cell>
          <cell r="C25" t="str">
            <v>Bus Operator</v>
          </cell>
          <cell r="D25">
            <v>1</v>
          </cell>
          <cell r="E25">
            <v>12249.16</v>
          </cell>
          <cell r="F25">
            <v>2065</v>
          </cell>
          <cell r="G25">
            <v>56</v>
          </cell>
          <cell r="H25">
            <v>65</v>
          </cell>
          <cell r="I25">
            <v>441</v>
          </cell>
          <cell r="J25">
            <v>84</v>
          </cell>
          <cell r="K25">
            <v>3681.6</v>
          </cell>
          <cell r="L25">
            <v>3535.56</v>
          </cell>
          <cell r="M25">
            <v>2184</v>
          </cell>
          <cell r="N25">
            <v>137</v>
          </cell>
        </row>
        <row r="26">
          <cell r="A26">
            <v>6</v>
          </cell>
          <cell r="B26">
            <v>6</v>
          </cell>
          <cell r="C26" t="str">
            <v>Truck Dvr, Medium</v>
          </cell>
          <cell r="D26">
            <v>2</v>
          </cell>
          <cell r="E26">
            <v>23495.28</v>
          </cell>
          <cell r="F26">
            <v>3479</v>
          </cell>
          <cell r="G26">
            <v>112</v>
          </cell>
          <cell r="H26">
            <v>130</v>
          </cell>
          <cell r="I26">
            <v>1671</v>
          </cell>
          <cell r="J26">
            <v>141</v>
          </cell>
          <cell r="K26">
            <v>7363.2</v>
          </cell>
          <cell r="L26">
            <v>5956.08</v>
          </cell>
          <cell r="M26">
            <v>4368</v>
          </cell>
          <cell r="N26">
            <v>275</v>
          </cell>
        </row>
        <row r="27">
          <cell r="A27">
            <v>7</v>
          </cell>
          <cell r="B27">
            <v>7</v>
          </cell>
          <cell r="C27" t="str">
            <v>Truck Dvr, Medium (mail)</v>
          </cell>
          <cell r="D27">
            <v>1</v>
          </cell>
          <cell r="E27">
            <v>12065</v>
          </cell>
          <cell r="F27">
            <v>1838</v>
          </cell>
          <cell r="G27">
            <v>56</v>
          </cell>
          <cell r="H27">
            <v>65</v>
          </cell>
          <cell r="I27">
            <v>883</v>
          </cell>
          <cell r="J27">
            <v>74</v>
          </cell>
          <cell r="K27">
            <v>3681.6</v>
          </cell>
          <cell r="L27">
            <v>3146.4</v>
          </cell>
          <cell r="M27">
            <v>2184</v>
          </cell>
          <cell r="N27">
            <v>137</v>
          </cell>
        </row>
        <row r="28">
          <cell r="A28">
            <v>8</v>
          </cell>
          <cell r="B28">
            <v>8</v>
          </cell>
          <cell r="C28" t="str">
            <v>Truck Dvr, Heavy (TT)</v>
          </cell>
          <cell r="D28">
            <v>2</v>
          </cell>
          <cell r="E28">
            <v>24975.120000000003</v>
          </cell>
          <cell r="F28">
            <v>3936</v>
          </cell>
          <cell r="G28">
            <v>112</v>
          </cell>
          <cell r="H28">
            <v>130</v>
          </cell>
          <cell r="I28">
            <v>1891</v>
          </cell>
          <cell r="J28">
            <v>160</v>
          </cell>
          <cell r="K28">
            <v>7363.2</v>
          </cell>
          <cell r="L28">
            <v>6739.92</v>
          </cell>
          <cell r="M28">
            <v>4368</v>
          </cell>
          <cell r="N28">
            <v>275</v>
          </cell>
        </row>
        <row r="29">
          <cell r="A29">
            <v>9</v>
          </cell>
          <cell r="B29">
            <v>9</v>
          </cell>
          <cell r="C29" t="str">
            <v>Truck Dvr, Heavy (Furniture)</v>
          </cell>
          <cell r="D29">
            <v>1</v>
          </cell>
          <cell r="E29">
            <v>11997.12</v>
          </cell>
          <cell r="F29">
            <v>1817</v>
          </cell>
          <cell r="G29">
            <v>56</v>
          </cell>
          <cell r="H29">
            <v>65</v>
          </cell>
          <cell r="I29">
            <v>872</v>
          </cell>
          <cell r="J29">
            <v>74</v>
          </cell>
          <cell r="K29">
            <v>3681.6</v>
          </cell>
          <cell r="L29">
            <v>3110.52</v>
          </cell>
          <cell r="M29">
            <v>2184</v>
          </cell>
          <cell r="N29">
            <v>137</v>
          </cell>
        </row>
        <row r="30">
          <cell r="A30">
            <v>10</v>
          </cell>
          <cell r="B30">
            <v>10</v>
          </cell>
          <cell r="C30" t="str">
            <v>Laborer, Truck Helper (Furniture)</v>
          </cell>
          <cell r="D30">
            <v>2</v>
          </cell>
          <cell r="E30">
            <v>22231.28</v>
          </cell>
          <cell r="F30">
            <v>3479</v>
          </cell>
          <cell r="G30">
            <v>112</v>
          </cell>
          <cell r="H30">
            <v>130</v>
          </cell>
          <cell r="I30">
            <v>407</v>
          </cell>
          <cell r="J30">
            <v>141</v>
          </cell>
          <cell r="K30">
            <v>7363.2</v>
          </cell>
          <cell r="L30">
            <v>5956.08</v>
          </cell>
          <cell r="M30">
            <v>4368</v>
          </cell>
          <cell r="N30">
            <v>275</v>
          </cell>
        </row>
        <row r="31">
          <cell r="A31">
            <v>11</v>
          </cell>
          <cell r="B31">
            <v>11</v>
          </cell>
          <cell r="C31" t="str">
            <v>Laborer, Truck Helper (Furniture) Lead</v>
          </cell>
          <cell r="D31">
            <v>1</v>
          </cell>
          <cell r="E31">
            <v>11346.64</v>
          </cell>
          <cell r="F31">
            <v>1820</v>
          </cell>
          <cell r="G31">
            <v>56</v>
          </cell>
          <cell r="H31">
            <v>65</v>
          </cell>
          <cell r="I31">
            <v>213</v>
          </cell>
          <cell r="J31">
            <v>74</v>
          </cell>
          <cell r="K31">
            <v>3681.6</v>
          </cell>
          <cell r="L31">
            <v>3116.04</v>
          </cell>
          <cell r="M31">
            <v>2184</v>
          </cell>
          <cell r="N31">
            <v>137</v>
          </cell>
        </row>
        <row r="32">
          <cell r="A32">
            <v>12</v>
          </cell>
          <cell r="B32">
            <v>12</v>
          </cell>
          <cell r="C32" t="str">
            <v>Messenger, Mail Clerk, Carrier (lead)</v>
          </cell>
          <cell r="D32">
            <v>1</v>
          </cell>
          <cell r="E32">
            <v>11086.44</v>
          </cell>
          <cell r="F32">
            <v>1788</v>
          </cell>
          <cell r="G32">
            <v>56</v>
          </cell>
          <cell r="H32">
            <v>65</v>
          </cell>
          <cell r="I32">
            <v>42</v>
          </cell>
          <cell r="J32">
            <v>72</v>
          </cell>
          <cell r="K32">
            <v>3681.6</v>
          </cell>
          <cell r="L32">
            <v>3060.84</v>
          </cell>
          <cell r="M32">
            <v>2184</v>
          </cell>
          <cell r="N32">
            <v>137</v>
          </cell>
        </row>
        <row r="33">
          <cell r="A33">
            <v>13</v>
          </cell>
          <cell r="B33">
            <v>13</v>
          </cell>
          <cell r="C33" t="str">
            <v>Messenger, Mail Clerk, Carrier </v>
          </cell>
          <cell r="D33">
            <v>3</v>
          </cell>
          <cell r="E33">
            <v>32589.32</v>
          </cell>
          <cell r="F33">
            <v>5121</v>
          </cell>
          <cell r="G33">
            <v>168</v>
          </cell>
          <cell r="H33">
            <v>195</v>
          </cell>
          <cell r="I33">
            <v>120</v>
          </cell>
          <cell r="J33">
            <v>208</v>
          </cell>
          <cell r="K33">
            <v>11044.8</v>
          </cell>
          <cell r="L33">
            <v>8768.52</v>
          </cell>
          <cell r="M33">
            <v>6552</v>
          </cell>
          <cell r="N33">
            <v>412</v>
          </cell>
        </row>
        <row r="34">
          <cell r="A34">
            <v>14</v>
          </cell>
          <cell r="B34">
            <v>14</v>
          </cell>
          <cell r="C34" t="str">
            <v>Auto/Truck Maint. Technician (lead)</v>
          </cell>
          <cell r="D34">
            <v>1</v>
          </cell>
          <cell r="E34">
            <v>13472.400000000001</v>
          </cell>
          <cell r="F34">
            <v>2547</v>
          </cell>
          <cell r="G34">
            <v>56</v>
          </cell>
          <cell r="H34">
            <v>65</v>
          </cell>
          <cell r="I34">
            <v>338</v>
          </cell>
          <cell r="J34">
            <v>103</v>
          </cell>
          <cell r="K34">
            <v>3681.6</v>
          </cell>
          <cell r="L34">
            <v>4360.8</v>
          </cell>
          <cell r="M34">
            <v>2184</v>
          </cell>
          <cell r="N34">
            <v>137</v>
          </cell>
        </row>
        <row r="35">
          <cell r="A35">
            <v>15</v>
          </cell>
          <cell r="B35">
            <v>15</v>
          </cell>
          <cell r="C35" t="str">
            <v>Auto/Truck Maint. Technician </v>
          </cell>
          <cell r="D35">
            <v>3</v>
          </cell>
          <cell r="E35">
            <v>39721.2</v>
          </cell>
          <cell r="F35">
            <v>7399</v>
          </cell>
          <cell r="G35">
            <v>168</v>
          </cell>
          <cell r="H35">
            <v>195</v>
          </cell>
          <cell r="I35">
            <v>982</v>
          </cell>
          <cell r="J35">
            <v>300</v>
          </cell>
          <cell r="K35">
            <v>11044.8</v>
          </cell>
          <cell r="L35">
            <v>12668.400000000001</v>
          </cell>
          <cell r="M35">
            <v>6552</v>
          </cell>
          <cell r="N35">
            <v>412</v>
          </cell>
        </row>
        <row r="36">
          <cell r="A36">
            <v>16</v>
          </cell>
          <cell r="B36">
            <v>16</v>
          </cell>
          <cell r="C36" t="str">
            <v>Automotive Worker</v>
          </cell>
          <cell r="D36">
            <v>1</v>
          </cell>
          <cell r="E36">
            <v>11141.64</v>
          </cell>
          <cell r="F36">
            <v>1739</v>
          </cell>
          <cell r="G36">
            <v>56</v>
          </cell>
          <cell r="H36">
            <v>65</v>
          </cell>
          <cell r="I36">
            <v>231</v>
          </cell>
          <cell r="J36">
            <v>70</v>
          </cell>
          <cell r="K36">
            <v>3681.6</v>
          </cell>
          <cell r="L36">
            <v>2978.04</v>
          </cell>
          <cell r="M36">
            <v>2184</v>
          </cell>
          <cell r="N36">
            <v>137</v>
          </cell>
        </row>
        <row r="37">
          <cell r="A37">
            <v>17</v>
          </cell>
          <cell r="B37">
            <v>17</v>
          </cell>
          <cell r="C37" t="str">
            <v>Automotive Parts Clerk</v>
          </cell>
          <cell r="D37">
            <v>1</v>
          </cell>
          <cell r="E37">
            <v>11141.64</v>
          </cell>
          <cell r="F37">
            <v>1739</v>
          </cell>
          <cell r="G37">
            <v>56</v>
          </cell>
          <cell r="H37">
            <v>65</v>
          </cell>
          <cell r="I37">
            <v>231</v>
          </cell>
          <cell r="J37">
            <v>70</v>
          </cell>
          <cell r="K37">
            <v>3681.6</v>
          </cell>
          <cell r="L37">
            <v>2978.04</v>
          </cell>
          <cell r="M37">
            <v>2184</v>
          </cell>
          <cell r="N37">
            <v>137</v>
          </cell>
        </row>
        <row r="38">
          <cell r="A38">
            <v>18</v>
          </cell>
          <cell r="B38">
            <v>18</v>
          </cell>
          <cell r="C38" t="str">
            <v>Vehicle Controller</v>
          </cell>
          <cell r="D38">
            <v>1</v>
          </cell>
          <cell r="E38">
            <v>11142.12</v>
          </cell>
          <cell r="F38">
            <v>1817</v>
          </cell>
          <cell r="G38">
            <v>56</v>
          </cell>
          <cell r="H38">
            <v>65</v>
          </cell>
          <cell r="I38">
            <v>17</v>
          </cell>
          <cell r="J38">
            <v>74</v>
          </cell>
          <cell r="K38">
            <v>3681.6</v>
          </cell>
          <cell r="L38">
            <v>3110.52</v>
          </cell>
          <cell r="M38">
            <v>2184</v>
          </cell>
          <cell r="N38">
            <v>137</v>
          </cell>
        </row>
        <row r="39">
          <cell r="A39">
            <v>19</v>
          </cell>
          <cell r="B39">
            <v>19</v>
          </cell>
          <cell r="C39" t="str">
            <v>Item Manager (lead)</v>
          </cell>
          <cell r="D39">
            <v>1</v>
          </cell>
          <cell r="E39">
            <v>12016.84</v>
          </cell>
          <cell r="F39">
            <v>2134</v>
          </cell>
          <cell r="G39">
            <v>56</v>
          </cell>
          <cell r="H39">
            <v>65</v>
          </cell>
          <cell r="I39">
            <v>19</v>
          </cell>
          <cell r="J39">
            <v>86</v>
          </cell>
          <cell r="K39">
            <v>3681.6</v>
          </cell>
          <cell r="L39">
            <v>3654.2400000000002</v>
          </cell>
          <cell r="M39">
            <v>2184</v>
          </cell>
          <cell r="N39">
            <v>137</v>
          </cell>
        </row>
        <row r="40">
          <cell r="A40">
            <v>20</v>
          </cell>
          <cell r="B40">
            <v>20</v>
          </cell>
          <cell r="C40" t="str">
            <v>Item Manager </v>
          </cell>
          <cell r="D40">
            <v>1</v>
          </cell>
          <cell r="E40">
            <v>11795.84</v>
          </cell>
          <cell r="F40">
            <v>2054</v>
          </cell>
          <cell r="G40">
            <v>56</v>
          </cell>
          <cell r="H40">
            <v>65</v>
          </cell>
          <cell r="I40">
            <v>19</v>
          </cell>
          <cell r="J40">
            <v>83</v>
          </cell>
          <cell r="K40">
            <v>3681.6</v>
          </cell>
          <cell r="L40">
            <v>3516.2400000000002</v>
          </cell>
          <cell r="M40">
            <v>2184</v>
          </cell>
          <cell r="N40">
            <v>137</v>
          </cell>
        </row>
        <row r="41">
          <cell r="A41">
            <v>21</v>
          </cell>
          <cell r="B41">
            <v>21</v>
          </cell>
          <cell r="C41" t="str">
            <v>Sr. Purchase Request/ Processing Clerk</v>
          </cell>
          <cell r="D41">
            <v>1</v>
          </cell>
          <cell r="E41">
            <v>11795.84</v>
          </cell>
          <cell r="F41">
            <v>2054</v>
          </cell>
          <cell r="G41">
            <v>56</v>
          </cell>
          <cell r="H41">
            <v>65</v>
          </cell>
          <cell r="I41">
            <v>19</v>
          </cell>
          <cell r="J41">
            <v>83</v>
          </cell>
          <cell r="K41">
            <v>3681.6</v>
          </cell>
          <cell r="L41">
            <v>3516.2400000000002</v>
          </cell>
          <cell r="M41">
            <v>2184</v>
          </cell>
          <cell r="N41">
            <v>137</v>
          </cell>
        </row>
        <row r="42">
          <cell r="A42">
            <v>22</v>
          </cell>
          <cell r="B42">
            <v>22</v>
          </cell>
          <cell r="C42" t="str">
            <v>Sr. Storekeeper</v>
          </cell>
          <cell r="D42">
            <v>1</v>
          </cell>
          <cell r="E42">
            <v>11466.92</v>
          </cell>
          <cell r="F42">
            <v>1865</v>
          </cell>
          <cell r="G42">
            <v>56</v>
          </cell>
          <cell r="H42">
            <v>65</v>
          </cell>
          <cell r="I42">
            <v>209</v>
          </cell>
          <cell r="J42">
            <v>76</v>
          </cell>
          <cell r="K42">
            <v>3681.6</v>
          </cell>
          <cell r="L42">
            <v>3193.32</v>
          </cell>
          <cell r="M42">
            <v>2184</v>
          </cell>
          <cell r="N42">
            <v>137</v>
          </cell>
        </row>
        <row r="43">
          <cell r="A43">
            <v>23</v>
          </cell>
          <cell r="B43">
            <v>23</v>
          </cell>
          <cell r="C43" t="str">
            <v>Storekeeper</v>
          </cell>
          <cell r="D43">
            <v>3</v>
          </cell>
          <cell r="E43">
            <v>33734.32</v>
          </cell>
          <cell r="F43">
            <v>5363</v>
          </cell>
          <cell r="G43">
            <v>168</v>
          </cell>
          <cell r="H43">
            <v>195</v>
          </cell>
          <cell r="I43">
            <v>600</v>
          </cell>
          <cell r="J43">
            <v>217</v>
          </cell>
          <cell r="K43">
            <v>11044.8</v>
          </cell>
          <cell r="L43">
            <v>9182.52</v>
          </cell>
          <cell r="M43">
            <v>6552</v>
          </cell>
          <cell r="N43">
            <v>412</v>
          </cell>
        </row>
        <row r="44">
          <cell r="A44">
            <v>24</v>
          </cell>
          <cell r="B44">
            <v>24</v>
          </cell>
          <cell r="C44" t="str">
            <v>Metal Cutter &amp; Burner</v>
          </cell>
          <cell r="D44">
            <v>2</v>
          </cell>
          <cell r="E44">
            <v>24406.52</v>
          </cell>
          <cell r="F44">
            <v>3920</v>
          </cell>
          <cell r="G44">
            <v>112</v>
          </cell>
          <cell r="H44">
            <v>130</v>
          </cell>
          <cell r="I44">
            <v>1367</v>
          </cell>
          <cell r="J44">
            <v>159</v>
          </cell>
          <cell r="K44">
            <v>7363.2</v>
          </cell>
          <cell r="L44">
            <v>6712.32</v>
          </cell>
          <cell r="M44">
            <v>4368</v>
          </cell>
          <cell r="N44">
            <v>275</v>
          </cell>
        </row>
        <row r="45">
          <cell r="A45">
            <v>25</v>
          </cell>
          <cell r="B45">
            <v>25</v>
          </cell>
          <cell r="C45" t="str">
            <v>Tool Crib Attendant</v>
          </cell>
          <cell r="D45">
            <v>1</v>
          </cell>
          <cell r="E45">
            <v>12386.16</v>
          </cell>
          <cell r="F45">
            <v>2186</v>
          </cell>
          <cell r="G45">
            <v>56</v>
          </cell>
          <cell r="H45">
            <v>65</v>
          </cell>
          <cell r="I45">
            <v>245</v>
          </cell>
          <cell r="J45">
            <v>89</v>
          </cell>
          <cell r="K45">
            <v>3681.6</v>
          </cell>
          <cell r="L45">
            <v>3742.56</v>
          </cell>
          <cell r="M45">
            <v>2184</v>
          </cell>
          <cell r="N45">
            <v>137</v>
          </cell>
        </row>
        <row r="46">
          <cell r="A46">
            <v>26</v>
          </cell>
          <cell r="B46">
            <v>26</v>
          </cell>
          <cell r="C46" t="str">
            <v>Prop. Disposal Data Entry Clerk</v>
          </cell>
          <cell r="D46">
            <v>1</v>
          </cell>
          <cell r="E46">
            <v>11060.44</v>
          </cell>
          <cell r="F46">
            <v>1788</v>
          </cell>
          <cell r="G46">
            <v>56</v>
          </cell>
          <cell r="H46">
            <v>65</v>
          </cell>
          <cell r="I46">
            <v>16</v>
          </cell>
          <cell r="J46">
            <v>72</v>
          </cell>
          <cell r="K46">
            <v>3681.6</v>
          </cell>
          <cell r="L46">
            <v>3060.84</v>
          </cell>
          <cell r="M46">
            <v>2184</v>
          </cell>
          <cell r="N46">
            <v>137</v>
          </cell>
        </row>
        <row r="47">
          <cell r="A47">
            <v>27</v>
          </cell>
          <cell r="B47">
            <v>27</v>
          </cell>
          <cell r="C47" t="str">
            <v>Disposal Warehouseman (lead)</v>
          </cell>
          <cell r="D47">
            <v>1</v>
          </cell>
          <cell r="E47">
            <v>11485.44</v>
          </cell>
          <cell r="F47">
            <v>1868</v>
          </cell>
          <cell r="G47">
            <v>56</v>
          </cell>
          <cell r="H47">
            <v>65</v>
          </cell>
          <cell r="I47">
            <v>219</v>
          </cell>
          <cell r="J47">
            <v>76</v>
          </cell>
          <cell r="K47">
            <v>3681.6</v>
          </cell>
          <cell r="L47">
            <v>3198.84</v>
          </cell>
          <cell r="M47">
            <v>2184</v>
          </cell>
          <cell r="N47">
            <v>137</v>
          </cell>
        </row>
        <row r="48">
          <cell r="A48">
            <v>28</v>
          </cell>
          <cell r="B48">
            <v>28</v>
          </cell>
          <cell r="C48" t="str">
            <v>Disposal Warehouseman </v>
          </cell>
          <cell r="D48">
            <v>2</v>
          </cell>
          <cell r="E48">
            <v>22508.88</v>
          </cell>
          <cell r="F48">
            <v>3575</v>
          </cell>
          <cell r="G48">
            <v>112</v>
          </cell>
          <cell r="H48">
            <v>130</v>
          </cell>
          <cell r="I48">
            <v>419</v>
          </cell>
          <cell r="J48">
            <v>145</v>
          </cell>
          <cell r="K48">
            <v>7363.2</v>
          </cell>
          <cell r="L48">
            <v>6121.68</v>
          </cell>
          <cell r="M48">
            <v>4368</v>
          </cell>
          <cell r="N48">
            <v>275</v>
          </cell>
        </row>
        <row r="49">
          <cell r="A49">
            <v>29</v>
          </cell>
          <cell r="B49">
            <v>29</v>
          </cell>
          <cell r="C49" t="str">
            <v>Freight Traffic Specialist</v>
          </cell>
          <cell r="D49">
            <v>1</v>
          </cell>
          <cell r="E49">
            <v>12026.36</v>
          </cell>
          <cell r="F49">
            <v>2137</v>
          </cell>
          <cell r="G49">
            <v>56</v>
          </cell>
          <cell r="H49">
            <v>65</v>
          </cell>
          <cell r="I49">
            <v>19</v>
          </cell>
          <cell r="J49">
            <v>87</v>
          </cell>
          <cell r="K49">
            <v>3681.6</v>
          </cell>
          <cell r="L49">
            <v>3659.7599999999998</v>
          </cell>
          <cell r="M49">
            <v>2184</v>
          </cell>
          <cell r="N49">
            <v>137</v>
          </cell>
        </row>
        <row r="50">
          <cell r="A50">
            <v>30</v>
          </cell>
          <cell r="B50">
            <v>30</v>
          </cell>
          <cell r="C50" t="str">
            <v>Sr Receiving Clerk</v>
          </cell>
          <cell r="D50">
            <v>1</v>
          </cell>
          <cell r="E50">
            <v>11494.48</v>
          </cell>
          <cell r="F50">
            <v>1875</v>
          </cell>
          <cell r="G50">
            <v>56</v>
          </cell>
          <cell r="H50">
            <v>65</v>
          </cell>
          <cell r="I50">
            <v>210</v>
          </cell>
          <cell r="J50">
            <v>76</v>
          </cell>
          <cell r="K50">
            <v>3681.6</v>
          </cell>
          <cell r="L50">
            <v>3209.88</v>
          </cell>
          <cell r="M50">
            <v>2184</v>
          </cell>
          <cell r="N50">
            <v>137</v>
          </cell>
        </row>
        <row r="51">
          <cell r="A51">
            <v>31</v>
          </cell>
          <cell r="B51">
            <v>31</v>
          </cell>
          <cell r="C51" t="str">
            <v>Receiving Clerk</v>
          </cell>
          <cell r="D51">
            <v>2</v>
          </cell>
          <cell r="E51">
            <v>22564.04</v>
          </cell>
          <cell r="F51">
            <v>3601</v>
          </cell>
          <cell r="G51">
            <v>112</v>
          </cell>
          <cell r="H51">
            <v>130</v>
          </cell>
          <cell r="I51">
            <v>403</v>
          </cell>
          <cell r="J51">
            <v>146</v>
          </cell>
          <cell r="K51">
            <v>7363.2</v>
          </cell>
          <cell r="L51">
            <v>6165.84</v>
          </cell>
          <cell r="M51">
            <v>4368</v>
          </cell>
          <cell r="N51">
            <v>275</v>
          </cell>
        </row>
        <row r="52">
          <cell r="A52">
            <v>32</v>
          </cell>
          <cell r="B52">
            <v>32</v>
          </cell>
          <cell r="C52" t="str">
            <v>Supply Technician</v>
          </cell>
          <cell r="D52">
            <v>1</v>
          </cell>
          <cell r="E52">
            <v>10962.32</v>
          </cell>
          <cell r="F52">
            <v>2538</v>
          </cell>
          <cell r="G52">
            <v>56</v>
          </cell>
          <cell r="H52">
            <v>65</v>
          </cell>
          <cell r="I52">
            <v>284</v>
          </cell>
          <cell r="J52">
            <v>103</v>
          </cell>
          <cell r="K52">
            <v>4096.16</v>
          </cell>
          <cell r="L52">
            <v>3683.16</v>
          </cell>
          <cell r="M52">
            <v>0</v>
          </cell>
          <cell r="N52">
            <v>137</v>
          </cell>
        </row>
        <row r="53">
          <cell r="A53">
            <v>33</v>
          </cell>
          <cell r="B53">
            <v>33</v>
          </cell>
          <cell r="C53" t="str">
            <v>Property Management Clerk</v>
          </cell>
          <cell r="D53">
            <v>2</v>
          </cell>
          <cell r="E53">
            <v>22326.84</v>
          </cell>
          <cell r="F53">
            <v>3649</v>
          </cell>
          <cell r="G53">
            <v>112</v>
          </cell>
          <cell r="H53">
            <v>130</v>
          </cell>
          <cell r="I53">
            <v>33</v>
          </cell>
          <cell r="J53">
            <v>148</v>
          </cell>
          <cell r="K53">
            <v>7363.2</v>
          </cell>
          <cell r="L53">
            <v>6248.64</v>
          </cell>
          <cell r="M53">
            <v>4368</v>
          </cell>
          <cell r="N53">
            <v>275</v>
          </cell>
        </row>
        <row r="54">
          <cell r="A54">
            <v>34</v>
          </cell>
          <cell r="B54">
            <v>34</v>
          </cell>
          <cell r="C54" t="str">
            <v>Correspondence Management Clerk, Lead</v>
          </cell>
          <cell r="D54">
            <v>1</v>
          </cell>
          <cell r="E54">
            <v>11087</v>
          </cell>
          <cell r="F54">
            <v>1797</v>
          </cell>
          <cell r="G54">
            <v>56</v>
          </cell>
          <cell r="H54">
            <v>65</v>
          </cell>
          <cell r="I54">
            <v>16</v>
          </cell>
          <cell r="J54">
            <v>73</v>
          </cell>
          <cell r="K54">
            <v>3681.6</v>
          </cell>
          <cell r="L54">
            <v>3077.4</v>
          </cell>
          <cell r="M54">
            <v>2184</v>
          </cell>
          <cell r="N54">
            <v>137</v>
          </cell>
        </row>
        <row r="55">
          <cell r="A55">
            <v>35</v>
          </cell>
          <cell r="B55">
            <v>35</v>
          </cell>
          <cell r="C55" t="str">
            <v>Correspondence Management Clerk</v>
          </cell>
          <cell r="D55">
            <v>1</v>
          </cell>
          <cell r="E55">
            <v>10866</v>
          </cell>
          <cell r="F55">
            <v>1717</v>
          </cell>
          <cell r="G55">
            <v>56</v>
          </cell>
          <cell r="H55">
            <v>65</v>
          </cell>
          <cell r="I55">
            <v>16</v>
          </cell>
          <cell r="J55">
            <v>70</v>
          </cell>
          <cell r="K55">
            <v>3681.6</v>
          </cell>
          <cell r="L55">
            <v>2939.4</v>
          </cell>
          <cell r="M55">
            <v>2184</v>
          </cell>
          <cell r="N55">
            <v>137</v>
          </cell>
        </row>
        <row r="56">
          <cell r="A56">
            <v>36</v>
          </cell>
          <cell r="B56">
            <v>36</v>
          </cell>
          <cell r="C56" t="str">
            <v>Relief Worker</v>
          </cell>
          <cell r="D56">
            <v>1</v>
          </cell>
          <cell r="E56">
            <v>4146</v>
          </cell>
          <cell r="F56">
            <v>1447</v>
          </cell>
          <cell r="G56">
            <v>56</v>
          </cell>
          <cell r="H56">
            <v>65</v>
          </cell>
          <cell r="I56">
            <v>198</v>
          </cell>
          <cell r="J56">
            <v>59</v>
          </cell>
          <cell r="M56">
            <v>2184</v>
          </cell>
          <cell r="N56">
            <v>137</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18439.453336519997</v>
          </cell>
          <cell r="F63">
            <v>5804</v>
          </cell>
          <cell r="G63">
            <v>56</v>
          </cell>
          <cell r="H63">
            <v>65</v>
          </cell>
          <cell r="I63">
            <v>53</v>
          </cell>
          <cell r="J63">
            <v>235</v>
          </cell>
          <cell r="K63">
            <v>3554.605753439999</v>
          </cell>
          <cell r="L63">
            <v>8534.84758308</v>
          </cell>
          <cell r="M63">
            <v>0</v>
          </cell>
          <cell r="N63">
            <v>137</v>
          </cell>
        </row>
        <row r="64">
          <cell r="A64">
            <v>38</v>
          </cell>
          <cell r="B64">
            <v>2</v>
          </cell>
          <cell r="C64" t="str">
            <v>Supervising Producer</v>
          </cell>
          <cell r="D64">
            <v>1</v>
          </cell>
          <cell r="E64">
            <v>17607.8360755</v>
          </cell>
          <cell r="F64">
            <v>5437</v>
          </cell>
          <cell r="G64">
            <v>56</v>
          </cell>
          <cell r="H64">
            <v>65</v>
          </cell>
          <cell r="I64">
            <v>50</v>
          </cell>
          <cell r="J64">
            <v>220</v>
          </cell>
          <cell r="K64">
            <v>3646.691786639999</v>
          </cell>
          <cell r="L64">
            <v>7996.1442888599995</v>
          </cell>
          <cell r="M64">
            <v>0</v>
          </cell>
          <cell r="N64">
            <v>137</v>
          </cell>
        </row>
        <row r="65">
          <cell r="A65">
            <v>39</v>
          </cell>
          <cell r="B65">
            <v>3</v>
          </cell>
          <cell r="C65" t="str">
            <v>Senior Producer</v>
          </cell>
          <cell r="D65">
            <v>1</v>
          </cell>
          <cell r="E65">
            <v>16229.904213899998</v>
          </cell>
          <cell r="F65">
            <v>4830</v>
          </cell>
          <cell r="G65">
            <v>56</v>
          </cell>
          <cell r="H65">
            <v>65</v>
          </cell>
          <cell r="I65">
            <v>44</v>
          </cell>
          <cell r="J65">
            <v>196</v>
          </cell>
          <cell r="K65">
            <v>3799.461242639999</v>
          </cell>
          <cell r="L65">
            <v>7102.442971259999</v>
          </cell>
          <cell r="M65">
            <v>0</v>
          </cell>
          <cell r="N65">
            <v>137</v>
          </cell>
        </row>
        <row r="66">
          <cell r="A66">
            <v>40</v>
          </cell>
          <cell r="B66">
            <v>4</v>
          </cell>
          <cell r="C66" t="str">
            <v>Producer</v>
          </cell>
          <cell r="D66">
            <v>2</v>
          </cell>
          <cell r="E66">
            <v>30315.247754199998</v>
          </cell>
          <cell r="F66">
            <v>8714</v>
          </cell>
          <cell r="G66">
            <v>112</v>
          </cell>
          <cell r="H66">
            <v>130</v>
          </cell>
          <cell r="I66">
            <v>80</v>
          </cell>
          <cell r="J66">
            <v>353</v>
          </cell>
          <cell r="K66">
            <v>7836.5638612799985</v>
          </cell>
          <cell r="L66">
            <v>12814.683892919997</v>
          </cell>
          <cell r="M66">
            <v>0</v>
          </cell>
          <cell r="N66">
            <v>275</v>
          </cell>
        </row>
        <row r="67">
          <cell r="A67">
            <v>41</v>
          </cell>
          <cell r="B67">
            <v>5</v>
          </cell>
          <cell r="C67" t="str">
            <v>Production Coordinator</v>
          </cell>
          <cell r="D67">
            <v>1</v>
          </cell>
          <cell r="E67">
            <v>15582.07786776</v>
          </cell>
          <cell r="F67">
            <v>4544</v>
          </cell>
          <cell r="G67">
            <v>56</v>
          </cell>
          <cell r="H67">
            <v>65</v>
          </cell>
          <cell r="I67">
            <v>42</v>
          </cell>
          <cell r="J67">
            <v>184</v>
          </cell>
          <cell r="K67">
            <v>3871.178015039999</v>
          </cell>
          <cell r="L67">
            <v>6682.899852719999</v>
          </cell>
          <cell r="M67">
            <v>0</v>
          </cell>
          <cell r="N67">
            <v>137</v>
          </cell>
        </row>
        <row r="68">
          <cell r="A68">
            <v>42</v>
          </cell>
          <cell r="B68">
            <v>6</v>
          </cell>
          <cell r="C68" t="str">
            <v>Operations Specialist</v>
          </cell>
          <cell r="D68">
            <v>1</v>
          </cell>
          <cell r="E68">
            <v>15764.868782639998</v>
          </cell>
          <cell r="F68">
            <v>4625</v>
          </cell>
          <cell r="G68">
            <v>56</v>
          </cell>
          <cell r="H68">
            <v>65</v>
          </cell>
          <cell r="I68">
            <v>42</v>
          </cell>
          <cell r="J68">
            <v>187</v>
          </cell>
          <cell r="K68">
            <v>3850.808754239999</v>
          </cell>
          <cell r="L68">
            <v>6802.060028399998</v>
          </cell>
          <cell r="M68">
            <v>0</v>
          </cell>
          <cell r="N68">
            <v>137</v>
          </cell>
        </row>
        <row r="69">
          <cell r="A69">
            <v>43</v>
          </cell>
          <cell r="B69">
            <v>7</v>
          </cell>
          <cell r="C69" t="str">
            <v>Senior Videographer</v>
          </cell>
          <cell r="D69">
            <v>1</v>
          </cell>
          <cell r="E69">
            <v>11845.42</v>
          </cell>
          <cell r="F69">
            <v>3046</v>
          </cell>
          <cell r="G69">
            <v>56</v>
          </cell>
          <cell r="H69">
            <v>65</v>
          </cell>
          <cell r="I69">
            <v>28</v>
          </cell>
          <cell r="J69">
            <v>123</v>
          </cell>
          <cell r="K69">
            <v>3970.1600000000003</v>
          </cell>
          <cell r="L69">
            <v>4420.26</v>
          </cell>
          <cell r="M69">
            <v>0</v>
          </cell>
          <cell r="N69">
            <v>137</v>
          </cell>
        </row>
        <row r="70">
          <cell r="A70">
            <v>44</v>
          </cell>
          <cell r="B70">
            <v>8</v>
          </cell>
          <cell r="C70" t="str">
            <v>Videographer</v>
          </cell>
          <cell r="D70">
            <v>2</v>
          </cell>
          <cell r="E70">
            <v>21265.920000000002</v>
          </cell>
          <cell r="F70">
            <v>5015</v>
          </cell>
          <cell r="G70">
            <v>112</v>
          </cell>
          <cell r="H70">
            <v>130</v>
          </cell>
          <cell r="I70">
            <v>46</v>
          </cell>
          <cell r="J70">
            <v>203</v>
          </cell>
          <cell r="K70">
            <v>8207.52</v>
          </cell>
          <cell r="L70">
            <v>7277.400000000001</v>
          </cell>
          <cell r="M70">
            <v>0</v>
          </cell>
          <cell r="N70">
            <v>275</v>
          </cell>
        </row>
        <row r="71">
          <cell r="A71">
            <v>45</v>
          </cell>
          <cell r="B71">
            <v>9</v>
          </cell>
          <cell r="C71" t="str">
            <v>Graphics Director</v>
          </cell>
          <cell r="D71">
            <v>1</v>
          </cell>
          <cell r="E71">
            <v>15029.705123119998</v>
          </cell>
          <cell r="F71">
            <v>4301</v>
          </cell>
          <cell r="G71">
            <v>56</v>
          </cell>
          <cell r="H71">
            <v>65</v>
          </cell>
          <cell r="I71">
            <v>39</v>
          </cell>
          <cell r="J71">
            <v>174</v>
          </cell>
          <cell r="K71">
            <v>3932.2857974399994</v>
          </cell>
          <cell r="L71">
            <v>6325.419325679999</v>
          </cell>
          <cell r="M71">
            <v>0</v>
          </cell>
          <cell r="N71">
            <v>137</v>
          </cell>
        </row>
        <row r="72">
          <cell r="A72">
            <v>46</v>
          </cell>
          <cell r="B72">
            <v>10</v>
          </cell>
          <cell r="C72" t="str">
            <v>Editor Linear/Non-linear</v>
          </cell>
          <cell r="D72">
            <v>3</v>
          </cell>
          <cell r="E72">
            <v>39440.3</v>
          </cell>
          <cell r="F72">
            <v>10793</v>
          </cell>
          <cell r="G72">
            <v>168</v>
          </cell>
          <cell r="H72">
            <v>195</v>
          </cell>
          <cell r="I72">
            <v>99</v>
          </cell>
          <cell r="J72">
            <v>437</v>
          </cell>
          <cell r="K72">
            <v>11464.080000000002</v>
          </cell>
          <cell r="L72">
            <v>15872.22</v>
          </cell>
          <cell r="M72">
            <v>0</v>
          </cell>
          <cell r="N72">
            <v>412</v>
          </cell>
        </row>
        <row r="73">
          <cell r="A73">
            <v>47</v>
          </cell>
          <cell r="B73">
            <v>11</v>
          </cell>
          <cell r="C73" t="str">
            <v>Technical Coordinator</v>
          </cell>
          <cell r="D73">
            <v>1</v>
          </cell>
          <cell r="E73">
            <v>15582.07786776</v>
          </cell>
          <cell r="F73">
            <v>4544</v>
          </cell>
          <cell r="G73">
            <v>56</v>
          </cell>
          <cell r="H73">
            <v>65</v>
          </cell>
          <cell r="I73">
            <v>42</v>
          </cell>
          <cell r="J73">
            <v>184</v>
          </cell>
          <cell r="K73">
            <v>3871.178015039999</v>
          </cell>
          <cell r="L73">
            <v>6682.899852719999</v>
          </cell>
          <cell r="M73">
            <v>0</v>
          </cell>
          <cell r="N73">
            <v>137</v>
          </cell>
        </row>
        <row r="74">
          <cell r="A74">
            <v>48</v>
          </cell>
          <cell r="B74">
            <v>12</v>
          </cell>
          <cell r="C74" t="str">
            <v>Systems Engineer</v>
          </cell>
          <cell r="D74">
            <v>1</v>
          </cell>
          <cell r="E74">
            <v>13932.017777899997</v>
          </cell>
          <cell r="F74">
            <v>3817</v>
          </cell>
          <cell r="G74">
            <v>56</v>
          </cell>
          <cell r="H74">
            <v>65</v>
          </cell>
          <cell r="I74">
            <v>35</v>
          </cell>
          <cell r="J74">
            <v>155</v>
          </cell>
          <cell r="K74">
            <v>4054.077002639999</v>
          </cell>
          <cell r="L74">
            <v>5612.940775259998</v>
          </cell>
          <cell r="M74">
            <v>0</v>
          </cell>
          <cell r="N74">
            <v>137</v>
          </cell>
        </row>
        <row r="75">
          <cell r="A75">
            <v>49</v>
          </cell>
          <cell r="B75">
            <v>13</v>
          </cell>
          <cell r="C75" t="str">
            <v>3D animator</v>
          </cell>
          <cell r="D75">
            <v>1</v>
          </cell>
          <cell r="E75">
            <v>14478.332378479998</v>
          </cell>
          <cell r="F75">
            <v>4058</v>
          </cell>
          <cell r="G75">
            <v>56</v>
          </cell>
          <cell r="H75">
            <v>65</v>
          </cell>
          <cell r="I75">
            <v>37</v>
          </cell>
          <cell r="J75">
            <v>164</v>
          </cell>
          <cell r="K75">
            <v>3993.393579839999</v>
          </cell>
          <cell r="L75">
            <v>5967.938798639999</v>
          </cell>
          <cell r="M75">
            <v>0</v>
          </cell>
          <cell r="N75">
            <v>137</v>
          </cell>
        </row>
        <row r="76">
          <cell r="A76">
            <v>50</v>
          </cell>
          <cell r="B76">
            <v>14</v>
          </cell>
          <cell r="C76" t="str">
            <v>Senior A/V Technician</v>
          </cell>
          <cell r="D76">
            <v>1</v>
          </cell>
          <cell r="E76">
            <v>13349.1</v>
          </cell>
          <cell r="F76">
            <v>3646</v>
          </cell>
          <cell r="G76">
            <v>56</v>
          </cell>
          <cell r="H76">
            <v>65</v>
          </cell>
          <cell r="I76">
            <v>185</v>
          </cell>
          <cell r="J76">
            <v>148</v>
          </cell>
          <cell r="K76">
            <v>3821.36</v>
          </cell>
          <cell r="L76">
            <v>5290.74</v>
          </cell>
          <cell r="M76">
            <v>0</v>
          </cell>
          <cell r="N76">
            <v>137</v>
          </cell>
        </row>
        <row r="77">
          <cell r="A77">
            <v>51</v>
          </cell>
          <cell r="B77">
            <v>15</v>
          </cell>
          <cell r="C77" t="str">
            <v>A/V Technician</v>
          </cell>
          <cell r="D77">
            <v>3</v>
          </cell>
          <cell r="E77">
            <v>35673.22</v>
          </cell>
          <cell r="F77">
            <v>9031</v>
          </cell>
          <cell r="G77">
            <v>168</v>
          </cell>
          <cell r="H77">
            <v>195</v>
          </cell>
          <cell r="I77">
            <v>458</v>
          </cell>
          <cell r="J77">
            <v>366</v>
          </cell>
          <cell r="K77">
            <v>11936.880000000001</v>
          </cell>
          <cell r="L77">
            <v>13106.340000000002</v>
          </cell>
          <cell r="M77">
            <v>0</v>
          </cell>
          <cell r="N77">
            <v>412</v>
          </cell>
        </row>
        <row r="78">
          <cell r="A78">
            <v>52</v>
          </cell>
          <cell r="B78">
            <v>16</v>
          </cell>
          <cell r="C78" t="str">
            <v>Facilities Operator</v>
          </cell>
          <cell r="D78">
            <v>1</v>
          </cell>
          <cell r="E78">
            <v>11764.740000000002</v>
          </cell>
          <cell r="F78">
            <v>3010</v>
          </cell>
          <cell r="G78">
            <v>56</v>
          </cell>
          <cell r="H78">
            <v>65</v>
          </cell>
          <cell r="I78">
            <v>27</v>
          </cell>
          <cell r="J78">
            <v>122</v>
          </cell>
          <cell r="K78">
            <v>3978.96</v>
          </cell>
          <cell r="L78">
            <v>4368.780000000001</v>
          </cell>
          <cell r="M78">
            <v>0</v>
          </cell>
          <cell r="N78">
            <v>137</v>
          </cell>
        </row>
        <row r="79">
          <cell r="A79">
            <v>53</v>
          </cell>
          <cell r="B79">
            <v>17</v>
          </cell>
          <cell r="C79" t="str">
            <v>Reproduction Specialist</v>
          </cell>
          <cell r="D79">
            <v>1</v>
          </cell>
          <cell r="E79">
            <v>9331.94</v>
          </cell>
          <cell r="F79">
            <v>1930</v>
          </cell>
          <cell r="G79">
            <v>56</v>
          </cell>
          <cell r="H79">
            <v>65</v>
          </cell>
          <cell r="I79">
            <v>18</v>
          </cell>
          <cell r="J79">
            <v>78</v>
          </cell>
          <cell r="K79">
            <v>4246.96</v>
          </cell>
          <cell r="L79">
            <v>2800.98</v>
          </cell>
          <cell r="M79">
            <v>0</v>
          </cell>
          <cell r="N79">
            <v>137</v>
          </cell>
        </row>
        <row r="81">
          <cell r="C81" t="str">
            <v>Technical Library Services:</v>
          </cell>
        </row>
        <row r="83">
          <cell r="A83" t="str">
            <v>3T</v>
          </cell>
          <cell r="C83" t="str">
            <v>Total Direct Labor</v>
          </cell>
          <cell r="E83">
            <v>917423.3250609199</v>
          </cell>
          <cell r="F83">
            <v>193689</v>
          </cell>
          <cell r="G83">
            <v>4200</v>
          </cell>
          <cell r="H83">
            <v>4875</v>
          </cell>
          <cell r="I83">
            <v>14161</v>
          </cell>
          <cell r="J83">
            <v>7848</v>
          </cell>
          <cell r="K83">
            <v>281580.65031568013</v>
          </cell>
          <cell r="L83">
            <v>302499.67474524</v>
          </cell>
          <cell r="M83">
            <v>98280</v>
          </cell>
          <cell r="N83">
            <v>10290</v>
          </cell>
        </row>
        <row r="85">
          <cell r="C85" t="str">
            <v>Contract Support:</v>
          </cell>
        </row>
        <row r="86">
          <cell r="A86">
            <v>54</v>
          </cell>
          <cell r="B86">
            <v>1</v>
          </cell>
          <cell r="C86" t="str">
            <v>Program Manager/Logisitcs Manager</v>
          </cell>
          <cell r="D86">
            <v>1</v>
          </cell>
          <cell r="E86">
            <v>15398.286952879998</v>
          </cell>
          <cell r="F86">
            <v>4463</v>
          </cell>
          <cell r="G86">
            <v>56</v>
          </cell>
          <cell r="H86">
            <v>65</v>
          </cell>
          <cell r="I86">
            <v>41</v>
          </cell>
          <cell r="J86">
            <v>181</v>
          </cell>
          <cell r="K86">
            <v>3891.547275839999</v>
          </cell>
          <cell r="L86">
            <v>6563.739677039999</v>
          </cell>
          <cell r="M86">
            <v>0</v>
          </cell>
          <cell r="N86">
            <v>137</v>
          </cell>
        </row>
        <row r="87">
          <cell r="A87">
            <v>55</v>
          </cell>
          <cell r="B87">
            <v>2</v>
          </cell>
          <cell r="C87" t="str">
            <v>Admin Services Mgr</v>
          </cell>
          <cell r="D87">
            <v>1</v>
          </cell>
          <cell r="E87">
            <v>10367.84</v>
          </cell>
          <cell r="F87">
            <v>2390</v>
          </cell>
          <cell r="G87">
            <v>56</v>
          </cell>
          <cell r="H87">
            <v>65</v>
          </cell>
          <cell r="I87">
            <v>22</v>
          </cell>
          <cell r="J87">
            <v>97</v>
          </cell>
          <cell r="K87">
            <v>4132.96</v>
          </cell>
          <cell r="L87">
            <v>3467.88</v>
          </cell>
          <cell r="M87">
            <v>0</v>
          </cell>
          <cell r="N87">
            <v>137</v>
          </cell>
        </row>
        <row r="89">
          <cell r="C89" t="str">
            <v>Total Contract Support </v>
          </cell>
          <cell r="E89">
            <v>25766.126952879997</v>
          </cell>
          <cell r="F89">
            <v>6853</v>
          </cell>
          <cell r="G89">
            <v>112</v>
          </cell>
          <cell r="H89">
            <v>130</v>
          </cell>
          <cell r="I89">
            <v>63</v>
          </cell>
          <cell r="J89">
            <v>278</v>
          </cell>
          <cell r="K89">
            <v>8024.507275839999</v>
          </cell>
          <cell r="L89">
            <v>10031.619677039998</v>
          </cell>
          <cell r="M89">
            <v>0</v>
          </cell>
          <cell r="N89">
            <v>274</v>
          </cell>
        </row>
      </sheetData>
      <sheetData sheetId="30">
        <row r="20">
          <cell r="C20" t="str">
            <v>Logistics:</v>
          </cell>
        </row>
        <row r="21">
          <cell r="A21">
            <v>1</v>
          </cell>
          <cell r="B21">
            <v>1</v>
          </cell>
          <cell r="C21" t="str">
            <v>Deputy Logistics Manager</v>
          </cell>
          <cell r="D21">
            <v>1</v>
          </cell>
          <cell r="E21">
            <v>14912.011735687018</v>
          </cell>
          <cell r="F21">
            <v>4182</v>
          </cell>
          <cell r="G21">
            <v>56</v>
          </cell>
          <cell r="H21">
            <v>65</v>
          </cell>
          <cell r="I21">
            <v>38</v>
          </cell>
          <cell r="J21">
            <v>169</v>
          </cell>
          <cell r="K21">
            <v>4117.626295562639</v>
          </cell>
          <cell r="L21">
            <v>6150.385440124378</v>
          </cell>
          <cell r="M21">
            <v>0</v>
          </cell>
          <cell r="N21">
            <v>134</v>
          </cell>
        </row>
        <row r="22">
          <cell r="A22">
            <v>2</v>
          </cell>
          <cell r="B22">
            <v>2</v>
          </cell>
          <cell r="C22" t="str">
            <v>Supervisor</v>
          </cell>
          <cell r="D22">
            <v>4</v>
          </cell>
          <cell r="E22">
            <v>48153.93865944375</v>
          </cell>
          <cell r="F22">
            <v>11661</v>
          </cell>
          <cell r="G22">
            <v>224</v>
          </cell>
          <cell r="H22">
            <v>260</v>
          </cell>
          <cell r="I22">
            <v>107</v>
          </cell>
          <cell r="J22">
            <v>473</v>
          </cell>
          <cell r="K22">
            <v>17744.548127261754</v>
          </cell>
          <cell r="L22">
            <v>17148.390532181995</v>
          </cell>
          <cell r="M22">
            <v>0</v>
          </cell>
          <cell r="N22">
            <v>536</v>
          </cell>
        </row>
        <row r="23">
          <cell r="A23">
            <v>3</v>
          </cell>
          <cell r="B23">
            <v>3</v>
          </cell>
          <cell r="C23" t="str">
            <v>NASA Screener</v>
          </cell>
          <cell r="D23">
            <v>1</v>
          </cell>
          <cell r="E23">
            <v>12500.502408386557</v>
          </cell>
          <cell r="F23">
            <v>3119</v>
          </cell>
          <cell r="G23">
            <v>56</v>
          </cell>
          <cell r="H23">
            <v>65</v>
          </cell>
          <cell r="I23">
            <v>29</v>
          </cell>
          <cell r="J23">
            <v>126</v>
          </cell>
          <cell r="K23">
            <v>4384.947806346239</v>
          </cell>
          <cell r="L23">
            <v>4586.554602040319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19000.226389952117</v>
          </cell>
          <cell r="F63">
            <v>5984</v>
          </cell>
          <cell r="G63">
            <v>56</v>
          </cell>
          <cell r="H63">
            <v>65</v>
          </cell>
          <cell r="I63">
            <v>55</v>
          </cell>
          <cell r="J63">
            <v>242</v>
          </cell>
          <cell r="K63">
            <v>3664.798531796639</v>
          </cell>
          <cell r="L63">
            <v>8799.427858155477</v>
          </cell>
          <cell r="M63">
            <v>0</v>
          </cell>
          <cell r="N63">
            <v>134</v>
          </cell>
        </row>
        <row r="64">
          <cell r="A64">
            <v>38</v>
          </cell>
          <cell r="B64">
            <v>2</v>
          </cell>
          <cell r="C64" t="str">
            <v>Supervising Producer</v>
          </cell>
          <cell r="D64">
            <v>1</v>
          </cell>
          <cell r="E64">
            <v>18142.763993840497</v>
          </cell>
          <cell r="F64">
            <v>5606</v>
          </cell>
          <cell r="G64">
            <v>56</v>
          </cell>
          <cell r="H64">
            <v>65</v>
          </cell>
          <cell r="I64">
            <v>51</v>
          </cell>
          <cell r="J64">
            <v>227</v>
          </cell>
          <cell r="K64">
            <v>3759.7392320258386</v>
          </cell>
          <cell r="L64">
            <v>8244.024761814659</v>
          </cell>
          <cell r="M64">
            <v>0</v>
          </cell>
          <cell r="N64">
            <v>134</v>
          </cell>
        </row>
        <row r="65">
          <cell r="A65">
            <v>39</v>
          </cell>
          <cell r="B65">
            <v>3</v>
          </cell>
          <cell r="C65" t="str">
            <v>Senior Producer</v>
          </cell>
          <cell r="D65">
            <v>1</v>
          </cell>
          <cell r="E65">
            <v>16721.863244530898</v>
          </cell>
          <cell r="F65">
            <v>4979</v>
          </cell>
          <cell r="G65">
            <v>56</v>
          </cell>
          <cell r="H65">
            <v>65</v>
          </cell>
          <cell r="I65">
            <v>46</v>
          </cell>
          <cell r="J65">
            <v>202</v>
          </cell>
          <cell r="K65">
            <v>3917.244541161839</v>
          </cell>
          <cell r="L65">
            <v>7322.618703369058</v>
          </cell>
          <cell r="M65">
            <v>0</v>
          </cell>
          <cell r="N65">
            <v>134</v>
          </cell>
        </row>
        <row r="66">
          <cell r="A66">
            <v>40</v>
          </cell>
          <cell r="B66">
            <v>4</v>
          </cell>
          <cell r="C66" t="str">
            <v>Producer</v>
          </cell>
          <cell r="D66">
            <v>2</v>
          </cell>
          <cell r="E66">
            <v>31231.436434580195</v>
          </cell>
          <cell r="F66">
            <v>8984</v>
          </cell>
          <cell r="G66">
            <v>112</v>
          </cell>
          <cell r="H66">
            <v>130</v>
          </cell>
          <cell r="I66">
            <v>82</v>
          </cell>
          <cell r="J66">
            <v>364</v>
          </cell>
          <cell r="K66">
            <v>8079.4973409796785</v>
          </cell>
          <cell r="L66">
            <v>13211.939093600515</v>
          </cell>
          <cell r="M66">
            <v>0</v>
          </cell>
          <cell r="N66">
            <v>268</v>
          </cell>
        </row>
        <row r="67">
          <cell r="A67">
            <v>41</v>
          </cell>
          <cell r="B67">
            <v>5</v>
          </cell>
          <cell r="C67" t="str">
            <v>Production Coordinator</v>
          </cell>
          <cell r="D67">
            <v>1</v>
          </cell>
          <cell r="E67">
            <v>16054.254281660556</v>
          </cell>
          <cell r="F67">
            <v>4685</v>
          </cell>
          <cell r="G67">
            <v>56</v>
          </cell>
          <cell r="H67">
            <v>65</v>
          </cell>
          <cell r="I67">
            <v>43</v>
          </cell>
          <cell r="J67">
            <v>190</v>
          </cell>
          <cell r="K67">
            <v>3991.184533506239</v>
          </cell>
          <cell r="L67">
            <v>6890.069748154318</v>
          </cell>
          <cell r="M67">
            <v>0</v>
          </cell>
          <cell r="N67">
            <v>134</v>
          </cell>
        </row>
        <row r="68">
          <cell r="A68">
            <v>42</v>
          </cell>
          <cell r="B68">
            <v>6</v>
          </cell>
          <cell r="C68" t="str">
            <v>Operations Specialist</v>
          </cell>
          <cell r="D68">
            <v>1</v>
          </cell>
          <cell r="E68">
            <v>16244.107714901838</v>
          </cell>
          <cell r="F68">
            <v>4769</v>
          </cell>
          <cell r="G68">
            <v>56</v>
          </cell>
          <cell r="H68">
            <v>65</v>
          </cell>
          <cell r="I68">
            <v>44</v>
          </cell>
          <cell r="J68">
            <v>193</v>
          </cell>
          <cell r="K68">
            <v>3970.1838256214387</v>
          </cell>
          <cell r="L68">
            <v>7012.923889280398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15486.693981936718</v>
          </cell>
          <cell r="F71">
            <v>4435</v>
          </cell>
          <cell r="G71">
            <v>56</v>
          </cell>
          <cell r="H71">
            <v>65</v>
          </cell>
          <cell r="I71">
            <v>41</v>
          </cell>
          <cell r="J71">
            <v>180</v>
          </cell>
          <cell r="K71">
            <v>4054.186657160639</v>
          </cell>
          <cell r="L71">
            <v>6521.507324776078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16054.254281660556</v>
          </cell>
          <cell r="F73">
            <v>4685</v>
          </cell>
          <cell r="G73">
            <v>56</v>
          </cell>
          <cell r="H73">
            <v>65</v>
          </cell>
          <cell r="I73">
            <v>43</v>
          </cell>
          <cell r="J73">
            <v>190</v>
          </cell>
          <cell r="K73">
            <v>3991.184533506239</v>
          </cell>
          <cell r="L73">
            <v>6890.069748154318</v>
          </cell>
          <cell r="M73">
            <v>0</v>
          </cell>
          <cell r="N73">
            <v>134</v>
          </cell>
        </row>
        <row r="74">
          <cell r="A74">
            <v>48</v>
          </cell>
          <cell r="B74">
            <v>12</v>
          </cell>
          <cell r="C74" t="str">
            <v>Systems Engineer</v>
          </cell>
          <cell r="D74">
            <v>1</v>
          </cell>
          <cell r="E74">
            <v>14351.695329014896</v>
          </cell>
          <cell r="F74">
            <v>3935</v>
          </cell>
          <cell r="G74">
            <v>56</v>
          </cell>
          <cell r="H74">
            <v>65</v>
          </cell>
          <cell r="I74">
            <v>36</v>
          </cell>
          <cell r="J74">
            <v>159</v>
          </cell>
          <cell r="K74">
            <v>4179.753389721839</v>
          </cell>
          <cell r="L74">
            <v>5786.941939293058</v>
          </cell>
          <cell r="M74">
            <v>0</v>
          </cell>
          <cell r="N74">
            <v>134</v>
          </cell>
        </row>
        <row r="75">
          <cell r="A75">
            <v>49</v>
          </cell>
          <cell r="B75">
            <v>13</v>
          </cell>
          <cell r="C75" t="str">
            <v>3D animator</v>
          </cell>
          <cell r="D75">
            <v>1</v>
          </cell>
          <cell r="E75">
            <v>14917.133682212876</v>
          </cell>
          <cell r="F75">
            <v>4184</v>
          </cell>
          <cell r="G75">
            <v>56</v>
          </cell>
          <cell r="H75">
            <v>65</v>
          </cell>
          <cell r="I75">
            <v>38</v>
          </cell>
          <cell r="J75">
            <v>170</v>
          </cell>
          <cell r="K75">
            <v>4117.188780815039</v>
          </cell>
          <cell r="L75">
            <v>6152.944901397838</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4T</v>
          </cell>
          <cell r="C83" t="str">
            <v>Total Direct Labor</v>
          </cell>
          <cell r="E83">
            <v>924686.8821378085</v>
          </cell>
          <cell r="F83">
            <v>195831</v>
          </cell>
          <cell r="G83">
            <v>4200</v>
          </cell>
          <cell r="H83">
            <v>4875</v>
          </cell>
          <cell r="I83">
            <v>14182</v>
          </cell>
          <cell r="J83">
            <v>7936</v>
          </cell>
          <cell r="K83">
            <v>283684.5635954662</v>
          </cell>
          <cell r="L83">
            <v>305648.3185423425</v>
          </cell>
          <cell r="M83">
            <v>98280</v>
          </cell>
          <cell r="N83">
            <v>10050</v>
          </cell>
        </row>
        <row r="85">
          <cell r="C85" t="str">
            <v>Contract Support:</v>
          </cell>
        </row>
        <row r="86">
          <cell r="A86">
            <v>54</v>
          </cell>
          <cell r="B86">
            <v>1</v>
          </cell>
          <cell r="C86" t="str">
            <v>Program Manager/Logisitcs Manager</v>
          </cell>
          <cell r="D86">
            <v>1</v>
          </cell>
          <cell r="E86">
            <v>15864.400848419276</v>
          </cell>
          <cell r="F86">
            <v>4602</v>
          </cell>
          <cell r="G86">
            <v>56</v>
          </cell>
          <cell r="H86">
            <v>65</v>
          </cell>
          <cell r="I86">
            <v>42</v>
          </cell>
          <cell r="J86">
            <v>186</v>
          </cell>
          <cell r="K86">
            <v>4012.185241391039</v>
          </cell>
          <cell r="L86">
            <v>6767.215607028238</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26229.24084841928</v>
          </cell>
          <cell r="F89">
            <v>6992</v>
          </cell>
          <cell r="G89">
            <v>112</v>
          </cell>
          <cell r="H89">
            <v>130</v>
          </cell>
          <cell r="I89">
            <v>64</v>
          </cell>
          <cell r="J89">
            <v>283</v>
          </cell>
          <cell r="K89">
            <v>8145.145241391039</v>
          </cell>
          <cell r="L89">
            <v>10235.095607028237</v>
          </cell>
          <cell r="M89">
            <v>0</v>
          </cell>
          <cell r="N89">
            <v>268</v>
          </cell>
        </row>
      </sheetData>
      <sheetData sheetId="31">
        <row r="20">
          <cell r="C20" t="str">
            <v>Logistics:</v>
          </cell>
        </row>
        <row r="21">
          <cell r="A21">
            <v>1</v>
          </cell>
          <cell r="B21">
            <v>1</v>
          </cell>
          <cell r="C21" t="str">
            <v>Deputy Logistics Manager</v>
          </cell>
          <cell r="D21">
            <v>1</v>
          </cell>
          <cell r="E21">
            <v>15367.320099493312</v>
          </cell>
          <cell r="F21">
            <v>4312</v>
          </cell>
          <cell r="G21">
            <v>56</v>
          </cell>
          <cell r="H21">
            <v>65</v>
          </cell>
          <cell r="I21">
            <v>39</v>
          </cell>
          <cell r="J21">
            <v>175</v>
          </cell>
          <cell r="K21">
            <v>4245.27271072508</v>
          </cell>
          <cell r="L21">
            <v>6341.047388768233</v>
          </cell>
          <cell r="M21">
            <v>0</v>
          </cell>
          <cell r="N21">
            <v>134</v>
          </cell>
        </row>
        <row r="22">
          <cell r="A22">
            <v>2</v>
          </cell>
          <cell r="B22">
            <v>2</v>
          </cell>
          <cell r="C22" t="str">
            <v>Supervisor</v>
          </cell>
          <cell r="D22">
            <v>4</v>
          </cell>
          <cell r="E22">
            <v>49613.6197578865</v>
          </cell>
          <cell r="F22">
            <v>12022</v>
          </cell>
          <cell r="G22">
            <v>224</v>
          </cell>
          <cell r="H22">
            <v>260</v>
          </cell>
          <cell r="I22">
            <v>110</v>
          </cell>
          <cell r="J22">
            <v>487</v>
          </cell>
          <cell r="K22">
            <v>18294.629119206867</v>
          </cell>
          <cell r="L22">
            <v>17679.990638679636</v>
          </cell>
          <cell r="M22">
            <v>0</v>
          </cell>
          <cell r="N22">
            <v>536</v>
          </cell>
        </row>
        <row r="23">
          <cell r="A23">
            <v>3</v>
          </cell>
          <cell r="B23">
            <v>3</v>
          </cell>
          <cell r="C23" t="str">
            <v>NASA Screener</v>
          </cell>
          <cell r="D23">
            <v>1</v>
          </cell>
          <cell r="E23">
            <v>12879.618983046541</v>
          </cell>
          <cell r="F23">
            <v>3216</v>
          </cell>
          <cell r="G23">
            <v>56</v>
          </cell>
          <cell r="H23">
            <v>65</v>
          </cell>
          <cell r="I23">
            <v>29</v>
          </cell>
          <cell r="J23">
            <v>130</v>
          </cell>
          <cell r="K23">
            <v>4520.881188342972</v>
          </cell>
          <cell r="L23">
            <v>4728.737794703569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19580.617408040634</v>
          </cell>
          <cell r="F63">
            <v>6169</v>
          </cell>
          <cell r="G63">
            <v>56</v>
          </cell>
          <cell r="H63">
            <v>65</v>
          </cell>
          <cell r="I63">
            <v>56</v>
          </cell>
          <cell r="J63">
            <v>250</v>
          </cell>
          <cell r="K63">
            <v>3778.407286282334</v>
          </cell>
          <cell r="L63">
            <v>9072.210121758299</v>
          </cell>
          <cell r="M63">
            <v>0</v>
          </cell>
          <cell r="N63">
            <v>134</v>
          </cell>
        </row>
        <row r="64">
          <cell r="A64">
            <v>38</v>
          </cell>
          <cell r="B64">
            <v>2</v>
          </cell>
          <cell r="C64" t="str">
            <v>Supervising Producer</v>
          </cell>
          <cell r="D64">
            <v>1</v>
          </cell>
          <cell r="E64">
            <v>18697.880677649548</v>
          </cell>
          <cell r="F64">
            <v>5780</v>
          </cell>
          <cell r="G64">
            <v>56</v>
          </cell>
          <cell r="H64">
            <v>65</v>
          </cell>
          <cell r="I64">
            <v>53</v>
          </cell>
          <cell r="J64">
            <v>234</v>
          </cell>
          <cell r="K64">
            <v>3876.2911482186396</v>
          </cell>
          <cell r="L64">
            <v>8499.58952943091</v>
          </cell>
          <cell r="M64">
            <v>0</v>
          </cell>
          <cell r="N64">
            <v>134</v>
          </cell>
        </row>
        <row r="65">
          <cell r="A65">
            <v>39</v>
          </cell>
          <cell r="B65">
            <v>3</v>
          </cell>
          <cell r="C65" t="str">
            <v>Senior Producer</v>
          </cell>
          <cell r="D65">
            <v>1</v>
          </cell>
          <cell r="E65">
            <v>17232.299005111352</v>
          </cell>
          <cell r="F65">
            <v>5134</v>
          </cell>
          <cell r="G65">
            <v>56</v>
          </cell>
          <cell r="H65">
            <v>65</v>
          </cell>
          <cell r="I65">
            <v>47</v>
          </cell>
          <cell r="J65">
            <v>208</v>
          </cell>
          <cell r="K65">
            <v>4038.6791219378556</v>
          </cell>
          <cell r="L65">
            <v>7549.619883173497</v>
          </cell>
          <cell r="M65">
            <v>0</v>
          </cell>
          <cell r="N65">
            <v>134</v>
          </cell>
        </row>
        <row r="66">
          <cell r="A66">
            <v>40</v>
          </cell>
          <cell r="B66">
            <v>4</v>
          </cell>
          <cell r="C66" t="str">
            <v>Producer</v>
          </cell>
          <cell r="D66">
            <v>2</v>
          </cell>
          <cell r="E66">
            <v>32184.470964052176</v>
          </cell>
          <cell r="F66">
            <v>9263</v>
          </cell>
          <cell r="G66">
            <v>112</v>
          </cell>
          <cell r="H66">
            <v>130</v>
          </cell>
          <cell r="I66">
            <v>85</v>
          </cell>
          <cell r="J66">
            <v>375</v>
          </cell>
          <cell r="K66">
            <v>8329.961758550047</v>
          </cell>
          <cell r="L66">
            <v>13621.50920550213</v>
          </cell>
          <cell r="M66">
            <v>0</v>
          </cell>
          <cell r="N66">
            <v>268</v>
          </cell>
        </row>
        <row r="67">
          <cell r="A67">
            <v>41</v>
          </cell>
          <cell r="B67">
            <v>5</v>
          </cell>
          <cell r="C67" t="str">
            <v>Production Coordinator</v>
          </cell>
          <cell r="D67">
            <v>1</v>
          </cell>
          <cell r="E67">
            <v>16543.573164392034</v>
          </cell>
          <cell r="F67">
            <v>4830</v>
          </cell>
          <cell r="G67">
            <v>56</v>
          </cell>
          <cell r="H67">
            <v>65</v>
          </cell>
          <cell r="I67">
            <v>44</v>
          </cell>
          <cell r="J67">
            <v>196</v>
          </cell>
          <cell r="K67">
            <v>4114.911254044931</v>
          </cell>
          <cell r="L67">
            <v>7103.661910347101</v>
          </cell>
          <cell r="M67">
            <v>0</v>
          </cell>
          <cell r="N67">
            <v>134</v>
          </cell>
        </row>
        <row r="68">
          <cell r="A68">
            <v>42</v>
          </cell>
          <cell r="B68">
            <v>6</v>
          </cell>
          <cell r="C68" t="str">
            <v>Operations Specialist</v>
          </cell>
          <cell r="D68">
            <v>1</v>
          </cell>
          <cell r="E68">
            <v>16739.584054063795</v>
          </cell>
          <cell r="F68">
            <v>4917</v>
          </cell>
          <cell r="G68">
            <v>56</v>
          </cell>
          <cell r="H68">
            <v>65</v>
          </cell>
          <cell r="I68">
            <v>45</v>
          </cell>
          <cell r="J68">
            <v>199</v>
          </cell>
          <cell r="K68">
            <v>4093.259524215703</v>
          </cell>
          <cell r="L68">
            <v>7230.324529848089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15957.540495376754</v>
          </cell>
          <cell r="F71">
            <v>4572</v>
          </cell>
          <cell r="G71">
            <v>56</v>
          </cell>
          <cell r="H71">
            <v>65</v>
          </cell>
          <cell r="I71">
            <v>42</v>
          </cell>
          <cell r="J71">
            <v>185</v>
          </cell>
          <cell r="K71">
            <v>4179.866443532618</v>
          </cell>
          <cell r="L71">
            <v>6723.674051844137</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16543.573164392034</v>
          </cell>
          <cell r="F73">
            <v>4830</v>
          </cell>
          <cell r="G73">
            <v>56</v>
          </cell>
          <cell r="H73">
            <v>65</v>
          </cell>
          <cell r="I73">
            <v>44</v>
          </cell>
          <cell r="J73">
            <v>196</v>
          </cell>
          <cell r="K73">
            <v>4114.911254044931</v>
          </cell>
          <cell r="L73">
            <v>7103.661910347101</v>
          </cell>
          <cell r="M73">
            <v>0</v>
          </cell>
          <cell r="N73">
            <v>134</v>
          </cell>
        </row>
        <row r="74">
          <cell r="A74">
            <v>48</v>
          </cell>
          <cell r="B74">
            <v>12</v>
          </cell>
          <cell r="C74" t="str">
            <v>Systems Engineer</v>
          </cell>
          <cell r="D74">
            <v>1</v>
          </cell>
          <cell r="E74">
            <v>14788.662884214358</v>
          </cell>
          <cell r="F74">
            <v>4057</v>
          </cell>
          <cell r="G74">
            <v>56</v>
          </cell>
          <cell r="H74">
            <v>65</v>
          </cell>
          <cell r="I74">
            <v>37</v>
          </cell>
          <cell r="J74">
            <v>164</v>
          </cell>
          <cell r="K74">
            <v>4309.3257448032155</v>
          </cell>
          <cell r="L74">
            <v>5966.337139411143</v>
          </cell>
          <cell r="M74">
            <v>0</v>
          </cell>
          <cell r="N74">
            <v>134</v>
          </cell>
        </row>
        <row r="75">
          <cell r="A75">
            <v>49</v>
          </cell>
          <cell r="B75">
            <v>13</v>
          </cell>
          <cell r="C75" t="str">
            <v>3D animator</v>
          </cell>
          <cell r="D75">
            <v>1</v>
          </cell>
          <cell r="E75">
            <v>15371.507826361474</v>
          </cell>
          <cell r="F75">
            <v>4314</v>
          </cell>
          <cell r="G75">
            <v>56</v>
          </cell>
          <cell r="H75">
            <v>65</v>
          </cell>
          <cell r="I75">
            <v>39</v>
          </cell>
          <cell r="J75">
            <v>175</v>
          </cell>
          <cell r="K75">
            <v>4244.821633020305</v>
          </cell>
          <cell r="L75">
            <v>6343.68619334117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5T</v>
          </cell>
          <cell r="C83" t="str">
            <v>Total Direct Labor</v>
          </cell>
          <cell r="E83">
            <v>932416.2684840804</v>
          </cell>
          <cell r="F83">
            <v>198039</v>
          </cell>
          <cell r="G83">
            <v>4200</v>
          </cell>
          <cell r="H83">
            <v>4875</v>
          </cell>
          <cell r="I83">
            <v>14199</v>
          </cell>
          <cell r="J83">
            <v>8025</v>
          </cell>
          <cell r="K83">
            <v>285853.69818692567</v>
          </cell>
          <cell r="L83">
            <v>308894.57029715506</v>
          </cell>
          <cell r="M83">
            <v>98280</v>
          </cell>
          <cell r="N83">
            <v>10050</v>
          </cell>
        </row>
        <row r="85">
          <cell r="C85" t="str">
            <v>Contract Support:</v>
          </cell>
        </row>
        <row r="86">
          <cell r="A86">
            <v>54</v>
          </cell>
          <cell r="B86">
            <v>1</v>
          </cell>
          <cell r="C86" t="str">
            <v>Program Manager/Logisitcs Manager</v>
          </cell>
          <cell r="D86">
            <v>1</v>
          </cell>
          <cell r="E86">
            <v>16347.562274720272</v>
          </cell>
          <cell r="F86">
            <v>4744</v>
          </cell>
          <cell r="G86">
            <v>56</v>
          </cell>
          <cell r="H86">
            <v>65</v>
          </cell>
          <cell r="I86">
            <v>43</v>
          </cell>
          <cell r="J86">
            <v>192</v>
          </cell>
          <cell r="K86">
            <v>4136.562983874161</v>
          </cell>
          <cell r="L86">
            <v>6976.999290846113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26712.402274720273</v>
          </cell>
          <cell r="F89">
            <v>7134</v>
          </cell>
          <cell r="G89">
            <v>112</v>
          </cell>
          <cell r="H89">
            <v>130</v>
          </cell>
          <cell r="I89">
            <v>65</v>
          </cell>
          <cell r="J89">
            <v>289</v>
          </cell>
          <cell r="K89">
            <v>8269.522983874162</v>
          </cell>
          <cell r="L89">
            <v>10444.879290846113</v>
          </cell>
          <cell r="M89">
            <v>0</v>
          </cell>
          <cell r="N89">
            <v>268</v>
          </cell>
        </row>
      </sheetData>
      <sheetData sheetId="32">
        <row r="20">
          <cell r="C20" t="str">
            <v>Logistics:</v>
          </cell>
        </row>
        <row r="21">
          <cell r="A21">
            <v>1</v>
          </cell>
          <cell r="B21">
            <v>1</v>
          </cell>
          <cell r="C21" t="str">
            <v>Deputy Logistics Manager</v>
          </cell>
          <cell r="D21">
            <v>1</v>
          </cell>
          <cell r="E21">
            <v>7256.91165637968</v>
          </cell>
          <cell r="F21">
            <v>2009</v>
          </cell>
          <cell r="G21">
            <v>56</v>
          </cell>
          <cell r="H21">
            <v>65</v>
          </cell>
          <cell r="I21">
            <v>18</v>
          </cell>
          <cell r="J21">
            <v>81</v>
          </cell>
          <cell r="K21">
            <v>1914.6100986771778</v>
          </cell>
          <cell r="L21">
            <v>3045.301557702501</v>
          </cell>
          <cell r="M21">
            <v>0</v>
          </cell>
          <cell r="N21">
            <v>68</v>
          </cell>
        </row>
        <row r="22">
          <cell r="A22">
            <v>2</v>
          </cell>
          <cell r="B22">
            <v>2</v>
          </cell>
          <cell r="C22" t="str">
            <v>Supervisor</v>
          </cell>
          <cell r="D22">
            <v>4</v>
          </cell>
          <cell r="E22">
            <v>23464.42265812841</v>
          </cell>
          <cell r="F22">
            <v>5602</v>
          </cell>
          <cell r="G22">
            <v>224</v>
          </cell>
          <cell r="H22">
            <v>260</v>
          </cell>
          <cell r="I22">
            <v>51</v>
          </cell>
          <cell r="J22">
            <v>227</v>
          </cell>
          <cell r="K22">
            <v>8335.569376144736</v>
          </cell>
          <cell r="L22">
            <v>8490.853281983671</v>
          </cell>
          <cell r="M22">
            <v>0</v>
          </cell>
          <cell r="N22">
            <v>274</v>
          </cell>
        </row>
        <row r="23">
          <cell r="A23">
            <v>3</v>
          </cell>
          <cell r="B23">
            <v>3</v>
          </cell>
          <cell r="C23" t="str">
            <v>NASA Screener</v>
          </cell>
          <cell r="D23">
            <v>1</v>
          </cell>
          <cell r="E23">
            <v>6089.672698936176</v>
          </cell>
          <cell r="F23">
            <v>1498</v>
          </cell>
          <cell r="G23">
            <v>56</v>
          </cell>
          <cell r="H23">
            <v>65</v>
          </cell>
          <cell r="I23">
            <v>14</v>
          </cell>
          <cell r="J23">
            <v>61</v>
          </cell>
          <cell r="K23">
            <v>2056.6862688892006</v>
          </cell>
          <cell r="L23">
            <v>2270.986430046976</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9235.889268415727</v>
          </cell>
          <cell r="F63">
            <v>2874</v>
          </cell>
          <cell r="G63">
            <v>56</v>
          </cell>
          <cell r="H63">
            <v>65</v>
          </cell>
          <cell r="I63">
            <v>26</v>
          </cell>
          <cell r="J63">
            <v>116</v>
          </cell>
          <cell r="K63">
            <v>1673.9409723769422</v>
          </cell>
          <cell r="L63">
            <v>4356.948296038785</v>
          </cell>
          <cell r="M63">
            <v>0</v>
          </cell>
          <cell r="N63">
            <v>68</v>
          </cell>
        </row>
        <row r="64">
          <cell r="A64">
            <v>38</v>
          </cell>
          <cell r="B64">
            <v>2</v>
          </cell>
          <cell r="C64" t="str">
            <v>Supervising Producer</v>
          </cell>
          <cell r="D64">
            <v>1</v>
          </cell>
          <cell r="E64">
            <v>8822.346136230391</v>
          </cell>
          <cell r="F64">
            <v>2693</v>
          </cell>
          <cell r="G64">
            <v>56</v>
          </cell>
          <cell r="H64">
            <v>65</v>
          </cell>
          <cell r="I64">
            <v>25</v>
          </cell>
          <cell r="J64">
            <v>109</v>
          </cell>
          <cell r="K64">
            <v>1724.4001032051076</v>
          </cell>
          <cell r="L64">
            <v>4081.9460330252837</v>
          </cell>
          <cell r="M64">
            <v>0</v>
          </cell>
          <cell r="N64">
            <v>68</v>
          </cell>
        </row>
        <row r="65">
          <cell r="A65">
            <v>39</v>
          </cell>
          <cell r="B65">
            <v>3</v>
          </cell>
          <cell r="C65" t="str">
            <v>Senior Producer</v>
          </cell>
          <cell r="D65">
            <v>1</v>
          </cell>
          <cell r="E65">
            <v>8133.832184217853</v>
          </cell>
          <cell r="F65">
            <v>2392</v>
          </cell>
          <cell r="G65">
            <v>56</v>
          </cell>
          <cell r="H65">
            <v>65</v>
          </cell>
          <cell r="I65">
            <v>22</v>
          </cell>
          <cell r="J65">
            <v>97</v>
          </cell>
          <cell r="K65">
            <v>1808.1111036573634</v>
          </cell>
          <cell r="L65">
            <v>3625.721080560489</v>
          </cell>
          <cell r="M65">
            <v>0</v>
          </cell>
          <cell r="N65">
            <v>68</v>
          </cell>
        </row>
        <row r="66">
          <cell r="A66">
            <v>40</v>
          </cell>
          <cell r="B66">
            <v>4</v>
          </cell>
          <cell r="C66" t="str">
            <v>Producer</v>
          </cell>
          <cell r="D66">
            <v>2</v>
          </cell>
          <cell r="E66">
            <v>15197.198220860646</v>
          </cell>
          <cell r="F66">
            <v>4316</v>
          </cell>
          <cell r="G66">
            <v>112</v>
          </cell>
          <cell r="H66">
            <v>130</v>
          </cell>
          <cell r="I66">
            <v>39</v>
          </cell>
          <cell r="J66">
            <v>175</v>
          </cell>
          <cell r="K66">
            <v>3746.439319129347</v>
          </cell>
          <cell r="L66">
            <v>6541.7589017312985</v>
          </cell>
          <cell r="M66">
            <v>0</v>
          </cell>
          <cell r="N66">
            <v>137</v>
          </cell>
        </row>
        <row r="67">
          <cell r="A67">
            <v>41</v>
          </cell>
          <cell r="B67">
            <v>5</v>
          </cell>
          <cell r="C67" t="str">
            <v>Production Coordinator</v>
          </cell>
          <cell r="D67">
            <v>1</v>
          </cell>
          <cell r="E67">
            <v>7810.957578967523</v>
          </cell>
          <cell r="F67">
            <v>2251</v>
          </cell>
          <cell r="G67">
            <v>56</v>
          </cell>
          <cell r="H67">
            <v>65</v>
          </cell>
          <cell r="I67">
            <v>21</v>
          </cell>
          <cell r="J67">
            <v>91</v>
          </cell>
          <cell r="K67">
            <v>1847.4087677585612</v>
          </cell>
          <cell r="L67">
            <v>3411.5488112089615</v>
          </cell>
          <cell r="M67">
            <v>0</v>
          </cell>
          <cell r="N67">
            <v>68</v>
          </cell>
        </row>
        <row r="68">
          <cell r="A68">
            <v>42</v>
          </cell>
          <cell r="B68">
            <v>6</v>
          </cell>
          <cell r="C68" t="str">
            <v>Operations Specialist</v>
          </cell>
          <cell r="D68">
            <v>1</v>
          </cell>
          <cell r="E68">
            <v>7902.626105902527</v>
          </cell>
          <cell r="F68">
            <v>2291</v>
          </cell>
          <cell r="G68">
            <v>56</v>
          </cell>
          <cell r="H68">
            <v>65</v>
          </cell>
          <cell r="I68">
            <v>21</v>
          </cell>
          <cell r="J68">
            <v>93</v>
          </cell>
          <cell r="K68">
            <v>1836.247301031594</v>
          </cell>
          <cell r="L68">
            <v>3472.3788048709334</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7533.951998162507</v>
          </cell>
          <cell r="F71">
            <v>2130</v>
          </cell>
          <cell r="G71">
            <v>56</v>
          </cell>
          <cell r="H71">
            <v>65</v>
          </cell>
          <cell r="I71">
            <v>19</v>
          </cell>
          <cell r="J71">
            <v>86</v>
          </cell>
          <cell r="K71">
            <v>1880.8931679394636</v>
          </cell>
          <cell r="L71">
            <v>3229.0588302230435</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7810.957578967523</v>
          </cell>
          <cell r="F73">
            <v>2251</v>
          </cell>
          <cell r="G73">
            <v>56</v>
          </cell>
          <cell r="H73">
            <v>65</v>
          </cell>
          <cell r="I73">
            <v>21</v>
          </cell>
          <cell r="J73">
            <v>91</v>
          </cell>
          <cell r="K73">
            <v>1847.4087677585612</v>
          </cell>
          <cell r="L73">
            <v>3411.5488112089615</v>
          </cell>
          <cell r="M73">
            <v>0</v>
          </cell>
          <cell r="N73">
            <v>68</v>
          </cell>
        </row>
        <row r="74">
          <cell r="A74">
            <v>48</v>
          </cell>
          <cell r="B74">
            <v>12</v>
          </cell>
          <cell r="C74" t="str">
            <v>Systems Engineer</v>
          </cell>
          <cell r="D74">
            <v>1</v>
          </cell>
          <cell r="E74">
            <v>6985.975597530289</v>
          </cell>
          <cell r="F74">
            <v>1890</v>
          </cell>
          <cell r="G74">
            <v>56</v>
          </cell>
          <cell r="H74">
            <v>65</v>
          </cell>
          <cell r="I74">
            <v>17</v>
          </cell>
          <cell r="J74">
            <v>77</v>
          </cell>
          <cell r="K74">
            <v>1947.6294377444565</v>
          </cell>
          <cell r="L74">
            <v>2865.3461597858322</v>
          </cell>
          <cell r="M74">
            <v>0</v>
          </cell>
          <cell r="N74">
            <v>68</v>
          </cell>
        </row>
        <row r="75">
          <cell r="A75">
            <v>49</v>
          </cell>
          <cell r="B75">
            <v>13</v>
          </cell>
          <cell r="C75" t="str">
            <v>3D animator</v>
          </cell>
          <cell r="D75">
            <v>1</v>
          </cell>
          <cell r="E75">
            <v>7258.946417357492</v>
          </cell>
          <cell r="F75">
            <v>2010</v>
          </cell>
          <cell r="G75">
            <v>56</v>
          </cell>
          <cell r="H75">
            <v>65</v>
          </cell>
          <cell r="I75">
            <v>18</v>
          </cell>
          <cell r="J75">
            <v>81</v>
          </cell>
          <cell r="K75">
            <v>1914.377568120366</v>
          </cell>
          <cell r="L75">
            <v>3046.5688492371255</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6T</v>
          </cell>
          <cell r="C83" t="str">
            <v>Total Direct Labor</v>
          </cell>
          <cell r="E83">
            <v>433946.7481000567</v>
          </cell>
          <cell r="F83">
            <v>90516</v>
          </cell>
          <cell r="G83">
            <v>4200</v>
          </cell>
          <cell r="H83">
            <v>4875</v>
          </cell>
          <cell r="I83">
            <v>6422</v>
          </cell>
          <cell r="J83">
            <v>3667</v>
          </cell>
          <cell r="K83">
            <v>128540.20225243292</v>
          </cell>
          <cell r="L83">
            <v>146195.5458476238</v>
          </cell>
          <cell r="M83">
            <v>44415</v>
          </cell>
          <cell r="N83">
            <v>5116</v>
          </cell>
        </row>
        <row r="85">
          <cell r="C85" t="str">
            <v>Contract Support:</v>
          </cell>
        </row>
        <row r="86">
          <cell r="A86">
            <v>54</v>
          </cell>
          <cell r="B86">
            <v>1</v>
          </cell>
          <cell r="C86" t="str">
            <v>Program Manager/Logisitcs Manager</v>
          </cell>
          <cell r="D86">
            <v>1</v>
          </cell>
          <cell r="E86">
            <v>7719.289052032518</v>
          </cell>
          <cell r="F86">
            <v>2211</v>
          </cell>
          <cell r="G86">
            <v>56</v>
          </cell>
          <cell r="H86">
            <v>65</v>
          </cell>
          <cell r="I86">
            <v>20</v>
          </cell>
          <cell r="J86">
            <v>90</v>
          </cell>
          <cell r="K86">
            <v>1858.5702344855288</v>
          </cell>
          <cell r="L86">
            <v>3350.7188175469887</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12488.629052032518</v>
          </cell>
          <cell r="F89">
            <v>3291</v>
          </cell>
          <cell r="G89">
            <v>112</v>
          </cell>
          <cell r="H89">
            <v>130</v>
          </cell>
          <cell r="I89">
            <v>30</v>
          </cell>
          <cell r="J89">
            <v>134</v>
          </cell>
          <cell r="K89">
            <v>3689.530234485529</v>
          </cell>
          <cell r="L89">
            <v>4966.098817546988</v>
          </cell>
          <cell r="M89">
            <v>0</v>
          </cell>
          <cell r="N89">
            <v>136</v>
          </cell>
        </row>
      </sheetData>
      <sheetData sheetId="33">
        <row r="20">
          <cell r="C20" t="str">
            <v>Logistics:</v>
          </cell>
        </row>
        <row r="21">
          <cell r="A21">
            <v>1</v>
          </cell>
          <cell r="B21">
            <v>1</v>
          </cell>
          <cell r="C21" t="str">
            <v>Deputy Logistics Manager</v>
          </cell>
          <cell r="D21">
            <v>1</v>
          </cell>
          <cell r="E21">
            <v>7535.306140759663</v>
          </cell>
          <cell r="F21">
            <v>2009</v>
          </cell>
          <cell r="G21">
            <v>0</v>
          </cell>
          <cell r="H21">
            <v>0</v>
          </cell>
          <cell r="I21">
            <v>18</v>
          </cell>
          <cell r="J21">
            <v>81</v>
          </cell>
          <cell r="K21">
            <v>1866.9878406421165</v>
          </cell>
          <cell r="L21">
            <v>3492.318300117547</v>
          </cell>
          <cell r="M21">
            <v>0</v>
          </cell>
          <cell r="N21">
            <v>68</v>
          </cell>
        </row>
        <row r="22">
          <cell r="A22">
            <v>2</v>
          </cell>
          <cell r="B22">
            <v>2</v>
          </cell>
          <cell r="C22" t="str">
            <v>Supervisor</v>
          </cell>
          <cell r="D22">
            <v>4</v>
          </cell>
          <cell r="E22">
            <v>24036.297410499526</v>
          </cell>
          <cell r="F22">
            <v>5602</v>
          </cell>
          <cell r="G22">
            <v>0</v>
          </cell>
          <cell r="H22">
            <v>0</v>
          </cell>
          <cell r="I22">
            <v>51</v>
          </cell>
          <cell r="J22">
            <v>227</v>
          </cell>
          <cell r="K22">
            <v>8145.080344004491</v>
          </cell>
          <cell r="L22">
            <v>9737.217066495035</v>
          </cell>
          <cell r="M22">
            <v>0</v>
          </cell>
          <cell r="N22">
            <v>274</v>
          </cell>
        </row>
        <row r="23">
          <cell r="A23">
            <v>3</v>
          </cell>
          <cell r="B23">
            <v>3</v>
          </cell>
          <cell r="C23" t="str">
            <v>NASA Screener</v>
          </cell>
          <cell r="D23">
            <v>1</v>
          </cell>
          <cell r="E23">
            <v>6254.406247146542</v>
          </cell>
          <cell r="F23">
            <v>1498</v>
          </cell>
          <cell r="G23">
            <v>0</v>
          </cell>
          <cell r="H23">
            <v>0</v>
          </cell>
          <cell r="I23">
            <v>14</v>
          </cell>
          <cell r="J23">
            <v>61</v>
          </cell>
          <cell r="K23">
            <v>2009.0640108541395</v>
          </cell>
          <cell r="L23">
            <v>2604.3422362924034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9706.819053835901</v>
          </cell>
          <cell r="F63">
            <v>2874</v>
          </cell>
          <cell r="G63">
            <v>0</v>
          </cell>
          <cell r="H63">
            <v>0</v>
          </cell>
          <cell r="I63">
            <v>26</v>
          </cell>
          <cell r="J63">
            <v>116</v>
          </cell>
          <cell r="K63">
            <v>1626.3187143418809</v>
          </cell>
          <cell r="L63">
            <v>4996.5003394940195</v>
          </cell>
          <cell r="M63">
            <v>0</v>
          </cell>
          <cell r="N63">
            <v>68</v>
          </cell>
        </row>
        <row r="64">
          <cell r="A64">
            <v>38</v>
          </cell>
          <cell r="B64">
            <v>2</v>
          </cell>
          <cell r="C64" t="str">
            <v>Supervising Producer</v>
          </cell>
          <cell r="D64">
            <v>1</v>
          </cell>
          <cell r="E64">
            <v>9252.908616988032</v>
          </cell>
          <cell r="F64">
            <v>2693</v>
          </cell>
          <cell r="G64">
            <v>0</v>
          </cell>
          <cell r="H64">
            <v>0</v>
          </cell>
          <cell r="I64">
            <v>25</v>
          </cell>
          <cell r="J64">
            <v>109</v>
          </cell>
          <cell r="K64">
            <v>1676.7778451700462</v>
          </cell>
          <cell r="L64">
            <v>4681.130771817986</v>
          </cell>
          <cell r="M64">
            <v>0</v>
          </cell>
          <cell r="N64">
            <v>68</v>
          </cell>
        </row>
        <row r="65">
          <cell r="A65">
            <v>39</v>
          </cell>
          <cell r="B65">
            <v>3</v>
          </cell>
          <cell r="C65" t="str">
            <v>Senior Producer</v>
          </cell>
          <cell r="D65">
            <v>1</v>
          </cell>
          <cell r="E65">
            <v>8497.425864613688</v>
          </cell>
          <cell r="F65">
            <v>2392</v>
          </cell>
          <cell r="G65">
            <v>0</v>
          </cell>
          <cell r="H65">
            <v>0</v>
          </cell>
          <cell r="I65">
            <v>22</v>
          </cell>
          <cell r="J65">
            <v>97</v>
          </cell>
          <cell r="K65">
            <v>1760.488845622302</v>
          </cell>
          <cell r="L65">
            <v>4157.937018991387</v>
          </cell>
          <cell r="M65">
            <v>0</v>
          </cell>
          <cell r="N65">
            <v>68</v>
          </cell>
        </row>
        <row r="66">
          <cell r="A66">
            <v>40</v>
          </cell>
          <cell r="B66">
            <v>4</v>
          </cell>
          <cell r="C66" t="str">
            <v>Producer</v>
          </cell>
          <cell r="D66">
            <v>2</v>
          </cell>
          <cell r="E66">
            <v>15820.211892200623</v>
          </cell>
          <cell r="F66">
            <v>4316</v>
          </cell>
          <cell r="G66">
            <v>0</v>
          </cell>
          <cell r="H66">
            <v>0</v>
          </cell>
          <cell r="I66">
            <v>39</v>
          </cell>
          <cell r="J66">
            <v>175</v>
          </cell>
          <cell r="K66">
            <v>3651.1948030592243</v>
          </cell>
          <cell r="L66">
            <v>7502.017089141398</v>
          </cell>
          <cell r="M66">
            <v>0</v>
          </cell>
          <cell r="N66">
            <v>137</v>
          </cell>
        </row>
        <row r="67">
          <cell r="A67">
            <v>41</v>
          </cell>
          <cell r="B67">
            <v>5</v>
          </cell>
          <cell r="C67" t="str">
            <v>Production Coordinator</v>
          </cell>
          <cell r="D67">
            <v>1</v>
          </cell>
          <cell r="E67">
            <v>8143.113128082401</v>
          </cell>
          <cell r="F67">
            <v>2251</v>
          </cell>
          <cell r="G67">
            <v>0</v>
          </cell>
          <cell r="H67">
            <v>0</v>
          </cell>
          <cell r="I67">
            <v>21</v>
          </cell>
          <cell r="J67">
            <v>91</v>
          </cell>
          <cell r="K67">
            <v>1799.7865097234999</v>
          </cell>
          <cell r="L67">
            <v>3912.3266183589008</v>
          </cell>
          <cell r="M67">
            <v>0</v>
          </cell>
          <cell r="N67">
            <v>68</v>
          </cell>
        </row>
        <row r="68">
          <cell r="A68">
            <v>42</v>
          </cell>
          <cell r="B68">
            <v>6</v>
          </cell>
          <cell r="C68" t="str">
            <v>Operations Specialist</v>
          </cell>
          <cell r="D68">
            <v>1</v>
          </cell>
          <cell r="E68">
            <v>8243.71082839898</v>
          </cell>
          <cell r="F68">
            <v>2291</v>
          </cell>
          <cell r="G68">
            <v>0</v>
          </cell>
          <cell r="H68">
            <v>0</v>
          </cell>
          <cell r="I68">
            <v>21</v>
          </cell>
          <cell r="J68">
            <v>93</v>
          </cell>
          <cell r="K68">
            <v>1788.6250429965326</v>
          </cell>
          <cell r="L68">
            <v>3982.0857854024466</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7839.320027132663</v>
          </cell>
          <cell r="F71">
            <v>2130</v>
          </cell>
          <cell r="G71">
            <v>0</v>
          </cell>
          <cell r="H71">
            <v>0</v>
          </cell>
          <cell r="I71">
            <v>19</v>
          </cell>
          <cell r="J71">
            <v>86</v>
          </cell>
          <cell r="K71">
            <v>1833.2709099044023</v>
          </cell>
          <cell r="L71">
            <v>3703.049117228261</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8143.113128082401</v>
          </cell>
          <cell r="F73">
            <v>2251</v>
          </cell>
          <cell r="G73">
            <v>0</v>
          </cell>
          <cell r="H73">
            <v>0</v>
          </cell>
          <cell r="I73">
            <v>21</v>
          </cell>
          <cell r="J73">
            <v>91</v>
          </cell>
          <cell r="K73">
            <v>1799.7865097234999</v>
          </cell>
          <cell r="L73">
            <v>3912.3266183589008</v>
          </cell>
          <cell r="M73">
            <v>0</v>
          </cell>
          <cell r="N73">
            <v>68</v>
          </cell>
        </row>
        <row r="74">
          <cell r="A74">
            <v>48</v>
          </cell>
          <cell r="B74">
            <v>12</v>
          </cell>
          <cell r="C74" t="str">
            <v>Systems Engineer</v>
          </cell>
          <cell r="D74">
            <v>1</v>
          </cell>
          <cell r="E74">
            <v>7237.95461065645</v>
          </cell>
          <cell r="F74">
            <v>1890</v>
          </cell>
          <cell r="G74">
            <v>0</v>
          </cell>
          <cell r="H74">
            <v>0</v>
          </cell>
          <cell r="I74">
            <v>17</v>
          </cell>
          <cell r="J74">
            <v>77</v>
          </cell>
          <cell r="K74">
            <v>1900.0071797093951</v>
          </cell>
          <cell r="L74">
            <v>3285.9474309470556</v>
          </cell>
          <cell r="M74">
            <v>0</v>
          </cell>
          <cell r="N74">
            <v>68</v>
          </cell>
        </row>
        <row r="75">
          <cell r="A75">
            <v>49</v>
          </cell>
          <cell r="B75">
            <v>13</v>
          </cell>
          <cell r="C75" t="str">
            <v>3D animator</v>
          </cell>
          <cell r="D75">
            <v>1</v>
          </cell>
          <cell r="E75">
            <v>7537.526926182925</v>
          </cell>
          <cell r="F75">
            <v>2010</v>
          </cell>
          <cell r="G75">
            <v>0</v>
          </cell>
          <cell r="H75">
            <v>0</v>
          </cell>
          <cell r="I75">
            <v>18</v>
          </cell>
          <cell r="J75">
            <v>81</v>
          </cell>
          <cell r="K75">
            <v>1866.7553100853047</v>
          </cell>
          <cell r="L75">
            <v>3493.771616097621</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7T</v>
          </cell>
          <cell r="C83" t="str">
            <v>Total Direct Labor</v>
          </cell>
          <cell r="E83">
            <v>443357.0538745797</v>
          </cell>
          <cell r="F83">
            <v>90495</v>
          </cell>
          <cell r="G83">
            <v>0</v>
          </cell>
          <cell r="H83">
            <v>0</v>
          </cell>
          <cell r="I83">
            <v>6420</v>
          </cell>
          <cell r="J83">
            <v>3667</v>
          </cell>
          <cell r="K83">
            <v>127198.1438658369</v>
          </cell>
          <cell r="L83">
            <v>166045.91000874297</v>
          </cell>
          <cell r="M83">
            <v>44415</v>
          </cell>
          <cell r="N83">
            <v>5116</v>
          </cell>
        </row>
        <row r="85">
          <cell r="C85" t="str">
            <v>Contract Support:</v>
          </cell>
        </row>
        <row r="86">
          <cell r="A86">
            <v>54</v>
          </cell>
          <cell r="B86">
            <v>1</v>
          </cell>
          <cell r="C86" t="str">
            <v>Program Manager/Logisitcs Manager</v>
          </cell>
          <cell r="D86">
            <v>1</v>
          </cell>
          <cell r="E86">
            <v>8042.515427765822</v>
          </cell>
          <cell r="F86">
            <v>2211</v>
          </cell>
          <cell r="G86">
            <v>0</v>
          </cell>
          <cell r="H86">
            <v>0</v>
          </cell>
          <cell r="I86">
            <v>20</v>
          </cell>
          <cell r="J86">
            <v>90</v>
          </cell>
          <cell r="K86">
            <v>1810.9479764504674</v>
          </cell>
          <cell r="L86">
            <v>3842.567451315354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12887.015427765822</v>
          </cell>
          <cell r="F89">
            <v>3291</v>
          </cell>
          <cell r="G89">
            <v>0</v>
          </cell>
          <cell r="H89">
            <v>0</v>
          </cell>
          <cell r="I89">
            <v>30</v>
          </cell>
          <cell r="J89">
            <v>134</v>
          </cell>
          <cell r="K89">
            <v>3600.9479764504676</v>
          </cell>
          <cell r="L89">
            <v>5695.0674513153535</v>
          </cell>
          <cell r="M89">
            <v>0</v>
          </cell>
          <cell r="N89">
            <v>136</v>
          </cell>
        </row>
      </sheetData>
      <sheetData sheetId="34">
        <row r="20">
          <cell r="C20" t="str">
            <v>Logistics:</v>
          </cell>
        </row>
        <row r="21">
          <cell r="A21">
            <v>1</v>
          </cell>
          <cell r="B21">
            <v>1</v>
          </cell>
          <cell r="C21" t="str">
            <v>Deputy Logistics Manager</v>
          </cell>
          <cell r="D21">
            <v>1</v>
          </cell>
          <cell r="E21">
            <v>16318.845399277514</v>
          </cell>
          <cell r="F21">
            <v>4583</v>
          </cell>
          <cell r="G21">
            <v>56</v>
          </cell>
          <cell r="H21">
            <v>65</v>
          </cell>
          <cell r="I21">
            <v>42</v>
          </cell>
          <cell r="J21">
            <v>186</v>
          </cell>
          <cell r="K21">
            <v>4512.559325865042</v>
          </cell>
          <cell r="L21">
            <v>6740.286073412471</v>
          </cell>
          <cell r="M21">
            <v>0</v>
          </cell>
          <cell r="N21">
            <v>134</v>
          </cell>
        </row>
        <row r="22">
          <cell r="A22">
            <v>2</v>
          </cell>
          <cell r="B22">
            <v>2</v>
          </cell>
          <cell r="C22" t="str">
            <v>Supervisor</v>
          </cell>
          <cell r="D22">
            <v>4</v>
          </cell>
          <cell r="E22">
            <v>52673.6177924628</v>
          </cell>
          <cell r="F22">
            <v>12779</v>
          </cell>
          <cell r="G22">
            <v>224</v>
          </cell>
          <cell r="H22">
            <v>260</v>
          </cell>
          <cell r="I22">
            <v>117</v>
          </cell>
          <cell r="J22">
            <v>518</v>
          </cell>
          <cell r="K22">
            <v>19446.477263181252</v>
          </cell>
          <cell r="L22">
            <v>18793.140529281543</v>
          </cell>
          <cell r="M22">
            <v>0</v>
          </cell>
          <cell r="N22">
            <v>536</v>
          </cell>
        </row>
        <row r="23">
          <cell r="A23">
            <v>3</v>
          </cell>
          <cell r="B23">
            <v>3</v>
          </cell>
          <cell r="C23" t="str">
            <v>NASA Screener</v>
          </cell>
          <cell r="D23">
            <v>1</v>
          </cell>
          <cell r="E23">
            <v>13674.984243838133</v>
          </cell>
          <cell r="F23">
            <v>3418</v>
          </cell>
          <cell r="G23">
            <v>56</v>
          </cell>
          <cell r="H23">
            <v>65</v>
          </cell>
          <cell r="I23">
            <v>31</v>
          </cell>
          <cell r="J23">
            <v>139</v>
          </cell>
          <cell r="K23">
            <v>4805.520388842234</v>
          </cell>
          <cell r="L23">
            <v>5026.4638549959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20798.705130668277</v>
          </cell>
          <cell r="F63">
            <v>6558</v>
          </cell>
          <cell r="G63">
            <v>56</v>
          </cell>
          <cell r="H63">
            <v>65</v>
          </cell>
          <cell r="I63">
            <v>60</v>
          </cell>
          <cell r="J63">
            <v>266</v>
          </cell>
          <cell r="K63">
            <v>4016.2995874339567</v>
          </cell>
          <cell r="L63">
            <v>9643.405543234321</v>
          </cell>
          <cell r="M63">
            <v>0</v>
          </cell>
          <cell r="N63">
            <v>134</v>
          </cell>
        </row>
        <row r="64">
          <cell r="A64">
            <v>38</v>
          </cell>
          <cell r="B64">
            <v>2</v>
          </cell>
          <cell r="C64" t="str">
            <v>Supervising Producer</v>
          </cell>
          <cell r="D64">
            <v>1</v>
          </cell>
          <cell r="E64">
            <v>19859.078500995045</v>
          </cell>
          <cell r="F64">
            <v>6144</v>
          </cell>
          <cell r="G64">
            <v>56</v>
          </cell>
          <cell r="H64">
            <v>65</v>
          </cell>
          <cell r="I64">
            <v>56</v>
          </cell>
          <cell r="J64">
            <v>249</v>
          </cell>
          <cell r="K64">
            <v>4120.346315201634</v>
          </cell>
          <cell r="L64">
            <v>9034.732185793411</v>
          </cell>
          <cell r="M64">
            <v>0</v>
          </cell>
          <cell r="N64">
            <v>134</v>
          </cell>
        </row>
        <row r="65">
          <cell r="A65">
            <v>39</v>
          </cell>
          <cell r="B65">
            <v>3</v>
          </cell>
          <cell r="C65" t="str">
            <v>Senior Producer</v>
          </cell>
          <cell r="D65">
            <v>1</v>
          </cell>
          <cell r="E65">
            <v>18300.90989877217</v>
          </cell>
          <cell r="F65">
            <v>5457</v>
          </cell>
          <cell r="G65">
            <v>56</v>
          </cell>
          <cell r="H65">
            <v>65</v>
          </cell>
          <cell r="I65">
            <v>50</v>
          </cell>
          <cell r="J65">
            <v>221</v>
          </cell>
          <cell r="K65">
            <v>4292.958398134186</v>
          </cell>
          <cell r="L65">
            <v>8024.951500637984</v>
          </cell>
          <cell r="M65">
            <v>0</v>
          </cell>
          <cell r="N65">
            <v>134</v>
          </cell>
        </row>
        <row r="66">
          <cell r="A66">
            <v>40</v>
          </cell>
          <cell r="B66">
            <v>4</v>
          </cell>
          <cell r="C66" t="str">
            <v>Producer</v>
          </cell>
          <cell r="D66">
            <v>2</v>
          </cell>
          <cell r="E66">
            <v>34178.55752741986</v>
          </cell>
          <cell r="F66">
            <v>9846</v>
          </cell>
          <cell r="G66">
            <v>112</v>
          </cell>
          <cell r="H66">
            <v>130</v>
          </cell>
          <cell r="I66">
            <v>90</v>
          </cell>
          <cell r="J66">
            <v>399</v>
          </cell>
          <cell r="K66">
            <v>8854.424480830117</v>
          </cell>
          <cell r="L66">
            <v>14479.13304658975</v>
          </cell>
          <cell r="M66">
            <v>0</v>
          </cell>
          <cell r="N66">
            <v>268</v>
          </cell>
        </row>
        <row r="67">
          <cell r="A67">
            <v>41</v>
          </cell>
          <cell r="B67">
            <v>5</v>
          </cell>
          <cell r="C67" t="str">
            <v>Production Coordinator</v>
          </cell>
          <cell r="D67">
            <v>1</v>
          </cell>
          <cell r="E67">
            <v>17569.905749395322</v>
          </cell>
          <cell r="F67">
            <v>5135</v>
          </cell>
          <cell r="G67">
            <v>56</v>
          </cell>
          <cell r="H67">
            <v>65</v>
          </cell>
          <cell r="I67">
            <v>47</v>
          </cell>
          <cell r="J67">
            <v>208</v>
          </cell>
          <cell r="K67">
            <v>4373.990181510855</v>
          </cell>
          <cell r="L67">
            <v>7550.915567884466</v>
          </cell>
          <cell r="M67">
            <v>0</v>
          </cell>
          <cell r="N67">
            <v>134</v>
          </cell>
        </row>
        <row r="68">
          <cell r="A68">
            <v>42</v>
          </cell>
          <cell r="B68">
            <v>6</v>
          </cell>
          <cell r="C68" t="str">
            <v>Operations Specialist</v>
          </cell>
          <cell r="D68">
            <v>1</v>
          </cell>
          <cell r="E68">
            <v>17777.528229691703</v>
          </cell>
          <cell r="F68">
            <v>5226</v>
          </cell>
          <cell r="G68">
            <v>56</v>
          </cell>
          <cell r="H68">
            <v>65</v>
          </cell>
          <cell r="I68">
            <v>48</v>
          </cell>
          <cell r="J68">
            <v>212</v>
          </cell>
          <cell r="K68">
            <v>4350.975237119848</v>
          </cell>
          <cell r="L68">
            <v>7685.552992571854</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16946.03830850617</v>
          </cell>
          <cell r="F71">
            <v>4860</v>
          </cell>
          <cell r="G71">
            <v>56</v>
          </cell>
          <cell r="H71">
            <v>65</v>
          </cell>
          <cell r="I71">
            <v>44</v>
          </cell>
          <cell r="J71">
            <v>197</v>
          </cell>
          <cell r="K71">
            <v>4443.0350146838755</v>
          </cell>
          <cell r="L71">
            <v>7147.003293822295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17569.905749395322</v>
          </cell>
          <cell r="F73">
            <v>5135</v>
          </cell>
          <cell r="G73">
            <v>56</v>
          </cell>
          <cell r="H73">
            <v>65</v>
          </cell>
          <cell r="I73">
            <v>47</v>
          </cell>
          <cell r="J73">
            <v>208</v>
          </cell>
          <cell r="K73">
            <v>4373.990181510855</v>
          </cell>
          <cell r="L73">
            <v>7550.915567884466</v>
          </cell>
          <cell r="M73">
            <v>0</v>
          </cell>
          <cell r="N73">
            <v>134</v>
          </cell>
        </row>
        <row r="74">
          <cell r="A74">
            <v>48</v>
          </cell>
          <cell r="B74">
            <v>12</v>
          </cell>
          <cell r="C74" t="str">
            <v>Systems Engineer</v>
          </cell>
          <cell r="D74">
            <v>1</v>
          </cell>
          <cell r="E74">
            <v>15704.628895067379</v>
          </cell>
          <cell r="F74">
            <v>4313</v>
          </cell>
          <cell r="G74">
            <v>56</v>
          </cell>
          <cell r="H74">
            <v>65</v>
          </cell>
          <cell r="I74">
            <v>39</v>
          </cell>
          <cell r="J74">
            <v>175</v>
          </cell>
          <cell r="K74">
            <v>4580.6452030217715</v>
          </cell>
          <cell r="L74">
            <v>6341.983692045607</v>
          </cell>
          <cell r="M74">
            <v>0</v>
          </cell>
          <cell r="N74">
            <v>134</v>
          </cell>
        </row>
        <row r="75">
          <cell r="A75">
            <v>49</v>
          </cell>
          <cell r="B75">
            <v>13</v>
          </cell>
          <cell r="C75" t="str">
            <v>3D animator</v>
          </cell>
          <cell r="D75">
            <v>1</v>
          </cell>
          <cell r="E75">
            <v>16323.17086761702</v>
          </cell>
          <cell r="F75">
            <v>4585</v>
          </cell>
          <cell r="G75">
            <v>56</v>
          </cell>
          <cell r="H75">
            <v>65</v>
          </cell>
          <cell r="I75">
            <v>42</v>
          </cell>
          <cell r="J75">
            <v>186</v>
          </cell>
          <cell r="K75">
            <v>4512.079847856896</v>
          </cell>
          <cell r="L75">
            <v>6743.091019760123</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8T</v>
          </cell>
          <cell r="C83" t="str">
            <v>Total Direct Labor</v>
          </cell>
          <cell r="E83">
            <v>948611.8762931068</v>
          </cell>
          <cell r="F83">
            <v>202662</v>
          </cell>
          <cell r="G83">
            <v>4200</v>
          </cell>
          <cell r="H83">
            <v>4875</v>
          </cell>
          <cell r="I83">
            <v>14242</v>
          </cell>
          <cell r="J83">
            <v>8215</v>
          </cell>
          <cell r="K83">
            <v>290395.78142519266</v>
          </cell>
          <cell r="L83">
            <v>315692.09486791416</v>
          </cell>
          <cell r="M83">
            <v>98280</v>
          </cell>
          <cell r="N83">
            <v>10050</v>
          </cell>
        </row>
        <row r="85">
          <cell r="C85" t="str">
            <v>Contract Support:</v>
          </cell>
        </row>
        <row r="86">
          <cell r="A86">
            <v>54</v>
          </cell>
          <cell r="B86">
            <v>1</v>
          </cell>
          <cell r="C86" t="str">
            <v>Program Manager/Logisitcs Manager</v>
          </cell>
          <cell r="D86">
            <v>1</v>
          </cell>
          <cell r="E86">
            <v>17361.283269098938</v>
          </cell>
          <cell r="F86">
            <v>5043</v>
          </cell>
          <cell r="G86">
            <v>56</v>
          </cell>
          <cell r="H86">
            <v>65</v>
          </cell>
          <cell r="I86">
            <v>46</v>
          </cell>
          <cell r="J86">
            <v>204</v>
          </cell>
          <cell r="K86">
            <v>4397.005125901862</v>
          </cell>
          <cell r="L86">
            <v>7416.278143197075</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27726.123269098938</v>
          </cell>
          <cell r="F89">
            <v>7433</v>
          </cell>
          <cell r="G89">
            <v>112</v>
          </cell>
          <cell r="H89">
            <v>130</v>
          </cell>
          <cell r="I89">
            <v>68</v>
          </cell>
          <cell r="J89">
            <v>301</v>
          </cell>
          <cell r="K89">
            <v>8529.965125901861</v>
          </cell>
          <cell r="L89">
            <v>10884.158143197075</v>
          </cell>
          <cell r="M89">
            <v>0</v>
          </cell>
          <cell r="N89">
            <v>268</v>
          </cell>
        </row>
      </sheetData>
      <sheetData sheetId="35">
        <row r="20">
          <cell r="C20" t="str">
            <v>Logistics:</v>
          </cell>
        </row>
        <row r="21">
          <cell r="A21">
            <v>1</v>
          </cell>
          <cell r="B21">
            <v>1</v>
          </cell>
          <cell r="C21" t="str">
            <v>Deputy Logistics Manager</v>
          </cell>
          <cell r="D21">
            <v>1</v>
          </cell>
          <cell r="E21">
            <v>16815.68360665511</v>
          </cell>
          <cell r="F21">
            <v>4725</v>
          </cell>
          <cell r="G21">
            <v>56</v>
          </cell>
          <cell r="H21">
            <v>65</v>
          </cell>
          <cell r="I21">
            <v>43</v>
          </cell>
          <cell r="J21">
            <v>191</v>
          </cell>
          <cell r="K21">
            <v>4652.448664966858</v>
          </cell>
          <cell r="L21">
            <v>6949.234941688255</v>
          </cell>
          <cell r="M21">
            <v>0</v>
          </cell>
          <cell r="N21">
            <v>134</v>
          </cell>
        </row>
        <row r="22">
          <cell r="A22">
            <v>2</v>
          </cell>
          <cell r="B22">
            <v>2</v>
          </cell>
          <cell r="C22" t="str">
            <v>Supervisor</v>
          </cell>
          <cell r="D22">
            <v>4</v>
          </cell>
          <cell r="E22">
            <v>54275.04594402913</v>
          </cell>
          <cell r="F22">
            <v>13175</v>
          </cell>
          <cell r="G22">
            <v>224</v>
          </cell>
          <cell r="H22">
            <v>260</v>
          </cell>
          <cell r="I22">
            <v>121</v>
          </cell>
          <cell r="J22">
            <v>534</v>
          </cell>
          <cell r="K22">
            <v>20049.318058339868</v>
          </cell>
          <cell r="L22">
            <v>19375.727885689266</v>
          </cell>
          <cell r="M22">
            <v>0</v>
          </cell>
          <cell r="N22">
            <v>536</v>
          </cell>
        </row>
        <row r="23">
          <cell r="A23">
            <v>3</v>
          </cell>
          <cell r="B23">
            <v>3</v>
          </cell>
          <cell r="C23" t="str">
            <v>NASA Screener</v>
          </cell>
          <cell r="D23">
            <v>1</v>
          </cell>
          <cell r="E23">
            <v>14090.775755397115</v>
          </cell>
          <cell r="F23">
            <v>3524</v>
          </cell>
          <cell r="G23">
            <v>56</v>
          </cell>
          <cell r="H23">
            <v>65</v>
          </cell>
          <cell r="I23">
            <v>32</v>
          </cell>
          <cell r="J23">
            <v>143</v>
          </cell>
          <cell r="K23">
            <v>4954.491520896342</v>
          </cell>
          <cell r="L23">
            <v>5182.284234500772</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21435.155989718995</v>
          </cell>
          <cell r="F63">
            <v>6761</v>
          </cell>
          <cell r="G63">
            <v>56</v>
          </cell>
          <cell r="H63">
            <v>65</v>
          </cell>
          <cell r="I63">
            <v>62</v>
          </cell>
          <cell r="J63">
            <v>274</v>
          </cell>
          <cell r="K63">
            <v>4140.804874644409</v>
          </cell>
          <cell r="L63">
            <v>9942.351115074584</v>
          </cell>
          <cell r="M63">
            <v>0</v>
          </cell>
          <cell r="N63">
            <v>134</v>
          </cell>
        </row>
        <row r="64">
          <cell r="A64">
            <v>38</v>
          </cell>
          <cell r="B64">
            <v>2</v>
          </cell>
          <cell r="C64" t="str">
            <v>Supervising Producer</v>
          </cell>
          <cell r="D64">
            <v>1</v>
          </cell>
          <cell r="E64">
            <v>20466.88593452589</v>
          </cell>
          <cell r="F64">
            <v>6334</v>
          </cell>
          <cell r="G64">
            <v>56</v>
          </cell>
          <cell r="H64">
            <v>65</v>
          </cell>
          <cell r="I64">
            <v>58</v>
          </cell>
          <cell r="J64">
            <v>257</v>
          </cell>
          <cell r="K64">
            <v>4248.077050972884</v>
          </cell>
          <cell r="L64">
            <v>9314.808883553005</v>
          </cell>
          <cell r="M64">
            <v>0</v>
          </cell>
          <cell r="N64">
            <v>134</v>
          </cell>
        </row>
        <row r="65">
          <cell r="A65">
            <v>39</v>
          </cell>
          <cell r="B65">
            <v>3</v>
          </cell>
          <cell r="C65" t="str">
            <v>Senior Producer</v>
          </cell>
          <cell r="D65">
            <v>1</v>
          </cell>
          <cell r="E65">
            <v>18859.765105634106</v>
          </cell>
          <cell r="F65">
            <v>5626</v>
          </cell>
          <cell r="G65">
            <v>56</v>
          </cell>
          <cell r="H65">
            <v>65</v>
          </cell>
          <cell r="I65">
            <v>51</v>
          </cell>
          <cell r="J65">
            <v>228</v>
          </cell>
          <cell r="K65">
            <v>4426.040108476344</v>
          </cell>
          <cell r="L65">
            <v>8273.72499715776</v>
          </cell>
          <cell r="M65">
            <v>0</v>
          </cell>
          <cell r="N65">
            <v>134</v>
          </cell>
        </row>
        <row r="66">
          <cell r="A66">
            <v>40</v>
          </cell>
          <cell r="B66">
            <v>4</v>
          </cell>
          <cell r="C66" t="str">
            <v>Producer</v>
          </cell>
          <cell r="D66">
            <v>2</v>
          </cell>
          <cell r="E66">
            <v>35221.89781076988</v>
          </cell>
          <cell r="F66">
            <v>10151</v>
          </cell>
          <cell r="G66">
            <v>112</v>
          </cell>
          <cell r="H66">
            <v>130</v>
          </cell>
          <cell r="I66">
            <v>93</v>
          </cell>
          <cell r="J66">
            <v>411</v>
          </cell>
          <cell r="K66">
            <v>9128.911639735848</v>
          </cell>
          <cell r="L66">
            <v>14927.98617103403</v>
          </cell>
          <cell r="M66">
            <v>0</v>
          </cell>
          <cell r="N66">
            <v>268</v>
          </cell>
        </row>
        <row r="67">
          <cell r="A67">
            <v>41</v>
          </cell>
          <cell r="B67">
            <v>5</v>
          </cell>
          <cell r="C67" t="str">
            <v>Production Coordinator</v>
          </cell>
          <cell r="D67">
            <v>1</v>
          </cell>
          <cell r="E67">
            <v>18106.577827626574</v>
          </cell>
          <cell r="F67">
            <v>5294</v>
          </cell>
          <cell r="G67">
            <v>56</v>
          </cell>
          <cell r="H67">
            <v>65</v>
          </cell>
          <cell r="I67">
            <v>48</v>
          </cell>
          <cell r="J67">
            <v>215</v>
          </cell>
          <cell r="K67">
            <v>4509.583877137691</v>
          </cell>
          <cell r="L67">
            <v>7784.9939504888835</v>
          </cell>
          <cell r="M67">
            <v>0</v>
          </cell>
          <cell r="N67">
            <v>134</v>
          </cell>
        </row>
        <row r="68">
          <cell r="A68">
            <v>42</v>
          </cell>
          <cell r="B68">
            <v>6</v>
          </cell>
          <cell r="C68" t="str">
            <v>Operations Specialist</v>
          </cell>
          <cell r="D68">
            <v>1</v>
          </cell>
          <cell r="E68">
            <v>18319.660604812147</v>
          </cell>
          <cell r="F68">
            <v>5388</v>
          </cell>
          <cell r="G68">
            <v>56</v>
          </cell>
          <cell r="H68">
            <v>65</v>
          </cell>
          <cell r="I68">
            <v>49</v>
          </cell>
          <cell r="J68">
            <v>218</v>
          </cell>
          <cell r="K68">
            <v>4485.855469470564</v>
          </cell>
          <cell r="L68">
            <v>7923.805135341581</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17464.32949606986</v>
          </cell>
          <cell r="F71">
            <v>5011</v>
          </cell>
          <cell r="G71">
            <v>56</v>
          </cell>
          <cell r="H71">
            <v>65</v>
          </cell>
          <cell r="I71">
            <v>46</v>
          </cell>
          <cell r="J71">
            <v>203</v>
          </cell>
          <cell r="K71">
            <v>4580.769100139075</v>
          </cell>
          <cell r="L71">
            <v>7368.560395930785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18106.577827626574</v>
          </cell>
          <cell r="F73">
            <v>5294</v>
          </cell>
          <cell r="G73">
            <v>56</v>
          </cell>
          <cell r="H73">
            <v>65</v>
          </cell>
          <cell r="I73">
            <v>48</v>
          </cell>
          <cell r="J73">
            <v>215</v>
          </cell>
          <cell r="K73">
            <v>4509.583877137691</v>
          </cell>
          <cell r="L73">
            <v>7784.9939504888835</v>
          </cell>
          <cell r="M73">
            <v>0</v>
          </cell>
          <cell r="N73">
            <v>134</v>
          </cell>
        </row>
        <row r="74">
          <cell r="A74">
            <v>48</v>
          </cell>
          <cell r="B74">
            <v>12</v>
          </cell>
          <cell r="C74" t="str">
            <v>Systems Engineer</v>
          </cell>
          <cell r="D74">
            <v>1</v>
          </cell>
          <cell r="E74">
            <v>16183.230390814466</v>
          </cell>
          <cell r="F74">
            <v>4446</v>
          </cell>
          <cell r="G74">
            <v>56</v>
          </cell>
          <cell r="H74">
            <v>65</v>
          </cell>
          <cell r="I74">
            <v>41</v>
          </cell>
          <cell r="J74">
            <v>180</v>
          </cell>
          <cell r="K74">
            <v>4722.645204315445</v>
          </cell>
          <cell r="L74">
            <v>6538.58518649902</v>
          </cell>
          <cell r="M74">
            <v>0</v>
          </cell>
          <cell r="N74">
            <v>134</v>
          </cell>
        </row>
        <row r="75">
          <cell r="A75">
            <v>49</v>
          </cell>
          <cell r="B75">
            <v>13</v>
          </cell>
          <cell r="C75" t="str">
            <v>3D animator</v>
          </cell>
          <cell r="D75">
            <v>1</v>
          </cell>
          <cell r="E75">
            <v>16821.081164513147</v>
          </cell>
          <cell r="F75">
            <v>4727</v>
          </cell>
          <cell r="G75">
            <v>56</v>
          </cell>
          <cell r="H75">
            <v>65</v>
          </cell>
          <cell r="I75">
            <v>43</v>
          </cell>
          <cell r="J75">
            <v>192</v>
          </cell>
          <cell r="K75">
            <v>4651.95432314046</v>
          </cell>
          <cell r="L75">
            <v>6952.126841372687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9T</v>
          </cell>
          <cell r="C83" t="str">
            <v>Total Direct Labor</v>
          </cell>
          <cell r="E83">
            <v>957082.667458193</v>
          </cell>
          <cell r="F83">
            <v>205079</v>
          </cell>
          <cell r="G83">
            <v>4200</v>
          </cell>
          <cell r="H83">
            <v>4875</v>
          </cell>
          <cell r="I83">
            <v>14264</v>
          </cell>
          <cell r="J83">
            <v>8312</v>
          </cell>
          <cell r="K83">
            <v>292772.9637693736</v>
          </cell>
          <cell r="L83">
            <v>319249.7036888195</v>
          </cell>
          <cell r="M83">
            <v>98280</v>
          </cell>
          <cell r="N83">
            <v>10050</v>
          </cell>
        </row>
        <row r="85">
          <cell r="C85" t="str">
            <v>Contract Support:</v>
          </cell>
        </row>
        <row r="86">
          <cell r="A86">
            <v>54</v>
          </cell>
          <cell r="B86">
            <v>1</v>
          </cell>
          <cell r="C86" t="str">
            <v>Program Manager/Logisitcs Manager</v>
          </cell>
          <cell r="D86">
            <v>1</v>
          </cell>
          <cell r="E86">
            <v>17892.495050441</v>
          </cell>
          <cell r="F86">
            <v>5199</v>
          </cell>
          <cell r="G86">
            <v>56</v>
          </cell>
          <cell r="H86">
            <v>65</v>
          </cell>
          <cell r="I86">
            <v>48</v>
          </cell>
          <cell r="J86">
            <v>211</v>
          </cell>
          <cell r="K86">
            <v>4533.312284804819</v>
          </cell>
          <cell r="L86">
            <v>7646.182765636184</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28257.335050441</v>
          </cell>
          <cell r="F89">
            <v>7589</v>
          </cell>
          <cell r="G89">
            <v>112</v>
          </cell>
          <cell r="H89">
            <v>130</v>
          </cell>
          <cell r="I89">
            <v>70</v>
          </cell>
          <cell r="J89">
            <v>308</v>
          </cell>
          <cell r="K89">
            <v>8666.272284804818</v>
          </cell>
          <cell r="L89">
            <v>11114.062765636183</v>
          </cell>
          <cell r="M89">
            <v>0</v>
          </cell>
          <cell r="N89">
            <v>268</v>
          </cell>
        </row>
      </sheetData>
      <sheetData sheetId="36">
        <row r="20">
          <cell r="C20" t="str">
            <v>Logistics:</v>
          </cell>
        </row>
        <row r="21">
          <cell r="A21">
            <v>1</v>
          </cell>
          <cell r="B21">
            <v>1</v>
          </cell>
          <cell r="C21" t="str">
            <v>Deputy Logistics Manager</v>
          </cell>
          <cell r="D21">
            <v>1</v>
          </cell>
          <cell r="E21">
            <v>17330.33579846142</v>
          </cell>
          <cell r="F21">
            <v>4872</v>
          </cell>
          <cell r="G21">
            <v>56</v>
          </cell>
          <cell r="H21">
            <v>65</v>
          </cell>
          <cell r="I21">
            <v>45</v>
          </cell>
          <cell r="J21">
            <v>197</v>
          </cell>
          <cell r="K21">
            <v>4796.67457358083</v>
          </cell>
          <cell r="L21">
            <v>7164.66122488059</v>
          </cell>
          <cell r="M21">
            <v>0</v>
          </cell>
          <cell r="N21">
            <v>134</v>
          </cell>
        </row>
        <row r="22">
          <cell r="A22">
            <v>2</v>
          </cell>
          <cell r="B22">
            <v>2</v>
          </cell>
          <cell r="C22" t="str">
            <v>Supervisor</v>
          </cell>
          <cell r="D22">
            <v>4</v>
          </cell>
          <cell r="E22">
            <v>55925.22236829404</v>
          </cell>
          <cell r="F22">
            <v>13584</v>
          </cell>
          <cell r="G22">
            <v>224</v>
          </cell>
          <cell r="H22">
            <v>260</v>
          </cell>
          <cell r="I22">
            <v>124</v>
          </cell>
          <cell r="J22">
            <v>550</v>
          </cell>
          <cell r="K22">
            <v>20670.846918148403</v>
          </cell>
          <cell r="L22">
            <v>19976.37545014563</v>
          </cell>
          <cell r="M22">
            <v>0</v>
          </cell>
          <cell r="N22">
            <v>536</v>
          </cell>
        </row>
        <row r="23">
          <cell r="A23">
            <v>3</v>
          </cell>
          <cell r="B23">
            <v>3</v>
          </cell>
          <cell r="C23" t="str">
            <v>NASA Screener</v>
          </cell>
          <cell r="D23">
            <v>1</v>
          </cell>
          <cell r="E23">
            <v>14519.015803814424</v>
          </cell>
          <cell r="F23">
            <v>3633</v>
          </cell>
          <cell r="G23">
            <v>56</v>
          </cell>
          <cell r="H23">
            <v>65</v>
          </cell>
          <cell r="I23">
            <v>33</v>
          </cell>
          <cell r="J23">
            <v>147</v>
          </cell>
          <cell r="K23">
            <v>5108.080758044129</v>
          </cell>
          <cell r="L23">
            <v>5342.935045770295</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22090.733825400283</v>
          </cell>
          <cell r="F63">
            <v>6970</v>
          </cell>
          <cell r="G63">
            <v>56</v>
          </cell>
          <cell r="H63">
            <v>65</v>
          </cell>
          <cell r="I63">
            <v>64</v>
          </cell>
          <cell r="J63">
            <v>282</v>
          </cell>
          <cell r="K63">
            <v>4269.169825758385</v>
          </cell>
          <cell r="L63">
            <v>10250.563999641896</v>
          </cell>
          <cell r="M63">
            <v>0</v>
          </cell>
          <cell r="N63">
            <v>134</v>
          </cell>
        </row>
        <row r="64">
          <cell r="A64">
            <v>38</v>
          </cell>
          <cell r="B64">
            <v>2</v>
          </cell>
          <cell r="C64" t="str">
            <v>Supervising Producer</v>
          </cell>
          <cell r="D64">
            <v>1</v>
          </cell>
          <cell r="E64">
            <v>21093.33539849619</v>
          </cell>
          <cell r="F64">
            <v>6530</v>
          </cell>
          <cell r="G64">
            <v>56</v>
          </cell>
          <cell r="H64">
            <v>65</v>
          </cell>
          <cell r="I64">
            <v>60</v>
          </cell>
          <cell r="J64">
            <v>265</v>
          </cell>
          <cell r="K64">
            <v>4379.767439553043</v>
          </cell>
          <cell r="L64">
            <v>9603.567958943147</v>
          </cell>
          <cell r="M64">
            <v>0</v>
          </cell>
          <cell r="N64">
            <v>134</v>
          </cell>
        </row>
        <row r="65">
          <cell r="A65">
            <v>39</v>
          </cell>
          <cell r="B65">
            <v>3</v>
          </cell>
          <cell r="C65" t="str">
            <v>Senior Producer</v>
          </cell>
          <cell r="D65">
            <v>1</v>
          </cell>
          <cell r="E65">
            <v>19437.45782390876</v>
          </cell>
          <cell r="F65">
            <v>5801</v>
          </cell>
          <cell r="G65">
            <v>56</v>
          </cell>
          <cell r="H65">
            <v>65</v>
          </cell>
          <cell r="I65">
            <v>53</v>
          </cell>
          <cell r="J65">
            <v>235</v>
          </cell>
          <cell r="K65">
            <v>4563.247351839111</v>
          </cell>
          <cell r="L65">
            <v>8530.21047206965</v>
          </cell>
          <cell r="M65">
            <v>0</v>
          </cell>
          <cell r="N65">
            <v>134</v>
          </cell>
        </row>
        <row r="66">
          <cell r="A66">
            <v>40</v>
          </cell>
          <cell r="B66">
            <v>4</v>
          </cell>
          <cell r="C66" t="str">
            <v>Producer</v>
          </cell>
          <cell r="D66">
            <v>2</v>
          </cell>
          <cell r="E66">
            <v>36298.661642903746</v>
          </cell>
          <cell r="F66">
            <v>10466</v>
          </cell>
          <cell r="G66">
            <v>112</v>
          </cell>
          <cell r="H66">
            <v>130</v>
          </cell>
          <cell r="I66">
            <v>96</v>
          </cell>
          <cell r="J66">
            <v>424</v>
          </cell>
          <cell r="K66">
            <v>9411.90790056766</v>
          </cell>
          <cell r="L66">
            <v>15390.753742336083</v>
          </cell>
          <cell r="M66">
            <v>0</v>
          </cell>
          <cell r="N66">
            <v>268</v>
          </cell>
        </row>
        <row r="67">
          <cell r="A67">
            <v>41</v>
          </cell>
          <cell r="B67">
            <v>5</v>
          </cell>
          <cell r="C67" t="str">
            <v>Production Coordinator</v>
          </cell>
          <cell r="D67">
            <v>1</v>
          </cell>
          <cell r="E67">
            <v>18659.709740282997</v>
          </cell>
          <cell r="F67">
            <v>5458</v>
          </cell>
          <cell r="G67">
            <v>56</v>
          </cell>
          <cell r="H67">
            <v>65</v>
          </cell>
          <cell r="I67">
            <v>50</v>
          </cell>
          <cell r="J67">
            <v>221</v>
          </cell>
          <cell r="K67">
            <v>4649.380977328959</v>
          </cell>
          <cell r="L67">
            <v>8026.328762954037</v>
          </cell>
          <cell r="M67">
            <v>0</v>
          </cell>
          <cell r="N67">
            <v>134</v>
          </cell>
        </row>
        <row r="68">
          <cell r="A68">
            <v>42</v>
          </cell>
          <cell r="B68">
            <v>6</v>
          </cell>
          <cell r="C68" t="str">
            <v>Operations Specialist</v>
          </cell>
          <cell r="D68">
            <v>1</v>
          </cell>
          <cell r="E68">
            <v>18880.360083561318</v>
          </cell>
          <cell r="F68">
            <v>5555</v>
          </cell>
          <cell r="G68">
            <v>56</v>
          </cell>
          <cell r="H68">
            <v>65</v>
          </cell>
          <cell r="I68">
            <v>51</v>
          </cell>
          <cell r="J68">
            <v>225</v>
          </cell>
          <cell r="K68">
            <v>4624.91698902415</v>
          </cell>
          <cell r="L68">
            <v>8169.443094537169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17996.758710448023</v>
          </cell>
          <cell r="F71">
            <v>5166</v>
          </cell>
          <cell r="G71">
            <v>56</v>
          </cell>
          <cell r="H71">
            <v>65</v>
          </cell>
          <cell r="I71">
            <v>47</v>
          </cell>
          <cell r="J71">
            <v>209</v>
          </cell>
          <cell r="K71">
            <v>4722.772942243386</v>
          </cell>
          <cell r="L71">
            <v>7596.985768204638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18659.709740282997</v>
          </cell>
          <cell r="F73">
            <v>5458</v>
          </cell>
          <cell r="G73">
            <v>56</v>
          </cell>
          <cell r="H73">
            <v>65</v>
          </cell>
          <cell r="I73">
            <v>50</v>
          </cell>
          <cell r="J73">
            <v>221</v>
          </cell>
          <cell r="K73">
            <v>4649.380977328959</v>
          </cell>
          <cell r="L73">
            <v>8026.328762954037</v>
          </cell>
          <cell r="M73">
            <v>0</v>
          </cell>
          <cell r="N73">
            <v>134</v>
          </cell>
        </row>
        <row r="74">
          <cell r="A74">
            <v>48</v>
          </cell>
          <cell r="B74">
            <v>12</v>
          </cell>
          <cell r="C74" t="str">
            <v>Systems Engineer</v>
          </cell>
          <cell r="D74">
            <v>1</v>
          </cell>
          <cell r="E74">
            <v>16677.328532929714</v>
          </cell>
          <cell r="F74">
            <v>4584</v>
          </cell>
          <cell r="G74">
            <v>56</v>
          </cell>
          <cell r="H74">
            <v>65</v>
          </cell>
          <cell r="I74">
            <v>42</v>
          </cell>
          <cell r="J74">
            <v>186</v>
          </cell>
          <cell r="K74">
            <v>4869.0472056492235</v>
          </cell>
          <cell r="L74">
            <v>6741.281327280489</v>
          </cell>
          <cell r="M74">
            <v>0</v>
          </cell>
          <cell r="N74">
            <v>134</v>
          </cell>
        </row>
        <row r="75">
          <cell r="A75">
            <v>49</v>
          </cell>
          <cell r="B75">
            <v>13</v>
          </cell>
          <cell r="C75" t="str">
            <v>3D animator</v>
          </cell>
          <cell r="D75">
            <v>1</v>
          </cell>
          <cell r="E75">
            <v>17335.807680613052</v>
          </cell>
          <cell r="F75">
            <v>4874</v>
          </cell>
          <cell r="G75">
            <v>56</v>
          </cell>
          <cell r="H75">
            <v>65</v>
          </cell>
          <cell r="I75">
            <v>45</v>
          </cell>
          <cell r="J75">
            <v>198</v>
          </cell>
          <cell r="K75">
            <v>4796.164907157813</v>
          </cell>
          <cell r="L75">
            <v>7167.642773455239</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10T</v>
          </cell>
          <cell r="C83" t="str">
            <v>Total Direct Labor</v>
          </cell>
          <cell r="E83">
            <v>965820.437149397</v>
          </cell>
          <cell r="F83">
            <v>207574</v>
          </cell>
          <cell r="G83">
            <v>4200</v>
          </cell>
          <cell r="H83">
            <v>4875</v>
          </cell>
          <cell r="I83">
            <v>14289</v>
          </cell>
          <cell r="J83">
            <v>8411</v>
          </cell>
          <cell r="K83">
            <v>295223.8387662242</v>
          </cell>
          <cell r="L83">
            <v>322917.59838317294</v>
          </cell>
          <cell r="M83">
            <v>98280</v>
          </cell>
          <cell r="N83">
            <v>10050</v>
          </cell>
        </row>
        <row r="85">
          <cell r="C85" t="str">
            <v>Contract Support:</v>
          </cell>
        </row>
        <row r="86">
          <cell r="A86">
            <v>54</v>
          </cell>
          <cell r="B86">
            <v>1</v>
          </cell>
          <cell r="C86" t="str">
            <v>Program Manager/Logisitcs Manager</v>
          </cell>
          <cell r="D86">
            <v>1</v>
          </cell>
          <cell r="E86">
            <v>18439.059397004672</v>
          </cell>
          <cell r="F86">
            <v>5361</v>
          </cell>
          <cell r="G86">
            <v>56</v>
          </cell>
          <cell r="H86">
            <v>65</v>
          </cell>
          <cell r="I86">
            <v>49</v>
          </cell>
          <cell r="J86">
            <v>217</v>
          </cell>
          <cell r="K86">
            <v>4673.844965633768</v>
          </cell>
          <cell r="L86">
            <v>7883.214431370903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28803.899397004672</v>
          </cell>
          <cell r="F89">
            <v>7751</v>
          </cell>
          <cell r="G89">
            <v>112</v>
          </cell>
          <cell r="H89">
            <v>130</v>
          </cell>
          <cell r="I89">
            <v>71</v>
          </cell>
          <cell r="J89">
            <v>314</v>
          </cell>
          <cell r="K89">
            <v>8806.804965633768</v>
          </cell>
          <cell r="L89">
            <v>11351.094431370904</v>
          </cell>
          <cell r="M89">
            <v>0</v>
          </cell>
          <cell r="N89">
            <v>268</v>
          </cell>
        </row>
      </sheetData>
      <sheetData sheetId="37">
        <row r="20">
          <cell r="C20" t="str">
            <v>Logistics:</v>
          </cell>
        </row>
        <row r="21">
          <cell r="A21">
            <v>1</v>
          </cell>
          <cell r="B21">
            <v>1</v>
          </cell>
          <cell r="C21" t="str">
            <v>Deputy Logistics Manager</v>
          </cell>
          <cell r="D21">
            <v>1</v>
          </cell>
          <cell r="E21">
            <v>8176.135175876637</v>
          </cell>
          <cell r="F21">
            <v>2270</v>
          </cell>
          <cell r="G21">
            <v>56</v>
          </cell>
          <cell r="H21">
            <v>65</v>
          </cell>
          <cell r="I21">
            <v>21</v>
          </cell>
          <cell r="J21">
            <v>92</v>
          </cell>
          <cell r="K21">
            <v>2163.2913135225513</v>
          </cell>
          <cell r="L21">
            <v>3440.843862354085</v>
          </cell>
          <cell r="M21">
            <v>0</v>
          </cell>
          <cell r="N21">
            <v>68</v>
          </cell>
        </row>
        <row r="22">
          <cell r="A22">
            <v>2</v>
          </cell>
          <cell r="B22">
            <v>2</v>
          </cell>
          <cell r="C22" t="str">
            <v>Supervisor</v>
          </cell>
          <cell r="D22">
            <v>4</v>
          </cell>
          <cell r="E22">
            <v>26412.9408641674</v>
          </cell>
          <cell r="F22">
            <v>6329</v>
          </cell>
          <cell r="G22">
            <v>224</v>
          </cell>
          <cell r="H22">
            <v>260</v>
          </cell>
          <cell r="I22">
            <v>58</v>
          </cell>
          <cell r="J22">
            <v>256</v>
          </cell>
          <cell r="K22">
            <v>9418.243869672035</v>
          </cell>
          <cell r="L22">
            <v>9593.696994495367</v>
          </cell>
          <cell r="M22">
            <v>0</v>
          </cell>
          <cell r="N22">
            <v>274</v>
          </cell>
        </row>
        <row r="23">
          <cell r="A23">
            <v>3</v>
          </cell>
          <cell r="B23">
            <v>3</v>
          </cell>
          <cell r="C23" t="str">
            <v>NASA Screener</v>
          </cell>
          <cell r="D23">
            <v>1</v>
          </cell>
          <cell r="E23">
            <v>6855.777173872442</v>
          </cell>
          <cell r="F23">
            <v>1693</v>
          </cell>
          <cell r="G23">
            <v>56</v>
          </cell>
          <cell r="H23">
            <v>65</v>
          </cell>
          <cell r="I23">
            <v>15</v>
          </cell>
          <cell r="J23">
            <v>69</v>
          </cell>
          <cell r="K23">
            <v>2323.8212016133816</v>
          </cell>
          <cell r="L23">
            <v>2565.9559722590598</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10413.21787976263</v>
          </cell>
          <cell r="F63">
            <v>3248</v>
          </cell>
          <cell r="G63">
            <v>56</v>
          </cell>
          <cell r="H63">
            <v>65</v>
          </cell>
          <cell r="I63">
            <v>30</v>
          </cell>
          <cell r="J63">
            <v>132</v>
          </cell>
          <cell r="K63">
            <v>1891.362616020081</v>
          </cell>
          <cell r="L63">
            <v>4922.855263742549</v>
          </cell>
          <cell r="M63">
            <v>0</v>
          </cell>
          <cell r="N63">
            <v>68</v>
          </cell>
        </row>
        <row r="64">
          <cell r="A64">
            <v>38</v>
          </cell>
          <cell r="B64">
            <v>2</v>
          </cell>
          <cell r="C64" t="str">
            <v>Supervising Producer</v>
          </cell>
          <cell r="D64">
            <v>1</v>
          </cell>
          <cell r="E64">
            <v>9943.509718658031</v>
          </cell>
          <cell r="F64">
            <v>3043</v>
          </cell>
          <cell r="G64">
            <v>56</v>
          </cell>
          <cell r="H64">
            <v>65</v>
          </cell>
          <cell r="I64">
            <v>28</v>
          </cell>
          <cell r="J64">
            <v>123</v>
          </cell>
          <cell r="K64">
            <v>1948.375685931227</v>
          </cell>
          <cell r="L64">
            <v>4612.1340327268035</v>
          </cell>
          <cell r="M64">
            <v>0</v>
          </cell>
          <cell r="N64">
            <v>68</v>
          </cell>
        </row>
        <row r="65">
          <cell r="A65">
            <v>39</v>
          </cell>
          <cell r="B65">
            <v>3</v>
          </cell>
          <cell r="C65" t="str">
            <v>Senior Producer</v>
          </cell>
          <cell r="D65">
            <v>1</v>
          </cell>
          <cell r="E65">
            <v>9166.611386871598</v>
          </cell>
          <cell r="F65">
            <v>2703</v>
          </cell>
          <cell r="G65">
            <v>56</v>
          </cell>
          <cell r="H65">
            <v>65</v>
          </cell>
          <cell r="I65">
            <v>25</v>
          </cell>
          <cell r="J65">
            <v>110</v>
          </cell>
          <cell r="K65">
            <v>2042.959580714695</v>
          </cell>
          <cell r="L65">
            <v>4096.651806156903</v>
          </cell>
          <cell r="M65">
            <v>0</v>
          </cell>
          <cell r="N65">
            <v>68</v>
          </cell>
        </row>
        <row r="66">
          <cell r="A66">
            <v>40</v>
          </cell>
          <cell r="B66">
            <v>4</v>
          </cell>
          <cell r="C66" t="str">
            <v>Producer</v>
          </cell>
          <cell r="D66">
            <v>2</v>
          </cell>
          <cell r="E66">
            <v>17122.492035408744</v>
          </cell>
          <cell r="F66">
            <v>4876</v>
          </cell>
          <cell r="G66">
            <v>112</v>
          </cell>
          <cell r="H66">
            <v>130</v>
          </cell>
          <cell r="I66">
            <v>45</v>
          </cell>
          <cell r="J66">
            <v>198</v>
          </cell>
          <cell r="K66">
            <v>4233.049664425896</v>
          </cell>
          <cell r="L66">
            <v>7391.442370982849</v>
          </cell>
          <cell r="M66">
            <v>0</v>
          </cell>
          <cell r="N66">
            <v>137</v>
          </cell>
        </row>
        <row r="67">
          <cell r="A67">
            <v>41</v>
          </cell>
          <cell r="B67">
            <v>5</v>
          </cell>
          <cell r="C67" t="str">
            <v>Production Coordinator</v>
          </cell>
          <cell r="D67">
            <v>1</v>
          </cell>
          <cell r="E67">
            <v>8800.023003338523</v>
          </cell>
          <cell r="F67">
            <v>2543</v>
          </cell>
          <cell r="G67">
            <v>56</v>
          </cell>
          <cell r="H67">
            <v>65</v>
          </cell>
          <cell r="I67">
            <v>23</v>
          </cell>
          <cell r="J67">
            <v>103</v>
          </cell>
          <cell r="K67">
            <v>2087.3614646547117</v>
          </cell>
          <cell r="L67">
            <v>3854.661538683811</v>
          </cell>
          <cell r="M67">
            <v>0</v>
          </cell>
          <cell r="N67">
            <v>68</v>
          </cell>
        </row>
        <row r="68">
          <cell r="A68">
            <v>42</v>
          </cell>
          <cell r="B68">
            <v>6</v>
          </cell>
          <cell r="C68" t="str">
            <v>Operations Specialist</v>
          </cell>
          <cell r="D68">
            <v>1</v>
          </cell>
          <cell r="E68">
            <v>8904.142780910048</v>
          </cell>
          <cell r="F68">
            <v>2588</v>
          </cell>
          <cell r="G68">
            <v>56</v>
          </cell>
          <cell r="H68">
            <v>65</v>
          </cell>
          <cell r="I68">
            <v>24</v>
          </cell>
          <cell r="J68">
            <v>105</v>
          </cell>
          <cell r="K68">
            <v>2074.750278683583</v>
          </cell>
          <cell r="L68">
            <v>3923.3925022264643</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8489.66367062395</v>
          </cell>
          <cell r="F71">
            <v>2407</v>
          </cell>
          <cell r="G71">
            <v>56</v>
          </cell>
          <cell r="H71">
            <v>65</v>
          </cell>
          <cell r="I71">
            <v>22</v>
          </cell>
          <cell r="J71">
            <v>98</v>
          </cell>
          <cell r="K71">
            <v>2125.195022568099</v>
          </cell>
          <cell r="L71">
            <v>3648.4686480558507</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8800.023003338523</v>
          </cell>
          <cell r="F73">
            <v>2543</v>
          </cell>
          <cell r="G73">
            <v>56</v>
          </cell>
          <cell r="H73">
            <v>65</v>
          </cell>
          <cell r="I73">
            <v>23</v>
          </cell>
          <cell r="J73">
            <v>103</v>
          </cell>
          <cell r="K73">
            <v>2087.3614646547117</v>
          </cell>
          <cell r="L73">
            <v>3854.661538683811</v>
          </cell>
          <cell r="M73">
            <v>0</v>
          </cell>
          <cell r="N73">
            <v>68</v>
          </cell>
        </row>
        <row r="74">
          <cell r="A74">
            <v>48</v>
          </cell>
          <cell r="B74">
            <v>12</v>
          </cell>
          <cell r="C74" t="str">
            <v>Systems Engineer</v>
          </cell>
          <cell r="D74">
            <v>1</v>
          </cell>
          <cell r="E74">
            <v>7870.1141672275435</v>
          </cell>
          <cell r="F74">
            <v>2136</v>
          </cell>
          <cell r="G74">
            <v>56</v>
          </cell>
          <cell r="H74">
            <v>65</v>
          </cell>
          <cell r="I74">
            <v>20</v>
          </cell>
          <cell r="J74">
            <v>87</v>
          </cell>
          <cell r="K74">
            <v>2200.599405353808</v>
          </cell>
          <cell r="L74">
            <v>3237.5147618737356</v>
          </cell>
          <cell r="M74">
            <v>0</v>
          </cell>
          <cell r="N74">
            <v>68</v>
          </cell>
        </row>
        <row r="75">
          <cell r="A75">
            <v>49</v>
          </cell>
          <cell r="B75">
            <v>13</v>
          </cell>
          <cell r="C75" t="str">
            <v>3D animator</v>
          </cell>
          <cell r="D75">
            <v>1</v>
          </cell>
          <cell r="E75">
            <v>8178.304337909377</v>
          </cell>
          <cell r="F75">
            <v>2271</v>
          </cell>
          <cell r="G75">
            <v>56</v>
          </cell>
          <cell r="H75">
            <v>65</v>
          </cell>
          <cell r="I75">
            <v>21</v>
          </cell>
          <cell r="J75">
            <v>92</v>
          </cell>
          <cell r="K75">
            <v>2163.028580481486</v>
          </cell>
          <cell r="L75">
            <v>3442.2757574278903</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11T</v>
          </cell>
          <cell r="C83" t="str">
            <v>Total Direct Labor</v>
          </cell>
          <cell r="E83">
            <v>449576.0151979655</v>
          </cell>
          <cell r="F83">
            <v>94959</v>
          </cell>
          <cell r="G83">
            <v>4200</v>
          </cell>
          <cell r="H83">
            <v>4875</v>
          </cell>
          <cell r="I83">
            <v>6465</v>
          </cell>
          <cell r="J83">
            <v>3850</v>
          </cell>
          <cell r="K83">
            <v>132765.8801482963</v>
          </cell>
          <cell r="L83">
            <v>152930.1350496691</v>
          </cell>
          <cell r="M83">
            <v>44415</v>
          </cell>
          <cell r="N83">
            <v>5116</v>
          </cell>
        </row>
        <row r="85">
          <cell r="C85" t="str">
            <v>Contract Support:</v>
          </cell>
        </row>
        <row r="86">
          <cell r="A86">
            <v>54</v>
          </cell>
          <cell r="B86">
            <v>1</v>
          </cell>
          <cell r="C86" t="str">
            <v>Program Manager/Logisitcs Manager</v>
          </cell>
          <cell r="D86">
            <v>1</v>
          </cell>
          <cell r="E86">
            <v>8696.903225766999</v>
          </cell>
          <cell r="F86">
            <v>2498</v>
          </cell>
          <cell r="G86">
            <v>56</v>
          </cell>
          <cell r="H86">
            <v>65</v>
          </cell>
          <cell r="I86">
            <v>23</v>
          </cell>
          <cell r="J86">
            <v>101</v>
          </cell>
          <cell r="K86">
            <v>2099.9726506258407</v>
          </cell>
          <cell r="L86">
            <v>3785.9305751411575</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13466.243225766999</v>
          </cell>
          <cell r="F89">
            <v>3578</v>
          </cell>
          <cell r="G89">
            <v>112</v>
          </cell>
          <cell r="H89">
            <v>130</v>
          </cell>
          <cell r="I89">
            <v>33</v>
          </cell>
          <cell r="J89">
            <v>145</v>
          </cell>
          <cell r="K89">
            <v>3930.932650625841</v>
          </cell>
          <cell r="L89">
            <v>5401.310575141158</v>
          </cell>
          <cell r="M89">
            <v>0</v>
          </cell>
          <cell r="N89">
            <v>136</v>
          </cell>
        </row>
      </sheetData>
      <sheetData sheetId="38">
        <row r="20">
          <cell r="C20" t="str">
            <v>Logistics:</v>
          </cell>
        </row>
        <row r="21">
          <cell r="A21">
            <v>1</v>
          </cell>
          <cell r="B21">
            <v>1</v>
          </cell>
          <cell r="C21" t="str">
            <v>Deputy Logistics Manager</v>
          </cell>
          <cell r="D21">
            <v>1</v>
          </cell>
          <cell r="E21">
            <v>8506.405447210203</v>
          </cell>
          <cell r="F21">
            <v>2270</v>
          </cell>
          <cell r="G21">
            <v>0</v>
          </cell>
          <cell r="H21">
            <v>0</v>
          </cell>
          <cell r="I21">
            <v>21</v>
          </cell>
          <cell r="J21">
            <v>92</v>
          </cell>
          <cell r="K21">
            <v>2109.4835867124007</v>
          </cell>
          <cell r="L21">
            <v>3945.921860497804</v>
          </cell>
          <cell r="M21">
            <v>0</v>
          </cell>
          <cell r="N21">
            <v>68</v>
          </cell>
        </row>
        <row r="22">
          <cell r="A22">
            <v>2</v>
          </cell>
          <cell r="B22">
            <v>2</v>
          </cell>
          <cell r="C22" t="str">
            <v>Supervisor</v>
          </cell>
          <cell r="D22">
            <v>4</v>
          </cell>
          <cell r="E22">
            <v>27121.959057036212</v>
          </cell>
          <cell r="F22">
            <v>6329</v>
          </cell>
          <cell r="G22">
            <v>0</v>
          </cell>
          <cell r="H22">
            <v>0</v>
          </cell>
          <cell r="I22">
            <v>58</v>
          </cell>
          <cell r="J22">
            <v>256</v>
          </cell>
          <cell r="K22">
            <v>9203.012962431432</v>
          </cell>
          <cell r="L22">
            <v>11001.94609460478</v>
          </cell>
          <cell r="M22">
            <v>0</v>
          </cell>
          <cell r="N22">
            <v>274</v>
          </cell>
        </row>
        <row r="23">
          <cell r="A23">
            <v>3</v>
          </cell>
          <cell r="B23">
            <v>3</v>
          </cell>
          <cell r="C23" t="str">
            <v>NASA Screener</v>
          </cell>
          <cell r="D23">
            <v>1</v>
          </cell>
          <cell r="E23">
            <v>7057.623534733346</v>
          </cell>
          <cell r="F23">
            <v>1693</v>
          </cell>
          <cell r="G23">
            <v>0</v>
          </cell>
          <cell r="H23">
            <v>0</v>
          </cell>
          <cell r="I23">
            <v>15</v>
          </cell>
          <cell r="J23">
            <v>69</v>
          </cell>
          <cell r="K23">
            <v>2270.013474803231</v>
          </cell>
          <cell r="L23">
            <v>2942.6100599301144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10961.031109098174</v>
          </cell>
          <cell r="F63">
            <v>3248</v>
          </cell>
          <cell r="G63">
            <v>0</v>
          </cell>
          <cell r="H63">
            <v>0</v>
          </cell>
          <cell r="I63">
            <v>30</v>
          </cell>
          <cell r="J63">
            <v>132</v>
          </cell>
          <cell r="K63">
            <v>1837.5548892099305</v>
          </cell>
          <cell r="L63">
            <v>5645.476219888244</v>
          </cell>
          <cell r="M63">
            <v>0</v>
          </cell>
          <cell r="N63">
            <v>68</v>
          </cell>
        </row>
        <row r="64">
          <cell r="A64">
            <v>38</v>
          </cell>
          <cell r="B64">
            <v>2</v>
          </cell>
          <cell r="C64" t="str">
            <v>Supervising Producer</v>
          </cell>
          <cell r="D64">
            <v>1</v>
          </cell>
          <cell r="E64">
            <v>10445.712492064658</v>
          </cell>
          <cell r="F64">
            <v>3043</v>
          </cell>
          <cell r="G64">
            <v>0</v>
          </cell>
          <cell r="H64">
            <v>0</v>
          </cell>
          <cell r="I64">
            <v>28</v>
          </cell>
          <cell r="J64">
            <v>123</v>
          </cell>
          <cell r="K64">
            <v>1894.5679591210765</v>
          </cell>
          <cell r="L64">
            <v>5289.144532943582</v>
          </cell>
          <cell r="M64">
            <v>0</v>
          </cell>
          <cell r="N64">
            <v>68</v>
          </cell>
        </row>
        <row r="65">
          <cell r="A65">
            <v>39</v>
          </cell>
          <cell r="B65">
            <v>3</v>
          </cell>
          <cell r="C65" t="str">
            <v>Senior Producer</v>
          </cell>
          <cell r="D65">
            <v>1</v>
          </cell>
          <cell r="E65">
            <v>9593.147044451453</v>
          </cell>
          <cell r="F65">
            <v>2703</v>
          </cell>
          <cell r="G65">
            <v>0</v>
          </cell>
          <cell r="H65">
            <v>0</v>
          </cell>
          <cell r="I65">
            <v>25</v>
          </cell>
          <cell r="J65">
            <v>110</v>
          </cell>
          <cell r="K65">
            <v>1989.1518539045444</v>
          </cell>
          <cell r="L65">
            <v>4697.995190546907</v>
          </cell>
          <cell r="M65">
            <v>0</v>
          </cell>
          <cell r="N65">
            <v>68</v>
          </cell>
        </row>
        <row r="66">
          <cell r="A66">
            <v>40</v>
          </cell>
          <cell r="B66">
            <v>4</v>
          </cell>
          <cell r="C66" t="str">
            <v>Producer</v>
          </cell>
          <cell r="D66">
            <v>2</v>
          </cell>
          <cell r="E66">
            <v>17857.858948171248</v>
          </cell>
          <cell r="F66">
            <v>4876</v>
          </cell>
          <cell r="G66">
            <v>0</v>
          </cell>
          <cell r="H66">
            <v>0</v>
          </cell>
          <cell r="I66">
            <v>45</v>
          </cell>
          <cell r="J66">
            <v>198</v>
          </cell>
          <cell r="K66">
            <v>4125.434210805594</v>
          </cell>
          <cell r="L66">
            <v>8476.424737365653</v>
          </cell>
          <cell r="M66">
            <v>0</v>
          </cell>
          <cell r="N66">
            <v>137</v>
          </cell>
        </row>
        <row r="67">
          <cell r="A67">
            <v>41</v>
          </cell>
          <cell r="B67">
            <v>5</v>
          </cell>
          <cell r="C67" t="str">
            <v>Production Coordinator</v>
          </cell>
          <cell r="D67">
            <v>1</v>
          </cell>
          <cell r="E67">
            <v>9191.037153766363</v>
          </cell>
          <cell r="F67">
            <v>2543</v>
          </cell>
          <cell r="G67">
            <v>0</v>
          </cell>
          <cell r="H67">
            <v>0</v>
          </cell>
          <cell r="I67">
            <v>23</v>
          </cell>
          <cell r="J67">
            <v>103</v>
          </cell>
          <cell r="K67">
            <v>2033.553737844561</v>
          </cell>
          <cell r="L67">
            <v>4420.483415921802</v>
          </cell>
          <cell r="M67">
            <v>0</v>
          </cell>
          <cell r="N67">
            <v>68</v>
          </cell>
        </row>
        <row r="68">
          <cell r="A68">
            <v>42</v>
          </cell>
          <cell r="B68">
            <v>6</v>
          </cell>
          <cell r="C68" t="str">
            <v>Operations Specialist</v>
          </cell>
          <cell r="D68">
            <v>1</v>
          </cell>
          <cell r="E68">
            <v>9305.245880114791</v>
          </cell>
          <cell r="F68">
            <v>2588</v>
          </cell>
          <cell r="G68">
            <v>0</v>
          </cell>
          <cell r="H68">
            <v>0</v>
          </cell>
          <cell r="I68">
            <v>24</v>
          </cell>
          <cell r="J68">
            <v>105</v>
          </cell>
          <cell r="K68">
            <v>2020.9425518734322</v>
          </cell>
          <cell r="L68">
            <v>4499.303328241358</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8850.410974721079</v>
          </cell>
          <cell r="F71">
            <v>2407</v>
          </cell>
          <cell r="G71">
            <v>0</v>
          </cell>
          <cell r="H71">
            <v>0</v>
          </cell>
          <cell r="I71">
            <v>22</v>
          </cell>
          <cell r="J71">
            <v>98</v>
          </cell>
          <cell r="K71">
            <v>2071.3872957579483</v>
          </cell>
          <cell r="L71">
            <v>4184.023678963132</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9191.037153766363</v>
          </cell>
          <cell r="F73">
            <v>2543</v>
          </cell>
          <cell r="G73">
            <v>0</v>
          </cell>
          <cell r="H73">
            <v>0</v>
          </cell>
          <cell r="I73">
            <v>23</v>
          </cell>
          <cell r="J73">
            <v>103</v>
          </cell>
          <cell r="K73">
            <v>2033.553737844561</v>
          </cell>
          <cell r="L73">
            <v>4420.483415921802</v>
          </cell>
          <cell r="M73">
            <v>0</v>
          </cell>
          <cell r="N73">
            <v>68</v>
          </cell>
        </row>
        <row r="74">
          <cell r="A74">
            <v>48</v>
          </cell>
          <cell r="B74">
            <v>12</v>
          </cell>
          <cell r="C74" t="str">
            <v>Systems Engineer</v>
          </cell>
          <cell r="D74">
            <v>1</v>
          </cell>
          <cell r="E74">
            <v>8170.537965096106</v>
          </cell>
          <cell r="F74">
            <v>2136</v>
          </cell>
          <cell r="G74">
            <v>0</v>
          </cell>
          <cell r="H74">
            <v>0</v>
          </cell>
          <cell r="I74">
            <v>20</v>
          </cell>
          <cell r="J74">
            <v>87</v>
          </cell>
          <cell r="K74">
            <v>2146.7916785436573</v>
          </cell>
          <cell r="L74">
            <v>3712.746286552449</v>
          </cell>
          <cell r="M74">
            <v>0</v>
          </cell>
          <cell r="N74">
            <v>68</v>
          </cell>
        </row>
        <row r="75">
          <cell r="A75">
            <v>49</v>
          </cell>
          <cell r="B75">
            <v>13</v>
          </cell>
          <cell r="C75" t="str">
            <v>3D animator</v>
          </cell>
          <cell r="D75">
            <v>1</v>
          </cell>
          <cell r="E75">
            <v>8508.784795675796</v>
          </cell>
          <cell r="F75">
            <v>2271</v>
          </cell>
          <cell r="G75">
            <v>0</v>
          </cell>
          <cell r="H75">
            <v>0</v>
          </cell>
          <cell r="I75">
            <v>21</v>
          </cell>
          <cell r="J75">
            <v>92</v>
          </cell>
          <cell r="K75">
            <v>2109.2208536713356</v>
          </cell>
          <cell r="L75">
            <v>3947.5639420044613</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12T</v>
          </cell>
          <cell r="C83" t="str">
            <v>Total Direct Labor</v>
          </cell>
          <cell r="E83">
            <v>459869.7315559057</v>
          </cell>
          <cell r="F83">
            <v>94938</v>
          </cell>
          <cell r="G83">
            <v>0</v>
          </cell>
          <cell r="H83">
            <v>0</v>
          </cell>
          <cell r="I83">
            <v>6463</v>
          </cell>
          <cell r="J83">
            <v>3850</v>
          </cell>
          <cell r="K83">
            <v>131318.6687925238</v>
          </cell>
          <cell r="L83">
            <v>173769.06276338204</v>
          </cell>
          <cell r="M83">
            <v>44415</v>
          </cell>
          <cell r="N83">
            <v>5116</v>
          </cell>
        </row>
        <row r="85">
          <cell r="C85" t="str">
            <v>Contract Support:</v>
          </cell>
        </row>
        <row r="86">
          <cell r="A86">
            <v>54</v>
          </cell>
          <cell r="B86">
            <v>1</v>
          </cell>
          <cell r="C86" t="str">
            <v>Program Manager/Logisitcs Manager</v>
          </cell>
          <cell r="D86">
            <v>1</v>
          </cell>
          <cell r="E86">
            <v>9077.828427417935</v>
          </cell>
          <cell r="F86">
            <v>2498</v>
          </cell>
          <cell r="G86">
            <v>0</v>
          </cell>
          <cell r="H86">
            <v>0</v>
          </cell>
          <cell r="I86">
            <v>23</v>
          </cell>
          <cell r="J86">
            <v>101</v>
          </cell>
          <cell r="K86">
            <v>2046.1649238156901</v>
          </cell>
          <cell r="L86">
            <v>4341.663503602244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13922.328427417935</v>
          </cell>
          <cell r="F89">
            <v>3578</v>
          </cell>
          <cell r="G89">
            <v>0</v>
          </cell>
          <cell r="H89">
            <v>0</v>
          </cell>
          <cell r="I89">
            <v>33</v>
          </cell>
          <cell r="J89">
            <v>145</v>
          </cell>
          <cell r="K89">
            <v>3836.16492381569</v>
          </cell>
          <cell r="L89">
            <v>6194.163503602244</v>
          </cell>
          <cell r="M89">
            <v>0</v>
          </cell>
          <cell r="N89">
            <v>136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HT"/>
      <sheetName val="GAT"/>
      <sheetName val="PIT"/>
      <sheetName val="CAOT"/>
      <sheetName val="TC(a)"/>
      <sheetName val="TC(b)"/>
      <sheetName val="TC(c)"/>
      <sheetName val="TC(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 val="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2">
          <cell r="K2">
            <v>0.05</v>
          </cell>
        </row>
        <row r="9">
          <cell r="B9">
            <v>1</v>
          </cell>
          <cell r="C9" t="str">
            <v>Phase-In</v>
          </cell>
          <cell r="D9" t="str">
            <v>1/1/02 - 1/30/02</v>
          </cell>
          <cell r="E9">
            <v>0.0195</v>
          </cell>
          <cell r="F9">
            <v>2002</v>
          </cell>
          <cell r="G9">
            <v>0.0195</v>
          </cell>
        </row>
        <row r="10">
          <cell r="B10">
            <v>2</v>
          </cell>
          <cell r="C10" t="str">
            <v>Contrat Yr 1</v>
          </cell>
          <cell r="D10" t="str">
            <v>2/1/02 - 12/31/02</v>
          </cell>
          <cell r="E10">
            <v>0.0195</v>
          </cell>
          <cell r="F10">
            <v>2002</v>
          </cell>
          <cell r="G10">
            <v>0.0195</v>
          </cell>
        </row>
        <row r="11">
          <cell r="B11">
            <v>3</v>
          </cell>
          <cell r="C11" t="str">
            <v>Contrat Yr 2</v>
          </cell>
          <cell r="D11" t="str">
            <v>1/1/03 - 12/31/03</v>
          </cell>
          <cell r="E11">
            <v>0.0185</v>
          </cell>
          <cell r="F11">
            <v>2003</v>
          </cell>
          <cell r="G11">
            <v>0.0185</v>
          </cell>
        </row>
        <row r="12">
          <cell r="B12">
            <v>4</v>
          </cell>
          <cell r="C12" t="str">
            <v>Contrat Yr 3</v>
          </cell>
          <cell r="D12" t="str">
            <v>1/1/04 - 12/31/04</v>
          </cell>
          <cell r="E12">
            <v>0.0177</v>
          </cell>
          <cell r="F12">
            <v>2004</v>
          </cell>
          <cell r="G12">
            <v>0.0177</v>
          </cell>
        </row>
        <row r="13">
          <cell r="B13">
            <v>5</v>
          </cell>
          <cell r="C13" t="str">
            <v>Contrat Yr 4</v>
          </cell>
          <cell r="D13" t="str">
            <v>1/1/05 -12/31/05</v>
          </cell>
          <cell r="E13">
            <v>0.0169</v>
          </cell>
          <cell r="F13">
            <v>2005</v>
          </cell>
          <cell r="G13">
            <v>0.0169</v>
          </cell>
        </row>
        <row r="14">
          <cell r="B14">
            <v>6</v>
          </cell>
          <cell r="C14" t="str">
            <v>Contrat Yr 5</v>
          </cell>
          <cell r="D14" t="str">
            <v>1/1/06 -12/31/06</v>
          </cell>
          <cell r="E14">
            <v>0.0169</v>
          </cell>
          <cell r="F14">
            <v>2006</v>
          </cell>
          <cell r="G14">
            <v>0.0169</v>
          </cell>
        </row>
        <row r="15">
          <cell r="B15">
            <v>7</v>
          </cell>
          <cell r="C15" t="str">
            <v>Contract Yr 6A</v>
          </cell>
          <cell r="D15" t="str">
            <v>1/1/07 -6/30/07</v>
          </cell>
          <cell r="E15">
            <v>0.0169</v>
          </cell>
          <cell r="F15">
            <v>2007</v>
          </cell>
          <cell r="G15">
            <v>0.0169</v>
          </cell>
        </row>
        <row r="16">
          <cell r="B16">
            <v>8</v>
          </cell>
          <cell r="C16" t="str">
            <v>Contract Yr 6B</v>
          </cell>
          <cell r="D16" t="str">
            <v>7/1/07 - 12/31/07</v>
          </cell>
          <cell r="E16">
            <v>0.0169</v>
          </cell>
          <cell r="F16">
            <v>2007</v>
          </cell>
          <cell r="G16">
            <v>0.0169</v>
          </cell>
        </row>
        <row r="17">
          <cell r="B17">
            <v>9</v>
          </cell>
          <cell r="C17" t="str">
            <v>Contract Yr 7</v>
          </cell>
          <cell r="D17" t="str">
            <v>1/1/08 -12/31/08</v>
          </cell>
          <cell r="E17">
            <v>0.0169</v>
          </cell>
          <cell r="F17">
            <v>2008</v>
          </cell>
          <cell r="G17">
            <v>0.0169</v>
          </cell>
        </row>
        <row r="18">
          <cell r="B18">
            <v>10</v>
          </cell>
          <cell r="C18" t="str">
            <v>Contract Yr 8</v>
          </cell>
          <cell r="D18" t="str">
            <v>1/1/09 - 12/31/09</v>
          </cell>
          <cell r="E18">
            <v>0.0169</v>
          </cell>
          <cell r="F18">
            <v>2009</v>
          </cell>
          <cell r="G18">
            <v>0.0169</v>
          </cell>
        </row>
        <row r="19">
          <cell r="B19">
            <v>11</v>
          </cell>
          <cell r="C19" t="str">
            <v>Contract Yr 9</v>
          </cell>
          <cell r="D19" t="str">
            <v>1/1/10 -12/31/10</v>
          </cell>
          <cell r="E19">
            <v>0.0169</v>
          </cell>
          <cell r="F19">
            <v>2010</v>
          </cell>
          <cell r="G19">
            <v>0.0169</v>
          </cell>
        </row>
        <row r="20">
          <cell r="B20">
            <v>12</v>
          </cell>
          <cell r="C20" t="str">
            <v>Contract Yr 10A</v>
          </cell>
          <cell r="D20" t="str">
            <v>1/1/11 -6/30/11</v>
          </cell>
          <cell r="E20">
            <v>0.0169</v>
          </cell>
          <cell r="F20">
            <v>2011</v>
          </cell>
          <cell r="G20">
            <v>0.0169</v>
          </cell>
        </row>
        <row r="21">
          <cell r="B21">
            <v>13</v>
          </cell>
          <cell r="C21" t="str">
            <v>Contract Yr 10B</v>
          </cell>
          <cell r="D21" t="str">
            <v>7/1/11 - 12/31/11</v>
          </cell>
          <cell r="E21">
            <v>0.0169</v>
          </cell>
          <cell r="F21">
            <v>2011</v>
          </cell>
          <cell r="G21">
            <v>0.0169</v>
          </cell>
        </row>
        <row r="60">
          <cell r="B60">
            <v>1</v>
          </cell>
          <cell r="C60" t="str">
            <v>Phase-In</v>
          </cell>
          <cell r="D60" t="str">
            <v>1/1/02 - 1/30/02</v>
          </cell>
          <cell r="E60">
            <v>1</v>
          </cell>
          <cell r="F60">
            <v>2002</v>
          </cell>
          <cell r="G60">
            <v>1</v>
          </cell>
        </row>
        <row r="61">
          <cell r="B61">
            <v>2</v>
          </cell>
          <cell r="C61" t="str">
            <v>Core Period Year 1</v>
          </cell>
          <cell r="D61" t="str">
            <v>2/1/02 - 12/31/02</v>
          </cell>
          <cell r="E61">
            <v>1</v>
          </cell>
          <cell r="F61">
            <v>2002</v>
          </cell>
          <cell r="G61">
            <v>1</v>
          </cell>
        </row>
        <row r="62">
          <cell r="B62">
            <v>3</v>
          </cell>
          <cell r="C62" t="str">
            <v>Core Period Year 2</v>
          </cell>
          <cell r="D62" t="str">
            <v>1/1/03 - 12/31/03</v>
          </cell>
          <cell r="E62">
            <v>1.029</v>
          </cell>
          <cell r="F62">
            <v>2003</v>
          </cell>
          <cell r="G62">
            <v>1.029</v>
          </cell>
        </row>
        <row r="63">
          <cell r="B63">
            <v>4</v>
          </cell>
          <cell r="C63" t="str">
            <v>Core Period Year 3</v>
          </cell>
          <cell r="D63" t="str">
            <v>1/1/04 - 12/31/04</v>
          </cell>
          <cell r="E63">
            <v>1.031</v>
          </cell>
          <cell r="F63">
            <v>2004</v>
          </cell>
          <cell r="G63">
            <v>1.0608989999999998</v>
          </cell>
        </row>
        <row r="64">
          <cell r="B64">
            <v>5</v>
          </cell>
          <cell r="C64" t="str">
            <v>Core Period Year 4</v>
          </cell>
          <cell r="D64" t="str">
            <v>1/1/05 -12/31/05</v>
          </cell>
          <cell r="E64">
            <v>1.031</v>
          </cell>
          <cell r="F64">
            <v>2005</v>
          </cell>
          <cell r="G64">
            <v>1.0937868689999997</v>
          </cell>
        </row>
        <row r="65">
          <cell r="B65">
            <v>6</v>
          </cell>
          <cell r="C65" t="str">
            <v>Core Period Year 5</v>
          </cell>
          <cell r="D65" t="str">
            <v>1/1/06 -12/31/06</v>
          </cell>
          <cell r="E65">
            <v>1.031</v>
          </cell>
          <cell r="F65">
            <v>2006</v>
          </cell>
          <cell r="G65">
            <v>1.1276942619389996</v>
          </cell>
        </row>
        <row r="66">
          <cell r="B66">
            <v>7</v>
          </cell>
          <cell r="C66" t="str">
            <v>First Award Term 6-A</v>
          </cell>
          <cell r="D66" t="str">
            <v>1/1/07 -6/30/07</v>
          </cell>
          <cell r="E66">
            <v>1.031</v>
          </cell>
          <cell r="F66">
            <v>2007</v>
          </cell>
          <cell r="G66">
            <v>1.1626527840591085</v>
          </cell>
        </row>
        <row r="67">
          <cell r="B67">
            <v>8</v>
          </cell>
          <cell r="C67" t="str">
            <v>Second Award Term 6-B</v>
          </cell>
          <cell r="D67" t="str">
            <v>7/1/07 - 12/31/07</v>
          </cell>
          <cell r="E67">
            <v>0</v>
          </cell>
          <cell r="F67">
            <v>2007</v>
          </cell>
          <cell r="G67">
            <v>1.1626527840591085</v>
          </cell>
        </row>
        <row r="68">
          <cell r="B68">
            <v>9</v>
          </cell>
          <cell r="C68" t="str">
            <v>Third Award Term 7</v>
          </cell>
          <cell r="D68" t="str">
            <v>1/1/08 -12/31/08</v>
          </cell>
          <cell r="E68">
            <v>1.031</v>
          </cell>
          <cell r="F68">
            <v>2008</v>
          </cell>
          <cell r="G68">
            <v>1.198695020364941</v>
          </cell>
        </row>
        <row r="69">
          <cell r="B69">
            <v>10</v>
          </cell>
          <cell r="C69" t="str">
            <v>Fourth Award Term 8</v>
          </cell>
          <cell r="D69" t="str">
            <v>1/1/09 - 12/31/09</v>
          </cell>
          <cell r="E69">
            <v>1.031</v>
          </cell>
          <cell r="F69">
            <v>2009</v>
          </cell>
          <cell r="G69">
            <v>1.2358545659962539</v>
          </cell>
        </row>
        <row r="70">
          <cell r="B70">
            <v>11</v>
          </cell>
          <cell r="C70" t="str">
            <v>Fifth Award Term 9</v>
          </cell>
          <cell r="D70" t="str">
            <v>1/1/10 -12/31/10</v>
          </cell>
          <cell r="E70">
            <v>1.031</v>
          </cell>
          <cell r="F70">
            <v>2010</v>
          </cell>
          <cell r="G70">
            <v>1.2741660575421376</v>
          </cell>
        </row>
        <row r="71">
          <cell r="B71">
            <v>12</v>
          </cell>
          <cell r="C71" t="str">
            <v>Sixth Award Term 10-A</v>
          </cell>
          <cell r="D71" t="str">
            <v>1/1/11 -6/30/11</v>
          </cell>
          <cell r="E71">
            <v>1.031</v>
          </cell>
          <cell r="F71">
            <v>2011</v>
          </cell>
          <cell r="G71">
            <v>1.3136652053259439</v>
          </cell>
        </row>
        <row r="72">
          <cell r="B72">
            <v>13</v>
          </cell>
          <cell r="C72" t="str">
            <v>Seventh Award Term 10-B</v>
          </cell>
          <cell r="D72" t="str">
            <v>7/1/11 - 12/31/11</v>
          </cell>
          <cell r="E72">
            <v>0</v>
          </cell>
          <cell r="F72">
            <v>2011</v>
          </cell>
          <cell r="G72">
            <v>1.3136652053259439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nks"/>
      <sheetName val="Rates"/>
      <sheetName val="Hours"/>
      <sheetName val="Staffing"/>
      <sheetName val="Loaded Labor Rates "/>
      <sheetName val="Other Direct Costs"/>
      <sheetName val="Carpet Installation"/>
      <sheetName val="Contract Overhead"/>
      <sheetName val="INSTRUCTIONS"/>
      <sheetName val="Cost Form A"/>
      <sheetName val="Cost Form A1-LOGISTICS"/>
      <sheetName val="Cost Form A2-ADMIN"/>
      <sheetName val="Cost Form A3-SI"/>
      <sheetName val="Cost Form B -Phase In"/>
      <sheetName val="Cost Form B -Yr1"/>
      <sheetName val="Cost Form B -Yr2"/>
      <sheetName val="Cost Form B -Yr3"/>
      <sheetName val="Cost Form B -Yr4"/>
      <sheetName val="Cost Form B -Yr5"/>
      <sheetName val="Cost Form B -Yr6A"/>
      <sheetName val="Cost Form B -Yr6B"/>
      <sheetName val="Cost Form B -Yr7"/>
      <sheetName val="Cost Form B -Yr8"/>
      <sheetName val="Cost Form B -Yr9"/>
      <sheetName val="Cost Form B -Yr10A"/>
      <sheetName val="Cost Form B -Yr10B"/>
      <sheetName val="Cost Form C Phase-In"/>
      <sheetName val="Cost Form C Yr 1"/>
      <sheetName val="Cost Form C Yr 2"/>
      <sheetName val="Cost Form C Yr 3 "/>
      <sheetName val="Cost Form C Yr 4"/>
      <sheetName val="Cost Form C Yr 5"/>
      <sheetName val="Cost Form Yr 6A "/>
      <sheetName val="Cost Form Yr 6B"/>
      <sheetName val="Cost Form Yr 7"/>
      <sheetName val="Cost Form Yr 8 "/>
      <sheetName val="Cost Form Yr 9"/>
      <sheetName val="Cost Form Yr 10A"/>
      <sheetName val="Cost Form Yr 10B"/>
      <sheetName val="Rate Charts"/>
    </sheetNames>
    <sheetDataSet>
      <sheetData sheetId="1">
        <row r="5">
          <cell r="E5">
            <v>0.00079</v>
          </cell>
        </row>
        <row r="9">
          <cell r="I9">
            <v>1</v>
          </cell>
          <cell r="J9" t="str">
            <v>Phase-In</v>
          </cell>
          <cell r="K9" t="str">
            <v>1/1/02 - 1/30/02</v>
          </cell>
          <cell r="L9">
            <v>0.0031</v>
          </cell>
          <cell r="M9">
            <v>2002</v>
          </cell>
          <cell r="N9">
            <v>0.0031</v>
          </cell>
        </row>
        <row r="10">
          <cell r="I10">
            <v>2</v>
          </cell>
          <cell r="J10" t="str">
            <v>Core Period Year 1</v>
          </cell>
          <cell r="K10" t="str">
            <v>2/1/02 - 12/31/02</v>
          </cell>
          <cell r="L10">
            <v>0.0031</v>
          </cell>
          <cell r="M10">
            <v>2002</v>
          </cell>
          <cell r="N10">
            <v>0.0031</v>
          </cell>
        </row>
        <row r="11">
          <cell r="I11">
            <v>3</v>
          </cell>
          <cell r="J11" t="str">
            <v>Core Period Year 2</v>
          </cell>
          <cell r="K11" t="str">
            <v>1/1/03 - 12/31/03</v>
          </cell>
          <cell r="L11">
            <v>0.0027</v>
          </cell>
          <cell r="M11">
            <v>2003</v>
          </cell>
          <cell r="N11">
            <v>0.0027</v>
          </cell>
        </row>
        <row r="12">
          <cell r="I12">
            <v>4</v>
          </cell>
          <cell r="J12" t="str">
            <v>Core Period Year 3</v>
          </cell>
          <cell r="K12" t="str">
            <v>1/1/04 - 12/31/04</v>
          </cell>
          <cell r="L12">
            <v>0.0025</v>
          </cell>
          <cell r="M12">
            <v>2004</v>
          </cell>
          <cell r="N12">
            <v>0.0025</v>
          </cell>
        </row>
        <row r="13">
          <cell r="I13">
            <v>5</v>
          </cell>
          <cell r="J13" t="str">
            <v>Core Period Year 4</v>
          </cell>
          <cell r="K13" t="str">
            <v>1/1/05 -12/31/05</v>
          </cell>
          <cell r="L13">
            <v>0.0023</v>
          </cell>
          <cell r="M13">
            <v>2005</v>
          </cell>
          <cell r="N13">
            <v>0.0023</v>
          </cell>
        </row>
        <row r="14">
          <cell r="I14">
            <v>6</v>
          </cell>
          <cell r="J14" t="str">
            <v>Core Period Year 5</v>
          </cell>
          <cell r="K14" t="str">
            <v>1/1/06 -12/31/06</v>
          </cell>
          <cell r="L14">
            <v>0.0023</v>
          </cell>
          <cell r="M14">
            <v>2006</v>
          </cell>
          <cell r="N14">
            <v>0.0023</v>
          </cell>
        </row>
        <row r="15">
          <cell r="I15">
            <v>7</v>
          </cell>
          <cell r="J15" t="str">
            <v>First Award Term 6-A</v>
          </cell>
          <cell r="K15" t="str">
            <v>1/1/07 -6/30/07</v>
          </cell>
          <cell r="L15">
            <v>0.0027</v>
          </cell>
          <cell r="M15">
            <v>2007</v>
          </cell>
          <cell r="N15">
            <v>0.0027</v>
          </cell>
        </row>
        <row r="16">
          <cell r="I16">
            <v>8</v>
          </cell>
          <cell r="J16" t="str">
            <v>Second Award Term 6-A</v>
          </cell>
          <cell r="K16" t="str">
            <v>7/1/07 - 12/31/07</v>
          </cell>
          <cell r="L16">
            <v>0.0025</v>
          </cell>
          <cell r="M16">
            <v>2007</v>
          </cell>
          <cell r="N16">
            <v>0.0025</v>
          </cell>
        </row>
        <row r="17">
          <cell r="I17">
            <v>9</v>
          </cell>
          <cell r="J17" t="str">
            <v>Third Award Term 6-A</v>
          </cell>
          <cell r="K17" t="str">
            <v>1/1/08 -12/31/08</v>
          </cell>
          <cell r="L17">
            <v>0.0023</v>
          </cell>
          <cell r="M17">
            <v>2008</v>
          </cell>
          <cell r="N17">
            <v>0.0023</v>
          </cell>
        </row>
        <row r="18">
          <cell r="I18">
            <v>10</v>
          </cell>
          <cell r="J18" t="str">
            <v>Fourth Award Term 6-A</v>
          </cell>
          <cell r="K18" t="str">
            <v>1/1/09 - 12/31/09</v>
          </cell>
          <cell r="L18">
            <v>0.0023</v>
          </cell>
          <cell r="M18">
            <v>2009</v>
          </cell>
          <cell r="N18">
            <v>0.0023</v>
          </cell>
        </row>
        <row r="19">
          <cell r="I19">
            <v>11</v>
          </cell>
          <cell r="J19" t="str">
            <v>Fifth Award Term 6-A</v>
          </cell>
          <cell r="K19" t="str">
            <v>1/1/10 -12/31/10</v>
          </cell>
          <cell r="L19">
            <v>0.0023</v>
          </cell>
          <cell r="M19">
            <v>2010</v>
          </cell>
          <cell r="N19">
            <v>0.0023</v>
          </cell>
        </row>
        <row r="20">
          <cell r="I20">
            <v>12</v>
          </cell>
          <cell r="J20" t="str">
            <v>Sixth Award Term 6-A</v>
          </cell>
          <cell r="K20" t="str">
            <v>1/1/11 -6/30/11</v>
          </cell>
          <cell r="L20">
            <v>0.0023</v>
          </cell>
          <cell r="M20">
            <v>2011</v>
          </cell>
          <cell r="N20">
            <v>0.0023</v>
          </cell>
        </row>
        <row r="21">
          <cell r="I21">
            <v>13</v>
          </cell>
          <cell r="J21" t="str">
            <v>Seventh Award Term 6-A</v>
          </cell>
          <cell r="K21" t="str">
            <v>7/1/11 - 12/31/11</v>
          </cell>
          <cell r="L21">
            <v>0.0023</v>
          </cell>
          <cell r="M21">
            <v>2011</v>
          </cell>
          <cell r="N21">
            <v>0.0023</v>
          </cell>
        </row>
        <row r="26">
          <cell r="B26">
            <v>1</v>
          </cell>
          <cell r="C26" t="str">
            <v>Phase-In</v>
          </cell>
          <cell r="D26" t="str">
            <v>1/1/02 - 1/30/02</v>
          </cell>
          <cell r="E26">
            <v>0.389</v>
          </cell>
          <cell r="F26">
            <v>2002</v>
          </cell>
          <cell r="G26">
            <v>0.389</v>
          </cell>
        </row>
        <row r="27">
          <cell r="B27">
            <v>2</v>
          </cell>
          <cell r="C27" t="str">
            <v>Core Period Year 1</v>
          </cell>
          <cell r="D27" t="str">
            <v>2/1/02 - 12/31/02</v>
          </cell>
          <cell r="E27">
            <v>0.389</v>
          </cell>
          <cell r="F27">
            <v>2002</v>
          </cell>
          <cell r="G27">
            <v>0.389</v>
          </cell>
        </row>
        <row r="28">
          <cell r="B28">
            <v>3</v>
          </cell>
          <cell r="C28" t="str">
            <v>Core Period Year 2</v>
          </cell>
          <cell r="D28" t="str">
            <v>1/1/03 - 12/31/03</v>
          </cell>
          <cell r="E28">
            <v>0.38</v>
          </cell>
          <cell r="F28">
            <v>2003</v>
          </cell>
          <cell r="G28">
            <v>0.38</v>
          </cell>
        </row>
        <row r="29">
          <cell r="B29">
            <v>4</v>
          </cell>
          <cell r="C29" t="str">
            <v>Core Period Year 3</v>
          </cell>
          <cell r="D29" t="str">
            <v>1/1/04 - 12/31/04</v>
          </cell>
          <cell r="E29">
            <v>0.372</v>
          </cell>
          <cell r="F29">
            <v>2004</v>
          </cell>
          <cell r="G29">
            <v>0.372</v>
          </cell>
        </row>
        <row r="30">
          <cell r="B30">
            <v>5</v>
          </cell>
          <cell r="C30" t="str">
            <v>Core Period Year 4</v>
          </cell>
          <cell r="D30" t="str">
            <v>1/1/05 -12/31/05</v>
          </cell>
          <cell r="E30">
            <v>0.363</v>
          </cell>
          <cell r="F30">
            <v>2005</v>
          </cell>
          <cell r="G30">
            <v>0.363</v>
          </cell>
        </row>
        <row r="31">
          <cell r="B31">
            <v>6</v>
          </cell>
          <cell r="C31" t="str">
            <v>Core Period Year 5</v>
          </cell>
          <cell r="D31" t="str">
            <v>1/1/06 -12/31/06</v>
          </cell>
          <cell r="E31">
            <v>0.363</v>
          </cell>
          <cell r="F31">
            <v>2006</v>
          </cell>
          <cell r="G31">
            <v>0.363</v>
          </cell>
        </row>
        <row r="32">
          <cell r="B32">
            <v>7</v>
          </cell>
          <cell r="C32" t="str">
            <v>First Award Term 6-A</v>
          </cell>
          <cell r="D32" t="str">
            <v>1/1/07 -6/30/07</v>
          </cell>
          <cell r="E32">
            <v>0.363</v>
          </cell>
          <cell r="F32">
            <v>2007</v>
          </cell>
          <cell r="G32">
            <v>0.363</v>
          </cell>
        </row>
        <row r="33">
          <cell r="B33">
            <v>8</v>
          </cell>
          <cell r="C33" t="str">
            <v>Second Award Term 6-B</v>
          </cell>
          <cell r="D33" t="str">
            <v>7/1/07 - 12/31/07</v>
          </cell>
          <cell r="E33">
            <v>0.363</v>
          </cell>
          <cell r="F33">
            <v>2007</v>
          </cell>
          <cell r="G33">
            <v>0.363</v>
          </cell>
        </row>
        <row r="34">
          <cell r="B34">
            <v>9</v>
          </cell>
          <cell r="C34" t="str">
            <v>Third Award Term 7</v>
          </cell>
          <cell r="D34" t="str">
            <v>1/1/08 -12/31/08</v>
          </cell>
          <cell r="E34">
            <v>0.363</v>
          </cell>
          <cell r="F34">
            <v>2008</v>
          </cell>
          <cell r="G34">
            <v>0.363</v>
          </cell>
        </row>
        <row r="35">
          <cell r="B35">
            <v>10</v>
          </cell>
          <cell r="C35" t="str">
            <v>Fourth Award Term 8</v>
          </cell>
          <cell r="D35" t="str">
            <v>1/1/09 - 12/31/09</v>
          </cell>
          <cell r="E35">
            <v>0.363</v>
          </cell>
          <cell r="F35">
            <v>2009</v>
          </cell>
          <cell r="G35">
            <v>0.363</v>
          </cell>
        </row>
        <row r="36">
          <cell r="B36">
            <v>11</v>
          </cell>
          <cell r="C36" t="str">
            <v>Fifth Award Term 9</v>
          </cell>
          <cell r="D36" t="str">
            <v>1/1/10 -12/31/10</v>
          </cell>
          <cell r="E36">
            <v>0.363</v>
          </cell>
          <cell r="F36">
            <v>2010</v>
          </cell>
          <cell r="G36">
            <v>0.363</v>
          </cell>
        </row>
        <row r="37">
          <cell r="B37">
            <v>12</v>
          </cell>
          <cell r="C37" t="str">
            <v>Sixth Award Term 10-A</v>
          </cell>
          <cell r="D37" t="str">
            <v>1/1/11 -6/30/11</v>
          </cell>
          <cell r="E37">
            <v>0.363</v>
          </cell>
          <cell r="F37">
            <v>2011</v>
          </cell>
          <cell r="G37">
            <v>0.363</v>
          </cell>
        </row>
        <row r="38">
          <cell r="B38">
            <v>13</v>
          </cell>
          <cell r="C38" t="str">
            <v>Seventh Award Term 10-B</v>
          </cell>
          <cell r="D38" t="str">
            <v>7/1/11 - 12/31/11</v>
          </cell>
          <cell r="E38">
            <v>0.363</v>
          </cell>
          <cell r="F38">
            <v>2011</v>
          </cell>
          <cell r="G38">
            <v>0.363</v>
          </cell>
        </row>
        <row r="78">
          <cell r="B78">
            <v>1</v>
          </cell>
          <cell r="C78" t="str">
            <v>Phase-In</v>
          </cell>
          <cell r="D78" t="str">
            <v>1/1/02 - 1/30/02</v>
          </cell>
          <cell r="E78">
            <v>0.62</v>
          </cell>
          <cell r="F78">
            <v>2002</v>
          </cell>
          <cell r="G78">
            <v>0.62</v>
          </cell>
        </row>
        <row r="79">
          <cell r="B79">
            <v>2</v>
          </cell>
          <cell r="C79" t="str">
            <v>Core Period Year 1</v>
          </cell>
          <cell r="D79" t="str">
            <v>2/1/02 - 12/31/02</v>
          </cell>
          <cell r="E79">
            <v>0.62</v>
          </cell>
          <cell r="F79">
            <v>2002</v>
          </cell>
          <cell r="G79">
            <v>0.62</v>
          </cell>
        </row>
        <row r="80">
          <cell r="B80">
            <v>3</v>
          </cell>
          <cell r="C80" t="str">
            <v>Core Period Year 2</v>
          </cell>
          <cell r="D80" t="str">
            <v>1/1/03 - 12/31/03</v>
          </cell>
          <cell r="E80">
            <v>0.6</v>
          </cell>
          <cell r="F80">
            <v>2003</v>
          </cell>
          <cell r="G80">
            <v>0.6</v>
          </cell>
        </row>
        <row r="81">
          <cell r="B81">
            <v>4</v>
          </cell>
          <cell r="C81" t="str">
            <v>Core Period Year 3</v>
          </cell>
          <cell r="D81" t="str">
            <v>1/1/04 - 12/31/04</v>
          </cell>
          <cell r="E81">
            <v>0.55</v>
          </cell>
          <cell r="F81">
            <v>2004</v>
          </cell>
          <cell r="G81">
            <v>0.55</v>
          </cell>
        </row>
        <row r="82">
          <cell r="B82">
            <v>5</v>
          </cell>
          <cell r="C82" t="str">
            <v>Core Period Year 4</v>
          </cell>
          <cell r="D82" t="str">
            <v>1/1/05 -12/31/05</v>
          </cell>
          <cell r="E82">
            <v>0.5</v>
          </cell>
          <cell r="F82">
            <v>2005</v>
          </cell>
          <cell r="G82">
            <v>0.5</v>
          </cell>
        </row>
        <row r="83">
          <cell r="B83">
            <v>6</v>
          </cell>
          <cell r="C83" t="str">
            <v>Core Period Year 5</v>
          </cell>
          <cell r="D83" t="str">
            <v>1/1/06 -12/31/06</v>
          </cell>
          <cell r="E83">
            <v>0.46</v>
          </cell>
          <cell r="F83">
            <v>2006</v>
          </cell>
          <cell r="G83">
            <v>0.46</v>
          </cell>
        </row>
        <row r="84">
          <cell r="B84">
            <v>7</v>
          </cell>
          <cell r="C84" t="str">
            <v>First Award Term 6-A</v>
          </cell>
          <cell r="D84" t="str">
            <v>1/1/07 -6/30/07</v>
          </cell>
          <cell r="E84">
            <v>0.46</v>
          </cell>
          <cell r="F84">
            <v>2007</v>
          </cell>
          <cell r="G84">
            <v>0.46</v>
          </cell>
        </row>
        <row r="85">
          <cell r="B85">
            <v>8</v>
          </cell>
          <cell r="C85" t="str">
            <v>Second Award Term 6-B</v>
          </cell>
          <cell r="D85" t="str">
            <v>7/1/07 - 12/31/07</v>
          </cell>
          <cell r="E85">
            <v>0.46</v>
          </cell>
          <cell r="F85">
            <v>2007</v>
          </cell>
          <cell r="G85">
            <v>0.46</v>
          </cell>
        </row>
        <row r="86">
          <cell r="B86">
            <v>9</v>
          </cell>
          <cell r="C86" t="str">
            <v>Third Award Term 7</v>
          </cell>
          <cell r="D86" t="str">
            <v>1/1/08 -12/31/08</v>
          </cell>
          <cell r="E86">
            <v>0.46</v>
          </cell>
          <cell r="F86">
            <v>2008</v>
          </cell>
          <cell r="G86">
            <v>0.46</v>
          </cell>
        </row>
        <row r="87">
          <cell r="B87">
            <v>10</v>
          </cell>
          <cell r="C87" t="str">
            <v>Fourth Award Term 8</v>
          </cell>
          <cell r="D87" t="str">
            <v>1/1/09 - 12/31/09</v>
          </cell>
          <cell r="E87">
            <v>0.46</v>
          </cell>
          <cell r="F87">
            <v>2009</v>
          </cell>
          <cell r="G87">
            <v>0.46</v>
          </cell>
        </row>
        <row r="88">
          <cell r="B88">
            <v>11</v>
          </cell>
          <cell r="C88" t="str">
            <v>Fifth Award Term 9</v>
          </cell>
          <cell r="D88" t="str">
            <v>1/1/10 -12/31/10</v>
          </cell>
          <cell r="E88">
            <v>0.46</v>
          </cell>
          <cell r="F88">
            <v>2010</v>
          </cell>
          <cell r="G88">
            <v>0.46</v>
          </cell>
        </row>
        <row r="89">
          <cell r="B89">
            <v>12</v>
          </cell>
          <cell r="C89" t="str">
            <v>Sixth Award Term 10-A</v>
          </cell>
          <cell r="D89" t="str">
            <v>1/1/11 -6/30/11</v>
          </cell>
          <cell r="E89">
            <v>0.46</v>
          </cell>
          <cell r="F89">
            <v>2011</v>
          </cell>
          <cell r="G89">
            <v>0.46</v>
          </cell>
        </row>
        <row r="90">
          <cell r="B90">
            <v>13</v>
          </cell>
          <cell r="C90" t="str">
            <v>Seventh Award Term 10-B</v>
          </cell>
          <cell r="D90" t="str">
            <v>7/1/11 - 12/31/11</v>
          </cell>
          <cell r="E90">
            <v>0.46</v>
          </cell>
          <cell r="F90">
            <v>2011</v>
          </cell>
          <cell r="G90">
            <v>0.46</v>
          </cell>
        </row>
      </sheetData>
      <sheetData sheetId="2">
        <row r="80">
          <cell r="D80">
            <v>1</v>
          </cell>
          <cell r="E80">
            <v>2</v>
          </cell>
          <cell r="F80">
            <v>3</v>
          </cell>
          <cell r="G80">
            <v>4</v>
          </cell>
          <cell r="H80">
            <v>5</v>
          </cell>
          <cell r="I80">
            <v>6</v>
          </cell>
          <cell r="J80">
            <v>7</v>
          </cell>
          <cell r="K80">
            <v>8</v>
          </cell>
          <cell r="L80">
            <v>9</v>
          </cell>
          <cell r="M80">
            <v>10</v>
          </cell>
          <cell r="N80">
            <v>11</v>
          </cell>
          <cell r="O80">
            <v>12</v>
          </cell>
          <cell r="P80">
            <v>13</v>
          </cell>
        </row>
        <row r="81">
          <cell r="D81">
            <v>173.3</v>
          </cell>
          <cell r="E81">
            <v>1906.7</v>
          </cell>
          <cell r="F81">
            <v>2080</v>
          </cell>
          <cell r="G81">
            <v>2080</v>
          </cell>
          <cell r="H81">
            <v>2080</v>
          </cell>
          <cell r="I81">
            <v>2080</v>
          </cell>
          <cell r="J81">
            <v>940</v>
          </cell>
          <cell r="K81">
            <v>940</v>
          </cell>
          <cell r="L81">
            <v>2080</v>
          </cell>
          <cell r="M81">
            <v>2080</v>
          </cell>
          <cell r="N81">
            <v>2080</v>
          </cell>
          <cell r="O81">
            <v>940</v>
          </cell>
          <cell r="P81">
            <v>940</v>
          </cell>
        </row>
        <row r="82">
          <cell r="D82">
            <v>9.5</v>
          </cell>
          <cell r="E82">
            <v>104.5</v>
          </cell>
          <cell r="F82">
            <v>114</v>
          </cell>
          <cell r="G82">
            <v>114</v>
          </cell>
          <cell r="H82">
            <v>114</v>
          </cell>
          <cell r="I82">
            <v>114</v>
          </cell>
          <cell r="J82">
            <v>57</v>
          </cell>
          <cell r="K82">
            <v>57</v>
          </cell>
          <cell r="L82">
            <v>114</v>
          </cell>
          <cell r="M82">
            <v>114</v>
          </cell>
          <cell r="N82">
            <v>114</v>
          </cell>
          <cell r="O82">
            <v>57</v>
          </cell>
          <cell r="P82">
            <v>57</v>
          </cell>
        </row>
        <row r="83">
          <cell r="D83">
            <v>8</v>
          </cell>
          <cell r="E83">
            <v>72</v>
          </cell>
          <cell r="F83">
            <v>80</v>
          </cell>
          <cell r="G83">
            <v>80</v>
          </cell>
          <cell r="H83">
            <v>80</v>
          </cell>
          <cell r="I83">
            <v>80</v>
          </cell>
          <cell r="J83">
            <v>32</v>
          </cell>
          <cell r="K83">
            <v>48</v>
          </cell>
          <cell r="L83">
            <v>80</v>
          </cell>
          <cell r="M83">
            <v>80</v>
          </cell>
          <cell r="N83">
            <v>80</v>
          </cell>
          <cell r="O83">
            <v>32</v>
          </cell>
          <cell r="P83">
            <v>48</v>
          </cell>
        </row>
        <row r="84">
          <cell r="D84">
            <v>3.3</v>
          </cell>
          <cell r="E84">
            <v>36.7</v>
          </cell>
          <cell r="F84">
            <v>40</v>
          </cell>
          <cell r="G84">
            <v>40</v>
          </cell>
          <cell r="H84">
            <v>40</v>
          </cell>
          <cell r="I84">
            <v>40</v>
          </cell>
          <cell r="J84">
            <v>20</v>
          </cell>
          <cell r="K84">
            <v>20</v>
          </cell>
          <cell r="L84">
            <v>40</v>
          </cell>
          <cell r="M84">
            <v>40</v>
          </cell>
          <cell r="N84">
            <v>40</v>
          </cell>
          <cell r="O84">
            <v>20</v>
          </cell>
          <cell r="P84">
            <v>20</v>
          </cell>
        </row>
        <row r="85">
          <cell r="D85">
            <v>152.5</v>
          </cell>
          <cell r="E85">
            <v>1693.5</v>
          </cell>
          <cell r="F85">
            <v>1846</v>
          </cell>
          <cell r="G85">
            <v>1846</v>
          </cell>
          <cell r="H85">
            <v>1846</v>
          </cell>
          <cell r="I85">
            <v>1846</v>
          </cell>
          <cell r="J85">
            <v>831</v>
          </cell>
          <cell r="K85">
            <v>815</v>
          </cell>
          <cell r="L85">
            <v>1846</v>
          </cell>
          <cell r="M85">
            <v>1846</v>
          </cell>
          <cell r="N85">
            <v>1846</v>
          </cell>
          <cell r="O85">
            <v>831</v>
          </cell>
          <cell r="P85">
            <v>815</v>
          </cell>
        </row>
        <row r="86">
          <cell r="D86">
            <v>20.8</v>
          </cell>
          <cell r="E86">
            <v>213.2</v>
          </cell>
          <cell r="F86">
            <v>234</v>
          </cell>
          <cell r="G86">
            <v>234</v>
          </cell>
          <cell r="H86">
            <v>234</v>
          </cell>
          <cell r="I86">
            <v>234</v>
          </cell>
          <cell r="J86">
            <v>109</v>
          </cell>
          <cell r="K86">
            <v>125</v>
          </cell>
          <cell r="L86">
            <v>234</v>
          </cell>
          <cell r="M86">
            <v>234</v>
          </cell>
          <cell r="N86">
            <v>234</v>
          </cell>
          <cell r="O86">
            <v>109</v>
          </cell>
          <cell r="P86">
            <v>125</v>
          </cell>
        </row>
        <row r="89">
          <cell r="D89">
            <v>1</v>
          </cell>
          <cell r="E89">
            <v>2</v>
          </cell>
          <cell r="F89">
            <v>3</v>
          </cell>
          <cell r="G89">
            <v>4</v>
          </cell>
          <cell r="H89">
            <v>5</v>
          </cell>
          <cell r="I89">
            <v>6</v>
          </cell>
          <cell r="J89">
            <v>7</v>
          </cell>
          <cell r="K89">
            <v>8</v>
          </cell>
          <cell r="L89">
            <v>9</v>
          </cell>
          <cell r="M89">
            <v>10</v>
          </cell>
          <cell r="N89">
            <v>11</v>
          </cell>
          <cell r="O89">
            <v>12</v>
          </cell>
          <cell r="P89">
            <v>13</v>
          </cell>
        </row>
        <row r="90">
          <cell r="D90">
            <v>173.3</v>
          </cell>
          <cell r="E90">
            <v>1906.7</v>
          </cell>
          <cell r="F90">
            <v>2080</v>
          </cell>
          <cell r="G90">
            <v>2080</v>
          </cell>
          <cell r="H90">
            <v>2080</v>
          </cell>
          <cell r="I90">
            <v>2080</v>
          </cell>
          <cell r="J90">
            <v>940</v>
          </cell>
          <cell r="K90">
            <v>940</v>
          </cell>
          <cell r="L90">
            <v>2080</v>
          </cell>
          <cell r="M90">
            <v>2080</v>
          </cell>
          <cell r="N90">
            <v>2080</v>
          </cell>
          <cell r="O90">
            <v>940</v>
          </cell>
          <cell r="P90">
            <v>940</v>
          </cell>
        </row>
        <row r="91">
          <cell r="D91">
            <v>9.5</v>
          </cell>
          <cell r="E91">
            <v>104.5</v>
          </cell>
          <cell r="F91">
            <v>114</v>
          </cell>
          <cell r="G91">
            <v>114</v>
          </cell>
          <cell r="H91">
            <v>114</v>
          </cell>
          <cell r="I91">
            <v>114</v>
          </cell>
          <cell r="J91">
            <v>57</v>
          </cell>
          <cell r="K91">
            <v>57</v>
          </cell>
          <cell r="L91">
            <v>114</v>
          </cell>
          <cell r="M91">
            <v>114</v>
          </cell>
          <cell r="N91">
            <v>114</v>
          </cell>
          <cell r="O91">
            <v>57</v>
          </cell>
          <cell r="P91">
            <v>57</v>
          </cell>
        </row>
        <row r="92">
          <cell r="D92">
            <v>8</v>
          </cell>
          <cell r="E92">
            <v>72</v>
          </cell>
          <cell r="F92">
            <v>80</v>
          </cell>
          <cell r="G92">
            <v>80</v>
          </cell>
          <cell r="H92">
            <v>80</v>
          </cell>
          <cell r="I92">
            <v>80</v>
          </cell>
          <cell r="J92">
            <v>32</v>
          </cell>
          <cell r="K92">
            <v>48</v>
          </cell>
          <cell r="L92">
            <v>80</v>
          </cell>
          <cell r="M92">
            <v>80</v>
          </cell>
          <cell r="N92">
            <v>80</v>
          </cell>
          <cell r="O92">
            <v>32</v>
          </cell>
          <cell r="P92">
            <v>48</v>
          </cell>
        </row>
        <row r="93">
          <cell r="D93">
            <v>3.3</v>
          </cell>
          <cell r="E93">
            <v>36.7</v>
          </cell>
          <cell r="F93">
            <v>40</v>
          </cell>
          <cell r="G93">
            <v>40</v>
          </cell>
          <cell r="H93">
            <v>40</v>
          </cell>
          <cell r="I93">
            <v>40</v>
          </cell>
          <cell r="J93">
            <v>20</v>
          </cell>
          <cell r="K93">
            <v>20</v>
          </cell>
          <cell r="L93">
            <v>40</v>
          </cell>
          <cell r="M93">
            <v>40</v>
          </cell>
          <cell r="N93">
            <v>40</v>
          </cell>
          <cell r="O93">
            <v>20</v>
          </cell>
          <cell r="P93">
            <v>20</v>
          </cell>
        </row>
        <row r="94">
          <cell r="D94">
            <v>152.5</v>
          </cell>
          <cell r="E94">
            <v>1693.5</v>
          </cell>
          <cell r="F94">
            <v>1846</v>
          </cell>
          <cell r="G94">
            <v>1846</v>
          </cell>
          <cell r="H94">
            <v>1846</v>
          </cell>
          <cell r="I94">
            <v>1846</v>
          </cell>
          <cell r="J94">
            <v>831</v>
          </cell>
          <cell r="K94">
            <v>815</v>
          </cell>
          <cell r="L94">
            <v>1846</v>
          </cell>
          <cell r="M94">
            <v>1846</v>
          </cell>
          <cell r="N94">
            <v>1846</v>
          </cell>
          <cell r="O94">
            <v>831</v>
          </cell>
          <cell r="P94">
            <v>815</v>
          </cell>
        </row>
        <row r="95">
          <cell r="D95">
            <v>20.8</v>
          </cell>
          <cell r="E95">
            <v>213.2</v>
          </cell>
          <cell r="F95">
            <v>234</v>
          </cell>
          <cell r="G95">
            <v>234</v>
          </cell>
          <cell r="H95">
            <v>234</v>
          </cell>
          <cell r="I95">
            <v>234</v>
          </cell>
          <cell r="J95">
            <v>109</v>
          </cell>
          <cell r="K95">
            <v>125</v>
          </cell>
          <cell r="L95">
            <v>234</v>
          </cell>
          <cell r="M95">
            <v>234</v>
          </cell>
          <cell r="N95">
            <v>234</v>
          </cell>
          <cell r="O95">
            <v>109</v>
          </cell>
          <cell r="P95">
            <v>125</v>
          </cell>
        </row>
        <row r="98">
          <cell r="D98">
            <v>1</v>
          </cell>
          <cell r="E98">
            <v>2</v>
          </cell>
          <cell r="F98">
            <v>3</v>
          </cell>
          <cell r="G98">
            <v>4</v>
          </cell>
          <cell r="H98">
            <v>5</v>
          </cell>
          <cell r="I98">
            <v>6</v>
          </cell>
          <cell r="J98">
            <v>7</v>
          </cell>
          <cell r="K98">
            <v>8</v>
          </cell>
          <cell r="L98">
            <v>9</v>
          </cell>
          <cell r="M98">
            <v>10</v>
          </cell>
          <cell r="N98">
            <v>11</v>
          </cell>
          <cell r="O98">
            <v>12</v>
          </cell>
          <cell r="P98">
            <v>13</v>
          </cell>
        </row>
        <row r="99">
          <cell r="D99">
            <v>173.3</v>
          </cell>
          <cell r="E99">
            <v>1906.7</v>
          </cell>
          <cell r="F99">
            <v>2080</v>
          </cell>
          <cell r="G99">
            <v>2080</v>
          </cell>
          <cell r="H99">
            <v>2080</v>
          </cell>
          <cell r="I99">
            <v>2080</v>
          </cell>
          <cell r="J99">
            <v>940</v>
          </cell>
          <cell r="K99">
            <v>940</v>
          </cell>
          <cell r="L99">
            <v>2080</v>
          </cell>
          <cell r="M99">
            <v>2080</v>
          </cell>
          <cell r="N99">
            <v>2080</v>
          </cell>
          <cell r="O99">
            <v>940</v>
          </cell>
          <cell r="P99">
            <v>940</v>
          </cell>
        </row>
        <row r="100">
          <cell r="D100">
            <v>13</v>
          </cell>
          <cell r="E100">
            <v>143</v>
          </cell>
          <cell r="F100">
            <v>156</v>
          </cell>
          <cell r="G100">
            <v>156</v>
          </cell>
          <cell r="H100">
            <v>156</v>
          </cell>
          <cell r="I100">
            <v>156</v>
          </cell>
          <cell r="J100">
            <v>78</v>
          </cell>
          <cell r="K100">
            <v>78</v>
          </cell>
          <cell r="L100">
            <v>156</v>
          </cell>
          <cell r="M100">
            <v>156</v>
          </cell>
          <cell r="N100">
            <v>156</v>
          </cell>
          <cell r="O100">
            <v>78</v>
          </cell>
          <cell r="P100">
            <v>78</v>
          </cell>
        </row>
        <row r="101">
          <cell r="D101">
            <v>8</v>
          </cell>
          <cell r="E101">
            <v>72</v>
          </cell>
          <cell r="F101">
            <v>80</v>
          </cell>
          <cell r="G101">
            <v>80</v>
          </cell>
          <cell r="H101">
            <v>80</v>
          </cell>
          <cell r="I101">
            <v>80</v>
          </cell>
          <cell r="J101">
            <v>32</v>
          </cell>
          <cell r="K101">
            <v>48</v>
          </cell>
          <cell r="L101">
            <v>80</v>
          </cell>
          <cell r="M101">
            <v>80</v>
          </cell>
          <cell r="N101">
            <v>80</v>
          </cell>
          <cell r="O101">
            <v>32</v>
          </cell>
          <cell r="P101">
            <v>48</v>
          </cell>
        </row>
        <row r="102">
          <cell r="D102">
            <v>3.3</v>
          </cell>
          <cell r="E102">
            <v>36.7</v>
          </cell>
          <cell r="F102">
            <v>40</v>
          </cell>
          <cell r="G102">
            <v>40</v>
          </cell>
          <cell r="H102">
            <v>40</v>
          </cell>
          <cell r="I102">
            <v>40</v>
          </cell>
          <cell r="J102">
            <v>20</v>
          </cell>
          <cell r="K102">
            <v>20</v>
          </cell>
          <cell r="L102">
            <v>40</v>
          </cell>
          <cell r="M102">
            <v>40</v>
          </cell>
          <cell r="N102">
            <v>40</v>
          </cell>
          <cell r="O102">
            <v>20</v>
          </cell>
          <cell r="P102">
            <v>20</v>
          </cell>
        </row>
        <row r="103">
          <cell r="D103">
            <v>149</v>
          </cell>
          <cell r="E103">
            <v>1655</v>
          </cell>
          <cell r="F103">
            <v>1804</v>
          </cell>
          <cell r="G103">
            <v>1804</v>
          </cell>
          <cell r="H103">
            <v>1804</v>
          </cell>
          <cell r="I103">
            <v>1804</v>
          </cell>
          <cell r="J103">
            <v>810</v>
          </cell>
          <cell r="K103">
            <v>794</v>
          </cell>
          <cell r="L103">
            <v>1804</v>
          </cell>
          <cell r="M103">
            <v>1804</v>
          </cell>
          <cell r="N103">
            <v>1804</v>
          </cell>
          <cell r="O103">
            <v>810</v>
          </cell>
          <cell r="P103">
            <v>794</v>
          </cell>
        </row>
        <row r="104">
          <cell r="D104">
            <v>24.3</v>
          </cell>
          <cell r="E104">
            <v>251.7</v>
          </cell>
          <cell r="F104">
            <v>276</v>
          </cell>
          <cell r="G104">
            <v>276</v>
          </cell>
          <cell r="H104">
            <v>276</v>
          </cell>
          <cell r="I104">
            <v>276</v>
          </cell>
          <cell r="J104">
            <v>130</v>
          </cell>
          <cell r="K104">
            <v>146</v>
          </cell>
          <cell r="L104">
            <v>276</v>
          </cell>
          <cell r="M104">
            <v>276</v>
          </cell>
          <cell r="N104">
            <v>276</v>
          </cell>
          <cell r="O104">
            <v>130</v>
          </cell>
          <cell r="P104">
            <v>146</v>
          </cell>
        </row>
      </sheetData>
      <sheetData sheetId="3">
        <row r="8">
          <cell r="B8" t="str">
            <v>Labor Category</v>
          </cell>
          <cell r="C8" t="str">
            <v>FTE's</v>
          </cell>
          <cell r="D8" t="str">
            <v>Hr.  Rate</v>
          </cell>
          <cell r="E8" t="str">
            <v>Type</v>
          </cell>
          <cell r="F8" t="str">
            <v>Phase-In</v>
          </cell>
          <cell r="G8" t="str">
            <v>Year 1</v>
          </cell>
          <cell r="H8" t="str">
            <v>Year 2</v>
          </cell>
          <cell r="I8" t="str">
            <v>Year 3</v>
          </cell>
          <cell r="J8" t="str">
            <v>Year 4</v>
          </cell>
          <cell r="K8" t="str">
            <v>Year 5</v>
          </cell>
          <cell r="L8" t="str">
            <v>Year 6A</v>
          </cell>
          <cell r="M8" t="str">
            <v>Year 6B</v>
          </cell>
          <cell r="N8" t="str">
            <v>Year 7</v>
          </cell>
          <cell r="O8" t="str">
            <v>Year 8</v>
          </cell>
          <cell r="P8" t="str">
            <v>Year 9</v>
          </cell>
          <cell r="Q8" t="str">
            <v>Year 10A</v>
          </cell>
          <cell r="R8" t="str">
            <v>Year 10B</v>
          </cell>
          <cell r="S8" t="str">
            <v>Overtime</v>
          </cell>
          <cell r="T8" t="str">
            <v>WCI Code</v>
          </cell>
          <cell r="U8" t="str">
            <v>WCI Rate</v>
          </cell>
          <cell r="V8" t="str">
            <v>H&amp;W</v>
          </cell>
          <cell r="W8" t="str">
            <v>Pension</v>
          </cell>
          <cell r="X8">
            <v>4.1</v>
          </cell>
          <cell r="Y8">
            <v>4.2</v>
          </cell>
          <cell r="Z8">
            <v>4.3</v>
          </cell>
          <cell r="AA8">
            <v>4.4</v>
          </cell>
          <cell r="AB8">
            <v>4.5</v>
          </cell>
          <cell r="AC8">
            <v>4.6</v>
          </cell>
          <cell r="AD8">
            <v>4.7</v>
          </cell>
          <cell r="AE8">
            <v>4.8</v>
          </cell>
          <cell r="AF8">
            <v>4.9</v>
          </cell>
          <cell r="AG8" t="str">
            <v>Sum</v>
          </cell>
          <cell r="AH8" t="str">
            <v>Check</v>
          </cell>
        </row>
        <row r="9">
          <cell r="A9">
            <v>1</v>
          </cell>
          <cell r="B9" t="str">
            <v>Deputy Logistics Manager</v>
          </cell>
          <cell r="C9">
            <v>1</v>
          </cell>
          <cell r="D9">
            <v>24.03</v>
          </cell>
          <cell r="E9" t="str">
            <v>Exempt</v>
          </cell>
          <cell r="G9">
            <v>1</v>
          </cell>
          <cell r="H9">
            <v>1</v>
          </cell>
          <cell r="I9">
            <v>1</v>
          </cell>
          <cell r="J9">
            <v>1</v>
          </cell>
          <cell r="K9">
            <v>1</v>
          </cell>
          <cell r="L9">
            <v>1</v>
          </cell>
          <cell r="M9">
            <v>1</v>
          </cell>
          <cell r="N9">
            <v>1</v>
          </cell>
          <cell r="O9">
            <v>1</v>
          </cell>
          <cell r="P9">
            <v>1</v>
          </cell>
          <cell r="Q9">
            <v>1</v>
          </cell>
          <cell r="R9">
            <v>1</v>
          </cell>
          <cell r="T9">
            <v>8810</v>
          </cell>
          <cell r="U9">
            <v>0.0007000000000000001</v>
          </cell>
          <cell r="V9">
            <v>2.56</v>
          </cell>
          <cell r="W9">
            <v>0</v>
          </cell>
          <cell r="X9">
            <v>0.2</v>
          </cell>
          <cell r="Y9">
            <v>0.1</v>
          </cell>
          <cell r="Z9">
            <v>0.1</v>
          </cell>
          <cell r="AA9">
            <v>0.1</v>
          </cell>
          <cell r="AB9">
            <v>0.1</v>
          </cell>
          <cell r="AC9">
            <v>0.1</v>
          </cell>
          <cell r="AD9">
            <v>0.1</v>
          </cell>
          <cell r="AE9">
            <v>0.1</v>
          </cell>
          <cell r="AF9">
            <v>0.1</v>
          </cell>
          <cell r="AG9">
            <v>0.9999999999999999</v>
          </cell>
          <cell r="AH9">
            <v>0</v>
          </cell>
        </row>
        <row r="10">
          <cell r="A10">
            <v>2</v>
          </cell>
          <cell r="B10" t="str">
            <v>Supervisor</v>
          </cell>
          <cell r="C10">
            <v>4</v>
          </cell>
          <cell r="D10">
            <v>16.75</v>
          </cell>
          <cell r="E10" t="str">
            <v>Exempt</v>
          </cell>
          <cell r="G10">
            <v>4</v>
          </cell>
          <cell r="H10">
            <v>4</v>
          </cell>
          <cell r="I10">
            <v>4</v>
          </cell>
          <cell r="J10">
            <v>4</v>
          </cell>
          <cell r="K10">
            <v>4</v>
          </cell>
          <cell r="L10">
            <v>4</v>
          </cell>
          <cell r="M10">
            <v>4</v>
          </cell>
          <cell r="N10">
            <v>4</v>
          </cell>
          <cell r="O10">
            <v>4</v>
          </cell>
          <cell r="P10">
            <v>4</v>
          </cell>
          <cell r="Q10">
            <v>4</v>
          </cell>
          <cell r="R10">
            <v>4</v>
          </cell>
          <cell r="T10">
            <v>8810</v>
          </cell>
          <cell r="U10">
            <v>0.0007000000000000001</v>
          </cell>
          <cell r="V10">
            <v>2.56</v>
          </cell>
          <cell r="W10">
            <v>0</v>
          </cell>
          <cell r="X10">
            <v>1</v>
          </cell>
          <cell r="Y10">
            <v>0.5</v>
          </cell>
          <cell r="Z10">
            <v>0.5</v>
          </cell>
          <cell r="AB10">
            <v>1</v>
          </cell>
          <cell r="AD10">
            <v>0.5</v>
          </cell>
          <cell r="AE10">
            <v>0.5</v>
          </cell>
          <cell r="AG10">
            <v>4</v>
          </cell>
          <cell r="AH10">
            <v>0</v>
          </cell>
        </row>
        <row r="11">
          <cell r="A11">
            <v>3</v>
          </cell>
          <cell r="B11" t="str">
            <v>NASA Screener</v>
          </cell>
          <cell r="C11">
            <v>1</v>
          </cell>
          <cell r="D11">
            <v>17.92</v>
          </cell>
          <cell r="E11" t="str">
            <v>Exempt</v>
          </cell>
          <cell r="G11">
            <v>1</v>
          </cell>
          <cell r="H11">
            <v>1</v>
          </cell>
          <cell r="I11">
            <v>1</v>
          </cell>
          <cell r="J11">
            <v>1</v>
          </cell>
          <cell r="K11">
            <v>1</v>
          </cell>
          <cell r="L11">
            <v>1</v>
          </cell>
          <cell r="M11">
            <v>1</v>
          </cell>
          <cell r="N11">
            <v>1</v>
          </cell>
          <cell r="O11">
            <v>1</v>
          </cell>
          <cell r="P11">
            <v>1</v>
          </cell>
          <cell r="Q11">
            <v>1</v>
          </cell>
          <cell r="R11">
            <v>1</v>
          </cell>
          <cell r="T11">
            <v>8810</v>
          </cell>
          <cell r="U11">
            <v>0.0007000000000000001</v>
          </cell>
          <cell r="V11">
            <v>2.56</v>
          </cell>
          <cell r="W11">
            <v>0</v>
          </cell>
          <cell r="AC11">
            <v>1</v>
          </cell>
          <cell r="AG11">
            <v>1</v>
          </cell>
          <cell r="AH11">
            <v>0</v>
          </cell>
        </row>
        <row r="12">
          <cell r="A12">
            <v>4</v>
          </cell>
          <cell r="B12" t="str">
            <v>Vehicle Dispatcher/ move coordinator (lead)</v>
          </cell>
          <cell r="C12">
            <v>1</v>
          </cell>
          <cell r="D12">
            <v>12.41</v>
          </cell>
          <cell r="E12" t="str">
            <v>CBA</v>
          </cell>
          <cell r="G12">
            <v>1</v>
          </cell>
          <cell r="H12">
            <v>1</v>
          </cell>
          <cell r="I12">
            <v>1</v>
          </cell>
          <cell r="J12">
            <v>1</v>
          </cell>
          <cell r="K12">
            <v>1</v>
          </cell>
          <cell r="L12">
            <v>1</v>
          </cell>
          <cell r="M12">
            <v>1</v>
          </cell>
          <cell r="N12">
            <v>1</v>
          </cell>
          <cell r="O12">
            <v>1</v>
          </cell>
          <cell r="P12">
            <v>1</v>
          </cell>
          <cell r="Q12">
            <v>1</v>
          </cell>
          <cell r="R12">
            <v>1</v>
          </cell>
          <cell r="S12">
            <v>0.01</v>
          </cell>
          <cell r="T12">
            <v>8810</v>
          </cell>
          <cell r="U12">
            <v>0.0007000000000000001</v>
          </cell>
          <cell r="V12">
            <v>1.77</v>
          </cell>
          <cell r="W12">
            <v>1.05</v>
          </cell>
          <cell r="X12">
            <v>1</v>
          </cell>
          <cell r="AG12">
            <v>1</v>
          </cell>
          <cell r="AH12">
            <v>0</v>
          </cell>
        </row>
        <row r="13">
          <cell r="A13">
            <v>5</v>
          </cell>
          <cell r="B13" t="str">
            <v>Bus Operator</v>
          </cell>
          <cell r="C13">
            <v>1</v>
          </cell>
          <cell r="D13">
            <v>12.81</v>
          </cell>
          <cell r="E13" t="str">
            <v>CBA</v>
          </cell>
          <cell r="G13">
            <v>1</v>
          </cell>
          <cell r="H13">
            <v>1</v>
          </cell>
          <cell r="I13">
            <v>1</v>
          </cell>
          <cell r="J13">
            <v>1</v>
          </cell>
          <cell r="K13">
            <v>1</v>
          </cell>
          <cell r="L13">
            <v>1</v>
          </cell>
          <cell r="M13">
            <v>1</v>
          </cell>
          <cell r="N13">
            <v>1</v>
          </cell>
          <cell r="O13">
            <v>1</v>
          </cell>
          <cell r="P13">
            <v>1</v>
          </cell>
          <cell r="Q13">
            <v>1</v>
          </cell>
          <cell r="R13">
            <v>1</v>
          </cell>
          <cell r="S13">
            <v>0.01</v>
          </cell>
          <cell r="T13">
            <v>7382</v>
          </cell>
          <cell r="U13">
            <v>0.016399999999999998</v>
          </cell>
          <cell r="V13">
            <v>1.77</v>
          </cell>
          <cell r="W13">
            <v>1.05</v>
          </cell>
          <cell r="X13">
            <v>1</v>
          </cell>
          <cell r="AG13">
            <v>1</v>
          </cell>
          <cell r="AH13">
            <v>0</v>
          </cell>
        </row>
        <row r="14">
          <cell r="A14">
            <v>6</v>
          </cell>
          <cell r="B14" t="str">
            <v>Truck Dvr, Medium</v>
          </cell>
          <cell r="C14">
            <v>2</v>
          </cell>
          <cell r="D14">
            <v>10.79</v>
          </cell>
          <cell r="E14" t="str">
            <v>CBA</v>
          </cell>
          <cell r="G14">
            <v>2</v>
          </cell>
          <cell r="H14">
            <v>2</v>
          </cell>
          <cell r="I14">
            <v>2</v>
          </cell>
          <cell r="J14">
            <v>2</v>
          </cell>
          <cell r="K14">
            <v>2</v>
          </cell>
          <cell r="L14">
            <v>2</v>
          </cell>
          <cell r="M14">
            <v>2</v>
          </cell>
          <cell r="N14">
            <v>2</v>
          </cell>
          <cell r="O14">
            <v>2</v>
          </cell>
          <cell r="P14">
            <v>2</v>
          </cell>
          <cell r="Q14">
            <v>2</v>
          </cell>
          <cell r="R14">
            <v>2</v>
          </cell>
          <cell r="S14">
            <v>0.01</v>
          </cell>
          <cell r="T14">
            <v>7219</v>
          </cell>
          <cell r="U14">
            <v>0.0369</v>
          </cell>
          <cell r="V14">
            <v>1.77</v>
          </cell>
          <cell r="W14">
            <v>1.05</v>
          </cell>
          <cell r="X14">
            <v>2</v>
          </cell>
          <cell r="AG14">
            <v>2</v>
          </cell>
          <cell r="AH14">
            <v>0</v>
          </cell>
        </row>
        <row r="15">
          <cell r="A15">
            <v>7</v>
          </cell>
          <cell r="B15" t="str">
            <v>Truck Dvr, Medium (mail)</v>
          </cell>
          <cell r="C15">
            <v>1</v>
          </cell>
          <cell r="D15">
            <v>11.4</v>
          </cell>
          <cell r="E15" t="str">
            <v>CBA</v>
          </cell>
          <cell r="G15">
            <v>1</v>
          </cell>
          <cell r="H15">
            <v>1</v>
          </cell>
          <cell r="I15">
            <v>1</v>
          </cell>
          <cell r="J15">
            <v>1</v>
          </cell>
          <cell r="K15">
            <v>1</v>
          </cell>
          <cell r="L15">
            <v>1</v>
          </cell>
          <cell r="M15">
            <v>1</v>
          </cell>
          <cell r="N15">
            <v>1</v>
          </cell>
          <cell r="O15">
            <v>1</v>
          </cell>
          <cell r="P15">
            <v>1</v>
          </cell>
          <cell r="Q15">
            <v>1</v>
          </cell>
          <cell r="R15">
            <v>1</v>
          </cell>
          <cell r="S15">
            <v>0.01</v>
          </cell>
          <cell r="T15">
            <v>7219</v>
          </cell>
          <cell r="U15">
            <v>0.0369</v>
          </cell>
          <cell r="V15">
            <v>1.77</v>
          </cell>
          <cell r="W15">
            <v>1.05</v>
          </cell>
          <cell r="X15">
            <v>1</v>
          </cell>
          <cell r="AG15">
            <v>1</v>
          </cell>
          <cell r="AH15">
            <v>0</v>
          </cell>
        </row>
        <row r="16">
          <cell r="A16">
            <v>8</v>
          </cell>
          <cell r="B16" t="str">
            <v>Truck Dvr, Heavy (TT)</v>
          </cell>
          <cell r="C16">
            <v>2</v>
          </cell>
          <cell r="D16">
            <v>12.21</v>
          </cell>
          <cell r="E16" t="str">
            <v>CBA</v>
          </cell>
          <cell r="G16">
            <v>2</v>
          </cell>
          <cell r="H16">
            <v>2</v>
          </cell>
          <cell r="I16">
            <v>2</v>
          </cell>
          <cell r="J16">
            <v>2</v>
          </cell>
          <cell r="K16">
            <v>2</v>
          </cell>
          <cell r="L16">
            <v>2</v>
          </cell>
          <cell r="M16">
            <v>2</v>
          </cell>
          <cell r="N16">
            <v>2</v>
          </cell>
          <cell r="O16">
            <v>2</v>
          </cell>
          <cell r="P16">
            <v>2</v>
          </cell>
          <cell r="Q16">
            <v>2</v>
          </cell>
          <cell r="R16">
            <v>2</v>
          </cell>
          <cell r="S16">
            <v>0.01</v>
          </cell>
          <cell r="T16">
            <v>7219</v>
          </cell>
          <cell r="U16">
            <v>0.0369</v>
          </cell>
          <cell r="V16">
            <v>1.77</v>
          </cell>
          <cell r="W16">
            <v>1.05</v>
          </cell>
          <cell r="X16">
            <v>2</v>
          </cell>
          <cell r="AG16">
            <v>2</v>
          </cell>
          <cell r="AH16">
            <v>0</v>
          </cell>
        </row>
        <row r="17">
          <cell r="A17">
            <v>9</v>
          </cell>
          <cell r="B17" t="str">
            <v>Truck Dvr, Heavy (Furniture)</v>
          </cell>
          <cell r="C17">
            <v>1</v>
          </cell>
          <cell r="D17">
            <v>11.27</v>
          </cell>
          <cell r="E17" t="str">
            <v>CBA</v>
          </cell>
          <cell r="G17">
            <v>1</v>
          </cell>
          <cell r="H17">
            <v>1</v>
          </cell>
          <cell r="I17">
            <v>1</v>
          </cell>
          <cell r="J17">
            <v>1</v>
          </cell>
          <cell r="K17">
            <v>1</v>
          </cell>
          <cell r="L17">
            <v>1</v>
          </cell>
          <cell r="M17">
            <v>1</v>
          </cell>
          <cell r="N17">
            <v>1</v>
          </cell>
          <cell r="O17">
            <v>1</v>
          </cell>
          <cell r="P17">
            <v>1</v>
          </cell>
          <cell r="Q17">
            <v>1</v>
          </cell>
          <cell r="R17">
            <v>1</v>
          </cell>
          <cell r="S17">
            <v>0.01</v>
          </cell>
          <cell r="T17">
            <v>7219</v>
          </cell>
          <cell r="U17">
            <v>0.0369</v>
          </cell>
          <cell r="V17">
            <v>1.77</v>
          </cell>
          <cell r="W17">
            <v>1.05</v>
          </cell>
          <cell r="X17">
            <v>1</v>
          </cell>
          <cell r="AG17">
            <v>1</v>
          </cell>
          <cell r="AH17">
            <v>0</v>
          </cell>
        </row>
        <row r="18">
          <cell r="A18">
            <v>10</v>
          </cell>
          <cell r="B18" t="str">
            <v>Laborer, Truck Helper (Furniture)</v>
          </cell>
          <cell r="C18">
            <v>2</v>
          </cell>
          <cell r="D18">
            <v>10.79</v>
          </cell>
          <cell r="E18" t="str">
            <v>CBA</v>
          </cell>
          <cell r="G18">
            <v>2</v>
          </cell>
          <cell r="H18">
            <v>2</v>
          </cell>
          <cell r="I18">
            <v>2</v>
          </cell>
          <cell r="J18">
            <v>2</v>
          </cell>
          <cell r="K18">
            <v>2</v>
          </cell>
          <cell r="L18">
            <v>2</v>
          </cell>
          <cell r="M18">
            <v>2</v>
          </cell>
          <cell r="N18">
            <v>2</v>
          </cell>
          <cell r="O18">
            <v>2</v>
          </cell>
          <cell r="P18">
            <v>2</v>
          </cell>
          <cell r="Q18">
            <v>2</v>
          </cell>
          <cell r="R18">
            <v>2</v>
          </cell>
          <cell r="S18">
            <v>0.01</v>
          </cell>
          <cell r="T18">
            <v>8293</v>
          </cell>
          <cell r="U18">
            <v>0.009000000000000001</v>
          </cell>
          <cell r="V18">
            <v>1.77</v>
          </cell>
          <cell r="W18">
            <v>1.05</v>
          </cell>
          <cell r="X18">
            <v>2</v>
          </cell>
          <cell r="AG18">
            <v>2</v>
          </cell>
          <cell r="AH18">
            <v>0</v>
          </cell>
        </row>
        <row r="19">
          <cell r="A19">
            <v>11</v>
          </cell>
          <cell r="B19" t="str">
            <v>Laborer, Truck Helper (Furniture) Lead</v>
          </cell>
          <cell r="C19">
            <v>1</v>
          </cell>
          <cell r="D19">
            <v>11.29</v>
          </cell>
          <cell r="E19" t="str">
            <v>CBA</v>
          </cell>
          <cell r="G19">
            <v>1</v>
          </cell>
          <cell r="H19">
            <v>1</v>
          </cell>
          <cell r="I19">
            <v>1</v>
          </cell>
          <cell r="J19">
            <v>1</v>
          </cell>
          <cell r="K19">
            <v>1</v>
          </cell>
          <cell r="L19">
            <v>1</v>
          </cell>
          <cell r="M19">
            <v>1</v>
          </cell>
          <cell r="N19">
            <v>1</v>
          </cell>
          <cell r="O19">
            <v>1</v>
          </cell>
          <cell r="P19">
            <v>1</v>
          </cell>
          <cell r="Q19">
            <v>1</v>
          </cell>
          <cell r="R19">
            <v>1</v>
          </cell>
          <cell r="S19">
            <v>0.01</v>
          </cell>
          <cell r="T19">
            <v>8293</v>
          </cell>
          <cell r="U19">
            <v>0.009000000000000001</v>
          </cell>
          <cell r="V19">
            <v>1.77</v>
          </cell>
          <cell r="W19">
            <v>1.05</v>
          </cell>
          <cell r="X19">
            <v>1</v>
          </cell>
          <cell r="AG19">
            <v>1</v>
          </cell>
          <cell r="AH19">
            <v>0</v>
          </cell>
        </row>
        <row r="20">
          <cell r="A20">
            <v>12</v>
          </cell>
          <cell r="B20" t="str">
            <v>Messenger, Mail Clerk, Carrier (lead)</v>
          </cell>
          <cell r="C20">
            <v>1</v>
          </cell>
          <cell r="D20">
            <v>11.09</v>
          </cell>
          <cell r="E20" t="str">
            <v>CBA</v>
          </cell>
          <cell r="G20">
            <v>1</v>
          </cell>
          <cell r="H20">
            <v>1</v>
          </cell>
          <cell r="I20">
            <v>1</v>
          </cell>
          <cell r="J20">
            <v>1</v>
          </cell>
          <cell r="K20">
            <v>1</v>
          </cell>
          <cell r="L20">
            <v>1</v>
          </cell>
          <cell r="M20">
            <v>1</v>
          </cell>
          <cell r="N20">
            <v>1</v>
          </cell>
          <cell r="O20">
            <v>1</v>
          </cell>
          <cell r="P20">
            <v>1</v>
          </cell>
          <cell r="Q20">
            <v>1</v>
          </cell>
          <cell r="R20">
            <v>1</v>
          </cell>
          <cell r="S20">
            <v>0.01</v>
          </cell>
          <cell r="T20">
            <v>8742</v>
          </cell>
          <cell r="U20">
            <v>0.0018</v>
          </cell>
          <cell r="V20">
            <v>1.77</v>
          </cell>
          <cell r="W20">
            <v>1.05</v>
          </cell>
          <cell r="X20">
            <v>1</v>
          </cell>
          <cell r="AG20">
            <v>1</v>
          </cell>
          <cell r="AH20">
            <v>0</v>
          </cell>
        </row>
        <row r="21">
          <cell r="A21">
            <v>13</v>
          </cell>
          <cell r="B21" t="str">
            <v>Messenger, Mail Clerk, Carrier </v>
          </cell>
          <cell r="C21">
            <v>3</v>
          </cell>
          <cell r="D21">
            <v>10.59</v>
          </cell>
          <cell r="E21" t="str">
            <v>CBA</v>
          </cell>
          <cell r="G21">
            <v>3</v>
          </cell>
          <cell r="H21">
            <v>3</v>
          </cell>
          <cell r="I21">
            <v>3</v>
          </cell>
          <cell r="J21">
            <v>3</v>
          </cell>
          <cell r="K21">
            <v>3</v>
          </cell>
          <cell r="L21">
            <v>3</v>
          </cell>
          <cell r="M21">
            <v>3</v>
          </cell>
          <cell r="N21">
            <v>3</v>
          </cell>
          <cell r="O21">
            <v>3</v>
          </cell>
          <cell r="P21">
            <v>3</v>
          </cell>
          <cell r="Q21">
            <v>3</v>
          </cell>
          <cell r="R21">
            <v>3</v>
          </cell>
          <cell r="S21">
            <v>0.01</v>
          </cell>
          <cell r="T21">
            <v>8742</v>
          </cell>
          <cell r="U21">
            <v>0.0018</v>
          </cell>
          <cell r="V21">
            <v>1.77</v>
          </cell>
          <cell r="W21">
            <v>1.05</v>
          </cell>
          <cell r="X21">
            <v>3</v>
          </cell>
          <cell r="AG21">
            <v>3</v>
          </cell>
          <cell r="AH21">
            <v>0</v>
          </cell>
        </row>
        <row r="22">
          <cell r="A22">
            <v>14</v>
          </cell>
          <cell r="B22" t="str">
            <v>Auto/Truck Maint. Technician (lead)</v>
          </cell>
          <cell r="C22">
            <v>1</v>
          </cell>
          <cell r="D22">
            <v>15.8</v>
          </cell>
          <cell r="E22" t="str">
            <v>CBA</v>
          </cell>
          <cell r="G22">
            <v>1</v>
          </cell>
          <cell r="H22">
            <v>1</v>
          </cell>
          <cell r="I22">
            <v>1</v>
          </cell>
          <cell r="J22">
            <v>1</v>
          </cell>
          <cell r="K22">
            <v>1</v>
          </cell>
          <cell r="L22">
            <v>1</v>
          </cell>
          <cell r="M22">
            <v>1</v>
          </cell>
          <cell r="N22">
            <v>1</v>
          </cell>
          <cell r="O22">
            <v>1</v>
          </cell>
          <cell r="P22">
            <v>1</v>
          </cell>
          <cell r="Q22">
            <v>1</v>
          </cell>
          <cell r="R22">
            <v>1</v>
          </cell>
          <cell r="S22">
            <v>0.01</v>
          </cell>
          <cell r="T22">
            <v>8380</v>
          </cell>
          <cell r="U22">
            <v>0.0102</v>
          </cell>
          <cell r="V22">
            <v>1.77</v>
          </cell>
          <cell r="W22">
            <v>1.05</v>
          </cell>
          <cell r="Y22">
            <v>1</v>
          </cell>
          <cell r="AG22">
            <v>1</v>
          </cell>
          <cell r="AH22">
            <v>0</v>
          </cell>
        </row>
        <row r="23">
          <cell r="A23">
            <v>15</v>
          </cell>
          <cell r="B23" t="str">
            <v>Auto/Truck Maint. Technician </v>
          </cell>
          <cell r="C23">
            <v>3</v>
          </cell>
          <cell r="D23">
            <v>15.3</v>
          </cell>
          <cell r="E23" t="str">
            <v>CBA</v>
          </cell>
          <cell r="G23">
            <v>3</v>
          </cell>
          <cell r="H23">
            <v>3</v>
          </cell>
          <cell r="I23">
            <v>3</v>
          </cell>
          <cell r="J23">
            <v>3</v>
          </cell>
          <cell r="K23">
            <v>3</v>
          </cell>
          <cell r="L23">
            <v>3</v>
          </cell>
          <cell r="M23">
            <v>3</v>
          </cell>
          <cell r="N23">
            <v>3</v>
          </cell>
          <cell r="O23">
            <v>3</v>
          </cell>
          <cell r="P23">
            <v>3</v>
          </cell>
          <cell r="Q23">
            <v>3</v>
          </cell>
          <cell r="R23">
            <v>3</v>
          </cell>
          <cell r="S23">
            <v>0.01</v>
          </cell>
          <cell r="T23">
            <v>8380</v>
          </cell>
          <cell r="U23">
            <v>0.0102</v>
          </cell>
          <cell r="V23">
            <v>1.77</v>
          </cell>
          <cell r="W23">
            <v>1.05</v>
          </cell>
          <cell r="Y23">
            <v>3</v>
          </cell>
          <cell r="AG23">
            <v>3</v>
          </cell>
          <cell r="AH23">
            <v>0</v>
          </cell>
        </row>
        <row r="24">
          <cell r="A24">
            <v>16</v>
          </cell>
          <cell r="B24" t="str">
            <v>Automotive Worker</v>
          </cell>
          <cell r="C24">
            <v>1</v>
          </cell>
          <cell r="D24">
            <v>10.79</v>
          </cell>
          <cell r="E24" t="str">
            <v>CBA</v>
          </cell>
          <cell r="G24">
            <v>1</v>
          </cell>
          <cell r="H24">
            <v>1</v>
          </cell>
          <cell r="I24">
            <v>1</v>
          </cell>
          <cell r="J24">
            <v>1</v>
          </cell>
          <cell r="K24">
            <v>1</v>
          </cell>
          <cell r="L24">
            <v>1</v>
          </cell>
          <cell r="M24">
            <v>1</v>
          </cell>
          <cell r="N24">
            <v>1</v>
          </cell>
          <cell r="O24">
            <v>1</v>
          </cell>
          <cell r="P24">
            <v>1</v>
          </cell>
          <cell r="Q24">
            <v>1</v>
          </cell>
          <cell r="R24">
            <v>1</v>
          </cell>
          <cell r="S24">
            <v>0.01</v>
          </cell>
          <cell r="T24">
            <v>8380</v>
          </cell>
          <cell r="U24">
            <v>0.0102</v>
          </cell>
          <cell r="V24">
            <v>1.77</v>
          </cell>
          <cell r="W24">
            <v>1.05</v>
          </cell>
          <cell r="Y24">
            <v>1</v>
          </cell>
          <cell r="AG24">
            <v>1</v>
          </cell>
          <cell r="AH24">
            <v>0</v>
          </cell>
        </row>
        <row r="25">
          <cell r="A25">
            <v>17</v>
          </cell>
          <cell r="B25" t="str">
            <v>Automotive Parts Clerk</v>
          </cell>
          <cell r="C25">
            <v>1</v>
          </cell>
          <cell r="D25">
            <v>10.79</v>
          </cell>
          <cell r="E25" t="str">
            <v>CBA</v>
          </cell>
          <cell r="G25">
            <v>1</v>
          </cell>
          <cell r="H25">
            <v>1</v>
          </cell>
          <cell r="I25">
            <v>1</v>
          </cell>
          <cell r="J25">
            <v>1</v>
          </cell>
          <cell r="K25">
            <v>1</v>
          </cell>
          <cell r="L25">
            <v>1</v>
          </cell>
          <cell r="M25">
            <v>1</v>
          </cell>
          <cell r="N25">
            <v>1</v>
          </cell>
          <cell r="O25">
            <v>1</v>
          </cell>
          <cell r="P25">
            <v>1</v>
          </cell>
          <cell r="Q25">
            <v>1</v>
          </cell>
          <cell r="R25">
            <v>1</v>
          </cell>
          <cell r="S25">
            <v>0.01</v>
          </cell>
          <cell r="T25">
            <v>8380</v>
          </cell>
          <cell r="U25">
            <v>0.0102</v>
          </cell>
          <cell r="V25">
            <v>1.77</v>
          </cell>
          <cell r="W25">
            <v>1.05</v>
          </cell>
          <cell r="Y25">
            <v>1</v>
          </cell>
          <cell r="AG25">
            <v>1</v>
          </cell>
          <cell r="AH25">
            <v>0</v>
          </cell>
        </row>
        <row r="26">
          <cell r="A26">
            <v>18</v>
          </cell>
          <cell r="B26" t="str">
            <v>Vehicle Controller</v>
          </cell>
          <cell r="C26">
            <v>1</v>
          </cell>
          <cell r="D26">
            <v>11.27</v>
          </cell>
          <cell r="E26" t="str">
            <v>CBA</v>
          </cell>
          <cell r="G26">
            <v>1</v>
          </cell>
          <cell r="H26">
            <v>1</v>
          </cell>
          <cell r="I26">
            <v>1</v>
          </cell>
          <cell r="J26">
            <v>1</v>
          </cell>
          <cell r="K26">
            <v>1</v>
          </cell>
          <cell r="L26">
            <v>1</v>
          </cell>
          <cell r="M26">
            <v>1</v>
          </cell>
          <cell r="N26">
            <v>1</v>
          </cell>
          <cell r="O26">
            <v>1</v>
          </cell>
          <cell r="P26">
            <v>1</v>
          </cell>
          <cell r="Q26">
            <v>1</v>
          </cell>
          <cell r="R26">
            <v>1</v>
          </cell>
          <cell r="S26">
            <v>0.01</v>
          </cell>
          <cell r="T26">
            <v>8810</v>
          </cell>
          <cell r="U26">
            <v>0.0007000000000000001</v>
          </cell>
          <cell r="V26">
            <v>1.77</v>
          </cell>
          <cell r="W26">
            <v>1.05</v>
          </cell>
          <cell r="Y26">
            <v>1</v>
          </cell>
          <cell r="AG26">
            <v>1</v>
          </cell>
          <cell r="AH26">
            <v>0</v>
          </cell>
        </row>
        <row r="27">
          <cell r="A27">
            <v>19</v>
          </cell>
          <cell r="B27" t="str">
            <v>Item Manager (lead)</v>
          </cell>
          <cell r="C27">
            <v>1</v>
          </cell>
          <cell r="D27">
            <v>13.24</v>
          </cell>
          <cell r="E27" t="str">
            <v>CBA</v>
          </cell>
          <cell r="G27">
            <v>1</v>
          </cell>
          <cell r="H27">
            <v>1</v>
          </cell>
          <cell r="I27">
            <v>1</v>
          </cell>
          <cell r="J27">
            <v>1</v>
          </cell>
          <cell r="K27">
            <v>1</v>
          </cell>
          <cell r="L27">
            <v>1</v>
          </cell>
          <cell r="M27">
            <v>1</v>
          </cell>
          <cell r="N27">
            <v>1</v>
          </cell>
          <cell r="O27">
            <v>1</v>
          </cell>
          <cell r="P27">
            <v>1</v>
          </cell>
          <cell r="Q27">
            <v>1</v>
          </cell>
          <cell r="R27">
            <v>1</v>
          </cell>
          <cell r="S27">
            <v>0.01</v>
          </cell>
          <cell r="T27">
            <v>8810</v>
          </cell>
          <cell r="U27">
            <v>0.0007000000000000001</v>
          </cell>
          <cell r="V27">
            <v>1.77</v>
          </cell>
          <cell r="W27">
            <v>1.05</v>
          </cell>
          <cell r="Z27">
            <v>1</v>
          </cell>
          <cell r="AG27">
            <v>1</v>
          </cell>
          <cell r="AH27">
            <v>0</v>
          </cell>
        </row>
        <row r="28">
          <cell r="A28">
            <v>20</v>
          </cell>
          <cell r="B28" t="str">
            <v>Item Manager </v>
          </cell>
          <cell r="C28">
            <v>1</v>
          </cell>
          <cell r="D28">
            <v>12.74</v>
          </cell>
          <cell r="E28" t="str">
            <v>CBA</v>
          </cell>
          <cell r="G28">
            <v>1</v>
          </cell>
          <cell r="H28">
            <v>1</v>
          </cell>
          <cell r="I28">
            <v>1</v>
          </cell>
          <cell r="J28">
            <v>1</v>
          </cell>
          <cell r="K28">
            <v>1</v>
          </cell>
          <cell r="L28">
            <v>1</v>
          </cell>
          <cell r="M28">
            <v>1</v>
          </cell>
          <cell r="N28">
            <v>1</v>
          </cell>
          <cell r="O28">
            <v>1</v>
          </cell>
          <cell r="P28">
            <v>1</v>
          </cell>
          <cell r="Q28">
            <v>1</v>
          </cell>
          <cell r="R28">
            <v>1</v>
          </cell>
          <cell r="S28">
            <v>0.01</v>
          </cell>
          <cell r="T28">
            <v>8810</v>
          </cell>
          <cell r="U28">
            <v>0.0007000000000000001</v>
          </cell>
          <cell r="V28">
            <v>1.77</v>
          </cell>
          <cell r="W28">
            <v>1.05</v>
          </cell>
          <cell r="Z28">
            <v>1</v>
          </cell>
          <cell r="AG28">
            <v>1</v>
          </cell>
          <cell r="AH28">
            <v>0</v>
          </cell>
        </row>
        <row r="29">
          <cell r="A29">
            <v>21</v>
          </cell>
          <cell r="B29" t="str">
            <v>Sr. Purchase Request/ Processing Clerk</v>
          </cell>
          <cell r="C29">
            <v>1</v>
          </cell>
          <cell r="D29">
            <v>12.74</v>
          </cell>
          <cell r="E29" t="str">
            <v>CBA</v>
          </cell>
          <cell r="G29">
            <v>1</v>
          </cell>
          <cell r="H29">
            <v>1</v>
          </cell>
          <cell r="I29">
            <v>1</v>
          </cell>
          <cell r="J29">
            <v>1</v>
          </cell>
          <cell r="K29">
            <v>1</v>
          </cell>
          <cell r="L29">
            <v>1</v>
          </cell>
          <cell r="M29">
            <v>1</v>
          </cell>
          <cell r="N29">
            <v>1</v>
          </cell>
          <cell r="O29">
            <v>1</v>
          </cell>
          <cell r="P29">
            <v>1</v>
          </cell>
          <cell r="Q29">
            <v>1</v>
          </cell>
          <cell r="R29">
            <v>1</v>
          </cell>
          <cell r="S29">
            <v>0.01</v>
          </cell>
          <cell r="T29">
            <v>8810</v>
          </cell>
          <cell r="U29">
            <v>0.0007000000000000001</v>
          </cell>
          <cell r="V29">
            <v>1.77</v>
          </cell>
          <cell r="W29">
            <v>1.05</v>
          </cell>
          <cell r="Z29">
            <v>1</v>
          </cell>
          <cell r="AG29">
            <v>1</v>
          </cell>
          <cell r="AH29">
            <v>0</v>
          </cell>
        </row>
        <row r="30">
          <cell r="A30">
            <v>22</v>
          </cell>
          <cell r="B30" t="str">
            <v>Sr. Storekeeper</v>
          </cell>
          <cell r="C30">
            <v>1</v>
          </cell>
          <cell r="D30">
            <v>11.57</v>
          </cell>
          <cell r="E30" t="str">
            <v>CBA</v>
          </cell>
          <cell r="G30">
            <v>1</v>
          </cell>
          <cell r="H30">
            <v>1</v>
          </cell>
          <cell r="I30">
            <v>1</v>
          </cell>
          <cell r="J30">
            <v>1</v>
          </cell>
          <cell r="K30">
            <v>1</v>
          </cell>
          <cell r="L30">
            <v>1</v>
          </cell>
          <cell r="M30">
            <v>1</v>
          </cell>
          <cell r="N30">
            <v>1</v>
          </cell>
          <cell r="O30">
            <v>1</v>
          </cell>
          <cell r="P30">
            <v>1</v>
          </cell>
          <cell r="Q30">
            <v>1</v>
          </cell>
          <cell r="R30">
            <v>1</v>
          </cell>
          <cell r="S30">
            <v>0.01</v>
          </cell>
          <cell r="T30">
            <v>8018</v>
          </cell>
          <cell r="U30">
            <v>0.0086</v>
          </cell>
          <cell r="V30">
            <v>1.77</v>
          </cell>
          <cell r="W30">
            <v>1.05</v>
          </cell>
          <cell r="Z30">
            <v>1</v>
          </cell>
          <cell r="AG30">
            <v>1</v>
          </cell>
          <cell r="AH30">
            <v>0</v>
          </cell>
        </row>
        <row r="31">
          <cell r="A31">
            <v>23</v>
          </cell>
          <cell r="B31" t="str">
            <v>Storekeeper</v>
          </cell>
          <cell r="C31">
            <v>3</v>
          </cell>
          <cell r="D31">
            <v>11.09</v>
          </cell>
          <cell r="E31" t="str">
            <v>CBA</v>
          </cell>
          <cell r="G31">
            <v>3</v>
          </cell>
          <cell r="H31">
            <v>3</v>
          </cell>
          <cell r="I31">
            <v>3</v>
          </cell>
          <cell r="J31">
            <v>3</v>
          </cell>
          <cell r="K31">
            <v>3</v>
          </cell>
          <cell r="L31">
            <v>3</v>
          </cell>
          <cell r="M31">
            <v>3</v>
          </cell>
          <cell r="N31">
            <v>3</v>
          </cell>
          <cell r="O31">
            <v>3</v>
          </cell>
          <cell r="P31">
            <v>3</v>
          </cell>
          <cell r="Q31">
            <v>3</v>
          </cell>
          <cell r="R31">
            <v>3</v>
          </cell>
          <cell r="S31">
            <v>0.01</v>
          </cell>
          <cell r="T31">
            <v>8018</v>
          </cell>
          <cell r="U31">
            <v>0.0086</v>
          </cell>
          <cell r="V31">
            <v>1.77</v>
          </cell>
          <cell r="W31">
            <v>1.05</v>
          </cell>
          <cell r="Z31">
            <v>3</v>
          </cell>
          <cell r="AG31">
            <v>3</v>
          </cell>
          <cell r="AH31">
            <v>0</v>
          </cell>
        </row>
        <row r="32">
          <cell r="A32">
            <v>24</v>
          </cell>
          <cell r="B32" t="str">
            <v>Metal Cutter &amp; Burner</v>
          </cell>
          <cell r="C32">
            <v>2</v>
          </cell>
          <cell r="D32">
            <v>12.16</v>
          </cell>
          <cell r="E32" t="str">
            <v>CBA</v>
          </cell>
          <cell r="G32">
            <v>2</v>
          </cell>
          <cell r="H32">
            <v>2</v>
          </cell>
          <cell r="I32">
            <v>2</v>
          </cell>
          <cell r="J32">
            <v>2</v>
          </cell>
          <cell r="K32">
            <v>2</v>
          </cell>
          <cell r="L32">
            <v>2</v>
          </cell>
          <cell r="M32">
            <v>2</v>
          </cell>
          <cell r="N32">
            <v>2</v>
          </cell>
          <cell r="O32">
            <v>2</v>
          </cell>
          <cell r="P32">
            <v>2</v>
          </cell>
          <cell r="Q32">
            <v>2</v>
          </cell>
          <cell r="R32">
            <v>2</v>
          </cell>
          <cell r="S32">
            <v>0.01</v>
          </cell>
          <cell r="T32">
            <v>5538</v>
          </cell>
          <cell r="U32">
            <v>0.0268</v>
          </cell>
          <cell r="V32">
            <v>1.77</v>
          </cell>
          <cell r="W32">
            <v>1.05</v>
          </cell>
          <cell r="Z32">
            <v>2</v>
          </cell>
          <cell r="AG32">
            <v>2</v>
          </cell>
          <cell r="AH32">
            <v>0</v>
          </cell>
        </row>
        <row r="33">
          <cell r="A33">
            <v>25</v>
          </cell>
          <cell r="B33" t="str">
            <v>Tool Crib Attendant</v>
          </cell>
          <cell r="C33">
            <v>1</v>
          </cell>
          <cell r="D33">
            <v>13.56</v>
          </cell>
          <cell r="E33" t="str">
            <v>CBA</v>
          </cell>
          <cell r="G33">
            <v>1</v>
          </cell>
          <cell r="H33">
            <v>1</v>
          </cell>
          <cell r="I33">
            <v>1</v>
          </cell>
          <cell r="J33">
            <v>1</v>
          </cell>
          <cell r="K33">
            <v>1</v>
          </cell>
          <cell r="L33">
            <v>1</v>
          </cell>
          <cell r="M33">
            <v>1</v>
          </cell>
          <cell r="N33">
            <v>1</v>
          </cell>
          <cell r="O33">
            <v>1</v>
          </cell>
          <cell r="P33">
            <v>1</v>
          </cell>
          <cell r="Q33">
            <v>1</v>
          </cell>
          <cell r="R33">
            <v>1</v>
          </cell>
          <cell r="S33">
            <v>0.01</v>
          </cell>
          <cell r="T33">
            <v>8018</v>
          </cell>
          <cell r="U33">
            <v>0.0086</v>
          </cell>
          <cell r="V33">
            <v>1.77</v>
          </cell>
          <cell r="W33">
            <v>1.05</v>
          </cell>
          <cell r="AA33">
            <v>1</v>
          </cell>
          <cell r="AG33">
            <v>1</v>
          </cell>
          <cell r="AH33">
            <v>0</v>
          </cell>
        </row>
        <row r="34">
          <cell r="A34">
            <v>26</v>
          </cell>
          <cell r="B34" t="str">
            <v>Prop. Disposal Data Entry Clerk</v>
          </cell>
          <cell r="C34">
            <v>1</v>
          </cell>
          <cell r="D34">
            <v>11.09</v>
          </cell>
          <cell r="E34" t="str">
            <v>CBA</v>
          </cell>
          <cell r="G34">
            <v>1</v>
          </cell>
          <cell r="H34">
            <v>1</v>
          </cell>
          <cell r="I34">
            <v>1</v>
          </cell>
          <cell r="J34">
            <v>1</v>
          </cell>
          <cell r="K34">
            <v>1</v>
          </cell>
          <cell r="L34">
            <v>1</v>
          </cell>
          <cell r="M34">
            <v>1</v>
          </cell>
          <cell r="N34">
            <v>1</v>
          </cell>
          <cell r="O34">
            <v>1</v>
          </cell>
          <cell r="P34">
            <v>1</v>
          </cell>
          <cell r="Q34">
            <v>1</v>
          </cell>
          <cell r="R34">
            <v>1</v>
          </cell>
          <cell r="S34">
            <v>0.01</v>
          </cell>
          <cell r="T34">
            <v>8810</v>
          </cell>
          <cell r="U34">
            <v>0.0007000000000000001</v>
          </cell>
          <cell r="V34">
            <v>1.77</v>
          </cell>
          <cell r="W34">
            <v>1.05</v>
          </cell>
          <cell r="AB34">
            <v>1</v>
          </cell>
          <cell r="AG34">
            <v>1</v>
          </cell>
          <cell r="AH34">
            <v>0</v>
          </cell>
        </row>
        <row r="35">
          <cell r="A35">
            <v>27</v>
          </cell>
          <cell r="B35" t="str">
            <v>Disposal Warehouseman (lead)</v>
          </cell>
          <cell r="C35">
            <v>1</v>
          </cell>
          <cell r="D35">
            <v>11.59</v>
          </cell>
          <cell r="E35" t="str">
            <v>CBA</v>
          </cell>
          <cell r="G35">
            <v>1</v>
          </cell>
          <cell r="H35">
            <v>1</v>
          </cell>
          <cell r="I35">
            <v>1</v>
          </cell>
          <cell r="J35">
            <v>1</v>
          </cell>
          <cell r="K35">
            <v>1</v>
          </cell>
          <cell r="L35">
            <v>1</v>
          </cell>
          <cell r="M35">
            <v>1</v>
          </cell>
          <cell r="N35">
            <v>1</v>
          </cell>
          <cell r="O35">
            <v>1</v>
          </cell>
          <cell r="P35">
            <v>1</v>
          </cell>
          <cell r="Q35">
            <v>1</v>
          </cell>
          <cell r="R35">
            <v>1</v>
          </cell>
          <cell r="S35">
            <v>0.01</v>
          </cell>
          <cell r="T35">
            <v>8292</v>
          </cell>
          <cell r="U35">
            <v>0.009000000000000001</v>
          </cell>
          <cell r="V35">
            <v>1.77</v>
          </cell>
          <cell r="W35">
            <v>1.05</v>
          </cell>
          <cell r="AB35">
            <v>1</v>
          </cell>
          <cell r="AG35">
            <v>1</v>
          </cell>
          <cell r="AH35">
            <v>0</v>
          </cell>
        </row>
        <row r="36">
          <cell r="A36">
            <v>28</v>
          </cell>
          <cell r="B36" t="str">
            <v>Disposal Warehouseman </v>
          </cell>
          <cell r="C36">
            <v>2</v>
          </cell>
          <cell r="D36">
            <v>11.09</v>
          </cell>
          <cell r="E36" t="str">
            <v>CBA</v>
          </cell>
          <cell r="G36">
            <v>2</v>
          </cell>
          <cell r="H36">
            <v>2</v>
          </cell>
          <cell r="I36">
            <v>2</v>
          </cell>
          <cell r="J36">
            <v>2</v>
          </cell>
          <cell r="K36">
            <v>2</v>
          </cell>
          <cell r="L36">
            <v>2</v>
          </cell>
          <cell r="M36">
            <v>2</v>
          </cell>
          <cell r="N36">
            <v>2</v>
          </cell>
          <cell r="O36">
            <v>2</v>
          </cell>
          <cell r="P36">
            <v>2</v>
          </cell>
          <cell r="Q36">
            <v>2</v>
          </cell>
          <cell r="R36">
            <v>2</v>
          </cell>
          <cell r="S36">
            <v>0.01</v>
          </cell>
          <cell r="T36">
            <v>8292</v>
          </cell>
          <cell r="U36">
            <v>0.009000000000000001</v>
          </cell>
          <cell r="V36">
            <v>1.77</v>
          </cell>
          <cell r="W36">
            <v>1.05</v>
          </cell>
          <cell r="AB36">
            <v>2</v>
          </cell>
          <cell r="AG36">
            <v>2</v>
          </cell>
          <cell r="AH36">
            <v>0</v>
          </cell>
        </row>
        <row r="37">
          <cell r="A37">
            <v>29</v>
          </cell>
          <cell r="B37" t="str">
            <v>Freight Traffic Specialist</v>
          </cell>
          <cell r="C37">
            <v>1</v>
          </cell>
          <cell r="D37">
            <v>13.26</v>
          </cell>
          <cell r="E37" t="str">
            <v>CBA</v>
          </cell>
          <cell r="G37">
            <v>1</v>
          </cell>
          <cell r="H37">
            <v>1</v>
          </cell>
          <cell r="I37">
            <v>1</v>
          </cell>
          <cell r="J37">
            <v>1</v>
          </cell>
          <cell r="K37">
            <v>1</v>
          </cell>
          <cell r="L37">
            <v>1</v>
          </cell>
          <cell r="M37">
            <v>1</v>
          </cell>
          <cell r="N37">
            <v>1</v>
          </cell>
          <cell r="O37">
            <v>1</v>
          </cell>
          <cell r="P37">
            <v>1</v>
          </cell>
          <cell r="Q37">
            <v>1</v>
          </cell>
          <cell r="R37">
            <v>1</v>
          </cell>
          <cell r="S37">
            <v>0.01</v>
          </cell>
          <cell r="T37">
            <v>8810</v>
          </cell>
          <cell r="U37">
            <v>0.0007000000000000001</v>
          </cell>
          <cell r="V37">
            <v>1.77</v>
          </cell>
          <cell r="W37">
            <v>1.05</v>
          </cell>
          <cell r="AD37">
            <v>1</v>
          </cell>
          <cell r="AG37">
            <v>1</v>
          </cell>
          <cell r="AH37">
            <v>0</v>
          </cell>
        </row>
        <row r="38">
          <cell r="A38">
            <v>30</v>
          </cell>
          <cell r="B38" t="str">
            <v>Sr Receiving Clerk</v>
          </cell>
          <cell r="C38">
            <v>1</v>
          </cell>
          <cell r="D38">
            <v>11.63</v>
          </cell>
          <cell r="E38" t="str">
            <v>CBA</v>
          </cell>
          <cell r="G38">
            <v>1</v>
          </cell>
          <cell r="H38">
            <v>1</v>
          </cell>
          <cell r="I38">
            <v>1</v>
          </cell>
          <cell r="J38">
            <v>1</v>
          </cell>
          <cell r="K38">
            <v>1</v>
          </cell>
          <cell r="L38">
            <v>1</v>
          </cell>
          <cell r="M38">
            <v>1</v>
          </cell>
          <cell r="N38">
            <v>1</v>
          </cell>
          <cell r="O38">
            <v>1</v>
          </cell>
          <cell r="P38">
            <v>1</v>
          </cell>
          <cell r="Q38">
            <v>1</v>
          </cell>
          <cell r="R38">
            <v>1</v>
          </cell>
          <cell r="S38">
            <v>0.01</v>
          </cell>
          <cell r="T38">
            <v>8018</v>
          </cell>
          <cell r="U38">
            <v>0.0086</v>
          </cell>
          <cell r="V38">
            <v>1.77</v>
          </cell>
          <cell r="W38">
            <v>1.05</v>
          </cell>
          <cell r="AD38">
            <v>1</v>
          </cell>
          <cell r="AG38">
            <v>1</v>
          </cell>
          <cell r="AH38">
            <v>0</v>
          </cell>
        </row>
        <row r="39">
          <cell r="A39">
            <v>31</v>
          </cell>
          <cell r="B39" t="str">
            <v>Receiving Clerk</v>
          </cell>
          <cell r="C39">
            <v>2</v>
          </cell>
          <cell r="D39">
            <v>11.17</v>
          </cell>
          <cell r="E39" t="str">
            <v>CBA</v>
          </cell>
          <cell r="G39">
            <v>2</v>
          </cell>
          <cell r="H39">
            <v>2</v>
          </cell>
          <cell r="I39">
            <v>2</v>
          </cell>
          <cell r="J39">
            <v>2</v>
          </cell>
          <cell r="K39">
            <v>2</v>
          </cell>
          <cell r="L39">
            <v>2</v>
          </cell>
          <cell r="M39">
            <v>2</v>
          </cell>
          <cell r="N39">
            <v>2</v>
          </cell>
          <cell r="O39">
            <v>2</v>
          </cell>
          <cell r="P39">
            <v>2</v>
          </cell>
          <cell r="Q39">
            <v>2</v>
          </cell>
          <cell r="R39">
            <v>2</v>
          </cell>
          <cell r="S39">
            <v>0.01</v>
          </cell>
          <cell r="T39">
            <v>8018</v>
          </cell>
          <cell r="U39">
            <v>0.0086</v>
          </cell>
          <cell r="V39">
            <v>1.77</v>
          </cell>
          <cell r="W39">
            <v>1.05</v>
          </cell>
          <cell r="AD39">
            <v>2</v>
          </cell>
          <cell r="AG39">
            <v>2</v>
          </cell>
          <cell r="AH39">
            <v>0</v>
          </cell>
        </row>
        <row r="40">
          <cell r="A40">
            <v>32</v>
          </cell>
          <cell r="B40" t="str">
            <v>Supply Technician</v>
          </cell>
          <cell r="C40">
            <v>1</v>
          </cell>
          <cell r="D40">
            <v>15.74</v>
          </cell>
          <cell r="E40" t="str">
            <v>AWD</v>
          </cell>
          <cell r="G40">
            <v>1</v>
          </cell>
          <cell r="H40">
            <v>1</v>
          </cell>
          <cell r="I40">
            <v>1</v>
          </cell>
          <cell r="J40">
            <v>1</v>
          </cell>
          <cell r="K40">
            <v>1</v>
          </cell>
          <cell r="L40">
            <v>1</v>
          </cell>
          <cell r="M40">
            <v>1</v>
          </cell>
          <cell r="N40">
            <v>1</v>
          </cell>
          <cell r="O40">
            <v>1</v>
          </cell>
          <cell r="P40">
            <v>1</v>
          </cell>
          <cell r="Q40">
            <v>1</v>
          </cell>
          <cell r="R40">
            <v>1</v>
          </cell>
          <cell r="S40">
            <v>0.01</v>
          </cell>
          <cell r="T40">
            <v>8018</v>
          </cell>
          <cell r="U40">
            <v>0.0086</v>
          </cell>
          <cell r="V40">
            <v>2.56</v>
          </cell>
          <cell r="W40">
            <v>0</v>
          </cell>
          <cell r="AE40">
            <v>1</v>
          </cell>
          <cell r="AG40">
            <v>1</v>
          </cell>
          <cell r="AH40">
            <v>0</v>
          </cell>
        </row>
        <row r="41">
          <cell r="A41">
            <v>33</v>
          </cell>
          <cell r="B41" t="str">
            <v>Property Management Clerk</v>
          </cell>
          <cell r="C41">
            <v>2</v>
          </cell>
          <cell r="D41">
            <v>11.32</v>
          </cell>
          <cell r="E41" t="str">
            <v>CBA</v>
          </cell>
          <cell r="G41">
            <v>2</v>
          </cell>
          <cell r="H41">
            <v>2</v>
          </cell>
          <cell r="I41">
            <v>2</v>
          </cell>
          <cell r="J41">
            <v>2</v>
          </cell>
          <cell r="K41">
            <v>2</v>
          </cell>
          <cell r="L41">
            <v>2</v>
          </cell>
          <cell r="M41">
            <v>2</v>
          </cell>
          <cell r="N41">
            <v>2</v>
          </cell>
          <cell r="O41">
            <v>2</v>
          </cell>
          <cell r="P41">
            <v>2</v>
          </cell>
          <cell r="Q41">
            <v>2</v>
          </cell>
          <cell r="R41">
            <v>2</v>
          </cell>
          <cell r="S41">
            <v>0.01</v>
          </cell>
          <cell r="T41">
            <v>8810</v>
          </cell>
          <cell r="U41">
            <v>0.0007000000000000001</v>
          </cell>
          <cell r="V41">
            <v>1.77</v>
          </cell>
          <cell r="W41">
            <v>1.05</v>
          </cell>
          <cell r="AE41">
            <v>2</v>
          </cell>
          <cell r="AG41">
            <v>2</v>
          </cell>
          <cell r="AH41">
            <v>0</v>
          </cell>
        </row>
        <row r="42">
          <cell r="A42">
            <v>34</v>
          </cell>
          <cell r="B42" t="str">
            <v>Correspondence Management Clerk, Lead</v>
          </cell>
          <cell r="C42">
            <v>1</v>
          </cell>
          <cell r="D42">
            <v>11.15</v>
          </cell>
          <cell r="E42" t="str">
            <v>CBA</v>
          </cell>
          <cell r="G42">
            <v>1</v>
          </cell>
          <cell r="H42">
            <v>1</v>
          </cell>
          <cell r="I42">
            <v>1</v>
          </cell>
          <cell r="J42">
            <v>1</v>
          </cell>
          <cell r="K42">
            <v>1</v>
          </cell>
          <cell r="L42">
            <v>1</v>
          </cell>
          <cell r="M42">
            <v>1</v>
          </cell>
          <cell r="N42">
            <v>1</v>
          </cell>
          <cell r="O42">
            <v>1</v>
          </cell>
          <cell r="P42">
            <v>1</v>
          </cell>
          <cell r="Q42">
            <v>1</v>
          </cell>
          <cell r="R42">
            <v>1</v>
          </cell>
          <cell r="S42">
            <v>0.01</v>
          </cell>
          <cell r="T42">
            <v>8810</v>
          </cell>
          <cell r="U42">
            <v>0.0007000000000000001</v>
          </cell>
          <cell r="V42">
            <v>1.77</v>
          </cell>
          <cell r="W42">
            <v>1.05</v>
          </cell>
          <cell r="AF42">
            <v>1</v>
          </cell>
          <cell r="AG42">
            <v>1</v>
          </cell>
          <cell r="AH42">
            <v>0</v>
          </cell>
        </row>
        <row r="43">
          <cell r="A43">
            <v>35</v>
          </cell>
          <cell r="B43" t="str">
            <v>Correspondence Management Clerk</v>
          </cell>
          <cell r="C43">
            <v>1</v>
          </cell>
          <cell r="D43">
            <v>10.65</v>
          </cell>
          <cell r="E43" t="str">
            <v>CBA</v>
          </cell>
          <cell r="G43">
            <v>1</v>
          </cell>
          <cell r="H43">
            <v>1</v>
          </cell>
          <cell r="I43">
            <v>1</v>
          </cell>
          <cell r="J43">
            <v>1</v>
          </cell>
          <cell r="K43">
            <v>1</v>
          </cell>
          <cell r="L43">
            <v>1</v>
          </cell>
          <cell r="M43">
            <v>1</v>
          </cell>
          <cell r="N43">
            <v>1</v>
          </cell>
          <cell r="O43">
            <v>1</v>
          </cell>
          <cell r="P43">
            <v>1</v>
          </cell>
          <cell r="Q43">
            <v>1</v>
          </cell>
          <cell r="R43">
            <v>1</v>
          </cell>
          <cell r="S43">
            <v>0.01</v>
          </cell>
          <cell r="T43">
            <v>8810</v>
          </cell>
          <cell r="U43">
            <v>0.0007000000000000001</v>
          </cell>
          <cell r="V43">
            <v>1.77</v>
          </cell>
          <cell r="W43">
            <v>1.05</v>
          </cell>
          <cell r="AF43">
            <v>1</v>
          </cell>
          <cell r="AG43">
            <v>1</v>
          </cell>
          <cell r="AH43">
            <v>0</v>
          </cell>
        </row>
        <row r="44">
          <cell r="A44">
            <v>36</v>
          </cell>
          <cell r="B44" t="str">
            <v>Relief Worker</v>
          </cell>
          <cell r="C44">
            <v>1</v>
          </cell>
          <cell r="D44">
            <v>10.33</v>
          </cell>
          <cell r="E44" t="str">
            <v>CBA</v>
          </cell>
          <cell r="G44">
            <v>1</v>
          </cell>
          <cell r="H44">
            <v>1</v>
          </cell>
          <cell r="I44">
            <v>1</v>
          </cell>
          <cell r="J44">
            <v>1</v>
          </cell>
          <cell r="K44">
            <v>1</v>
          </cell>
          <cell r="L44">
            <v>1</v>
          </cell>
          <cell r="M44">
            <v>1</v>
          </cell>
          <cell r="N44">
            <v>1</v>
          </cell>
          <cell r="O44">
            <v>1</v>
          </cell>
          <cell r="P44">
            <v>1</v>
          </cell>
          <cell r="Q44">
            <v>1</v>
          </cell>
          <cell r="R44">
            <v>1</v>
          </cell>
          <cell r="S44">
            <v>0.01</v>
          </cell>
          <cell r="T44">
            <v>9014</v>
          </cell>
          <cell r="U44">
            <v>0.0105</v>
          </cell>
          <cell r="V44">
            <v>1.77</v>
          </cell>
          <cell r="W44">
            <v>1.05</v>
          </cell>
          <cell r="X44">
            <v>0.5</v>
          </cell>
          <cell r="AD44">
            <v>0.5</v>
          </cell>
          <cell r="AG44">
            <v>1</v>
          </cell>
          <cell r="AH44">
            <v>0</v>
          </cell>
        </row>
      </sheetData>
      <sheetData sheetId="5">
        <row r="57">
          <cell r="A57" t="str">
            <v>T</v>
          </cell>
          <cell r="C57" t="str">
            <v>Total </v>
          </cell>
          <cell r="J57">
            <v>235870</v>
          </cell>
          <cell r="K57">
            <v>226309</v>
          </cell>
          <cell r="L57">
            <v>245076</v>
          </cell>
          <cell r="M57">
            <v>255911</v>
          </cell>
          <cell r="N57">
            <v>260555</v>
          </cell>
          <cell r="O57">
            <v>161472</v>
          </cell>
          <cell r="P57">
            <v>94435</v>
          </cell>
          <cell r="Q57">
            <v>279235</v>
          </cell>
          <cell r="R57">
            <v>283088</v>
          </cell>
          <cell r="S57">
            <v>291641</v>
          </cell>
          <cell r="T57">
            <v>183537</v>
          </cell>
          <cell r="U57">
            <v>107793</v>
          </cell>
        </row>
        <row r="61">
          <cell r="C61">
            <v>4.1</v>
          </cell>
          <cell r="J61">
            <v>56322</v>
          </cell>
        </row>
        <row r="62">
          <cell r="C62">
            <v>4.2</v>
          </cell>
          <cell r="J62">
            <v>595</v>
          </cell>
        </row>
        <row r="63">
          <cell r="C63">
            <v>4.3</v>
          </cell>
          <cell r="J63">
            <v>1245</v>
          </cell>
        </row>
        <row r="64">
          <cell r="C64">
            <v>4.4</v>
          </cell>
          <cell r="J64">
            <v>85</v>
          </cell>
        </row>
        <row r="65">
          <cell r="C65">
            <v>4.5</v>
          </cell>
          <cell r="J65">
            <v>28120</v>
          </cell>
        </row>
        <row r="66">
          <cell r="C66">
            <v>4.6</v>
          </cell>
          <cell r="J66">
            <v>7119</v>
          </cell>
        </row>
        <row r="67">
          <cell r="C67">
            <v>4.7</v>
          </cell>
          <cell r="J67">
            <v>340</v>
          </cell>
        </row>
        <row r="68">
          <cell r="C68">
            <v>4.8</v>
          </cell>
          <cell r="J68">
            <v>1030</v>
          </cell>
        </row>
        <row r="69">
          <cell r="C69">
            <v>4.9</v>
          </cell>
          <cell r="J69">
            <v>170</v>
          </cell>
        </row>
        <row r="70">
          <cell r="C70">
            <v>7.1</v>
          </cell>
          <cell r="J70">
            <v>31356</v>
          </cell>
        </row>
        <row r="71">
          <cell r="C71">
            <v>7.2</v>
          </cell>
          <cell r="J71">
            <v>1080</v>
          </cell>
        </row>
        <row r="75">
          <cell r="J75">
            <v>0.859</v>
          </cell>
        </row>
      </sheetData>
      <sheetData sheetId="7">
        <row r="4">
          <cell r="C4" t="str">
            <v>Contract Support Overhead</v>
          </cell>
        </row>
        <row r="5">
          <cell r="F5" t="str">
            <v>CONTRACT</v>
          </cell>
          <cell r="G5" t="str">
            <v>CONTRACT</v>
          </cell>
          <cell r="H5" t="str">
            <v>CONTRACT</v>
          </cell>
          <cell r="I5" t="str">
            <v>CONTRACT</v>
          </cell>
          <cell r="J5" t="str">
            <v>CONTRACT</v>
          </cell>
          <cell r="K5" t="str">
            <v>CONTRACT</v>
          </cell>
          <cell r="L5" t="str">
            <v>CONTRACT</v>
          </cell>
          <cell r="M5" t="str">
            <v>CONTRACT </v>
          </cell>
          <cell r="N5" t="str">
            <v>CONTRACT </v>
          </cell>
          <cell r="O5" t="str">
            <v>CONTRACT </v>
          </cell>
          <cell r="P5" t="str">
            <v>CONTRACT</v>
          </cell>
          <cell r="Q5" t="str">
            <v>CONTRACT </v>
          </cell>
        </row>
        <row r="6">
          <cell r="E6" t="str">
            <v>PHASE-IN</v>
          </cell>
          <cell r="F6" t="str">
            <v>YR 1 (11mo)</v>
          </cell>
          <cell r="G6" t="str">
            <v>YEAR 2</v>
          </cell>
          <cell r="H6" t="str">
            <v>YEAR 3</v>
          </cell>
          <cell r="I6" t="str">
            <v>YEAR 4</v>
          </cell>
          <cell r="J6" t="str">
            <v>YEAR 5</v>
          </cell>
          <cell r="K6" t="str">
            <v>Y 6-A (6mo)</v>
          </cell>
          <cell r="L6" t="str">
            <v>Y 6-B (6mo)</v>
          </cell>
          <cell r="M6" t="str">
            <v>YEAR 7</v>
          </cell>
          <cell r="N6" t="str">
            <v>YEAR 8</v>
          </cell>
          <cell r="O6" t="str">
            <v>YEAR 9</v>
          </cell>
          <cell r="P6" t="str">
            <v>Y 10-A (6mo)</v>
          </cell>
          <cell r="Q6" t="str">
            <v>Y 10-B (6mo)</v>
          </cell>
        </row>
        <row r="7">
          <cell r="C7" t="str">
            <v>Direct Labor Hours</v>
          </cell>
        </row>
        <row r="9">
          <cell r="A9">
            <v>1</v>
          </cell>
          <cell r="B9">
            <v>54</v>
          </cell>
          <cell r="C9" t="str">
            <v>Program Manager/Logisitcs Manager</v>
          </cell>
          <cell r="E9">
            <v>153</v>
          </cell>
          <cell r="F9">
            <v>1694</v>
          </cell>
          <cell r="G9">
            <v>1846</v>
          </cell>
          <cell r="H9">
            <v>1846</v>
          </cell>
          <cell r="I9">
            <v>1846</v>
          </cell>
          <cell r="J9">
            <v>1846</v>
          </cell>
          <cell r="K9">
            <v>831</v>
          </cell>
          <cell r="L9">
            <v>815</v>
          </cell>
          <cell r="M9">
            <v>1846</v>
          </cell>
          <cell r="N9">
            <v>1846</v>
          </cell>
          <cell r="O9">
            <v>1846</v>
          </cell>
          <cell r="P9">
            <v>831</v>
          </cell>
          <cell r="Q9">
            <v>815</v>
          </cell>
        </row>
        <row r="10">
          <cell r="A10">
            <v>2</v>
          </cell>
          <cell r="B10">
            <v>55</v>
          </cell>
          <cell r="C10" t="str">
            <v>Admin Services Mgr</v>
          </cell>
          <cell r="E10">
            <v>0</v>
          </cell>
          <cell r="F10">
            <v>1710.9</v>
          </cell>
          <cell r="G10">
            <v>1864.5</v>
          </cell>
          <cell r="H10">
            <v>1864.5</v>
          </cell>
          <cell r="I10">
            <v>1864.5</v>
          </cell>
          <cell r="J10">
            <v>1864.5</v>
          </cell>
          <cell r="K10">
            <v>839.3</v>
          </cell>
          <cell r="L10">
            <v>823.2</v>
          </cell>
          <cell r="M10">
            <v>1864.5</v>
          </cell>
          <cell r="N10">
            <v>1864.5</v>
          </cell>
          <cell r="O10">
            <v>1864.5</v>
          </cell>
          <cell r="P10">
            <v>839.3</v>
          </cell>
          <cell r="Q10">
            <v>823.2</v>
          </cell>
        </row>
        <row r="11">
          <cell r="C11" t="str">
            <v>SubTotal Hours</v>
          </cell>
          <cell r="E11">
            <v>153</v>
          </cell>
          <cell r="F11">
            <v>3404.9</v>
          </cell>
          <cell r="G11">
            <v>3710.5</v>
          </cell>
          <cell r="H11">
            <v>3710.5</v>
          </cell>
          <cell r="I11">
            <v>3710.5</v>
          </cell>
          <cell r="J11">
            <v>3710.5</v>
          </cell>
          <cell r="K11">
            <v>1670.3</v>
          </cell>
          <cell r="L11">
            <v>1638.2</v>
          </cell>
          <cell r="M11">
            <v>3710.5</v>
          </cell>
          <cell r="N11">
            <v>3710.5</v>
          </cell>
          <cell r="O11">
            <v>3710.5</v>
          </cell>
          <cell r="P11">
            <v>1670.3</v>
          </cell>
          <cell r="Q11">
            <v>1638.2</v>
          </cell>
        </row>
        <row r="13">
          <cell r="C13" t="str">
            <v>Labor Costs</v>
          </cell>
        </row>
        <row r="15">
          <cell r="A15">
            <v>1</v>
          </cell>
          <cell r="B15">
            <v>54</v>
          </cell>
          <cell r="C15" t="str">
            <v>Program Manager/Logisitcs Manager</v>
          </cell>
          <cell r="E15">
            <v>4045</v>
          </cell>
          <cell r="F15">
            <v>44789</v>
          </cell>
          <cell r="G15">
            <v>50224</v>
          </cell>
          <cell r="H15">
            <v>51781</v>
          </cell>
          <cell r="I15">
            <v>53386</v>
          </cell>
          <cell r="J15">
            <v>55041</v>
          </cell>
          <cell r="K15">
            <v>25545</v>
          </cell>
          <cell r="L15">
            <v>25054</v>
          </cell>
          <cell r="M15">
            <v>58506</v>
          </cell>
          <cell r="N15">
            <v>60320</v>
          </cell>
          <cell r="O15">
            <v>62190</v>
          </cell>
          <cell r="P15">
            <v>28863</v>
          </cell>
          <cell r="Q15">
            <v>28308</v>
          </cell>
        </row>
        <row r="16">
          <cell r="A16">
            <v>2</v>
          </cell>
          <cell r="B16">
            <v>55</v>
          </cell>
          <cell r="C16" t="str">
            <v>Admin Services Mgr</v>
          </cell>
          <cell r="E16">
            <v>0</v>
          </cell>
          <cell r="F16">
            <v>25480</v>
          </cell>
          <cell r="G16">
            <v>27769</v>
          </cell>
          <cell r="H16">
            <v>27769</v>
          </cell>
          <cell r="I16">
            <v>27769</v>
          </cell>
          <cell r="J16">
            <v>27769</v>
          </cell>
          <cell r="K16">
            <v>12500</v>
          </cell>
          <cell r="L16">
            <v>12261</v>
          </cell>
          <cell r="M16">
            <v>27769</v>
          </cell>
          <cell r="N16">
            <v>27769</v>
          </cell>
          <cell r="O16">
            <v>27769</v>
          </cell>
          <cell r="P16">
            <v>12500</v>
          </cell>
          <cell r="Q16">
            <v>12261</v>
          </cell>
        </row>
        <row r="17">
          <cell r="C17" t="str">
            <v>SubTotal Labor</v>
          </cell>
          <cell r="E17">
            <v>4045</v>
          </cell>
          <cell r="F17">
            <v>70269</v>
          </cell>
          <cell r="G17">
            <v>77993</v>
          </cell>
          <cell r="H17">
            <v>79550</v>
          </cell>
          <cell r="I17">
            <v>81155</v>
          </cell>
          <cell r="J17">
            <v>82810</v>
          </cell>
          <cell r="K17">
            <v>38045</v>
          </cell>
          <cell r="L17">
            <v>37315</v>
          </cell>
          <cell r="M17">
            <v>86275</v>
          </cell>
          <cell r="N17">
            <v>88089</v>
          </cell>
          <cell r="O17">
            <v>89959</v>
          </cell>
          <cell r="P17">
            <v>41363</v>
          </cell>
          <cell r="Q17">
            <v>40569</v>
          </cell>
        </row>
        <row r="19">
          <cell r="C19" t="str">
            <v>Fringe Costs</v>
          </cell>
        </row>
        <row r="21">
          <cell r="A21">
            <v>1</v>
          </cell>
          <cell r="B21">
            <v>54</v>
          </cell>
          <cell r="C21" t="str">
            <v>Program Manager/Logisitcs Manager</v>
          </cell>
          <cell r="E21">
            <v>1237.1</v>
          </cell>
          <cell r="F21">
            <v>13304.02</v>
          </cell>
          <cell r="G21">
            <v>14945.91848</v>
          </cell>
          <cell r="H21">
            <v>15398.286952879998</v>
          </cell>
          <cell r="I21">
            <v>15864.400848419276</v>
          </cell>
          <cell r="J21">
            <v>16347.562274720272</v>
          </cell>
          <cell r="K21">
            <v>7719.289052032518</v>
          </cell>
          <cell r="L21">
            <v>8042.515427765822</v>
          </cell>
          <cell r="M21">
            <v>17361.283269098938</v>
          </cell>
          <cell r="N21">
            <v>17892.495050441</v>
          </cell>
          <cell r="O21">
            <v>18439.059397004672</v>
          </cell>
          <cell r="P21">
            <v>8696.903225766999</v>
          </cell>
          <cell r="Q21">
            <v>8696.903225766999</v>
          </cell>
        </row>
        <row r="22">
          <cell r="A22">
            <v>2</v>
          </cell>
          <cell r="B22">
            <v>55</v>
          </cell>
          <cell r="C22" t="str">
            <v>Admin Services Mgr</v>
          </cell>
          <cell r="E22">
            <v>0</v>
          </cell>
          <cell r="F22">
            <v>9504.09</v>
          </cell>
          <cell r="G22">
            <v>10370.84</v>
          </cell>
          <cell r="H22">
            <v>10367.84</v>
          </cell>
          <cell r="I22">
            <v>10364.84</v>
          </cell>
          <cell r="J22">
            <v>10364.84</v>
          </cell>
          <cell r="K22">
            <v>4769.34</v>
          </cell>
          <cell r="L22">
            <v>4844.5</v>
          </cell>
          <cell r="M22">
            <v>10364.84</v>
          </cell>
          <cell r="N22">
            <v>10364.84</v>
          </cell>
          <cell r="O22">
            <v>10364.84</v>
          </cell>
          <cell r="P22">
            <v>4769.34</v>
          </cell>
          <cell r="Q22">
            <v>4769.34</v>
          </cell>
        </row>
        <row r="23">
          <cell r="C23" t="str">
            <v>SubTotal Fringe</v>
          </cell>
          <cell r="E23">
            <v>1237.1</v>
          </cell>
          <cell r="F23">
            <v>22808.11</v>
          </cell>
          <cell r="G23">
            <v>25316.75848</v>
          </cell>
          <cell r="H23">
            <v>25766.126952879997</v>
          </cell>
          <cell r="I23">
            <v>26229.24084841928</v>
          </cell>
          <cell r="J23">
            <v>26712.402274720273</v>
          </cell>
          <cell r="K23">
            <v>12488.629052032518</v>
          </cell>
          <cell r="L23">
            <v>12887.015427765822</v>
          </cell>
          <cell r="M23">
            <v>27726.123269098938</v>
          </cell>
          <cell r="N23">
            <v>28257.335050441</v>
          </cell>
          <cell r="O23">
            <v>28803.899397004672</v>
          </cell>
          <cell r="P23">
            <v>13466.243225766999</v>
          </cell>
          <cell r="Q23">
            <v>13466.243225766999</v>
          </cell>
        </row>
        <row r="25">
          <cell r="C25" t="str">
            <v>Indirect Costs</v>
          </cell>
        </row>
        <row r="27">
          <cell r="C27" t="str">
            <v>DynMarine Overhead</v>
          </cell>
          <cell r="D27" t="str">
            <v>`</v>
          </cell>
          <cell r="E27">
            <v>95</v>
          </cell>
          <cell r="F27">
            <v>2111</v>
          </cell>
          <cell r="G27">
            <v>2226</v>
          </cell>
          <cell r="H27">
            <v>2041</v>
          </cell>
          <cell r="I27">
            <v>1855</v>
          </cell>
          <cell r="J27">
            <v>1707</v>
          </cell>
          <cell r="K27">
            <v>768</v>
          </cell>
          <cell r="L27">
            <v>754</v>
          </cell>
          <cell r="M27">
            <v>1707</v>
          </cell>
          <cell r="N27">
            <v>1707</v>
          </cell>
          <cell r="O27">
            <v>1707</v>
          </cell>
          <cell r="P27">
            <v>768</v>
          </cell>
          <cell r="Q27">
            <v>754</v>
          </cell>
        </row>
        <row r="28">
          <cell r="C28" t="str">
            <v>ETS Overhead</v>
          </cell>
          <cell r="E28">
            <v>60</v>
          </cell>
          <cell r="F28">
            <v>1325</v>
          </cell>
          <cell r="G28">
            <v>1410</v>
          </cell>
          <cell r="H28">
            <v>1380</v>
          </cell>
          <cell r="I28">
            <v>1347</v>
          </cell>
          <cell r="J28">
            <v>1347</v>
          </cell>
          <cell r="K28">
            <v>606</v>
          </cell>
          <cell r="L28">
            <v>595</v>
          </cell>
          <cell r="M28">
            <v>1347</v>
          </cell>
          <cell r="N28">
            <v>1347</v>
          </cell>
          <cell r="O28">
            <v>1347</v>
          </cell>
          <cell r="P28">
            <v>606</v>
          </cell>
          <cell r="Q28">
            <v>595</v>
          </cell>
        </row>
        <row r="29">
          <cell r="C29" t="str">
            <v>SubTotal Indirects</v>
          </cell>
          <cell r="E29">
            <v>155</v>
          </cell>
          <cell r="F29">
            <v>3436</v>
          </cell>
          <cell r="G29">
            <v>3636</v>
          </cell>
          <cell r="H29">
            <v>3421</v>
          </cell>
          <cell r="I29">
            <v>3202</v>
          </cell>
          <cell r="J29">
            <v>3054</v>
          </cell>
          <cell r="K29">
            <v>1374</v>
          </cell>
          <cell r="L29">
            <v>1349</v>
          </cell>
          <cell r="M29">
            <v>3054</v>
          </cell>
          <cell r="N29">
            <v>3054</v>
          </cell>
          <cell r="O29">
            <v>3054</v>
          </cell>
          <cell r="P29">
            <v>1374</v>
          </cell>
          <cell r="Q29">
            <v>1349</v>
          </cell>
        </row>
        <row r="31">
          <cell r="A31" t="str">
            <v>T</v>
          </cell>
          <cell r="C31" t="str">
            <v>Total Contract Overhead Costs</v>
          </cell>
          <cell r="E31">
            <v>5437.1</v>
          </cell>
          <cell r="F31">
            <v>96513.11</v>
          </cell>
          <cell r="G31">
            <v>106945.75848</v>
          </cell>
          <cell r="H31">
            <v>108737.12695288</v>
          </cell>
          <cell r="I31">
            <v>110586.24084841929</v>
          </cell>
          <cell r="J31">
            <v>112576.40227472027</v>
          </cell>
          <cell r="K31">
            <v>51907.62905203252</v>
          </cell>
          <cell r="L31">
            <v>51551.01542776582</v>
          </cell>
          <cell r="M31">
            <v>117055.12326909894</v>
          </cell>
          <cell r="N31">
            <v>119400.335050441</v>
          </cell>
          <cell r="O31">
            <v>121816.89939700467</v>
          </cell>
          <cell r="P31">
            <v>56203.243225767</v>
          </cell>
          <cell r="Q31">
            <v>55384.243225767</v>
          </cell>
        </row>
        <row r="46">
          <cell r="F46">
            <v>1</v>
          </cell>
          <cell r="G46">
            <v>35.54</v>
          </cell>
        </row>
        <row r="47">
          <cell r="F47">
            <v>2</v>
          </cell>
          <cell r="G47">
            <v>0.764738</v>
          </cell>
        </row>
        <row r="48">
          <cell r="F48">
            <v>3</v>
          </cell>
          <cell r="G48">
            <v>0.78</v>
          </cell>
        </row>
        <row r="49">
          <cell r="F49">
            <v>4</v>
          </cell>
          <cell r="G49">
            <v>0.79</v>
          </cell>
        </row>
        <row r="50">
          <cell r="F50">
            <v>5</v>
          </cell>
          <cell r="G50">
            <v>0.8</v>
          </cell>
        </row>
        <row r="51">
          <cell r="F51">
            <v>6</v>
          </cell>
          <cell r="G51">
            <v>0.82</v>
          </cell>
        </row>
        <row r="52">
          <cell r="F52">
            <v>7</v>
          </cell>
          <cell r="G52">
            <v>0.84</v>
          </cell>
        </row>
        <row r="53">
          <cell r="F53">
            <v>8</v>
          </cell>
          <cell r="G53">
            <v>0.85</v>
          </cell>
        </row>
        <row r="54">
          <cell r="F54">
            <v>9</v>
          </cell>
          <cell r="G54">
            <v>0.85</v>
          </cell>
        </row>
        <row r="55">
          <cell r="F55">
            <v>10</v>
          </cell>
          <cell r="G55">
            <v>0.87</v>
          </cell>
        </row>
        <row r="56">
          <cell r="F56">
            <v>11</v>
          </cell>
          <cell r="G56">
            <v>0.89</v>
          </cell>
        </row>
        <row r="57">
          <cell r="F57">
            <v>12</v>
          </cell>
          <cell r="G57">
            <v>0.91</v>
          </cell>
        </row>
        <row r="58">
          <cell r="F58">
            <v>13</v>
          </cell>
          <cell r="G58">
            <v>0.91</v>
          </cell>
        </row>
      </sheetData>
      <sheetData sheetId="9">
        <row r="82">
          <cell r="F82">
            <v>1</v>
          </cell>
          <cell r="G82">
            <v>0.2827</v>
          </cell>
        </row>
        <row r="83">
          <cell r="F83">
            <v>2</v>
          </cell>
          <cell r="G83">
            <v>0.4133</v>
          </cell>
        </row>
        <row r="84">
          <cell r="F84">
            <v>3</v>
          </cell>
          <cell r="G84">
            <v>0.4128</v>
          </cell>
        </row>
        <row r="85">
          <cell r="F85">
            <v>4</v>
          </cell>
          <cell r="G85">
            <v>0.4115</v>
          </cell>
        </row>
        <row r="86">
          <cell r="F86">
            <v>5</v>
          </cell>
          <cell r="G86">
            <v>0.4102</v>
          </cell>
        </row>
        <row r="87">
          <cell r="F87">
            <v>6</v>
          </cell>
          <cell r="G87">
            <v>0.409</v>
          </cell>
        </row>
        <row r="88">
          <cell r="F88">
            <v>7</v>
          </cell>
          <cell r="G88">
            <v>0.4185</v>
          </cell>
        </row>
        <row r="89">
          <cell r="F89">
            <v>8</v>
          </cell>
          <cell r="G89">
            <v>0.436</v>
          </cell>
        </row>
        <row r="90">
          <cell r="F90">
            <v>9</v>
          </cell>
          <cell r="G90">
            <v>0.4065</v>
          </cell>
        </row>
        <row r="91">
          <cell r="F91">
            <v>10</v>
          </cell>
          <cell r="G91">
            <v>0.4053</v>
          </cell>
        </row>
        <row r="92">
          <cell r="F92">
            <v>11</v>
          </cell>
          <cell r="G92">
            <v>0.404</v>
          </cell>
        </row>
        <row r="93">
          <cell r="F93">
            <v>12</v>
          </cell>
          <cell r="G93">
            <v>0.4131</v>
          </cell>
        </row>
        <row r="94">
          <cell r="F94">
            <v>13</v>
          </cell>
          <cell r="G94">
            <v>0.4309</v>
          </cell>
        </row>
      </sheetData>
      <sheetData sheetId="13">
        <row r="19">
          <cell r="C19" t="str">
            <v>Logistics:</v>
          </cell>
        </row>
        <row r="20">
          <cell r="B20">
            <v>1</v>
          </cell>
          <cell r="C20" t="str">
            <v>Deputy Logistics Manager</v>
          </cell>
          <cell r="D20">
            <v>0</v>
          </cell>
          <cell r="E20">
            <v>152.5</v>
          </cell>
          <cell r="F20">
            <v>0</v>
          </cell>
          <cell r="G20">
            <v>0</v>
          </cell>
          <cell r="H20">
            <v>24.03</v>
          </cell>
          <cell r="I20">
            <v>0</v>
          </cell>
          <cell r="J20">
            <v>0</v>
          </cell>
          <cell r="K20">
            <v>0</v>
          </cell>
          <cell r="L20">
            <v>0</v>
          </cell>
        </row>
        <row r="21">
          <cell r="B21">
            <v>2</v>
          </cell>
          <cell r="C21" t="str">
            <v>Supervisor</v>
          </cell>
          <cell r="D21">
            <v>0</v>
          </cell>
          <cell r="E21">
            <v>152.5</v>
          </cell>
          <cell r="F21">
            <v>0</v>
          </cell>
          <cell r="G21">
            <v>0</v>
          </cell>
          <cell r="H21">
            <v>16.75</v>
          </cell>
          <cell r="I21">
            <v>0</v>
          </cell>
          <cell r="J21">
            <v>0</v>
          </cell>
          <cell r="K21">
            <v>0</v>
          </cell>
          <cell r="L21">
            <v>0</v>
          </cell>
        </row>
        <row r="22">
          <cell r="B22">
            <v>3</v>
          </cell>
          <cell r="C22" t="str">
            <v>NASA Screener</v>
          </cell>
          <cell r="D22">
            <v>0</v>
          </cell>
          <cell r="E22">
            <v>152.5</v>
          </cell>
          <cell r="F22">
            <v>0</v>
          </cell>
          <cell r="G22">
            <v>0</v>
          </cell>
          <cell r="H22">
            <v>17.92</v>
          </cell>
          <cell r="I22">
            <v>0</v>
          </cell>
          <cell r="J22">
            <v>0</v>
          </cell>
          <cell r="K22">
            <v>0</v>
          </cell>
          <cell r="L22">
            <v>0</v>
          </cell>
        </row>
        <row r="23">
          <cell r="B23">
            <v>4</v>
          </cell>
          <cell r="C23" t="str">
            <v>Vehicle Dispatcher/ move coordinator (lead)</v>
          </cell>
          <cell r="D23">
            <v>0</v>
          </cell>
          <cell r="E23">
            <v>149</v>
          </cell>
          <cell r="F23">
            <v>0</v>
          </cell>
          <cell r="G23">
            <v>0</v>
          </cell>
          <cell r="H23">
            <v>12.41</v>
          </cell>
          <cell r="I23">
            <v>0</v>
          </cell>
          <cell r="J23">
            <v>0</v>
          </cell>
          <cell r="K23">
            <v>0</v>
          </cell>
          <cell r="L23">
            <v>0</v>
          </cell>
        </row>
        <row r="24">
          <cell r="B24">
            <v>5</v>
          </cell>
          <cell r="C24" t="str">
            <v>Bus Operator</v>
          </cell>
          <cell r="D24">
            <v>0</v>
          </cell>
          <cell r="E24">
            <v>149</v>
          </cell>
          <cell r="F24">
            <v>0</v>
          </cell>
          <cell r="G24">
            <v>0</v>
          </cell>
          <cell r="H24">
            <v>12.81</v>
          </cell>
          <cell r="I24">
            <v>0</v>
          </cell>
          <cell r="J24">
            <v>0</v>
          </cell>
          <cell r="K24">
            <v>0</v>
          </cell>
          <cell r="L24">
            <v>0</v>
          </cell>
        </row>
        <row r="25">
          <cell r="B25">
            <v>6</v>
          </cell>
          <cell r="C25" t="str">
            <v>Truck Dvr, Medium</v>
          </cell>
          <cell r="D25">
            <v>0</v>
          </cell>
          <cell r="E25">
            <v>149</v>
          </cell>
          <cell r="F25">
            <v>0</v>
          </cell>
          <cell r="G25">
            <v>0</v>
          </cell>
          <cell r="H25">
            <v>10.79</v>
          </cell>
          <cell r="I25">
            <v>0</v>
          </cell>
          <cell r="J25">
            <v>0</v>
          </cell>
          <cell r="K25">
            <v>0</v>
          </cell>
          <cell r="L25">
            <v>0</v>
          </cell>
        </row>
        <row r="26">
          <cell r="B26">
            <v>7</v>
          </cell>
          <cell r="C26" t="str">
            <v>Truck Dvr, Medium (mail)</v>
          </cell>
          <cell r="D26">
            <v>0</v>
          </cell>
          <cell r="E26">
            <v>149</v>
          </cell>
          <cell r="F26">
            <v>0</v>
          </cell>
          <cell r="G26">
            <v>0</v>
          </cell>
          <cell r="H26">
            <v>11.4</v>
          </cell>
          <cell r="I26">
            <v>0</v>
          </cell>
          <cell r="J26">
            <v>0</v>
          </cell>
          <cell r="K26">
            <v>0</v>
          </cell>
          <cell r="L26">
            <v>0</v>
          </cell>
        </row>
        <row r="27">
          <cell r="B27">
            <v>8</v>
          </cell>
          <cell r="C27" t="str">
            <v>Truck Dvr, Heavy (TT)</v>
          </cell>
          <cell r="D27">
            <v>0</v>
          </cell>
          <cell r="E27">
            <v>149</v>
          </cell>
          <cell r="F27">
            <v>0</v>
          </cell>
          <cell r="G27">
            <v>0</v>
          </cell>
          <cell r="H27">
            <v>12.21</v>
          </cell>
          <cell r="I27">
            <v>0</v>
          </cell>
          <cell r="J27">
            <v>0</v>
          </cell>
          <cell r="K27">
            <v>0</v>
          </cell>
          <cell r="L27">
            <v>0</v>
          </cell>
        </row>
        <row r="28">
          <cell r="B28">
            <v>9</v>
          </cell>
          <cell r="C28" t="str">
            <v>Truck Dvr, Heavy (Furniture)</v>
          </cell>
          <cell r="D28">
            <v>0</v>
          </cell>
          <cell r="E28">
            <v>149</v>
          </cell>
          <cell r="F28">
            <v>0</v>
          </cell>
          <cell r="G28">
            <v>0</v>
          </cell>
          <cell r="H28">
            <v>11.27</v>
          </cell>
          <cell r="I28">
            <v>0</v>
          </cell>
          <cell r="J28">
            <v>0</v>
          </cell>
          <cell r="K28">
            <v>0</v>
          </cell>
          <cell r="L28">
            <v>0</v>
          </cell>
        </row>
        <row r="29">
          <cell r="B29">
            <v>10</v>
          </cell>
          <cell r="C29" t="str">
            <v>Laborer, Truck Helper (Furniture)</v>
          </cell>
          <cell r="D29">
            <v>0</v>
          </cell>
          <cell r="E29">
            <v>149</v>
          </cell>
          <cell r="F29">
            <v>0</v>
          </cell>
          <cell r="G29">
            <v>0</v>
          </cell>
          <cell r="H29">
            <v>10.79</v>
          </cell>
          <cell r="I29">
            <v>0</v>
          </cell>
          <cell r="J29">
            <v>0</v>
          </cell>
          <cell r="K29">
            <v>0</v>
          </cell>
          <cell r="L29">
            <v>0</v>
          </cell>
        </row>
        <row r="30">
          <cell r="B30">
            <v>11</v>
          </cell>
          <cell r="C30" t="str">
            <v>Laborer, Truck Helper (Furniture) Lead</v>
          </cell>
          <cell r="D30">
            <v>0</v>
          </cell>
          <cell r="E30">
            <v>149</v>
          </cell>
          <cell r="F30">
            <v>0</v>
          </cell>
          <cell r="G30">
            <v>0</v>
          </cell>
          <cell r="H30">
            <v>11.29</v>
          </cell>
          <cell r="I30">
            <v>0</v>
          </cell>
          <cell r="J30">
            <v>0</v>
          </cell>
          <cell r="K30">
            <v>0</v>
          </cell>
          <cell r="L30">
            <v>0</v>
          </cell>
        </row>
        <row r="31">
          <cell r="B31">
            <v>12</v>
          </cell>
          <cell r="C31" t="str">
            <v>Messenger, Mail Clerk, Carrier (lead)</v>
          </cell>
          <cell r="D31">
            <v>0</v>
          </cell>
          <cell r="E31">
            <v>149</v>
          </cell>
          <cell r="F31">
            <v>0</v>
          </cell>
          <cell r="G31">
            <v>0</v>
          </cell>
          <cell r="H31">
            <v>11.09</v>
          </cell>
          <cell r="I31">
            <v>0</v>
          </cell>
          <cell r="J31">
            <v>0</v>
          </cell>
          <cell r="K31">
            <v>0</v>
          </cell>
          <cell r="L31">
            <v>0</v>
          </cell>
        </row>
        <row r="32">
          <cell r="B32">
            <v>13</v>
          </cell>
          <cell r="C32" t="str">
            <v>Messenger, Mail Clerk, Carrier </v>
          </cell>
          <cell r="D32">
            <v>0</v>
          </cell>
          <cell r="E32">
            <v>149</v>
          </cell>
          <cell r="F32">
            <v>0</v>
          </cell>
          <cell r="G32">
            <v>0</v>
          </cell>
          <cell r="H32">
            <v>10.59</v>
          </cell>
          <cell r="I32">
            <v>0</v>
          </cell>
          <cell r="J32">
            <v>0</v>
          </cell>
          <cell r="K32">
            <v>0</v>
          </cell>
          <cell r="L32">
            <v>0</v>
          </cell>
        </row>
        <row r="33">
          <cell r="B33">
            <v>14</v>
          </cell>
          <cell r="C33" t="str">
            <v>Auto/Truck Maint. Technician (lead)</v>
          </cell>
          <cell r="D33">
            <v>0</v>
          </cell>
          <cell r="E33">
            <v>149</v>
          </cell>
          <cell r="F33">
            <v>0</v>
          </cell>
          <cell r="G33">
            <v>0</v>
          </cell>
          <cell r="H33">
            <v>15.8</v>
          </cell>
          <cell r="I33">
            <v>0</v>
          </cell>
          <cell r="J33">
            <v>0</v>
          </cell>
          <cell r="K33">
            <v>0</v>
          </cell>
          <cell r="L33">
            <v>0</v>
          </cell>
        </row>
        <row r="34">
          <cell r="B34">
            <v>15</v>
          </cell>
          <cell r="C34" t="str">
            <v>Auto/Truck Maint. Technician </v>
          </cell>
          <cell r="D34">
            <v>0</v>
          </cell>
          <cell r="E34">
            <v>149</v>
          </cell>
          <cell r="F34">
            <v>0</v>
          </cell>
          <cell r="G34">
            <v>0</v>
          </cell>
          <cell r="H34">
            <v>15.3</v>
          </cell>
          <cell r="I34">
            <v>0</v>
          </cell>
          <cell r="J34">
            <v>0</v>
          </cell>
          <cell r="K34">
            <v>0</v>
          </cell>
          <cell r="L34">
            <v>0</v>
          </cell>
        </row>
        <row r="35">
          <cell r="B35">
            <v>16</v>
          </cell>
          <cell r="C35" t="str">
            <v>Automotive Worker</v>
          </cell>
          <cell r="D35">
            <v>0</v>
          </cell>
          <cell r="E35">
            <v>149</v>
          </cell>
          <cell r="F35">
            <v>0</v>
          </cell>
          <cell r="G35">
            <v>0</v>
          </cell>
          <cell r="H35">
            <v>10.79</v>
          </cell>
          <cell r="I35">
            <v>0</v>
          </cell>
          <cell r="J35">
            <v>0</v>
          </cell>
          <cell r="K35">
            <v>0</v>
          </cell>
          <cell r="L35">
            <v>0</v>
          </cell>
        </row>
        <row r="36">
          <cell r="B36">
            <v>17</v>
          </cell>
          <cell r="C36" t="str">
            <v>Automotive Parts Clerk</v>
          </cell>
          <cell r="D36">
            <v>0</v>
          </cell>
          <cell r="E36">
            <v>149</v>
          </cell>
          <cell r="F36">
            <v>0</v>
          </cell>
          <cell r="G36">
            <v>0</v>
          </cell>
          <cell r="H36">
            <v>10.79</v>
          </cell>
          <cell r="I36">
            <v>0</v>
          </cell>
          <cell r="J36">
            <v>0</v>
          </cell>
          <cell r="K36">
            <v>0</v>
          </cell>
          <cell r="L36">
            <v>0</v>
          </cell>
        </row>
        <row r="37">
          <cell r="B37">
            <v>18</v>
          </cell>
          <cell r="C37" t="str">
            <v>Vehicle Controller</v>
          </cell>
          <cell r="D37">
            <v>0</v>
          </cell>
          <cell r="E37">
            <v>149</v>
          </cell>
          <cell r="F37">
            <v>0</v>
          </cell>
          <cell r="G37">
            <v>0</v>
          </cell>
          <cell r="H37">
            <v>11.27</v>
          </cell>
          <cell r="I37">
            <v>0</v>
          </cell>
          <cell r="J37">
            <v>0</v>
          </cell>
          <cell r="K37">
            <v>0</v>
          </cell>
          <cell r="L37">
            <v>0</v>
          </cell>
        </row>
        <row r="38">
          <cell r="B38">
            <v>19</v>
          </cell>
          <cell r="C38" t="str">
            <v>Item Manager (lead)</v>
          </cell>
          <cell r="D38">
            <v>0</v>
          </cell>
          <cell r="E38">
            <v>149</v>
          </cell>
          <cell r="F38">
            <v>0</v>
          </cell>
          <cell r="G38">
            <v>0</v>
          </cell>
          <cell r="H38">
            <v>13.24</v>
          </cell>
          <cell r="I38">
            <v>0</v>
          </cell>
          <cell r="J38">
            <v>0</v>
          </cell>
          <cell r="K38">
            <v>0</v>
          </cell>
          <cell r="L38">
            <v>0</v>
          </cell>
        </row>
        <row r="39">
          <cell r="B39">
            <v>20</v>
          </cell>
          <cell r="C39" t="str">
            <v>Item Manager </v>
          </cell>
          <cell r="D39">
            <v>0</v>
          </cell>
          <cell r="E39">
            <v>149</v>
          </cell>
          <cell r="F39">
            <v>0</v>
          </cell>
          <cell r="G39">
            <v>0</v>
          </cell>
          <cell r="H39">
            <v>12.74</v>
          </cell>
          <cell r="I39">
            <v>0</v>
          </cell>
          <cell r="J39">
            <v>0</v>
          </cell>
          <cell r="K39">
            <v>0</v>
          </cell>
          <cell r="L39">
            <v>0</v>
          </cell>
        </row>
        <row r="40">
          <cell r="B40">
            <v>21</v>
          </cell>
          <cell r="C40" t="str">
            <v>Sr. Purchase Request/ Processing Clerk</v>
          </cell>
          <cell r="D40">
            <v>0</v>
          </cell>
          <cell r="E40">
            <v>149</v>
          </cell>
          <cell r="F40">
            <v>0</v>
          </cell>
          <cell r="G40">
            <v>0</v>
          </cell>
          <cell r="H40">
            <v>12.74</v>
          </cell>
          <cell r="I40">
            <v>0</v>
          </cell>
          <cell r="J40">
            <v>0</v>
          </cell>
          <cell r="K40">
            <v>0</v>
          </cell>
          <cell r="L40">
            <v>0</v>
          </cell>
        </row>
        <row r="41">
          <cell r="B41">
            <v>22</v>
          </cell>
          <cell r="C41" t="str">
            <v>Sr. Storekeeper</v>
          </cell>
          <cell r="D41">
            <v>0</v>
          </cell>
          <cell r="E41">
            <v>149</v>
          </cell>
          <cell r="F41">
            <v>0</v>
          </cell>
          <cell r="G41">
            <v>0</v>
          </cell>
          <cell r="H41">
            <v>11.57</v>
          </cell>
          <cell r="I41">
            <v>0</v>
          </cell>
          <cell r="J41">
            <v>0</v>
          </cell>
          <cell r="K41">
            <v>0</v>
          </cell>
          <cell r="L41">
            <v>0</v>
          </cell>
        </row>
        <row r="42">
          <cell r="B42">
            <v>23</v>
          </cell>
          <cell r="C42" t="str">
            <v>Storekeeper</v>
          </cell>
          <cell r="D42">
            <v>0</v>
          </cell>
          <cell r="E42">
            <v>149</v>
          </cell>
          <cell r="F42">
            <v>0</v>
          </cell>
          <cell r="G42">
            <v>0</v>
          </cell>
          <cell r="H42">
            <v>11.09</v>
          </cell>
          <cell r="I42">
            <v>0</v>
          </cell>
          <cell r="J42">
            <v>0</v>
          </cell>
          <cell r="K42">
            <v>0</v>
          </cell>
          <cell r="L42">
            <v>0</v>
          </cell>
        </row>
        <row r="43">
          <cell r="B43">
            <v>24</v>
          </cell>
          <cell r="C43" t="str">
            <v>Metal Cutter &amp; Burner</v>
          </cell>
          <cell r="D43">
            <v>0</v>
          </cell>
          <cell r="E43">
            <v>149</v>
          </cell>
          <cell r="F43">
            <v>0</v>
          </cell>
          <cell r="G43">
            <v>0</v>
          </cell>
          <cell r="H43">
            <v>12.16</v>
          </cell>
          <cell r="I43">
            <v>0</v>
          </cell>
          <cell r="J43">
            <v>0</v>
          </cell>
          <cell r="K43">
            <v>0</v>
          </cell>
          <cell r="L43">
            <v>0</v>
          </cell>
        </row>
        <row r="44">
          <cell r="B44">
            <v>25</v>
          </cell>
          <cell r="C44" t="str">
            <v>Tool Crib Attendant</v>
          </cell>
          <cell r="D44">
            <v>0</v>
          </cell>
          <cell r="E44">
            <v>149</v>
          </cell>
          <cell r="F44">
            <v>0</v>
          </cell>
          <cell r="G44">
            <v>0</v>
          </cell>
          <cell r="H44">
            <v>13.56</v>
          </cell>
          <cell r="I44">
            <v>0</v>
          </cell>
          <cell r="J44">
            <v>0</v>
          </cell>
          <cell r="K44">
            <v>0</v>
          </cell>
          <cell r="L44">
            <v>0</v>
          </cell>
        </row>
        <row r="45">
          <cell r="B45">
            <v>26</v>
          </cell>
          <cell r="C45" t="str">
            <v>Prop. Disposal Data Entry Clerk</v>
          </cell>
          <cell r="D45">
            <v>0</v>
          </cell>
          <cell r="E45">
            <v>149</v>
          </cell>
          <cell r="F45">
            <v>0</v>
          </cell>
          <cell r="G45">
            <v>0</v>
          </cell>
          <cell r="H45">
            <v>11.09</v>
          </cell>
          <cell r="I45">
            <v>0</v>
          </cell>
          <cell r="J45">
            <v>0</v>
          </cell>
          <cell r="K45">
            <v>0</v>
          </cell>
          <cell r="L45">
            <v>0</v>
          </cell>
        </row>
        <row r="46">
          <cell r="B46">
            <v>27</v>
          </cell>
          <cell r="C46" t="str">
            <v>Disposal Warehouseman (lead)</v>
          </cell>
          <cell r="D46">
            <v>0</v>
          </cell>
          <cell r="E46">
            <v>149</v>
          </cell>
          <cell r="F46">
            <v>0</v>
          </cell>
          <cell r="G46">
            <v>0</v>
          </cell>
          <cell r="H46">
            <v>11.59</v>
          </cell>
          <cell r="I46">
            <v>0</v>
          </cell>
          <cell r="J46">
            <v>0</v>
          </cell>
          <cell r="K46">
            <v>0</v>
          </cell>
          <cell r="L46">
            <v>0</v>
          </cell>
        </row>
        <row r="47">
          <cell r="B47">
            <v>28</v>
          </cell>
          <cell r="C47" t="str">
            <v>Disposal Warehouseman </v>
          </cell>
          <cell r="D47">
            <v>0</v>
          </cell>
          <cell r="E47">
            <v>149</v>
          </cell>
          <cell r="F47">
            <v>0</v>
          </cell>
          <cell r="G47">
            <v>0</v>
          </cell>
          <cell r="H47">
            <v>11.09</v>
          </cell>
          <cell r="I47">
            <v>0</v>
          </cell>
          <cell r="J47">
            <v>0</v>
          </cell>
          <cell r="K47">
            <v>0</v>
          </cell>
          <cell r="L47">
            <v>0</v>
          </cell>
        </row>
        <row r="48">
          <cell r="B48">
            <v>29</v>
          </cell>
          <cell r="C48" t="str">
            <v>Freight Traffic Specialist</v>
          </cell>
          <cell r="D48">
            <v>0</v>
          </cell>
          <cell r="E48">
            <v>149</v>
          </cell>
          <cell r="F48">
            <v>0</v>
          </cell>
          <cell r="G48">
            <v>0</v>
          </cell>
          <cell r="H48">
            <v>13.26</v>
          </cell>
          <cell r="I48">
            <v>0</v>
          </cell>
          <cell r="J48">
            <v>0</v>
          </cell>
          <cell r="K48">
            <v>0</v>
          </cell>
          <cell r="L48">
            <v>0</v>
          </cell>
        </row>
        <row r="49">
          <cell r="B49">
            <v>30</v>
          </cell>
          <cell r="C49" t="str">
            <v>Sr Receiving Clerk</v>
          </cell>
          <cell r="D49">
            <v>0</v>
          </cell>
          <cell r="E49">
            <v>149</v>
          </cell>
          <cell r="F49">
            <v>0</v>
          </cell>
          <cell r="G49">
            <v>0</v>
          </cell>
          <cell r="H49">
            <v>11.63</v>
          </cell>
          <cell r="I49">
            <v>0</v>
          </cell>
          <cell r="J49">
            <v>0</v>
          </cell>
          <cell r="K49">
            <v>0</v>
          </cell>
          <cell r="L49">
            <v>0</v>
          </cell>
        </row>
        <row r="50">
          <cell r="B50">
            <v>31</v>
          </cell>
          <cell r="C50" t="str">
            <v>Receiving Clerk</v>
          </cell>
          <cell r="D50">
            <v>0</v>
          </cell>
          <cell r="E50">
            <v>149</v>
          </cell>
          <cell r="F50">
            <v>0</v>
          </cell>
          <cell r="G50">
            <v>0</v>
          </cell>
          <cell r="H50">
            <v>11.17</v>
          </cell>
          <cell r="I50">
            <v>0</v>
          </cell>
          <cell r="J50">
            <v>0</v>
          </cell>
          <cell r="K50">
            <v>0</v>
          </cell>
          <cell r="L50">
            <v>0</v>
          </cell>
        </row>
        <row r="51">
          <cell r="B51">
            <v>32</v>
          </cell>
          <cell r="C51" t="str">
            <v>Supply Technician</v>
          </cell>
          <cell r="D51">
            <v>0</v>
          </cell>
          <cell r="E51">
            <v>152.5</v>
          </cell>
          <cell r="F51">
            <v>0</v>
          </cell>
          <cell r="G51">
            <v>0</v>
          </cell>
          <cell r="H51">
            <v>15.74</v>
          </cell>
          <cell r="I51">
            <v>0</v>
          </cell>
          <cell r="J51">
            <v>0</v>
          </cell>
          <cell r="K51">
            <v>0</v>
          </cell>
          <cell r="L51">
            <v>0</v>
          </cell>
        </row>
        <row r="52">
          <cell r="B52">
            <v>33</v>
          </cell>
          <cell r="C52" t="str">
            <v>Property Management Clerk</v>
          </cell>
          <cell r="D52">
            <v>0</v>
          </cell>
          <cell r="E52">
            <v>149</v>
          </cell>
          <cell r="F52">
            <v>0</v>
          </cell>
          <cell r="G52">
            <v>0</v>
          </cell>
          <cell r="H52">
            <v>11.32</v>
          </cell>
          <cell r="I52">
            <v>0</v>
          </cell>
          <cell r="J52">
            <v>0</v>
          </cell>
          <cell r="K52">
            <v>0</v>
          </cell>
          <cell r="L52">
            <v>0</v>
          </cell>
        </row>
        <row r="53">
          <cell r="B53">
            <v>34</v>
          </cell>
          <cell r="C53" t="str">
            <v>Correspondence Management Clerk, Lead</v>
          </cell>
          <cell r="D53">
            <v>0</v>
          </cell>
          <cell r="E53">
            <v>149</v>
          </cell>
          <cell r="F53">
            <v>0</v>
          </cell>
          <cell r="G53">
            <v>0</v>
          </cell>
          <cell r="H53">
            <v>11.15</v>
          </cell>
          <cell r="I53">
            <v>0</v>
          </cell>
          <cell r="J53">
            <v>0</v>
          </cell>
          <cell r="K53">
            <v>0</v>
          </cell>
          <cell r="L53">
            <v>0</v>
          </cell>
        </row>
        <row r="54">
          <cell r="B54">
            <v>35</v>
          </cell>
          <cell r="C54" t="str">
            <v>Correspondence Management Clerk</v>
          </cell>
          <cell r="D54">
            <v>0</v>
          </cell>
          <cell r="E54">
            <v>149</v>
          </cell>
          <cell r="F54">
            <v>0</v>
          </cell>
          <cell r="G54">
            <v>0</v>
          </cell>
          <cell r="H54">
            <v>10.65</v>
          </cell>
          <cell r="I54">
            <v>0</v>
          </cell>
          <cell r="J54">
            <v>0</v>
          </cell>
          <cell r="K54">
            <v>0</v>
          </cell>
          <cell r="L54">
            <v>0</v>
          </cell>
        </row>
        <row r="55">
          <cell r="B55">
            <v>36</v>
          </cell>
          <cell r="C55" t="str">
            <v>Relief Worker</v>
          </cell>
          <cell r="D55">
            <v>0</v>
          </cell>
          <cell r="E55">
            <v>149</v>
          </cell>
          <cell r="F55">
            <v>0</v>
          </cell>
          <cell r="G55">
            <v>0</v>
          </cell>
          <cell r="H55">
            <v>10.33</v>
          </cell>
          <cell r="I55">
            <v>0</v>
          </cell>
          <cell r="J55">
            <v>0</v>
          </cell>
          <cell r="K55">
            <v>0</v>
          </cell>
          <cell r="L55">
            <v>0</v>
          </cell>
        </row>
        <row r="57">
          <cell r="C57" t="str">
            <v>Administrative:</v>
          </cell>
        </row>
        <row r="59">
          <cell r="C59" t="str">
            <v>Scientific Information:</v>
          </cell>
        </row>
        <row r="61">
          <cell r="C61" t="str">
            <v>Video Support Services:</v>
          </cell>
        </row>
        <row r="62">
          <cell r="B62">
            <v>37</v>
          </cell>
          <cell r="C62" t="str">
            <v>Video  Manager/Supervisor</v>
          </cell>
          <cell r="D62">
            <v>1</v>
          </cell>
          <cell r="E62">
            <v>152.5</v>
          </cell>
          <cell r="F62">
            <v>153</v>
          </cell>
          <cell r="G62">
            <v>0</v>
          </cell>
          <cell r="H62">
            <v>34.38</v>
          </cell>
          <cell r="I62">
            <v>5260</v>
          </cell>
          <cell r="J62">
            <v>0</v>
          </cell>
          <cell r="K62">
            <v>0</v>
          </cell>
          <cell r="L62">
            <v>5260</v>
          </cell>
        </row>
        <row r="63">
          <cell r="B63">
            <v>38</v>
          </cell>
          <cell r="C63" t="str">
            <v>Supervising Producer</v>
          </cell>
          <cell r="D63">
            <v>0</v>
          </cell>
          <cell r="E63">
            <v>152.5</v>
          </cell>
          <cell r="F63">
            <v>0</v>
          </cell>
          <cell r="G63">
            <v>0</v>
          </cell>
          <cell r="H63">
            <v>32.21</v>
          </cell>
          <cell r="I63">
            <v>0</v>
          </cell>
          <cell r="J63">
            <v>0</v>
          </cell>
          <cell r="K63">
            <v>0</v>
          </cell>
          <cell r="L63">
            <v>0</v>
          </cell>
        </row>
        <row r="64">
          <cell r="B64">
            <v>39</v>
          </cell>
          <cell r="C64" t="str">
            <v>Senior Producer</v>
          </cell>
          <cell r="D64">
            <v>0</v>
          </cell>
          <cell r="E64">
            <v>152.5</v>
          </cell>
          <cell r="F64">
            <v>0</v>
          </cell>
          <cell r="G64">
            <v>0</v>
          </cell>
          <cell r="H64">
            <v>28.61</v>
          </cell>
          <cell r="I64">
            <v>0</v>
          </cell>
          <cell r="J64">
            <v>0</v>
          </cell>
          <cell r="K64">
            <v>0</v>
          </cell>
          <cell r="L64">
            <v>0</v>
          </cell>
        </row>
        <row r="65">
          <cell r="B65">
            <v>40</v>
          </cell>
          <cell r="C65" t="str">
            <v>Producer</v>
          </cell>
          <cell r="D65">
            <v>0</v>
          </cell>
          <cell r="E65">
            <v>152.5</v>
          </cell>
          <cell r="F65">
            <v>0</v>
          </cell>
          <cell r="G65">
            <v>0</v>
          </cell>
          <cell r="H65">
            <v>25.81</v>
          </cell>
          <cell r="I65">
            <v>0</v>
          </cell>
          <cell r="J65">
            <v>0</v>
          </cell>
          <cell r="K65">
            <v>0</v>
          </cell>
          <cell r="L65">
            <v>0</v>
          </cell>
        </row>
        <row r="66">
          <cell r="B66">
            <v>41</v>
          </cell>
          <cell r="C66" t="str">
            <v>Production Coordinator</v>
          </cell>
          <cell r="D66">
            <v>0</v>
          </cell>
          <cell r="E66">
            <v>152.5</v>
          </cell>
          <cell r="F66">
            <v>0</v>
          </cell>
          <cell r="G66">
            <v>0</v>
          </cell>
          <cell r="H66">
            <v>26.92</v>
          </cell>
          <cell r="I66">
            <v>0</v>
          </cell>
          <cell r="J66">
            <v>0</v>
          </cell>
          <cell r="K66">
            <v>0</v>
          </cell>
          <cell r="L66">
            <v>0</v>
          </cell>
        </row>
        <row r="67">
          <cell r="B67">
            <v>42</v>
          </cell>
          <cell r="C67" t="str">
            <v>Operations Specialist</v>
          </cell>
          <cell r="D67">
            <v>0</v>
          </cell>
          <cell r="E67">
            <v>152.5</v>
          </cell>
          <cell r="F67">
            <v>0</v>
          </cell>
          <cell r="G67">
            <v>0</v>
          </cell>
          <cell r="H67">
            <v>27.4</v>
          </cell>
          <cell r="I67">
            <v>0</v>
          </cell>
          <cell r="J67">
            <v>0</v>
          </cell>
          <cell r="K67">
            <v>0</v>
          </cell>
          <cell r="L67">
            <v>0</v>
          </cell>
        </row>
        <row r="68">
          <cell r="B68">
            <v>43</v>
          </cell>
          <cell r="C68" t="str">
            <v>Senior Videographer</v>
          </cell>
          <cell r="D68">
            <v>0</v>
          </cell>
          <cell r="E68">
            <v>152.5</v>
          </cell>
          <cell r="F68">
            <v>0</v>
          </cell>
          <cell r="G68">
            <v>0</v>
          </cell>
          <cell r="H68">
            <v>18.89</v>
          </cell>
          <cell r="I68">
            <v>0</v>
          </cell>
          <cell r="J68">
            <v>0</v>
          </cell>
          <cell r="K68">
            <v>0</v>
          </cell>
          <cell r="L68">
            <v>0</v>
          </cell>
        </row>
        <row r="69">
          <cell r="B69">
            <v>44</v>
          </cell>
          <cell r="C69" t="str">
            <v>Videographer</v>
          </cell>
          <cell r="D69">
            <v>0</v>
          </cell>
          <cell r="E69">
            <v>152.5</v>
          </cell>
          <cell r="F69">
            <v>0</v>
          </cell>
          <cell r="G69">
            <v>0</v>
          </cell>
          <cell r="H69">
            <v>15.55</v>
          </cell>
          <cell r="I69">
            <v>0</v>
          </cell>
          <cell r="J69">
            <v>0</v>
          </cell>
          <cell r="K69">
            <v>0</v>
          </cell>
          <cell r="L69">
            <v>0</v>
          </cell>
        </row>
        <row r="70">
          <cell r="B70">
            <v>45</v>
          </cell>
          <cell r="C70" t="str">
            <v>Graphics Director</v>
          </cell>
          <cell r="D70">
            <v>0</v>
          </cell>
          <cell r="E70">
            <v>152.5</v>
          </cell>
          <cell r="F70">
            <v>0</v>
          </cell>
          <cell r="G70">
            <v>0</v>
          </cell>
          <cell r="H70">
            <v>25.48</v>
          </cell>
          <cell r="I70">
            <v>0</v>
          </cell>
          <cell r="J70">
            <v>0</v>
          </cell>
          <cell r="K70">
            <v>0</v>
          </cell>
          <cell r="L70">
            <v>0</v>
          </cell>
        </row>
        <row r="71">
          <cell r="B71">
            <v>46</v>
          </cell>
          <cell r="C71" t="str">
            <v>Editor Linear/Non-linear</v>
          </cell>
          <cell r="D71">
            <v>0</v>
          </cell>
          <cell r="E71">
            <v>152.5</v>
          </cell>
          <cell r="F71">
            <v>0</v>
          </cell>
          <cell r="G71">
            <v>0</v>
          </cell>
          <cell r="H71">
            <v>22.61</v>
          </cell>
          <cell r="I71">
            <v>0</v>
          </cell>
          <cell r="J71">
            <v>0</v>
          </cell>
          <cell r="K71">
            <v>0</v>
          </cell>
          <cell r="L71">
            <v>0</v>
          </cell>
        </row>
        <row r="72">
          <cell r="B72">
            <v>47</v>
          </cell>
          <cell r="C72" t="str">
            <v>Technical Coordinator</v>
          </cell>
          <cell r="D72">
            <v>0</v>
          </cell>
          <cell r="E72">
            <v>152.5</v>
          </cell>
          <cell r="F72">
            <v>0</v>
          </cell>
          <cell r="G72">
            <v>0</v>
          </cell>
          <cell r="H72">
            <v>26.92</v>
          </cell>
          <cell r="I72">
            <v>0</v>
          </cell>
          <cell r="J72">
            <v>0</v>
          </cell>
          <cell r="K72">
            <v>0</v>
          </cell>
          <cell r="L72">
            <v>0</v>
          </cell>
        </row>
        <row r="73">
          <cell r="B73">
            <v>48</v>
          </cell>
          <cell r="C73" t="str">
            <v>Systems Engineer</v>
          </cell>
          <cell r="D73">
            <v>0</v>
          </cell>
          <cell r="E73">
            <v>152.5</v>
          </cell>
          <cell r="F73">
            <v>0</v>
          </cell>
          <cell r="G73">
            <v>0</v>
          </cell>
          <cell r="H73">
            <v>22.61</v>
          </cell>
          <cell r="I73">
            <v>0</v>
          </cell>
          <cell r="J73">
            <v>0</v>
          </cell>
          <cell r="K73">
            <v>0</v>
          </cell>
          <cell r="L73">
            <v>0</v>
          </cell>
        </row>
        <row r="74">
          <cell r="B74">
            <v>49</v>
          </cell>
          <cell r="C74" t="str">
            <v>3D animator</v>
          </cell>
          <cell r="D74">
            <v>0</v>
          </cell>
          <cell r="E74">
            <v>152.5</v>
          </cell>
          <cell r="F74">
            <v>0</v>
          </cell>
          <cell r="G74">
            <v>0</v>
          </cell>
          <cell r="H74">
            <v>24.04</v>
          </cell>
          <cell r="I74">
            <v>0</v>
          </cell>
          <cell r="J74">
            <v>0</v>
          </cell>
          <cell r="K74">
            <v>0</v>
          </cell>
          <cell r="L74">
            <v>0</v>
          </cell>
        </row>
        <row r="75">
          <cell r="B75">
            <v>50</v>
          </cell>
          <cell r="C75" t="str">
            <v>Senior A/V Technician</v>
          </cell>
          <cell r="D75">
            <v>0</v>
          </cell>
          <cell r="E75">
            <v>152.5</v>
          </cell>
          <cell r="F75">
            <v>0</v>
          </cell>
          <cell r="G75">
            <v>0</v>
          </cell>
          <cell r="H75">
            <v>22.61</v>
          </cell>
          <cell r="I75">
            <v>0</v>
          </cell>
          <cell r="J75">
            <v>0</v>
          </cell>
          <cell r="K75">
            <v>0</v>
          </cell>
          <cell r="L75">
            <v>0</v>
          </cell>
        </row>
        <row r="76">
          <cell r="B76">
            <v>51</v>
          </cell>
          <cell r="C76" t="str">
            <v>A/V Technician</v>
          </cell>
          <cell r="D76">
            <v>0</v>
          </cell>
          <cell r="E76">
            <v>152.5</v>
          </cell>
          <cell r="F76">
            <v>0</v>
          </cell>
          <cell r="G76">
            <v>0</v>
          </cell>
          <cell r="H76">
            <v>18.67</v>
          </cell>
          <cell r="I76">
            <v>0</v>
          </cell>
          <cell r="J76">
            <v>0</v>
          </cell>
          <cell r="K76">
            <v>0</v>
          </cell>
          <cell r="L76">
            <v>0</v>
          </cell>
        </row>
        <row r="77">
          <cell r="B77">
            <v>52</v>
          </cell>
          <cell r="C77" t="str">
            <v>Facilities Operator</v>
          </cell>
          <cell r="D77">
            <v>0</v>
          </cell>
          <cell r="E77">
            <v>152.5</v>
          </cell>
          <cell r="F77">
            <v>0</v>
          </cell>
          <cell r="G77">
            <v>0</v>
          </cell>
          <cell r="H77">
            <v>18.67</v>
          </cell>
          <cell r="I77">
            <v>0</v>
          </cell>
          <cell r="J77">
            <v>0</v>
          </cell>
          <cell r="K77">
            <v>0</v>
          </cell>
          <cell r="L77">
            <v>0</v>
          </cell>
        </row>
        <row r="78">
          <cell r="B78">
            <v>53</v>
          </cell>
          <cell r="C78" t="str">
            <v>Reproduction Specialist</v>
          </cell>
          <cell r="D78">
            <v>0</v>
          </cell>
          <cell r="E78">
            <v>152.5</v>
          </cell>
          <cell r="F78">
            <v>0</v>
          </cell>
          <cell r="G78">
            <v>0</v>
          </cell>
          <cell r="H78">
            <v>11.97</v>
          </cell>
          <cell r="I78">
            <v>0</v>
          </cell>
          <cell r="J78">
            <v>0</v>
          </cell>
          <cell r="K78">
            <v>0</v>
          </cell>
          <cell r="L78">
            <v>0</v>
          </cell>
        </row>
        <row r="80">
          <cell r="C80" t="str">
            <v>Technical Library Services:</v>
          </cell>
        </row>
        <row r="82">
          <cell r="B82" t="str">
            <v>0T</v>
          </cell>
          <cell r="C82" t="str">
            <v>Total Direct Labor</v>
          </cell>
          <cell r="D82">
            <v>1</v>
          </cell>
          <cell r="E82">
            <v>7970.5</v>
          </cell>
          <cell r="F82">
            <v>153</v>
          </cell>
          <cell r="G82">
            <v>0</v>
          </cell>
          <cell r="I82">
            <v>5260</v>
          </cell>
          <cell r="J82">
            <v>0</v>
          </cell>
          <cell r="K82">
            <v>0</v>
          </cell>
          <cell r="L82">
            <v>5260</v>
          </cell>
        </row>
        <row r="84">
          <cell r="C84" t="str">
            <v>Contract Support:</v>
          </cell>
        </row>
        <row r="85">
          <cell r="B85">
            <v>54</v>
          </cell>
          <cell r="C85" t="str">
            <v>Program Manager/Logisitcs Manager</v>
          </cell>
          <cell r="D85">
            <v>1</v>
          </cell>
          <cell r="E85">
            <v>152.5</v>
          </cell>
          <cell r="F85">
            <v>153</v>
          </cell>
          <cell r="G85">
            <v>0</v>
          </cell>
          <cell r="H85">
            <v>26.44</v>
          </cell>
          <cell r="I85">
            <v>4045</v>
          </cell>
          <cell r="J85">
            <v>0</v>
          </cell>
          <cell r="K85">
            <v>0</v>
          </cell>
          <cell r="L85">
            <v>4045</v>
          </cell>
        </row>
        <row r="86">
          <cell r="B86">
            <v>55</v>
          </cell>
          <cell r="C86" t="str">
            <v>Admin Services Mgr</v>
          </cell>
          <cell r="D86">
            <v>0</v>
          </cell>
          <cell r="E86">
            <v>152.5</v>
          </cell>
          <cell r="F86">
            <v>0</v>
          </cell>
          <cell r="G86">
            <v>0</v>
          </cell>
          <cell r="H86">
            <v>14.82</v>
          </cell>
          <cell r="I86">
            <v>0</v>
          </cell>
          <cell r="J86">
            <v>0</v>
          </cell>
          <cell r="K86">
            <v>0</v>
          </cell>
          <cell r="L86">
            <v>0</v>
          </cell>
        </row>
        <row r="88">
          <cell r="C88" t="str">
            <v>Total Contract Support </v>
          </cell>
          <cell r="D88">
            <v>1</v>
          </cell>
          <cell r="E88">
            <v>305</v>
          </cell>
          <cell r="F88">
            <v>153</v>
          </cell>
          <cell r="G88">
            <v>0</v>
          </cell>
          <cell r="I88">
            <v>4045</v>
          </cell>
          <cell r="J88">
            <v>0</v>
          </cell>
          <cell r="K88">
            <v>0</v>
          </cell>
          <cell r="L88">
            <v>4045</v>
          </cell>
        </row>
      </sheetData>
      <sheetData sheetId="14">
        <row r="20">
          <cell r="B20">
            <v>1</v>
          </cell>
          <cell r="C20" t="str">
            <v>Deputy Logistics Manager</v>
          </cell>
          <cell r="D20">
            <v>1</v>
          </cell>
          <cell r="E20">
            <v>1693.5</v>
          </cell>
          <cell r="F20">
            <v>1694</v>
          </cell>
          <cell r="G20">
            <v>0</v>
          </cell>
          <cell r="H20">
            <v>24.03</v>
          </cell>
          <cell r="I20">
            <v>40707</v>
          </cell>
          <cell r="J20">
            <v>0</v>
          </cell>
          <cell r="K20">
            <v>0</v>
          </cell>
          <cell r="L20">
            <v>40707</v>
          </cell>
        </row>
        <row r="21">
          <cell r="B21">
            <v>2</v>
          </cell>
          <cell r="C21" t="str">
            <v>Supervisor</v>
          </cell>
          <cell r="D21">
            <v>4</v>
          </cell>
          <cell r="E21">
            <v>1693.5</v>
          </cell>
          <cell r="F21">
            <v>6774</v>
          </cell>
          <cell r="G21">
            <v>0</v>
          </cell>
          <cell r="H21">
            <v>16.75</v>
          </cell>
          <cell r="I21">
            <v>113465</v>
          </cell>
          <cell r="J21">
            <v>0</v>
          </cell>
          <cell r="K21">
            <v>0</v>
          </cell>
          <cell r="L21">
            <v>113465</v>
          </cell>
        </row>
        <row r="22">
          <cell r="B22">
            <v>3</v>
          </cell>
          <cell r="C22" t="str">
            <v>NASA Screener</v>
          </cell>
          <cell r="D22">
            <v>1</v>
          </cell>
          <cell r="E22">
            <v>1693.5</v>
          </cell>
          <cell r="F22">
            <v>1694</v>
          </cell>
          <cell r="G22">
            <v>0</v>
          </cell>
          <cell r="H22">
            <v>17.92</v>
          </cell>
          <cell r="I22">
            <v>30356</v>
          </cell>
          <cell r="J22">
            <v>0</v>
          </cell>
          <cell r="K22">
            <v>0</v>
          </cell>
          <cell r="L22">
            <v>30356</v>
          </cell>
        </row>
        <row r="23">
          <cell r="B23">
            <v>4</v>
          </cell>
          <cell r="C23" t="str">
            <v>Vehicle Dispatcher/ move coordinator (lead)</v>
          </cell>
          <cell r="D23">
            <v>1</v>
          </cell>
          <cell r="E23">
            <v>1655</v>
          </cell>
          <cell r="F23">
            <v>1655</v>
          </cell>
          <cell r="G23">
            <v>16.6</v>
          </cell>
          <cell r="H23">
            <v>12.41</v>
          </cell>
          <cell r="I23">
            <v>20539</v>
          </cell>
          <cell r="J23">
            <v>206</v>
          </cell>
          <cell r="K23">
            <v>103</v>
          </cell>
          <cell r="L23">
            <v>20848</v>
          </cell>
        </row>
        <row r="24">
          <cell r="B24">
            <v>5</v>
          </cell>
          <cell r="C24" t="str">
            <v>Bus Operator</v>
          </cell>
          <cell r="D24">
            <v>1</v>
          </cell>
          <cell r="E24">
            <v>1655</v>
          </cell>
          <cell r="F24">
            <v>1655</v>
          </cell>
          <cell r="G24">
            <v>16.6</v>
          </cell>
          <cell r="H24">
            <v>12.81</v>
          </cell>
          <cell r="I24">
            <v>21201</v>
          </cell>
          <cell r="J24">
            <v>213</v>
          </cell>
          <cell r="K24">
            <v>106</v>
          </cell>
          <cell r="L24">
            <v>21520</v>
          </cell>
        </row>
        <row r="25">
          <cell r="B25">
            <v>6</v>
          </cell>
          <cell r="C25" t="str">
            <v>Truck Dvr, Medium</v>
          </cell>
          <cell r="D25">
            <v>2</v>
          </cell>
          <cell r="E25">
            <v>1655</v>
          </cell>
          <cell r="F25">
            <v>3310</v>
          </cell>
          <cell r="G25">
            <v>33.1</v>
          </cell>
          <cell r="H25">
            <v>10.79</v>
          </cell>
          <cell r="I25">
            <v>35715</v>
          </cell>
          <cell r="J25">
            <v>357</v>
          </cell>
          <cell r="K25">
            <v>179</v>
          </cell>
          <cell r="L25">
            <v>36251</v>
          </cell>
        </row>
        <row r="26">
          <cell r="B26">
            <v>7</v>
          </cell>
          <cell r="C26" t="str">
            <v>Truck Dvr, Medium (mail)</v>
          </cell>
          <cell r="D26">
            <v>1</v>
          </cell>
          <cell r="E26">
            <v>1655</v>
          </cell>
          <cell r="F26">
            <v>1655</v>
          </cell>
          <cell r="G26">
            <v>16.6</v>
          </cell>
          <cell r="H26">
            <v>11.4</v>
          </cell>
          <cell r="I26">
            <v>18867</v>
          </cell>
          <cell r="J26">
            <v>189</v>
          </cell>
          <cell r="K26">
            <v>95</v>
          </cell>
          <cell r="L26">
            <v>19151</v>
          </cell>
        </row>
        <row r="27">
          <cell r="B27">
            <v>8</v>
          </cell>
          <cell r="C27" t="str">
            <v>Truck Dvr, Heavy (TT)</v>
          </cell>
          <cell r="D27">
            <v>2</v>
          </cell>
          <cell r="E27">
            <v>1655</v>
          </cell>
          <cell r="F27">
            <v>3310</v>
          </cell>
          <cell r="G27">
            <v>33.1</v>
          </cell>
          <cell r="H27">
            <v>12.21</v>
          </cell>
          <cell r="I27">
            <v>40415</v>
          </cell>
          <cell r="J27">
            <v>404</v>
          </cell>
          <cell r="K27">
            <v>202</v>
          </cell>
          <cell r="L27">
            <v>41021</v>
          </cell>
        </row>
        <row r="28">
          <cell r="B28">
            <v>9</v>
          </cell>
          <cell r="C28" t="str">
            <v>Truck Dvr, Heavy (Furniture)</v>
          </cell>
          <cell r="D28">
            <v>1</v>
          </cell>
          <cell r="E28">
            <v>1655</v>
          </cell>
          <cell r="F28">
            <v>1655</v>
          </cell>
          <cell r="G28">
            <v>16.6</v>
          </cell>
          <cell r="H28">
            <v>11.27</v>
          </cell>
          <cell r="I28">
            <v>18652</v>
          </cell>
          <cell r="J28">
            <v>187</v>
          </cell>
          <cell r="K28">
            <v>94</v>
          </cell>
          <cell r="L28">
            <v>18933</v>
          </cell>
        </row>
        <row r="29">
          <cell r="B29">
            <v>10</v>
          </cell>
          <cell r="C29" t="str">
            <v>Laborer, Truck Helper (Furniture)</v>
          </cell>
          <cell r="D29">
            <v>2</v>
          </cell>
          <cell r="E29">
            <v>1655</v>
          </cell>
          <cell r="F29">
            <v>3310</v>
          </cell>
          <cell r="G29">
            <v>33.1</v>
          </cell>
          <cell r="H29">
            <v>10.79</v>
          </cell>
          <cell r="I29">
            <v>35715</v>
          </cell>
          <cell r="J29">
            <v>357</v>
          </cell>
          <cell r="K29">
            <v>179</v>
          </cell>
          <cell r="L29">
            <v>36251</v>
          </cell>
        </row>
        <row r="30">
          <cell r="B30">
            <v>11</v>
          </cell>
          <cell r="C30" t="str">
            <v>Laborer, Truck Helper (Furniture) Lead</v>
          </cell>
          <cell r="D30">
            <v>1</v>
          </cell>
          <cell r="E30">
            <v>1655</v>
          </cell>
          <cell r="F30">
            <v>1655</v>
          </cell>
          <cell r="G30">
            <v>16.6</v>
          </cell>
          <cell r="H30">
            <v>11.29</v>
          </cell>
          <cell r="I30">
            <v>18685</v>
          </cell>
          <cell r="J30">
            <v>187</v>
          </cell>
          <cell r="K30">
            <v>94</v>
          </cell>
          <cell r="L30">
            <v>18966</v>
          </cell>
        </row>
        <row r="31">
          <cell r="B31">
            <v>12</v>
          </cell>
          <cell r="C31" t="str">
            <v>Messenger, Mail Clerk, Carrier (lead)</v>
          </cell>
          <cell r="D31">
            <v>1</v>
          </cell>
          <cell r="E31">
            <v>1655</v>
          </cell>
          <cell r="F31">
            <v>1655</v>
          </cell>
          <cell r="G31">
            <v>16.6</v>
          </cell>
          <cell r="H31">
            <v>11.09</v>
          </cell>
          <cell r="I31">
            <v>18354</v>
          </cell>
          <cell r="J31">
            <v>184</v>
          </cell>
          <cell r="K31">
            <v>92</v>
          </cell>
          <cell r="L31">
            <v>18630</v>
          </cell>
        </row>
        <row r="32">
          <cell r="B32">
            <v>13</v>
          </cell>
          <cell r="C32" t="str">
            <v>Messenger, Mail Clerk, Carrier </v>
          </cell>
          <cell r="D32">
            <v>3</v>
          </cell>
          <cell r="E32">
            <v>1655</v>
          </cell>
          <cell r="F32">
            <v>4965</v>
          </cell>
          <cell r="G32">
            <v>49.7</v>
          </cell>
          <cell r="H32">
            <v>10.59</v>
          </cell>
          <cell r="I32">
            <v>52579</v>
          </cell>
          <cell r="J32">
            <v>526</v>
          </cell>
          <cell r="K32">
            <v>263</v>
          </cell>
          <cell r="L32">
            <v>53368</v>
          </cell>
        </row>
        <row r="33">
          <cell r="B33">
            <v>14</v>
          </cell>
          <cell r="C33" t="str">
            <v>Auto/Truck Maint. Technician (lead)</v>
          </cell>
          <cell r="D33">
            <v>1</v>
          </cell>
          <cell r="E33">
            <v>1655</v>
          </cell>
          <cell r="F33">
            <v>1655</v>
          </cell>
          <cell r="G33">
            <v>16.6</v>
          </cell>
          <cell r="H33">
            <v>15.8</v>
          </cell>
          <cell r="I33">
            <v>26149</v>
          </cell>
          <cell r="J33">
            <v>262</v>
          </cell>
          <cell r="K33">
            <v>131</v>
          </cell>
          <cell r="L33">
            <v>26542</v>
          </cell>
        </row>
        <row r="34">
          <cell r="B34">
            <v>15</v>
          </cell>
          <cell r="C34" t="str">
            <v>Auto/Truck Maint. Technician </v>
          </cell>
          <cell r="D34">
            <v>3</v>
          </cell>
          <cell r="E34">
            <v>1655</v>
          </cell>
          <cell r="F34">
            <v>4965</v>
          </cell>
          <cell r="G34">
            <v>49.7</v>
          </cell>
          <cell r="H34">
            <v>15.3</v>
          </cell>
          <cell r="I34">
            <v>75965</v>
          </cell>
          <cell r="J34">
            <v>760</v>
          </cell>
          <cell r="K34">
            <v>380</v>
          </cell>
          <cell r="L34">
            <v>77105</v>
          </cell>
        </row>
        <row r="35">
          <cell r="B35">
            <v>16</v>
          </cell>
          <cell r="C35" t="str">
            <v>Automotive Worker</v>
          </cell>
          <cell r="D35">
            <v>1</v>
          </cell>
          <cell r="E35">
            <v>1655</v>
          </cell>
          <cell r="F35">
            <v>1655</v>
          </cell>
          <cell r="G35">
            <v>16.6</v>
          </cell>
          <cell r="H35">
            <v>10.79</v>
          </cell>
          <cell r="I35">
            <v>17857</v>
          </cell>
          <cell r="J35">
            <v>179</v>
          </cell>
          <cell r="K35">
            <v>90</v>
          </cell>
          <cell r="L35">
            <v>18126</v>
          </cell>
        </row>
        <row r="36">
          <cell r="B36">
            <v>17</v>
          </cell>
          <cell r="C36" t="str">
            <v>Automotive Parts Clerk</v>
          </cell>
          <cell r="D36">
            <v>1</v>
          </cell>
          <cell r="E36">
            <v>1655</v>
          </cell>
          <cell r="F36">
            <v>1655</v>
          </cell>
          <cell r="G36">
            <v>16.6</v>
          </cell>
          <cell r="H36">
            <v>10.79</v>
          </cell>
          <cell r="I36">
            <v>17857</v>
          </cell>
          <cell r="J36">
            <v>179</v>
          </cell>
          <cell r="K36">
            <v>90</v>
          </cell>
          <cell r="L36">
            <v>18126</v>
          </cell>
        </row>
        <row r="37">
          <cell r="B37">
            <v>18</v>
          </cell>
          <cell r="C37" t="str">
            <v>Vehicle Controller</v>
          </cell>
          <cell r="D37">
            <v>1</v>
          </cell>
          <cell r="E37">
            <v>1655</v>
          </cell>
          <cell r="F37">
            <v>1655</v>
          </cell>
          <cell r="G37">
            <v>16.6</v>
          </cell>
          <cell r="H37">
            <v>11.27</v>
          </cell>
          <cell r="I37">
            <v>18652</v>
          </cell>
          <cell r="J37">
            <v>187</v>
          </cell>
          <cell r="K37">
            <v>94</v>
          </cell>
          <cell r="L37">
            <v>18933</v>
          </cell>
        </row>
        <row r="38">
          <cell r="B38">
            <v>19</v>
          </cell>
          <cell r="C38" t="str">
            <v>Item Manager (lead)</v>
          </cell>
          <cell r="D38">
            <v>1</v>
          </cell>
          <cell r="E38">
            <v>1655</v>
          </cell>
          <cell r="F38">
            <v>1655</v>
          </cell>
          <cell r="G38">
            <v>16.6</v>
          </cell>
          <cell r="H38">
            <v>13.24</v>
          </cell>
          <cell r="I38">
            <v>21912</v>
          </cell>
          <cell r="J38">
            <v>220</v>
          </cell>
          <cell r="K38">
            <v>110</v>
          </cell>
          <cell r="L38">
            <v>22242</v>
          </cell>
        </row>
        <row r="39">
          <cell r="B39">
            <v>20</v>
          </cell>
          <cell r="C39" t="str">
            <v>Item Manager </v>
          </cell>
          <cell r="D39">
            <v>1</v>
          </cell>
          <cell r="E39">
            <v>1655</v>
          </cell>
          <cell r="F39">
            <v>1655</v>
          </cell>
          <cell r="G39">
            <v>16.6</v>
          </cell>
          <cell r="H39">
            <v>12.74</v>
          </cell>
          <cell r="I39">
            <v>21085</v>
          </cell>
          <cell r="J39">
            <v>211</v>
          </cell>
          <cell r="K39">
            <v>106</v>
          </cell>
          <cell r="L39">
            <v>21402</v>
          </cell>
        </row>
        <row r="40">
          <cell r="B40">
            <v>21</v>
          </cell>
          <cell r="C40" t="str">
            <v>Sr. Purchase Request/ Processing Clerk</v>
          </cell>
          <cell r="D40">
            <v>1</v>
          </cell>
          <cell r="E40">
            <v>1655</v>
          </cell>
          <cell r="F40">
            <v>1655</v>
          </cell>
          <cell r="G40">
            <v>16.6</v>
          </cell>
          <cell r="H40">
            <v>12.74</v>
          </cell>
          <cell r="I40">
            <v>21085</v>
          </cell>
          <cell r="J40">
            <v>211</v>
          </cell>
          <cell r="K40">
            <v>106</v>
          </cell>
          <cell r="L40">
            <v>21402</v>
          </cell>
        </row>
        <row r="41">
          <cell r="B41">
            <v>22</v>
          </cell>
          <cell r="C41" t="str">
            <v>Sr. Storekeeper</v>
          </cell>
          <cell r="D41">
            <v>1</v>
          </cell>
          <cell r="E41">
            <v>1655</v>
          </cell>
          <cell r="F41">
            <v>1655</v>
          </cell>
          <cell r="G41">
            <v>16.6</v>
          </cell>
          <cell r="H41">
            <v>11.57</v>
          </cell>
          <cell r="I41">
            <v>19148</v>
          </cell>
          <cell r="J41">
            <v>192</v>
          </cell>
          <cell r="K41">
            <v>96</v>
          </cell>
          <cell r="L41">
            <v>19436</v>
          </cell>
        </row>
        <row r="42">
          <cell r="B42">
            <v>23</v>
          </cell>
          <cell r="C42" t="str">
            <v>Storekeeper</v>
          </cell>
          <cell r="D42">
            <v>3</v>
          </cell>
          <cell r="E42">
            <v>1655</v>
          </cell>
          <cell r="F42">
            <v>4965</v>
          </cell>
          <cell r="G42">
            <v>49.7</v>
          </cell>
          <cell r="H42">
            <v>11.09</v>
          </cell>
          <cell r="I42">
            <v>55062</v>
          </cell>
          <cell r="J42">
            <v>551</v>
          </cell>
          <cell r="K42">
            <v>276</v>
          </cell>
          <cell r="L42">
            <v>55889</v>
          </cell>
        </row>
        <row r="43">
          <cell r="B43">
            <v>24</v>
          </cell>
          <cell r="C43" t="str">
            <v>Metal Cutter &amp; Burner</v>
          </cell>
          <cell r="D43">
            <v>2</v>
          </cell>
          <cell r="E43">
            <v>1655</v>
          </cell>
          <cell r="F43">
            <v>3310</v>
          </cell>
          <cell r="G43">
            <v>33.1</v>
          </cell>
          <cell r="H43">
            <v>12.16</v>
          </cell>
          <cell r="I43">
            <v>40250</v>
          </cell>
          <cell r="J43">
            <v>402</v>
          </cell>
          <cell r="K43">
            <v>201</v>
          </cell>
          <cell r="L43">
            <v>40853</v>
          </cell>
        </row>
        <row r="44">
          <cell r="B44">
            <v>25</v>
          </cell>
          <cell r="C44" t="str">
            <v>Tool Crib Attendant</v>
          </cell>
          <cell r="D44">
            <v>1</v>
          </cell>
          <cell r="E44">
            <v>1655</v>
          </cell>
          <cell r="F44">
            <v>1655</v>
          </cell>
          <cell r="G44">
            <v>16.6</v>
          </cell>
          <cell r="H44">
            <v>13.56</v>
          </cell>
          <cell r="I44">
            <v>22442</v>
          </cell>
          <cell r="J44">
            <v>225</v>
          </cell>
          <cell r="K44">
            <v>113</v>
          </cell>
          <cell r="L44">
            <v>22780</v>
          </cell>
        </row>
        <row r="45">
          <cell r="B45">
            <v>26</v>
          </cell>
          <cell r="C45" t="str">
            <v>Prop. Disposal Data Entry Clerk</v>
          </cell>
          <cell r="D45">
            <v>1</v>
          </cell>
          <cell r="E45">
            <v>1655</v>
          </cell>
          <cell r="F45">
            <v>1655</v>
          </cell>
          <cell r="G45">
            <v>16.6</v>
          </cell>
          <cell r="H45">
            <v>11.09</v>
          </cell>
          <cell r="I45">
            <v>18354</v>
          </cell>
          <cell r="J45">
            <v>184</v>
          </cell>
          <cell r="K45">
            <v>92</v>
          </cell>
          <cell r="L45">
            <v>18630</v>
          </cell>
        </row>
        <row r="46">
          <cell r="B46">
            <v>27</v>
          </cell>
          <cell r="C46" t="str">
            <v>Disposal Warehouseman (lead)</v>
          </cell>
          <cell r="D46">
            <v>1</v>
          </cell>
          <cell r="E46">
            <v>1655</v>
          </cell>
          <cell r="F46">
            <v>1655</v>
          </cell>
          <cell r="G46">
            <v>16.6</v>
          </cell>
          <cell r="H46">
            <v>11.59</v>
          </cell>
          <cell r="I46">
            <v>19181</v>
          </cell>
          <cell r="J46">
            <v>192</v>
          </cell>
          <cell r="K46">
            <v>96</v>
          </cell>
          <cell r="L46">
            <v>19469</v>
          </cell>
        </row>
        <row r="47">
          <cell r="B47">
            <v>28</v>
          </cell>
          <cell r="C47" t="str">
            <v>Disposal Warehouseman </v>
          </cell>
          <cell r="D47">
            <v>2</v>
          </cell>
          <cell r="E47">
            <v>1655</v>
          </cell>
          <cell r="F47">
            <v>3310</v>
          </cell>
          <cell r="G47">
            <v>33.1</v>
          </cell>
          <cell r="H47">
            <v>11.09</v>
          </cell>
          <cell r="I47">
            <v>36708</v>
          </cell>
          <cell r="J47">
            <v>367</v>
          </cell>
          <cell r="K47">
            <v>184</v>
          </cell>
          <cell r="L47">
            <v>37259</v>
          </cell>
        </row>
        <row r="48">
          <cell r="B48">
            <v>29</v>
          </cell>
          <cell r="C48" t="str">
            <v>Freight Traffic Specialist</v>
          </cell>
          <cell r="D48">
            <v>1</v>
          </cell>
          <cell r="E48">
            <v>1655</v>
          </cell>
          <cell r="F48">
            <v>1655</v>
          </cell>
          <cell r="G48">
            <v>16.6</v>
          </cell>
          <cell r="H48">
            <v>13.26</v>
          </cell>
          <cell r="I48">
            <v>21945</v>
          </cell>
          <cell r="J48">
            <v>220</v>
          </cell>
          <cell r="K48">
            <v>110</v>
          </cell>
          <cell r="L48">
            <v>22275</v>
          </cell>
        </row>
        <row r="49">
          <cell r="B49">
            <v>30</v>
          </cell>
          <cell r="C49" t="str">
            <v>Sr Receiving Clerk</v>
          </cell>
          <cell r="D49">
            <v>1</v>
          </cell>
          <cell r="E49">
            <v>1655</v>
          </cell>
          <cell r="F49">
            <v>1655</v>
          </cell>
          <cell r="G49">
            <v>16.6</v>
          </cell>
          <cell r="H49">
            <v>11.63</v>
          </cell>
          <cell r="I49">
            <v>19248</v>
          </cell>
          <cell r="J49">
            <v>193</v>
          </cell>
          <cell r="K49">
            <v>97</v>
          </cell>
          <cell r="L49">
            <v>19538</v>
          </cell>
        </row>
        <row r="50">
          <cell r="B50">
            <v>31</v>
          </cell>
          <cell r="C50" t="str">
            <v>Receiving Clerk</v>
          </cell>
          <cell r="D50">
            <v>2</v>
          </cell>
          <cell r="E50">
            <v>1655</v>
          </cell>
          <cell r="F50">
            <v>3310</v>
          </cell>
          <cell r="G50">
            <v>33.1</v>
          </cell>
          <cell r="H50">
            <v>11.17</v>
          </cell>
          <cell r="I50">
            <v>36973</v>
          </cell>
          <cell r="J50">
            <v>370</v>
          </cell>
          <cell r="K50">
            <v>185</v>
          </cell>
          <cell r="L50">
            <v>37528</v>
          </cell>
        </row>
        <row r="51">
          <cell r="B51">
            <v>32</v>
          </cell>
          <cell r="C51" t="str">
            <v>Supply Technician</v>
          </cell>
          <cell r="D51">
            <v>1</v>
          </cell>
          <cell r="E51">
            <v>1693.5</v>
          </cell>
          <cell r="F51">
            <v>1694</v>
          </cell>
          <cell r="G51">
            <v>16.9</v>
          </cell>
          <cell r="H51">
            <v>15.74</v>
          </cell>
          <cell r="I51">
            <v>26664</v>
          </cell>
          <cell r="J51">
            <v>266</v>
          </cell>
          <cell r="K51">
            <v>133</v>
          </cell>
          <cell r="L51">
            <v>27063</v>
          </cell>
        </row>
        <row r="52">
          <cell r="B52">
            <v>33</v>
          </cell>
          <cell r="C52" t="str">
            <v>Property Management Clerk</v>
          </cell>
          <cell r="D52">
            <v>2</v>
          </cell>
          <cell r="E52">
            <v>1655</v>
          </cell>
          <cell r="F52">
            <v>3310</v>
          </cell>
          <cell r="G52">
            <v>33.1</v>
          </cell>
          <cell r="H52">
            <v>11.32</v>
          </cell>
          <cell r="I52">
            <v>37469</v>
          </cell>
          <cell r="J52">
            <v>375</v>
          </cell>
          <cell r="K52">
            <v>187</v>
          </cell>
          <cell r="L52">
            <v>38031</v>
          </cell>
        </row>
        <row r="53">
          <cell r="B53">
            <v>34</v>
          </cell>
          <cell r="C53" t="str">
            <v>Correspondence Management Clerk, Lead</v>
          </cell>
          <cell r="D53">
            <v>1</v>
          </cell>
          <cell r="E53">
            <v>1655</v>
          </cell>
          <cell r="F53">
            <v>1655</v>
          </cell>
          <cell r="G53">
            <v>16.6</v>
          </cell>
          <cell r="H53">
            <v>11.15</v>
          </cell>
          <cell r="I53">
            <v>18453</v>
          </cell>
          <cell r="J53">
            <v>185</v>
          </cell>
          <cell r="K53">
            <v>93</v>
          </cell>
          <cell r="L53">
            <v>18731</v>
          </cell>
        </row>
        <row r="54">
          <cell r="B54">
            <v>35</v>
          </cell>
          <cell r="C54" t="str">
            <v>Correspondence Management Clerk</v>
          </cell>
          <cell r="D54">
            <v>1</v>
          </cell>
          <cell r="E54">
            <v>1655</v>
          </cell>
          <cell r="F54">
            <v>1655</v>
          </cell>
          <cell r="G54">
            <v>16.6</v>
          </cell>
          <cell r="H54">
            <v>10.65</v>
          </cell>
          <cell r="I54">
            <v>17626</v>
          </cell>
          <cell r="J54">
            <v>177</v>
          </cell>
          <cell r="K54">
            <v>88</v>
          </cell>
          <cell r="L54">
            <v>17891</v>
          </cell>
        </row>
        <row r="55">
          <cell r="B55">
            <v>36</v>
          </cell>
          <cell r="C55" t="str">
            <v>Relief Worker</v>
          </cell>
          <cell r="D55">
            <v>1</v>
          </cell>
          <cell r="E55">
            <v>1655</v>
          </cell>
          <cell r="F55">
            <v>1655</v>
          </cell>
          <cell r="G55">
            <v>16.6</v>
          </cell>
          <cell r="H55">
            <v>10.33</v>
          </cell>
          <cell r="I55">
            <v>17096</v>
          </cell>
          <cell r="J55">
            <v>171</v>
          </cell>
          <cell r="K55">
            <v>86</v>
          </cell>
          <cell r="L55">
            <v>17353</v>
          </cell>
        </row>
        <row r="57">
          <cell r="C57" t="str">
            <v>Administrative:</v>
          </cell>
        </row>
        <row r="59">
          <cell r="C59" t="str">
            <v>Scientific Information:</v>
          </cell>
        </row>
        <row r="61">
          <cell r="C61" t="str">
            <v>Video Support Services:</v>
          </cell>
        </row>
        <row r="62">
          <cell r="B62">
            <v>37</v>
          </cell>
          <cell r="C62" t="str">
            <v>Video  Manager/Supervisor</v>
          </cell>
          <cell r="D62">
            <v>1</v>
          </cell>
          <cell r="E62">
            <v>1693.5</v>
          </cell>
          <cell r="F62">
            <v>1694</v>
          </cell>
          <cell r="G62">
            <v>0</v>
          </cell>
          <cell r="H62">
            <v>34.38</v>
          </cell>
          <cell r="I62">
            <v>58240</v>
          </cell>
          <cell r="J62">
            <v>0</v>
          </cell>
          <cell r="K62">
            <v>0</v>
          </cell>
          <cell r="L62">
            <v>58240</v>
          </cell>
        </row>
        <row r="63">
          <cell r="B63">
            <v>38</v>
          </cell>
          <cell r="C63" t="str">
            <v>Supervising Producer</v>
          </cell>
          <cell r="D63">
            <v>1</v>
          </cell>
          <cell r="E63">
            <v>1693.5</v>
          </cell>
          <cell r="F63">
            <v>1694</v>
          </cell>
          <cell r="G63">
            <v>0</v>
          </cell>
          <cell r="H63">
            <v>32.21</v>
          </cell>
          <cell r="I63">
            <v>54564</v>
          </cell>
          <cell r="J63">
            <v>0</v>
          </cell>
          <cell r="K63">
            <v>0</v>
          </cell>
          <cell r="L63">
            <v>54564</v>
          </cell>
        </row>
        <row r="64">
          <cell r="B64">
            <v>39</v>
          </cell>
          <cell r="C64" t="str">
            <v>Senior Producer</v>
          </cell>
          <cell r="D64">
            <v>1</v>
          </cell>
          <cell r="E64">
            <v>1693.5</v>
          </cell>
          <cell r="F64">
            <v>1694</v>
          </cell>
          <cell r="G64">
            <v>0</v>
          </cell>
          <cell r="H64">
            <v>28.61</v>
          </cell>
          <cell r="I64">
            <v>48465</v>
          </cell>
          <cell r="J64">
            <v>0</v>
          </cell>
          <cell r="K64">
            <v>0</v>
          </cell>
          <cell r="L64">
            <v>48465</v>
          </cell>
        </row>
        <row r="65">
          <cell r="B65">
            <v>40</v>
          </cell>
          <cell r="C65" t="str">
            <v>Producer</v>
          </cell>
          <cell r="D65">
            <v>2</v>
          </cell>
          <cell r="E65">
            <v>1693.5</v>
          </cell>
          <cell r="F65">
            <v>3387</v>
          </cell>
          <cell r="G65">
            <v>0</v>
          </cell>
          <cell r="H65">
            <v>25.81</v>
          </cell>
          <cell r="I65">
            <v>87418</v>
          </cell>
          <cell r="J65">
            <v>0</v>
          </cell>
          <cell r="K65">
            <v>0</v>
          </cell>
          <cell r="L65">
            <v>87418</v>
          </cell>
        </row>
        <row r="66">
          <cell r="B66">
            <v>41</v>
          </cell>
          <cell r="C66" t="str">
            <v>Production Coordinator</v>
          </cell>
          <cell r="D66">
            <v>1</v>
          </cell>
          <cell r="E66">
            <v>1693.5</v>
          </cell>
          <cell r="F66">
            <v>1694</v>
          </cell>
          <cell r="G66">
            <v>0</v>
          </cell>
          <cell r="H66">
            <v>26.92</v>
          </cell>
          <cell r="I66">
            <v>45602</v>
          </cell>
          <cell r="J66">
            <v>0</v>
          </cell>
          <cell r="K66">
            <v>0</v>
          </cell>
          <cell r="L66">
            <v>45602</v>
          </cell>
        </row>
        <row r="67">
          <cell r="B67">
            <v>42</v>
          </cell>
          <cell r="C67" t="str">
            <v>Operations Specialist</v>
          </cell>
          <cell r="D67">
            <v>1</v>
          </cell>
          <cell r="E67">
            <v>1693.5</v>
          </cell>
          <cell r="F67">
            <v>1694</v>
          </cell>
          <cell r="G67">
            <v>0</v>
          </cell>
          <cell r="H67">
            <v>27.4</v>
          </cell>
          <cell r="I67">
            <v>46416</v>
          </cell>
          <cell r="J67">
            <v>0</v>
          </cell>
          <cell r="K67">
            <v>0</v>
          </cell>
          <cell r="L67">
            <v>46416</v>
          </cell>
        </row>
        <row r="68">
          <cell r="B68">
            <v>43</v>
          </cell>
          <cell r="C68" t="str">
            <v>Senior Videographer</v>
          </cell>
          <cell r="D68">
            <v>1</v>
          </cell>
          <cell r="E68">
            <v>1693.5</v>
          </cell>
          <cell r="F68">
            <v>1694</v>
          </cell>
          <cell r="G68">
            <v>16.9</v>
          </cell>
          <cell r="H68">
            <v>18.89</v>
          </cell>
          <cell r="I68">
            <v>32000</v>
          </cell>
          <cell r="J68">
            <v>319</v>
          </cell>
          <cell r="K68">
            <v>160</v>
          </cell>
          <cell r="L68">
            <v>32479</v>
          </cell>
        </row>
        <row r="69">
          <cell r="B69">
            <v>44</v>
          </cell>
          <cell r="C69" t="str">
            <v>Videographer</v>
          </cell>
          <cell r="D69">
            <v>2</v>
          </cell>
          <cell r="E69">
            <v>1693.5</v>
          </cell>
          <cell r="F69">
            <v>3387</v>
          </cell>
          <cell r="G69">
            <v>33.9</v>
          </cell>
          <cell r="H69">
            <v>15.55</v>
          </cell>
          <cell r="I69">
            <v>52668</v>
          </cell>
          <cell r="J69">
            <v>527</v>
          </cell>
          <cell r="K69">
            <v>264</v>
          </cell>
          <cell r="L69">
            <v>53459</v>
          </cell>
        </row>
        <row r="70">
          <cell r="B70">
            <v>45</v>
          </cell>
          <cell r="C70" t="str">
            <v>Graphics Director</v>
          </cell>
          <cell r="D70">
            <v>1</v>
          </cell>
          <cell r="E70">
            <v>1693.5</v>
          </cell>
          <cell r="F70">
            <v>1694</v>
          </cell>
          <cell r="G70">
            <v>0</v>
          </cell>
          <cell r="H70">
            <v>25.48</v>
          </cell>
          <cell r="I70">
            <v>43163</v>
          </cell>
          <cell r="J70">
            <v>0</v>
          </cell>
          <cell r="K70">
            <v>0</v>
          </cell>
          <cell r="L70">
            <v>43163</v>
          </cell>
        </row>
        <row r="71">
          <cell r="B71">
            <v>46</v>
          </cell>
          <cell r="C71" t="str">
            <v>Editor Linear/Non-linear</v>
          </cell>
          <cell r="D71">
            <v>3</v>
          </cell>
          <cell r="E71">
            <v>1693.5</v>
          </cell>
          <cell r="F71">
            <v>5081</v>
          </cell>
          <cell r="G71">
            <v>0</v>
          </cell>
          <cell r="H71">
            <v>22.61</v>
          </cell>
          <cell r="I71">
            <v>114881</v>
          </cell>
          <cell r="J71">
            <v>0</v>
          </cell>
          <cell r="K71">
            <v>0</v>
          </cell>
          <cell r="L71">
            <v>114881</v>
          </cell>
        </row>
        <row r="72">
          <cell r="B72">
            <v>47</v>
          </cell>
          <cell r="C72" t="str">
            <v>Technical Coordinator</v>
          </cell>
          <cell r="D72">
            <v>1</v>
          </cell>
          <cell r="E72">
            <v>1693.5</v>
          </cell>
          <cell r="F72">
            <v>1694</v>
          </cell>
          <cell r="G72">
            <v>0</v>
          </cell>
          <cell r="H72">
            <v>26.92</v>
          </cell>
          <cell r="I72">
            <v>45602</v>
          </cell>
          <cell r="J72">
            <v>0</v>
          </cell>
          <cell r="K72">
            <v>0</v>
          </cell>
          <cell r="L72">
            <v>45602</v>
          </cell>
        </row>
        <row r="73">
          <cell r="B73">
            <v>48</v>
          </cell>
          <cell r="C73" t="str">
            <v>Systems Engineer</v>
          </cell>
          <cell r="D73">
            <v>1</v>
          </cell>
          <cell r="E73">
            <v>1693.5</v>
          </cell>
          <cell r="F73">
            <v>1694</v>
          </cell>
          <cell r="G73">
            <v>0</v>
          </cell>
          <cell r="H73">
            <v>22.61</v>
          </cell>
          <cell r="I73">
            <v>38301</v>
          </cell>
          <cell r="J73">
            <v>0</v>
          </cell>
          <cell r="K73">
            <v>0</v>
          </cell>
          <cell r="L73">
            <v>38301</v>
          </cell>
        </row>
        <row r="74">
          <cell r="B74">
            <v>49</v>
          </cell>
          <cell r="C74" t="str">
            <v>3D animator</v>
          </cell>
          <cell r="D74">
            <v>1</v>
          </cell>
          <cell r="E74">
            <v>1693.5</v>
          </cell>
          <cell r="F74">
            <v>1694</v>
          </cell>
          <cell r="G74">
            <v>0</v>
          </cell>
          <cell r="H74">
            <v>24.04</v>
          </cell>
          <cell r="I74">
            <v>40724</v>
          </cell>
          <cell r="J74">
            <v>0</v>
          </cell>
          <cell r="K74">
            <v>0</v>
          </cell>
          <cell r="L74">
            <v>40724</v>
          </cell>
        </row>
        <row r="75">
          <cell r="B75">
            <v>50</v>
          </cell>
          <cell r="C75" t="str">
            <v>Senior A/V Technician</v>
          </cell>
          <cell r="D75">
            <v>1</v>
          </cell>
          <cell r="E75">
            <v>1693.5</v>
          </cell>
          <cell r="F75">
            <v>1694</v>
          </cell>
          <cell r="G75">
            <v>16.9</v>
          </cell>
          <cell r="H75">
            <v>22.61</v>
          </cell>
          <cell r="I75">
            <v>38301</v>
          </cell>
          <cell r="J75">
            <v>382</v>
          </cell>
          <cell r="K75">
            <v>191</v>
          </cell>
          <cell r="L75">
            <v>38874</v>
          </cell>
        </row>
        <row r="76">
          <cell r="B76">
            <v>51</v>
          </cell>
          <cell r="C76" t="str">
            <v>A/V Technician</v>
          </cell>
          <cell r="D76">
            <v>3</v>
          </cell>
          <cell r="E76">
            <v>1693.5</v>
          </cell>
          <cell r="F76">
            <v>5081</v>
          </cell>
          <cell r="G76">
            <v>50.8</v>
          </cell>
          <cell r="H76">
            <v>18.67</v>
          </cell>
          <cell r="I76">
            <v>94862</v>
          </cell>
          <cell r="J76">
            <v>948</v>
          </cell>
          <cell r="K76">
            <v>474</v>
          </cell>
          <cell r="L76">
            <v>96284</v>
          </cell>
        </row>
        <row r="77">
          <cell r="B77">
            <v>52</v>
          </cell>
          <cell r="C77" t="str">
            <v>Facilities Operator</v>
          </cell>
          <cell r="D77">
            <v>1</v>
          </cell>
          <cell r="E77">
            <v>1693.5</v>
          </cell>
          <cell r="F77">
            <v>1694</v>
          </cell>
          <cell r="G77">
            <v>16.9</v>
          </cell>
          <cell r="H77">
            <v>18.67</v>
          </cell>
          <cell r="I77">
            <v>31627</v>
          </cell>
          <cell r="J77">
            <v>316</v>
          </cell>
          <cell r="K77">
            <v>158</v>
          </cell>
          <cell r="L77">
            <v>32101</v>
          </cell>
        </row>
        <row r="78">
          <cell r="B78">
            <v>53</v>
          </cell>
          <cell r="C78" t="str">
            <v>Reproduction Specialist</v>
          </cell>
          <cell r="D78">
            <v>1</v>
          </cell>
          <cell r="E78">
            <v>1693.5</v>
          </cell>
          <cell r="F78">
            <v>1694</v>
          </cell>
          <cell r="G78">
            <v>16.9</v>
          </cell>
          <cell r="H78">
            <v>11.97</v>
          </cell>
          <cell r="I78">
            <v>20277</v>
          </cell>
          <cell r="J78">
            <v>202</v>
          </cell>
          <cell r="K78">
            <v>101</v>
          </cell>
          <cell r="L78">
            <v>20580</v>
          </cell>
        </row>
        <row r="80">
          <cell r="C80" t="str">
            <v>Technical Library Services:</v>
          </cell>
        </row>
        <row r="82">
          <cell r="B82" t="str">
            <v>1T</v>
          </cell>
          <cell r="C82" t="str">
            <v>Total Direct Labor</v>
          </cell>
          <cell r="D82">
            <v>75</v>
          </cell>
          <cell r="F82">
            <v>125289</v>
          </cell>
          <cell r="G82">
            <v>915.2000000000002</v>
          </cell>
          <cell r="I82">
            <v>1985542</v>
          </cell>
          <cell r="J82">
            <v>11783</v>
          </cell>
          <cell r="K82">
            <v>5899</v>
          </cell>
          <cell r="L82">
            <v>2003224</v>
          </cell>
        </row>
        <row r="84">
          <cell r="C84" t="str">
            <v>Contract Support:</v>
          </cell>
        </row>
        <row r="85">
          <cell r="B85">
            <v>54</v>
          </cell>
          <cell r="C85" t="str">
            <v>Program Manager/Logisitcs Manager</v>
          </cell>
          <cell r="D85">
            <v>1</v>
          </cell>
          <cell r="E85">
            <v>1693.5</v>
          </cell>
          <cell r="F85">
            <v>1694</v>
          </cell>
          <cell r="G85">
            <v>0</v>
          </cell>
          <cell r="H85">
            <v>26.44</v>
          </cell>
          <cell r="I85">
            <v>44789</v>
          </cell>
          <cell r="J85">
            <v>0</v>
          </cell>
          <cell r="K85">
            <v>0</v>
          </cell>
          <cell r="L85">
            <v>44789</v>
          </cell>
        </row>
        <row r="86">
          <cell r="B86">
            <v>55</v>
          </cell>
          <cell r="C86" t="str">
            <v>Admin Services Mgr</v>
          </cell>
          <cell r="D86">
            <v>1</v>
          </cell>
          <cell r="E86">
            <v>1693.5</v>
          </cell>
          <cell r="F86">
            <v>1694</v>
          </cell>
          <cell r="G86">
            <v>16.9</v>
          </cell>
          <cell r="H86">
            <v>14.82</v>
          </cell>
          <cell r="I86">
            <v>25105</v>
          </cell>
          <cell r="J86">
            <v>250</v>
          </cell>
          <cell r="K86">
            <v>125</v>
          </cell>
          <cell r="L86">
            <v>25480</v>
          </cell>
        </row>
        <row r="88">
          <cell r="C88" t="str">
            <v>Total Contract Support </v>
          </cell>
          <cell r="D88">
            <v>2</v>
          </cell>
          <cell r="E88">
            <v>3387</v>
          </cell>
          <cell r="F88">
            <v>3388</v>
          </cell>
          <cell r="G88">
            <v>16.9</v>
          </cell>
          <cell r="I88">
            <v>69894</v>
          </cell>
          <cell r="J88">
            <v>250</v>
          </cell>
          <cell r="K88">
            <v>125</v>
          </cell>
          <cell r="L88">
            <v>70269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5">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1.029</v>
          </cell>
        </row>
        <row r="15">
          <cell r="C15" t="str">
            <v>Contract Year 2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24.726869999999998</v>
          </cell>
          <cell r="I20">
            <v>45646</v>
          </cell>
          <cell r="J20">
            <v>0</v>
          </cell>
          <cell r="K20">
            <v>0</v>
          </cell>
          <cell r="L20">
            <v>45646</v>
          </cell>
        </row>
        <row r="21">
          <cell r="B21">
            <v>2</v>
          </cell>
          <cell r="C21" t="str">
            <v>Supervisor</v>
          </cell>
          <cell r="D21">
            <v>4</v>
          </cell>
          <cell r="E21">
            <v>1846</v>
          </cell>
          <cell r="F21">
            <v>7384</v>
          </cell>
          <cell r="G21">
            <v>0</v>
          </cell>
          <cell r="H21">
            <v>17.23575</v>
          </cell>
          <cell r="I21">
            <v>127269</v>
          </cell>
          <cell r="J21">
            <v>0</v>
          </cell>
          <cell r="K21">
            <v>0</v>
          </cell>
          <cell r="L21">
            <v>127269</v>
          </cell>
        </row>
        <row r="22">
          <cell r="B22">
            <v>3</v>
          </cell>
          <cell r="C22" t="str">
            <v>NASA Screener</v>
          </cell>
          <cell r="D22">
            <v>1</v>
          </cell>
          <cell r="E22">
            <v>1846</v>
          </cell>
          <cell r="F22">
            <v>1846</v>
          </cell>
          <cell r="G22">
            <v>0</v>
          </cell>
          <cell r="H22">
            <v>18.43968</v>
          </cell>
          <cell r="I22">
            <v>34040</v>
          </cell>
          <cell r="J22">
            <v>0</v>
          </cell>
          <cell r="K22">
            <v>0</v>
          </cell>
          <cell r="L22">
            <v>34040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35.37702</v>
          </cell>
          <cell r="I62">
            <v>65306</v>
          </cell>
          <cell r="J62">
            <v>0</v>
          </cell>
          <cell r="K62">
            <v>0</v>
          </cell>
          <cell r="L62">
            <v>65306</v>
          </cell>
        </row>
        <row r="63">
          <cell r="B63">
            <v>38</v>
          </cell>
          <cell r="C63" t="str">
            <v>Supervising Producer</v>
          </cell>
          <cell r="D63">
            <v>1</v>
          </cell>
          <cell r="E63">
            <v>1846</v>
          </cell>
          <cell r="F63">
            <v>1846</v>
          </cell>
          <cell r="G63">
            <v>0</v>
          </cell>
          <cell r="H63">
            <v>33.14409</v>
          </cell>
          <cell r="I63">
            <v>61184</v>
          </cell>
          <cell r="J63">
            <v>0</v>
          </cell>
          <cell r="K63">
            <v>0</v>
          </cell>
          <cell r="L63">
            <v>61184</v>
          </cell>
        </row>
        <row r="64">
          <cell r="B64">
            <v>39</v>
          </cell>
          <cell r="C64" t="str">
            <v>Senior Producer</v>
          </cell>
          <cell r="D64">
            <v>1</v>
          </cell>
          <cell r="E64">
            <v>1846</v>
          </cell>
          <cell r="F64">
            <v>1846</v>
          </cell>
          <cell r="G64">
            <v>0</v>
          </cell>
          <cell r="H64">
            <v>29.439689999999995</v>
          </cell>
          <cell r="I64">
            <v>54346</v>
          </cell>
          <cell r="J64">
            <v>0</v>
          </cell>
          <cell r="K64">
            <v>0</v>
          </cell>
          <cell r="L64">
            <v>54346</v>
          </cell>
        </row>
        <row r="65">
          <cell r="B65">
            <v>40</v>
          </cell>
          <cell r="C65" t="str">
            <v>Producer</v>
          </cell>
          <cell r="D65">
            <v>2</v>
          </cell>
          <cell r="E65">
            <v>1846</v>
          </cell>
          <cell r="F65">
            <v>3692</v>
          </cell>
          <cell r="G65">
            <v>0</v>
          </cell>
          <cell r="H65">
            <v>26.558489999999995</v>
          </cell>
          <cell r="I65">
            <v>98054</v>
          </cell>
          <cell r="J65">
            <v>0</v>
          </cell>
          <cell r="K65">
            <v>0</v>
          </cell>
          <cell r="L65">
            <v>98054</v>
          </cell>
        </row>
        <row r="66">
          <cell r="B66">
            <v>41</v>
          </cell>
          <cell r="C66" t="str">
            <v>Production Coordinator</v>
          </cell>
          <cell r="D66">
            <v>1</v>
          </cell>
          <cell r="E66">
            <v>1846</v>
          </cell>
          <cell r="F66">
            <v>1846</v>
          </cell>
          <cell r="G66">
            <v>0</v>
          </cell>
          <cell r="H66">
            <v>27.70068</v>
          </cell>
          <cell r="I66">
            <v>51135</v>
          </cell>
          <cell r="J66">
            <v>0</v>
          </cell>
          <cell r="K66">
            <v>0</v>
          </cell>
          <cell r="L66">
            <v>51135</v>
          </cell>
        </row>
        <row r="67">
          <cell r="B67">
            <v>42</v>
          </cell>
          <cell r="C67" t="str">
            <v>Operations Specialist</v>
          </cell>
          <cell r="D67">
            <v>1</v>
          </cell>
          <cell r="E67">
            <v>1846</v>
          </cell>
          <cell r="F67">
            <v>1846</v>
          </cell>
          <cell r="G67">
            <v>0</v>
          </cell>
          <cell r="H67">
            <v>28.194599999999998</v>
          </cell>
          <cell r="I67">
            <v>52047</v>
          </cell>
          <cell r="J67">
            <v>0</v>
          </cell>
          <cell r="K67">
            <v>0</v>
          </cell>
          <cell r="L67">
            <v>52047</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26.218919999999997</v>
          </cell>
          <cell r="I70">
            <v>48400</v>
          </cell>
          <cell r="J70">
            <v>0</v>
          </cell>
          <cell r="K70">
            <v>0</v>
          </cell>
          <cell r="L70">
            <v>48400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27.70068</v>
          </cell>
          <cell r="I72">
            <v>51135</v>
          </cell>
          <cell r="J72">
            <v>0</v>
          </cell>
          <cell r="K72">
            <v>0</v>
          </cell>
          <cell r="L72">
            <v>51135</v>
          </cell>
        </row>
        <row r="73">
          <cell r="B73">
            <v>48</v>
          </cell>
          <cell r="C73" t="str">
            <v>Systems Engineer</v>
          </cell>
          <cell r="D73">
            <v>1</v>
          </cell>
          <cell r="E73">
            <v>1846</v>
          </cell>
          <cell r="F73">
            <v>1846</v>
          </cell>
          <cell r="G73">
            <v>0</v>
          </cell>
          <cell r="H73">
            <v>23.265689999999996</v>
          </cell>
          <cell r="I73">
            <v>42948</v>
          </cell>
          <cell r="J73">
            <v>0</v>
          </cell>
          <cell r="K73">
            <v>0</v>
          </cell>
          <cell r="L73">
            <v>42948</v>
          </cell>
        </row>
        <row r="74">
          <cell r="B74">
            <v>49</v>
          </cell>
          <cell r="C74" t="str">
            <v>3D animator</v>
          </cell>
          <cell r="D74">
            <v>1</v>
          </cell>
          <cell r="E74">
            <v>1846</v>
          </cell>
          <cell r="F74">
            <v>1846</v>
          </cell>
          <cell r="G74">
            <v>0</v>
          </cell>
          <cell r="H74">
            <v>24.737159999999996</v>
          </cell>
          <cell r="I74">
            <v>45665</v>
          </cell>
          <cell r="J74">
            <v>0</v>
          </cell>
          <cell r="K74">
            <v>0</v>
          </cell>
          <cell r="L74">
            <v>45665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2T</v>
          </cell>
          <cell r="C82" t="str">
            <v>Total Direct Labor</v>
          </cell>
          <cell r="D82">
            <v>75</v>
          </cell>
          <cell r="F82">
            <v>136560</v>
          </cell>
          <cell r="G82">
            <v>995.8000000000001</v>
          </cell>
          <cell r="I82">
            <v>2185996</v>
          </cell>
          <cell r="J82">
            <v>12829</v>
          </cell>
          <cell r="K82">
            <v>6415</v>
          </cell>
          <cell r="L82">
            <v>2205240</v>
          </cell>
        </row>
        <row r="84">
          <cell r="C84" t="str">
            <v>Contract Support:</v>
          </cell>
        </row>
        <row r="85">
          <cell r="B85">
            <v>54</v>
          </cell>
          <cell r="C85" t="str">
            <v>Program Manager/Logisitcs Manager</v>
          </cell>
          <cell r="D85">
            <v>1</v>
          </cell>
          <cell r="E85">
            <v>1846</v>
          </cell>
          <cell r="F85">
            <v>1846</v>
          </cell>
          <cell r="G85">
            <v>0</v>
          </cell>
          <cell r="H85">
            <v>27.20676</v>
          </cell>
          <cell r="I85">
            <v>50224</v>
          </cell>
          <cell r="J85">
            <v>0</v>
          </cell>
          <cell r="K85">
            <v>0</v>
          </cell>
          <cell r="L85">
            <v>50224</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77582</v>
          </cell>
          <cell r="J88">
            <v>274</v>
          </cell>
          <cell r="K88">
            <v>137</v>
          </cell>
          <cell r="L88">
            <v>77993</v>
          </cell>
        </row>
      </sheetData>
      <sheetData sheetId="16">
        <row r="9">
          <cell r="C9" t="str">
            <v>C O S T   F O R M   B</v>
          </cell>
        </row>
        <row r="10">
          <cell r="C10" t="str">
            <v>DETAILS OF PRODUCTIVE HOURS AND DIRECT LABOR COSTS</v>
          </cell>
        </row>
        <row r="11">
          <cell r="C11" t="str">
            <v>Solicitation 1-71-SLA.1131</v>
          </cell>
        </row>
        <row r="13">
          <cell r="C13" t="str">
            <v>PROPOSER:________________________________________________</v>
          </cell>
          <cell r="J13" t="str">
            <v>Escalation rate applied:</v>
          </cell>
          <cell r="L13">
            <v>1.0608989999999998</v>
          </cell>
        </row>
        <row r="15">
          <cell r="C15" t="str">
            <v>Contract Year 3 </v>
          </cell>
          <cell r="E15" t="str">
            <v>PRO-</v>
          </cell>
          <cell r="J15" t="str">
            <v>OVERTIME</v>
          </cell>
          <cell r="L15" t="str">
            <v>TOTAL</v>
          </cell>
        </row>
        <row r="16">
          <cell r="E16" t="str">
            <v>DUCTIVE</v>
          </cell>
          <cell r="F16" t="str">
            <v>STRAIGHT-</v>
          </cell>
          <cell r="G16" t="str">
            <v>OVER -</v>
          </cell>
          <cell r="H16" t="str">
            <v>HOURLY</v>
          </cell>
          <cell r="I16" t="str">
            <v>STRAIGHT-</v>
          </cell>
          <cell r="J16" t="str">
            <v>COST</v>
          </cell>
          <cell r="K16" t="str">
            <v>OVERTIME</v>
          </cell>
          <cell r="L16" t="str">
            <v>DIRECT</v>
          </cell>
        </row>
        <row r="17">
          <cell r="C17" t="str">
            <v>LABOR CATEGORY</v>
          </cell>
          <cell r="E17" t="str">
            <v>MAN-</v>
          </cell>
          <cell r="F17" t="str">
            <v>TIME</v>
          </cell>
          <cell r="G17" t="str">
            <v>TIME</v>
          </cell>
          <cell r="H17" t="str">
            <v>LABOR</v>
          </cell>
          <cell r="I17" t="str">
            <v>TIME</v>
          </cell>
          <cell r="J17" t="str">
            <v>(EXCLUDING</v>
          </cell>
          <cell r="K17" t="str">
            <v>PREMIUM</v>
          </cell>
          <cell r="L17" t="str">
            <v>LABOR</v>
          </cell>
        </row>
        <row r="18">
          <cell r="D18" t="str">
            <v>FTE</v>
          </cell>
          <cell r="E18" t="str">
            <v>YEAR</v>
          </cell>
          <cell r="F18" t="str">
            <v>HOURS</v>
          </cell>
          <cell r="G18" t="str">
            <v>HOURS</v>
          </cell>
          <cell r="H18" t="str">
            <v>RATE</v>
          </cell>
          <cell r="I18" t="str">
            <v>COST</v>
          </cell>
          <cell r="J18" t="str">
            <v>PREMIUM)</v>
          </cell>
          <cell r="K18" t="str">
            <v>COST</v>
          </cell>
          <cell r="L18" t="str">
            <v>COST</v>
          </cell>
        </row>
        <row r="19">
          <cell r="C19" t="str">
            <v>Logistics:</v>
          </cell>
        </row>
        <row r="20">
          <cell r="B20">
            <v>1</v>
          </cell>
          <cell r="C20" t="str">
            <v>Deputy Logistics Manager</v>
          </cell>
          <cell r="D20">
            <v>1</v>
          </cell>
          <cell r="E20">
            <v>1846</v>
          </cell>
          <cell r="F20">
            <v>1846</v>
          </cell>
          <cell r="G20">
            <v>0</v>
          </cell>
          <cell r="H20">
            <v>25.493402969999998</v>
          </cell>
          <cell r="I20">
            <v>47061</v>
          </cell>
          <cell r="J20">
            <v>0</v>
          </cell>
          <cell r="K20">
            <v>0</v>
          </cell>
          <cell r="L20">
            <v>47061</v>
          </cell>
        </row>
        <row r="21">
          <cell r="B21">
            <v>2</v>
          </cell>
          <cell r="C21" t="str">
            <v>Supervisor</v>
          </cell>
          <cell r="D21">
            <v>4</v>
          </cell>
          <cell r="E21">
            <v>1846</v>
          </cell>
          <cell r="F21">
            <v>7384</v>
          </cell>
          <cell r="G21">
            <v>0</v>
          </cell>
          <cell r="H21">
            <v>17.770058249999998</v>
          </cell>
          <cell r="I21">
            <v>131214</v>
          </cell>
          <cell r="J21">
            <v>0</v>
          </cell>
          <cell r="K21">
            <v>0</v>
          </cell>
          <cell r="L21">
            <v>131214</v>
          </cell>
        </row>
        <row r="22">
          <cell r="B22">
            <v>3</v>
          </cell>
          <cell r="C22" t="str">
            <v>NASA Screener</v>
          </cell>
          <cell r="D22">
            <v>1</v>
          </cell>
          <cell r="E22">
            <v>1846</v>
          </cell>
          <cell r="F22">
            <v>1846</v>
          </cell>
          <cell r="G22">
            <v>0</v>
          </cell>
          <cell r="H22">
            <v>19.011310079999998</v>
          </cell>
          <cell r="I22">
            <v>35095</v>
          </cell>
          <cell r="J22">
            <v>0</v>
          </cell>
          <cell r="K22">
            <v>0</v>
          </cell>
          <cell r="L22">
            <v>35095</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36.47370762</v>
          </cell>
          <cell r="I62">
            <v>67330</v>
          </cell>
          <cell r="J62">
            <v>0</v>
          </cell>
          <cell r="K62">
            <v>0</v>
          </cell>
          <cell r="L62">
            <v>67330</v>
          </cell>
        </row>
        <row r="63">
          <cell r="B63">
            <v>38</v>
          </cell>
          <cell r="C63" t="str">
            <v>Supervising Producer</v>
          </cell>
          <cell r="D63">
            <v>1</v>
          </cell>
          <cell r="E63">
            <v>1846</v>
          </cell>
          <cell r="F63">
            <v>1846</v>
          </cell>
          <cell r="G63">
            <v>0</v>
          </cell>
          <cell r="H63">
            <v>34.17155679</v>
          </cell>
          <cell r="I63">
            <v>63081</v>
          </cell>
          <cell r="J63">
            <v>0</v>
          </cell>
          <cell r="K63">
            <v>0</v>
          </cell>
          <cell r="L63">
            <v>63081</v>
          </cell>
        </row>
        <row r="64">
          <cell r="B64">
            <v>39</v>
          </cell>
          <cell r="C64" t="str">
            <v>Senior Producer</v>
          </cell>
          <cell r="D64">
            <v>1</v>
          </cell>
          <cell r="E64">
            <v>1846</v>
          </cell>
          <cell r="F64">
            <v>1846</v>
          </cell>
          <cell r="G64">
            <v>0</v>
          </cell>
          <cell r="H64">
            <v>30.352320389999996</v>
          </cell>
          <cell r="I64">
            <v>56030</v>
          </cell>
          <cell r="J64">
            <v>0</v>
          </cell>
          <cell r="K64">
            <v>0</v>
          </cell>
          <cell r="L64">
            <v>56030</v>
          </cell>
        </row>
        <row r="65">
          <cell r="B65">
            <v>40</v>
          </cell>
          <cell r="C65" t="str">
            <v>Producer</v>
          </cell>
          <cell r="D65">
            <v>2</v>
          </cell>
          <cell r="E65">
            <v>1846</v>
          </cell>
          <cell r="F65">
            <v>3692</v>
          </cell>
          <cell r="G65">
            <v>0</v>
          </cell>
          <cell r="H65">
            <v>27.381803189999992</v>
          </cell>
          <cell r="I65">
            <v>101094</v>
          </cell>
          <cell r="J65">
            <v>0</v>
          </cell>
          <cell r="K65">
            <v>0</v>
          </cell>
          <cell r="L65">
            <v>101094</v>
          </cell>
        </row>
        <row r="66">
          <cell r="B66">
            <v>41</v>
          </cell>
          <cell r="C66" t="str">
            <v>Production Coordinator</v>
          </cell>
          <cell r="D66">
            <v>1</v>
          </cell>
          <cell r="E66">
            <v>1846</v>
          </cell>
          <cell r="F66">
            <v>1846</v>
          </cell>
          <cell r="G66">
            <v>0</v>
          </cell>
          <cell r="H66">
            <v>28.559401079999997</v>
          </cell>
          <cell r="I66">
            <v>52721</v>
          </cell>
          <cell r="J66">
            <v>0</v>
          </cell>
          <cell r="K66">
            <v>0</v>
          </cell>
          <cell r="L66">
            <v>52721</v>
          </cell>
        </row>
        <row r="67">
          <cell r="B67">
            <v>42</v>
          </cell>
          <cell r="C67" t="str">
            <v>Operations Specialist</v>
          </cell>
          <cell r="D67">
            <v>1</v>
          </cell>
          <cell r="E67">
            <v>1846</v>
          </cell>
          <cell r="F67">
            <v>1846</v>
          </cell>
          <cell r="G67">
            <v>0</v>
          </cell>
          <cell r="H67">
            <v>29.068632599999994</v>
          </cell>
          <cell r="I67">
            <v>53661</v>
          </cell>
          <cell r="J67">
            <v>0</v>
          </cell>
          <cell r="K67">
            <v>0</v>
          </cell>
          <cell r="L67">
            <v>53661</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27.031706519999997</v>
          </cell>
          <cell r="I70">
            <v>49901</v>
          </cell>
          <cell r="J70">
            <v>0</v>
          </cell>
          <cell r="K70">
            <v>0</v>
          </cell>
          <cell r="L70">
            <v>49901</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28.559401079999997</v>
          </cell>
          <cell r="I72">
            <v>52721</v>
          </cell>
          <cell r="J72">
            <v>0</v>
          </cell>
          <cell r="K72">
            <v>0</v>
          </cell>
          <cell r="L72">
            <v>52721</v>
          </cell>
        </row>
        <row r="73">
          <cell r="B73">
            <v>48</v>
          </cell>
          <cell r="C73" t="str">
            <v>Systems Engineer</v>
          </cell>
          <cell r="D73">
            <v>1</v>
          </cell>
          <cell r="E73">
            <v>1846</v>
          </cell>
          <cell r="F73">
            <v>1846</v>
          </cell>
          <cell r="G73">
            <v>0</v>
          </cell>
          <cell r="H73">
            <v>23.986926389999994</v>
          </cell>
          <cell r="I73">
            <v>44280</v>
          </cell>
          <cell r="J73">
            <v>0</v>
          </cell>
          <cell r="K73">
            <v>0</v>
          </cell>
          <cell r="L73">
            <v>44280</v>
          </cell>
        </row>
        <row r="74">
          <cell r="B74">
            <v>49</v>
          </cell>
          <cell r="C74" t="str">
            <v>3D animator</v>
          </cell>
          <cell r="D74">
            <v>1</v>
          </cell>
          <cell r="E74">
            <v>1846</v>
          </cell>
          <cell r="F74">
            <v>1846</v>
          </cell>
          <cell r="G74">
            <v>0</v>
          </cell>
          <cell r="H74">
            <v>25.504011959999996</v>
          </cell>
          <cell r="I74">
            <v>47080</v>
          </cell>
          <cell r="J74">
            <v>0</v>
          </cell>
          <cell r="K74">
            <v>0</v>
          </cell>
          <cell r="L74">
            <v>47080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3T</v>
          </cell>
          <cell r="C82" t="str">
            <v>Total Direct Labor</v>
          </cell>
          <cell r="D82">
            <v>75</v>
          </cell>
          <cell r="F82">
            <v>136560</v>
          </cell>
          <cell r="G82">
            <v>995.8000000000001</v>
          </cell>
          <cell r="I82">
            <v>2210090</v>
          </cell>
          <cell r="J82">
            <v>12829</v>
          </cell>
          <cell r="K82">
            <v>6415</v>
          </cell>
          <cell r="L82">
            <v>2229334</v>
          </cell>
        </row>
        <row r="84">
          <cell r="C84" t="str">
            <v>Contract Support:</v>
          </cell>
        </row>
        <row r="85">
          <cell r="B85">
            <v>54</v>
          </cell>
          <cell r="C85" t="str">
            <v>Program Manager/Logisitcs Manager</v>
          </cell>
          <cell r="D85">
            <v>1</v>
          </cell>
          <cell r="E85">
            <v>1846</v>
          </cell>
          <cell r="F85">
            <v>1846</v>
          </cell>
          <cell r="G85">
            <v>0</v>
          </cell>
          <cell r="H85">
            <v>28.050169559999997</v>
          </cell>
          <cell r="I85">
            <v>51781</v>
          </cell>
          <cell r="J85">
            <v>0</v>
          </cell>
          <cell r="K85">
            <v>0</v>
          </cell>
          <cell r="L85">
            <v>51781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79139</v>
          </cell>
          <cell r="J88">
            <v>274</v>
          </cell>
          <cell r="K88">
            <v>137</v>
          </cell>
          <cell r="L88">
            <v>79550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7">
        <row r="20">
          <cell r="B20">
            <v>1</v>
          </cell>
          <cell r="C20" t="str">
            <v>Deputy Logistics Manager</v>
          </cell>
          <cell r="D20">
            <v>1</v>
          </cell>
          <cell r="E20">
            <v>1846</v>
          </cell>
          <cell r="F20">
            <v>1846</v>
          </cell>
          <cell r="G20">
            <v>0</v>
          </cell>
          <cell r="H20">
            <v>26.283698462069992</v>
          </cell>
          <cell r="I20">
            <v>48520</v>
          </cell>
          <cell r="J20">
            <v>0</v>
          </cell>
          <cell r="K20">
            <v>0</v>
          </cell>
          <cell r="L20">
            <v>48520</v>
          </cell>
        </row>
        <row r="21">
          <cell r="B21">
            <v>2</v>
          </cell>
          <cell r="C21" t="str">
            <v>Supervisor</v>
          </cell>
          <cell r="D21">
            <v>4</v>
          </cell>
          <cell r="E21">
            <v>1846</v>
          </cell>
          <cell r="F21">
            <v>7384</v>
          </cell>
          <cell r="G21">
            <v>0</v>
          </cell>
          <cell r="H21">
            <v>18.320930055749994</v>
          </cell>
          <cell r="I21">
            <v>135282</v>
          </cell>
          <cell r="J21">
            <v>0</v>
          </cell>
          <cell r="K21">
            <v>0</v>
          </cell>
          <cell r="L21">
            <v>135282</v>
          </cell>
        </row>
        <row r="22">
          <cell r="B22">
            <v>3</v>
          </cell>
          <cell r="C22" t="str">
            <v>NASA Screener</v>
          </cell>
          <cell r="D22">
            <v>1</v>
          </cell>
          <cell r="E22">
            <v>1846</v>
          </cell>
          <cell r="F22">
            <v>1846</v>
          </cell>
          <cell r="G22">
            <v>0</v>
          </cell>
          <cell r="H22">
            <v>19.600660692479995</v>
          </cell>
          <cell r="I22">
            <v>36183</v>
          </cell>
          <cell r="J22">
            <v>0</v>
          </cell>
          <cell r="K22">
            <v>0</v>
          </cell>
          <cell r="L22">
            <v>36183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37.60439255621999</v>
          </cell>
          <cell r="I62">
            <v>69418</v>
          </cell>
          <cell r="J62">
            <v>0</v>
          </cell>
          <cell r="K62">
            <v>0</v>
          </cell>
          <cell r="L62">
            <v>69418</v>
          </cell>
        </row>
        <row r="63">
          <cell r="B63">
            <v>38</v>
          </cell>
          <cell r="C63" t="str">
            <v>Supervising Producer</v>
          </cell>
          <cell r="D63">
            <v>1</v>
          </cell>
          <cell r="E63">
            <v>1846</v>
          </cell>
          <cell r="F63">
            <v>1846</v>
          </cell>
          <cell r="G63">
            <v>0</v>
          </cell>
          <cell r="H63">
            <v>35.23087505048999</v>
          </cell>
          <cell r="I63">
            <v>65036</v>
          </cell>
          <cell r="J63">
            <v>0</v>
          </cell>
          <cell r="K63">
            <v>0</v>
          </cell>
          <cell r="L63">
            <v>65036</v>
          </cell>
        </row>
        <row r="64">
          <cell r="B64">
            <v>39</v>
          </cell>
          <cell r="C64" t="str">
            <v>Senior Producer</v>
          </cell>
          <cell r="D64">
            <v>1</v>
          </cell>
          <cell r="E64">
            <v>1846</v>
          </cell>
          <cell r="F64">
            <v>1846</v>
          </cell>
          <cell r="G64">
            <v>0</v>
          </cell>
          <cell r="H64">
            <v>31.29324232208999</v>
          </cell>
          <cell r="I64">
            <v>57767</v>
          </cell>
          <cell r="J64">
            <v>0</v>
          </cell>
          <cell r="K64">
            <v>0</v>
          </cell>
          <cell r="L64">
            <v>57767</v>
          </cell>
        </row>
        <row r="65">
          <cell r="B65">
            <v>40</v>
          </cell>
          <cell r="C65" t="str">
            <v>Producer</v>
          </cell>
          <cell r="D65">
            <v>2</v>
          </cell>
          <cell r="E65">
            <v>1846</v>
          </cell>
          <cell r="F65">
            <v>3692</v>
          </cell>
          <cell r="G65">
            <v>0</v>
          </cell>
          <cell r="H65">
            <v>28.23063908888999</v>
          </cell>
          <cell r="I65">
            <v>104228</v>
          </cell>
          <cell r="J65">
            <v>0</v>
          </cell>
          <cell r="K65">
            <v>0</v>
          </cell>
          <cell r="L65">
            <v>104228</v>
          </cell>
        </row>
        <row r="66">
          <cell r="B66">
            <v>41</v>
          </cell>
          <cell r="C66" t="str">
            <v>Production Coordinator</v>
          </cell>
          <cell r="D66">
            <v>1</v>
          </cell>
          <cell r="E66">
            <v>1846</v>
          </cell>
          <cell r="F66">
            <v>1846</v>
          </cell>
          <cell r="G66">
            <v>0</v>
          </cell>
          <cell r="H66">
            <v>29.444742513479994</v>
          </cell>
          <cell r="I66">
            <v>54355</v>
          </cell>
          <cell r="J66">
            <v>0</v>
          </cell>
          <cell r="K66">
            <v>0</v>
          </cell>
          <cell r="L66">
            <v>54355</v>
          </cell>
        </row>
        <row r="67">
          <cell r="B67">
            <v>42</v>
          </cell>
          <cell r="C67" t="str">
            <v>Operations Specialist</v>
          </cell>
          <cell r="D67">
            <v>1</v>
          </cell>
          <cell r="E67">
            <v>1846</v>
          </cell>
          <cell r="F67">
            <v>1846</v>
          </cell>
          <cell r="G67">
            <v>0</v>
          </cell>
          <cell r="H67">
            <v>29.96976021059999</v>
          </cell>
          <cell r="I67">
            <v>55324</v>
          </cell>
          <cell r="J67">
            <v>0</v>
          </cell>
          <cell r="K67">
            <v>0</v>
          </cell>
          <cell r="L67">
            <v>55324</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27.869689422119993</v>
          </cell>
          <cell r="I70">
            <v>51447</v>
          </cell>
          <cell r="J70">
            <v>0</v>
          </cell>
          <cell r="K70">
            <v>0</v>
          </cell>
          <cell r="L70">
            <v>51447</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29.444742513479994</v>
          </cell>
          <cell r="I72">
            <v>54355</v>
          </cell>
          <cell r="J72">
            <v>0</v>
          </cell>
          <cell r="K72">
            <v>0</v>
          </cell>
          <cell r="L72">
            <v>54355</v>
          </cell>
        </row>
        <row r="73">
          <cell r="B73">
            <v>48</v>
          </cell>
          <cell r="C73" t="str">
            <v>Systems Engineer</v>
          </cell>
          <cell r="D73">
            <v>1</v>
          </cell>
          <cell r="E73">
            <v>1846</v>
          </cell>
          <cell r="F73">
            <v>1846</v>
          </cell>
          <cell r="G73">
            <v>0</v>
          </cell>
          <cell r="H73">
            <v>24.73052110808999</v>
          </cell>
          <cell r="I73">
            <v>45653</v>
          </cell>
          <cell r="J73">
            <v>0</v>
          </cell>
          <cell r="K73">
            <v>0</v>
          </cell>
          <cell r="L73">
            <v>45653</v>
          </cell>
        </row>
        <row r="74">
          <cell r="B74">
            <v>49</v>
          </cell>
          <cell r="C74" t="str">
            <v>3D animator</v>
          </cell>
          <cell r="D74">
            <v>1</v>
          </cell>
          <cell r="E74">
            <v>1846</v>
          </cell>
          <cell r="F74">
            <v>1846</v>
          </cell>
          <cell r="G74">
            <v>0</v>
          </cell>
          <cell r="H74">
            <v>26.294636330759992</v>
          </cell>
          <cell r="I74">
            <v>48540</v>
          </cell>
          <cell r="J74">
            <v>0</v>
          </cell>
          <cell r="K74">
            <v>0</v>
          </cell>
          <cell r="L74">
            <v>48540</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4T</v>
          </cell>
          <cell r="C82" t="str">
            <v>Total Direct Labor</v>
          </cell>
          <cell r="D82">
            <v>75</v>
          </cell>
          <cell r="F82">
            <v>136560</v>
          </cell>
          <cell r="G82">
            <v>995.8000000000001</v>
          </cell>
          <cell r="I82">
            <v>2234929</v>
          </cell>
          <cell r="J82">
            <v>12829</v>
          </cell>
          <cell r="K82">
            <v>6415</v>
          </cell>
          <cell r="L82">
            <v>2254173</v>
          </cell>
        </row>
        <row r="84">
          <cell r="C84" t="str">
            <v>Contract Support:</v>
          </cell>
        </row>
        <row r="85">
          <cell r="B85">
            <v>54</v>
          </cell>
          <cell r="C85" t="str">
            <v>Program Manager/Logisitcs Manager</v>
          </cell>
          <cell r="D85">
            <v>1</v>
          </cell>
          <cell r="E85">
            <v>1846</v>
          </cell>
          <cell r="F85">
            <v>1846</v>
          </cell>
          <cell r="G85">
            <v>0</v>
          </cell>
          <cell r="H85">
            <v>28.91972481635999</v>
          </cell>
          <cell r="I85">
            <v>53386</v>
          </cell>
          <cell r="J85">
            <v>0</v>
          </cell>
          <cell r="K85">
            <v>0</v>
          </cell>
          <cell r="L85">
            <v>53386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80744</v>
          </cell>
          <cell r="J88">
            <v>274</v>
          </cell>
          <cell r="K88">
            <v>137</v>
          </cell>
          <cell r="L88">
            <v>81155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8">
        <row r="20">
          <cell r="B20">
            <v>1</v>
          </cell>
          <cell r="C20" t="str">
            <v>Deputy Logistics Manager</v>
          </cell>
          <cell r="D20">
            <v>1</v>
          </cell>
          <cell r="E20">
            <v>1846</v>
          </cell>
          <cell r="F20">
            <v>1846</v>
          </cell>
          <cell r="G20">
            <v>0</v>
          </cell>
          <cell r="H20">
            <v>27.09849311439416</v>
          </cell>
          <cell r="I20">
            <v>50024</v>
          </cell>
          <cell r="J20">
            <v>0</v>
          </cell>
          <cell r="K20">
            <v>0</v>
          </cell>
          <cell r="L20">
            <v>50024</v>
          </cell>
        </row>
        <row r="21">
          <cell r="B21">
            <v>2</v>
          </cell>
          <cell r="C21" t="str">
            <v>Supervisor</v>
          </cell>
          <cell r="D21">
            <v>4</v>
          </cell>
          <cell r="E21">
            <v>1846</v>
          </cell>
          <cell r="F21">
            <v>7384</v>
          </cell>
          <cell r="G21">
            <v>0</v>
          </cell>
          <cell r="H21">
            <v>18.888878887478242</v>
          </cell>
          <cell r="I21">
            <v>139475</v>
          </cell>
          <cell r="J21">
            <v>0</v>
          </cell>
          <cell r="K21">
            <v>0</v>
          </cell>
          <cell r="L21">
            <v>139475</v>
          </cell>
        </row>
        <row r="22">
          <cell r="B22">
            <v>3</v>
          </cell>
          <cell r="C22" t="str">
            <v>NASA Screener</v>
          </cell>
          <cell r="D22">
            <v>1</v>
          </cell>
          <cell r="E22">
            <v>1846</v>
          </cell>
          <cell r="F22">
            <v>1846</v>
          </cell>
          <cell r="G22">
            <v>0</v>
          </cell>
          <cell r="H22">
            <v>20.208281173946876</v>
          </cell>
          <cell r="I22">
            <v>37304</v>
          </cell>
          <cell r="J22">
            <v>0</v>
          </cell>
          <cell r="K22">
            <v>0</v>
          </cell>
          <cell r="L22">
            <v>37304</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38.77012872546281</v>
          </cell>
          <cell r="I62">
            <v>71570</v>
          </cell>
          <cell r="J62">
            <v>0</v>
          </cell>
          <cell r="K62">
            <v>0</v>
          </cell>
          <cell r="L62">
            <v>71570</v>
          </cell>
        </row>
        <row r="63">
          <cell r="B63">
            <v>38</v>
          </cell>
          <cell r="C63" t="str">
            <v>Supervising Producer</v>
          </cell>
          <cell r="D63">
            <v>1</v>
          </cell>
          <cell r="E63">
            <v>1846</v>
          </cell>
          <cell r="F63">
            <v>1846</v>
          </cell>
          <cell r="G63">
            <v>0</v>
          </cell>
          <cell r="H63">
            <v>36.323032177055175</v>
          </cell>
          <cell r="I63">
            <v>67052</v>
          </cell>
          <cell r="J63">
            <v>0</v>
          </cell>
          <cell r="K63">
            <v>0</v>
          </cell>
          <cell r="L63">
            <v>67052</v>
          </cell>
        </row>
        <row r="64">
          <cell r="B64">
            <v>39</v>
          </cell>
          <cell r="C64" t="str">
            <v>Senior Producer</v>
          </cell>
          <cell r="D64">
            <v>1</v>
          </cell>
          <cell r="E64">
            <v>1846</v>
          </cell>
          <cell r="F64">
            <v>1846</v>
          </cell>
          <cell r="G64">
            <v>0</v>
          </cell>
          <cell r="H64">
            <v>32.263332834074774</v>
          </cell>
          <cell r="I64">
            <v>59558</v>
          </cell>
          <cell r="J64">
            <v>0</v>
          </cell>
          <cell r="K64">
            <v>0</v>
          </cell>
          <cell r="L64">
            <v>59558</v>
          </cell>
        </row>
        <row r="65">
          <cell r="B65">
            <v>40</v>
          </cell>
          <cell r="C65" t="str">
            <v>Producer</v>
          </cell>
          <cell r="D65">
            <v>2</v>
          </cell>
          <cell r="E65">
            <v>1846</v>
          </cell>
          <cell r="F65">
            <v>3692</v>
          </cell>
          <cell r="G65">
            <v>0</v>
          </cell>
          <cell r="H65">
            <v>29.105788900645578</v>
          </cell>
          <cell r="I65">
            <v>107459</v>
          </cell>
          <cell r="J65">
            <v>0</v>
          </cell>
          <cell r="K65">
            <v>0</v>
          </cell>
          <cell r="L65">
            <v>107459</v>
          </cell>
        </row>
        <row r="66">
          <cell r="B66">
            <v>41</v>
          </cell>
          <cell r="C66" t="str">
            <v>Production Coordinator</v>
          </cell>
          <cell r="D66">
            <v>1</v>
          </cell>
          <cell r="E66">
            <v>1846</v>
          </cell>
          <cell r="F66">
            <v>1846</v>
          </cell>
          <cell r="G66">
            <v>0</v>
          </cell>
          <cell r="H66">
            <v>30.35752953139787</v>
          </cell>
          <cell r="I66">
            <v>56040</v>
          </cell>
          <cell r="J66">
            <v>0</v>
          </cell>
          <cell r="K66">
            <v>0</v>
          </cell>
          <cell r="L66">
            <v>56040</v>
          </cell>
        </row>
        <row r="67">
          <cell r="B67">
            <v>42</v>
          </cell>
          <cell r="C67" t="str">
            <v>Operations Specialist</v>
          </cell>
          <cell r="D67">
            <v>1</v>
          </cell>
          <cell r="E67">
            <v>1846</v>
          </cell>
          <cell r="F67">
            <v>1846</v>
          </cell>
          <cell r="G67">
            <v>0</v>
          </cell>
          <cell r="H67">
            <v>30.898822777128586</v>
          </cell>
          <cell r="I67">
            <v>57039</v>
          </cell>
          <cell r="J67">
            <v>0</v>
          </cell>
          <cell r="K67">
            <v>0</v>
          </cell>
          <cell r="L67">
            <v>57039</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28.73364979420571</v>
          </cell>
          <cell r="I70">
            <v>53042</v>
          </cell>
          <cell r="J70">
            <v>0</v>
          </cell>
          <cell r="K70">
            <v>0</v>
          </cell>
          <cell r="L70">
            <v>53042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30.35752953139787</v>
          </cell>
          <cell r="I72">
            <v>56040</v>
          </cell>
          <cell r="J72">
            <v>0</v>
          </cell>
          <cell r="K72">
            <v>0</v>
          </cell>
          <cell r="L72">
            <v>56040</v>
          </cell>
        </row>
        <row r="73">
          <cell r="B73">
            <v>48</v>
          </cell>
          <cell r="C73" t="str">
            <v>Systems Engineer</v>
          </cell>
          <cell r="D73">
            <v>1</v>
          </cell>
          <cell r="E73">
            <v>1846</v>
          </cell>
          <cell r="F73">
            <v>1846</v>
          </cell>
          <cell r="G73">
            <v>0</v>
          </cell>
          <cell r="H73">
            <v>25.49716726244078</v>
          </cell>
          <cell r="I73">
            <v>47068</v>
          </cell>
          <cell r="J73">
            <v>0</v>
          </cell>
          <cell r="K73">
            <v>0</v>
          </cell>
          <cell r="L73">
            <v>47068</v>
          </cell>
        </row>
        <row r="74">
          <cell r="B74">
            <v>49</v>
          </cell>
          <cell r="C74" t="str">
            <v>3D animator</v>
          </cell>
          <cell r="D74">
            <v>1</v>
          </cell>
          <cell r="E74">
            <v>1846</v>
          </cell>
          <cell r="F74">
            <v>1846</v>
          </cell>
          <cell r="G74">
            <v>0</v>
          </cell>
          <cell r="H74">
            <v>27.10977005701355</v>
          </cell>
          <cell r="I74">
            <v>50045</v>
          </cell>
          <cell r="J74">
            <v>0</v>
          </cell>
          <cell r="K74">
            <v>0</v>
          </cell>
          <cell r="L74">
            <v>50045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5T</v>
          </cell>
          <cell r="C82" t="str">
            <v>Total Direct Labor</v>
          </cell>
          <cell r="D82">
            <v>75</v>
          </cell>
          <cell r="F82">
            <v>136560</v>
          </cell>
          <cell r="G82">
            <v>995.8000000000001</v>
          </cell>
          <cell r="I82">
            <v>2260537</v>
          </cell>
          <cell r="J82">
            <v>12829</v>
          </cell>
          <cell r="K82">
            <v>6415</v>
          </cell>
          <cell r="L82">
            <v>2279781</v>
          </cell>
        </row>
        <row r="84">
          <cell r="C84" t="str">
            <v>Contract Support:</v>
          </cell>
        </row>
        <row r="85">
          <cell r="B85">
            <v>54</v>
          </cell>
          <cell r="C85" t="str">
            <v>Program Manager/Logisitcs Manager</v>
          </cell>
          <cell r="D85">
            <v>1</v>
          </cell>
          <cell r="E85">
            <v>1846</v>
          </cell>
          <cell r="F85">
            <v>1846</v>
          </cell>
          <cell r="G85">
            <v>0</v>
          </cell>
          <cell r="H85">
            <v>29.81623628566715</v>
          </cell>
          <cell r="I85">
            <v>55041</v>
          </cell>
          <cell r="J85">
            <v>0</v>
          </cell>
          <cell r="K85">
            <v>0</v>
          </cell>
          <cell r="L85">
            <v>55041</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82399</v>
          </cell>
          <cell r="J88">
            <v>274</v>
          </cell>
          <cell r="K88">
            <v>137</v>
          </cell>
          <cell r="L88">
            <v>82810</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19">
        <row r="20">
          <cell r="B20">
            <v>1</v>
          </cell>
          <cell r="C20" t="str">
            <v>Deputy Logistics Manager</v>
          </cell>
          <cell r="D20">
            <v>1</v>
          </cell>
          <cell r="E20">
            <v>831</v>
          </cell>
          <cell r="F20">
            <v>831</v>
          </cell>
          <cell r="G20">
            <v>0</v>
          </cell>
          <cell r="H20">
            <v>27.93854640094038</v>
          </cell>
          <cell r="I20">
            <v>23217</v>
          </cell>
          <cell r="J20">
            <v>0</v>
          </cell>
          <cell r="K20">
            <v>0</v>
          </cell>
          <cell r="L20">
            <v>23217</v>
          </cell>
        </row>
        <row r="21">
          <cell r="B21">
            <v>2</v>
          </cell>
          <cell r="C21" t="str">
            <v>Supervisor</v>
          </cell>
          <cell r="D21">
            <v>4</v>
          </cell>
          <cell r="E21">
            <v>831</v>
          </cell>
          <cell r="F21">
            <v>3324</v>
          </cell>
          <cell r="G21">
            <v>0</v>
          </cell>
          <cell r="H21">
            <v>19.47443413299007</v>
          </cell>
          <cell r="I21">
            <v>64733</v>
          </cell>
          <cell r="J21">
            <v>0</v>
          </cell>
          <cell r="K21">
            <v>0</v>
          </cell>
          <cell r="L21">
            <v>64733</v>
          </cell>
        </row>
        <row r="22">
          <cell r="B22">
            <v>3</v>
          </cell>
          <cell r="C22" t="str">
            <v>NASA Screener</v>
          </cell>
          <cell r="D22">
            <v>1</v>
          </cell>
          <cell r="E22">
            <v>831</v>
          </cell>
          <cell r="F22">
            <v>831</v>
          </cell>
          <cell r="G22">
            <v>0</v>
          </cell>
          <cell r="H22">
            <v>20.834737890339227</v>
          </cell>
          <cell r="I22">
            <v>17314</v>
          </cell>
          <cell r="J22">
            <v>0</v>
          </cell>
          <cell r="K22">
            <v>0</v>
          </cell>
          <cell r="L22">
            <v>17314</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39.97200271595216</v>
          </cell>
          <cell r="I62">
            <v>33217</v>
          </cell>
          <cell r="J62">
            <v>0</v>
          </cell>
          <cell r="K62">
            <v>0</v>
          </cell>
          <cell r="L62">
            <v>33217</v>
          </cell>
        </row>
        <row r="63">
          <cell r="B63">
            <v>38</v>
          </cell>
          <cell r="C63" t="str">
            <v>Supervising Producer</v>
          </cell>
          <cell r="D63">
            <v>1</v>
          </cell>
          <cell r="E63">
            <v>831</v>
          </cell>
          <cell r="F63">
            <v>831</v>
          </cell>
          <cell r="G63">
            <v>0</v>
          </cell>
          <cell r="H63">
            <v>37.44904617454389</v>
          </cell>
          <cell r="I63">
            <v>31120</v>
          </cell>
          <cell r="J63">
            <v>0</v>
          </cell>
          <cell r="K63">
            <v>0</v>
          </cell>
          <cell r="L63">
            <v>31120</v>
          </cell>
        </row>
        <row r="64">
          <cell r="B64">
            <v>39</v>
          </cell>
          <cell r="C64" t="str">
            <v>Senior Producer</v>
          </cell>
          <cell r="D64">
            <v>1</v>
          </cell>
          <cell r="E64">
            <v>831</v>
          </cell>
          <cell r="F64">
            <v>831</v>
          </cell>
          <cell r="G64">
            <v>0</v>
          </cell>
          <cell r="H64">
            <v>33.26349615193109</v>
          </cell>
          <cell r="I64">
            <v>27642</v>
          </cell>
          <cell r="J64">
            <v>0</v>
          </cell>
          <cell r="K64">
            <v>0</v>
          </cell>
          <cell r="L64">
            <v>27642</v>
          </cell>
        </row>
        <row r="65">
          <cell r="B65">
            <v>40</v>
          </cell>
          <cell r="C65" t="str">
            <v>Producer</v>
          </cell>
          <cell r="D65">
            <v>2</v>
          </cell>
          <cell r="E65">
            <v>831</v>
          </cell>
          <cell r="F65">
            <v>1662</v>
          </cell>
          <cell r="G65">
            <v>0</v>
          </cell>
          <cell r="H65">
            <v>30.00806835656559</v>
          </cell>
          <cell r="I65">
            <v>49873</v>
          </cell>
          <cell r="J65">
            <v>0</v>
          </cell>
          <cell r="K65">
            <v>0</v>
          </cell>
          <cell r="L65">
            <v>49873</v>
          </cell>
        </row>
        <row r="66">
          <cell r="B66">
            <v>41</v>
          </cell>
          <cell r="C66" t="str">
            <v>Production Coordinator</v>
          </cell>
          <cell r="D66">
            <v>1</v>
          </cell>
          <cell r="E66">
            <v>831</v>
          </cell>
          <cell r="F66">
            <v>831</v>
          </cell>
          <cell r="G66">
            <v>0</v>
          </cell>
          <cell r="H66">
            <v>31.298612946871206</v>
          </cell>
          <cell r="I66">
            <v>26009</v>
          </cell>
          <cell r="J66">
            <v>0</v>
          </cell>
          <cell r="K66">
            <v>0</v>
          </cell>
          <cell r="L66">
            <v>26009</v>
          </cell>
        </row>
        <row r="67">
          <cell r="B67">
            <v>42</v>
          </cell>
          <cell r="C67" t="str">
            <v>Operations Specialist</v>
          </cell>
          <cell r="D67">
            <v>1</v>
          </cell>
          <cell r="E67">
            <v>831</v>
          </cell>
          <cell r="F67">
            <v>831</v>
          </cell>
          <cell r="G67">
            <v>0</v>
          </cell>
          <cell r="H67">
            <v>31.856686283219574</v>
          </cell>
          <cell r="I67">
            <v>26473</v>
          </cell>
          <cell r="J67">
            <v>0</v>
          </cell>
          <cell r="K67">
            <v>0</v>
          </cell>
          <cell r="L67">
            <v>26473</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29.624392937826087</v>
          </cell>
          <cell r="I70">
            <v>24618</v>
          </cell>
          <cell r="J70">
            <v>0</v>
          </cell>
          <cell r="K70">
            <v>0</v>
          </cell>
          <cell r="L70">
            <v>24618</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31.298612946871206</v>
          </cell>
          <cell r="I72">
            <v>26009</v>
          </cell>
          <cell r="J72">
            <v>0</v>
          </cell>
          <cell r="K72">
            <v>0</v>
          </cell>
          <cell r="L72">
            <v>26009</v>
          </cell>
        </row>
        <row r="73">
          <cell r="B73">
            <v>48</v>
          </cell>
          <cell r="C73" t="str">
            <v>Systems Engineer</v>
          </cell>
          <cell r="D73">
            <v>1</v>
          </cell>
          <cell r="E73">
            <v>831</v>
          </cell>
          <cell r="F73">
            <v>831</v>
          </cell>
          <cell r="G73">
            <v>0</v>
          </cell>
          <cell r="H73">
            <v>26.287579447576444</v>
          </cell>
          <cell r="I73">
            <v>21845</v>
          </cell>
          <cell r="J73">
            <v>0</v>
          </cell>
          <cell r="K73">
            <v>0</v>
          </cell>
          <cell r="L73">
            <v>21845</v>
          </cell>
        </row>
        <row r="74">
          <cell r="B74">
            <v>49</v>
          </cell>
          <cell r="C74" t="str">
            <v>3D animator</v>
          </cell>
          <cell r="D74">
            <v>1</v>
          </cell>
          <cell r="E74">
            <v>831</v>
          </cell>
          <cell r="F74">
            <v>831</v>
          </cell>
          <cell r="G74">
            <v>0</v>
          </cell>
          <cell r="H74">
            <v>27.95017292878097</v>
          </cell>
          <cell r="I74">
            <v>23227</v>
          </cell>
          <cell r="J74">
            <v>0</v>
          </cell>
          <cell r="K74">
            <v>0</v>
          </cell>
          <cell r="L74">
            <v>23227</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6T</v>
          </cell>
          <cell r="C82" t="str">
            <v>Total Direct Labor</v>
          </cell>
          <cell r="D82">
            <v>75</v>
          </cell>
          <cell r="F82">
            <v>61380</v>
          </cell>
          <cell r="G82">
            <v>447.50000000000017</v>
          </cell>
          <cell r="I82">
            <v>1028383</v>
          </cell>
          <cell r="J82">
            <v>5764</v>
          </cell>
          <cell r="K82">
            <v>2884</v>
          </cell>
          <cell r="L82">
            <v>1037031</v>
          </cell>
        </row>
        <row r="84">
          <cell r="C84" t="str">
            <v>Contract Support:</v>
          </cell>
        </row>
        <row r="85">
          <cell r="B85">
            <v>54</v>
          </cell>
          <cell r="C85" t="str">
            <v>Program Manager/Logisitcs Manager</v>
          </cell>
          <cell r="D85">
            <v>1</v>
          </cell>
          <cell r="E85">
            <v>831</v>
          </cell>
          <cell r="F85">
            <v>831</v>
          </cell>
          <cell r="G85">
            <v>0</v>
          </cell>
          <cell r="H85">
            <v>30.74053961052283</v>
          </cell>
          <cell r="I85">
            <v>25545</v>
          </cell>
          <cell r="J85">
            <v>0</v>
          </cell>
          <cell r="K85">
            <v>0</v>
          </cell>
          <cell r="L85">
            <v>25545</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37860</v>
          </cell>
          <cell r="J88">
            <v>123</v>
          </cell>
          <cell r="K88">
            <v>62</v>
          </cell>
          <cell r="L88">
            <v>38045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0">
        <row r="20">
          <cell r="B20">
            <v>1</v>
          </cell>
          <cell r="C20" t="str">
            <v>Deputy Logistics Manager</v>
          </cell>
          <cell r="D20">
            <v>1</v>
          </cell>
          <cell r="E20">
            <v>815</v>
          </cell>
          <cell r="F20">
            <v>815</v>
          </cell>
          <cell r="G20">
            <v>0</v>
          </cell>
          <cell r="H20">
            <v>27.93854640094038</v>
          </cell>
          <cell r="I20">
            <v>22770</v>
          </cell>
          <cell r="J20">
            <v>0</v>
          </cell>
          <cell r="K20">
            <v>0</v>
          </cell>
          <cell r="L20">
            <v>22770</v>
          </cell>
        </row>
        <row r="21">
          <cell r="B21">
            <v>2</v>
          </cell>
          <cell r="C21" t="str">
            <v>Supervisor</v>
          </cell>
          <cell r="D21">
            <v>4</v>
          </cell>
          <cell r="E21">
            <v>815</v>
          </cell>
          <cell r="F21">
            <v>3260</v>
          </cell>
          <cell r="G21">
            <v>0</v>
          </cell>
          <cell r="H21">
            <v>19.47443413299007</v>
          </cell>
          <cell r="I21">
            <v>63487</v>
          </cell>
          <cell r="J21">
            <v>0</v>
          </cell>
          <cell r="K21">
            <v>0</v>
          </cell>
          <cell r="L21">
            <v>63487</v>
          </cell>
        </row>
        <row r="22">
          <cell r="B22">
            <v>3</v>
          </cell>
          <cell r="C22" t="str">
            <v>NASA Screener</v>
          </cell>
          <cell r="D22">
            <v>1</v>
          </cell>
          <cell r="E22">
            <v>815</v>
          </cell>
          <cell r="F22">
            <v>815</v>
          </cell>
          <cell r="G22">
            <v>0</v>
          </cell>
          <cell r="H22">
            <v>20.834737890339227</v>
          </cell>
          <cell r="I22">
            <v>16980</v>
          </cell>
          <cell r="J22">
            <v>0</v>
          </cell>
          <cell r="K22">
            <v>0</v>
          </cell>
          <cell r="L22">
            <v>16980</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39.97200271595216</v>
          </cell>
          <cell r="I62">
            <v>32577</v>
          </cell>
          <cell r="J62">
            <v>0</v>
          </cell>
          <cell r="K62">
            <v>0</v>
          </cell>
          <cell r="L62">
            <v>32577</v>
          </cell>
        </row>
        <row r="63">
          <cell r="B63">
            <v>38</v>
          </cell>
          <cell r="C63" t="str">
            <v>Supervising Producer</v>
          </cell>
          <cell r="D63">
            <v>1</v>
          </cell>
          <cell r="E63">
            <v>815</v>
          </cell>
          <cell r="F63">
            <v>815</v>
          </cell>
          <cell r="G63">
            <v>0</v>
          </cell>
          <cell r="H63">
            <v>37.44904617454389</v>
          </cell>
          <cell r="I63">
            <v>30521</v>
          </cell>
          <cell r="J63">
            <v>0</v>
          </cell>
          <cell r="K63">
            <v>0</v>
          </cell>
          <cell r="L63">
            <v>30521</v>
          </cell>
        </row>
        <row r="64">
          <cell r="B64">
            <v>39</v>
          </cell>
          <cell r="C64" t="str">
            <v>Senior Producer</v>
          </cell>
          <cell r="D64">
            <v>1</v>
          </cell>
          <cell r="E64">
            <v>815</v>
          </cell>
          <cell r="F64">
            <v>815</v>
          </cell>
          <cell r="G64">
            <v>0</v>
          </cell>
          <cell r="H64">
            <v>33.26349615193109</v>
          </cell>
          <cell r="I64">
            <v>27110</v>
          </cell>
          <cell r="J64">
            <v>0</v>
          </cell>
          <cell r="K64">
            <v>0</v>
          </cell>
          <cell r="L64">
            <v>27110</v>
          </cell>
        </row>
        <row r="65">
          <cell r="B65">
            <v>40</v>
          </cell>
          <cell r="C65" t="str">
            <v>Producer</v>
          </cell>
          <cell r="D65">
            <v>2</v>
          </cell>
          <cell r="E65">
            <v>815</v>
          </cell>
          <cell r="F65">
            <v>1630</v>
          </cell>
          <cell r="G65">
            <v>0</v>
          </cell>
          <cell r="H65">
            <v>30.00806835656559</v>
          </cell>
          <cell r="I65">
            <v>48913</v>
          </cell>
          <cell r="J65">
            <v>0</v>
          </cell>
          <cell r="K65">
            <v>0</v>
          </cell>
          <cell r="L65">
            <v>48913</v>
          </cell>
        </row>
        <row r="66">
          <cell r="B66">
            <v>41</v>
          </cell>
          <cell r="C66" t="str">
            <v>Production Coordinator</v>
          </cell>
          <cell r="D66">
            <v>1</v>
          </cell>
          <cell r="E66">
            <v>815</v>
          </cell>
          <cell r="F66">
            <v>815</v>
          </cell>
          <cell r="G66">
            <v>0</v>
          </cell>
          <cell r="H66">
            <v>31.298612946871206</v>
          </cell>
          <cell r="I66">
            <v>25508</v>
          </cell>
          <cell r="J66">
            <v>0</v>
          </cell>
          <cell r="K66">
            <v>0</v>
          </cell>
          <cell r="L66">
            <v>25508</v>
          </cell>
        </row>
        <row r="67">
          <cell r="B67">
            <v>42</v>
          </cell>
          <cell r="C67" t="str">
            <v>Operations Specialist</v>
          </cell>
          <cell r="D67">
            <v>1</v>
          </cell>
          <cell r="E67">
            <v>815</v>
          </cell>
          <cell r="F67">
            <v>815</v>
          </cell>
          <cell r="G67">
            <v>0</v>
          </cell>
          <cell r="H67">
            <v>31.856686283219574</v>
          </cell>
          <cell r="I67">
            <v>25963</v>
          </cell>
          <cell r="J67">
            <v>0</v>
          </cell>
          <cell r="K67">
            <v>0</v>
          </cell>
          <cell r="L67">
            <v>25963</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29.624392937826087</v>
          </cell>
          <cell r="I70">
            <v>24144</v>
          </cell>
          <cell r="J70">
            <v>0</v>
          </cell>
          <cell r="K70">
            <v>0</v>
          </cell>
          <cell r="L70">
            <v>24144</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31.298612946871206</v>
          </cell>
          <cell r="I72">
            <v>25508</v>
          </cell>
          <cell r="J72">
            <v>0</v>
          </cell>
          <cell r="K72">
            <v>0</v>
          </cell>
          <cell r="L72">
            <v>25508</v>
          </cell>
        </row>
        <row r="73">
          <cell r="B73">
            <v>48</v>
          </cell>
          <cell r="C73" t="str">
            <v>Systems Engineer</v>
          </cell>
          <cell r="D73">
            <v>1</v>
          </cell>
          <cell r="E73">
            <v>815</v>
          </cell>
          <cell r="F73">
            <v>815</v>
          </cell>
          <cell r="G73">
            <v>0</v>
          </cell>
          <cell r="H73">
            <v>26.287579447576444</v>
          </cell>
          <cell r="I73">
            <v>21424</v>
          </cell>
          <cell r="J73">
            <v>0</v>
          </cell>
          <cell r="K73">
            <v>0</v>
          </cell>
          <cell r="L73">
            <v>21424</v>
          </cell>
        </row>
        <row r="74">
          <cell r="B74">
            <v>49</v>
          </cell>
          <cell r="C74" t="str">
            <v>3D animator</v>
          </cell>
          <cell r="D74">
            <v>1</v>
          </cell>
          <cell r="E74">
            <v>815</v>
          </cell>
          <cell r="F74">
            <v>815</v>
          </cell>
          <cell r="G74">
            <v>0</v>
          </cell>
          <cell r="H74">
            <v>27.95017292878097</v>
          </cell>
          <cell r="I74">
            <v>22779</v>
          </cell>
          <cell r="J74">
            <v>0</v>
          </cell>
          <cell r="K74">
            <v>0</v>
          </cell>
          <cell r="L74">
            <v>22779</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7T</v>
          </cell>
          <cell r="C82" t="str">
            <v>Total Direct Labor</v>
          </cell>
          <cell r="D82">
            <v>75</v>
          </cell>
          <cell r="F82">
            <v>60180</v>
          </cell>
          <cell r="G82">
            <v>438.29999999999984</v>
          </cell>
          <cell r="I82">
            <v>1008362</v>
          </cell>
          <cell r="J82">
            <v>5650</v>
          </cell>
          <cell r="K82">
            <v>2829</v>
          </cell>
          <cell r="L82">
            <v>1016841</v>
          </cell>
        </row>
        <row r="84">
          <cell r="C84" t="str">
            <v>Contract Support:</v>
          </cell>
        </row>
        <row r="85">
          <cell r="B85">
            <v>54</v>
          </cell>
          <cell r="C85" t="str">
            <v>Program Manager/Logisitcs Manager</v>
          </cell>
          <cell r="D85">
            <v>1</v>
          </cell>
          <cell r="E85">
            <v>815</v>
          </cell>
          <cell r="F85">
            <v>815</v>
          </cell>
          <cell r="G85">
            <v>0</v>
          </cell>
          <cell r="H85">
            <v>30.74053961052283</v>
          </cell>
          <cell r="I85">
            <v>25054</v>
          </cell>
          <cell r="J85">
            <v>0</v>
          </cell>
          <cell r="K85">
            <v>0</v>
          </cell>
          <cell r="L85">
            <v>25054</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37132</v>
          </cell>
          <cell r="J88">
            <v>122</v>
          </cell>
          <cell r="K88">
            <v>61</v>
          </cell>
          <cell r="L88">
            <v>37315</v>
          </cell>
        </row>
      </sheetData>
      <sheetData sheetId="21">
        <row r="20">
          <cell r="B20">
            <v>1</v>
          </cell>
          <cell r="C20" t="str">
            <v>Deputy Logistics Manager</v>
          </cell>
          <cell r="D20">
            <v>1</v>
          </cell>
          <cell r="E20">
            <v>1846</v>
          </cell>
          <cell r="F20">
            <v>1846</v>
          </cell>
          <cell r="G20">
            <v>0</v>
          </cell>
          <cell r="H20">
            <v>28.80464133936953</v>
          </cell>
          <cell r="I20">
            <v>53173</v>
          </cell>
          <cell r="J20">
            <v>0</v>
          </cell>
          <cell r="K20">
            <v>0</v>
          </cell>
          <cell r="L20">
            <v>53173</v>
          </cell>
        </row>
        <row r="21">
          <cell r="B21">
            <v>2</v>
          </cell>
          <cell r="C21" t="str">
            <v>Supervisor</v>
          </cell>
          <cell r="D21">
            <v>4</v>
          </cell>
          <cell r="E21">
            <v>1846</v>
          </cell>
          <cell r="F21">
            <v>7384</v>
          </cell>
          <cell r="G21">
            <v>0</v>
          </cell>
          <cell r="H21">
            <v>20.07814159111276</v>
          </cell>
          <cell r="I21">
            <v>148257</v>
          </cell>
          <cell r="J21">
            <v>0</v>
          </cell>
          <cell r="K21">
            <v>0</v>
          </cell>
          <cell r="L21">
            <v>148257</v>
          </cell>
        </row>
        <row r="22">
          <cell r="B22">
            <v>3</v>
          </cell>
          <cell r="C22" t="str">
            <v>NASA Screener</v>
          </cell>
          <cell r="D22">
            <v>1</v>
          </cell>
          <cell r="E22">
            <v>1846</v>
          </cell>
          <cell r="F22">
            <v>1846</v>
          </cell>
          <cell r="G22">
            <v>0</v>
          </cell>
          <cell r="H22">
            <v>21.480614764939745</v>
          </cell>
          <cell r="I22">
            <v>39653</v>
          </cell>
          <cell r="J22">
            <v>0</v>
          </cell>
          <cell r="K22">
            <v>0</v>
          </cell>
          <cell r="L22">
            <v>39653</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41.211134800146674</v>
          </cell>
          <cell r="I62">
            <v>76076</v>
          </cell>
          <cell r="J62">
            <v>0</v>
          </cell>
          <cell r="K62">
            <v>0</v>
          </cell>
          <cell r="L62">
            <v>76076</v>
          </cell>
        </row>
        <row r="63">
          <cell r="B63">
            <v>38</v>
          </cell>
          <cell r="C63" t="str">
            <v>Supervising Producer</v>
          </cell>
          <cell r="D63">
            <v>1</v>
          </cell>
          <cell r="E63">
            <v>1846</v>
          </cell>
          <cell r="F63">
            <v>1846</v>
          </cell>
          <cell r="G63">
            <v>0</v>
          </cell>
          <cell r="H63">
            <v>38.609966605954746</v>
          </cell>
          <cell r="I63">
            <v>71274</v>
          </cell>
          <cell r="J63">
            <v>0</v>
          </cell>
          <cell r="K63">
            <v>0</v>
          </cell>
          <cell r="L63">
            <v>71274</v>
          </cell>
        </row>
        <row r="64">
          <cell r="B64">
            <v>39</v>
          </cell>
          <cell r="C64" t="str">
            <v>Senior Producer</v>
          </cell>
          <cell r="D64">
            <v>1</v>
          </cell>
          <cell r="E64">
            <v>1846</v>
          </cell>
          <cell r="F64">
            <v>1846</v>
          </cell>
          <cell r="G64">
            <v>0</v>
          </cell>
          <cell r="H64">
            <v>34.29466453264096</v>
          </cell>
          <cell r="I64">
            <v>63308</v>
          </cell>
          <cell r="J64">
            <v>0</v>
          </cell>
          <cell r="K64">
            <v>0</v>
          </cell>
          <cell r="L64">
            <v>63308</v>
          </cell>
        </row>
        <row r="65">
          <cell r="B65">
            <v>40</v>
          </cell>
          <cell r="C65" t="str">
            <v>Producer</v>
          </cell>
          <cell r="D65">
            <v>2</v>
          </cell>
          <cell r="E65">
            <v>1846</v>
          </cell>
          <cell r="F65">
            <v>3692</v>
          </cell>
          <cell r="G65">
            <v>0</v>
          </cell>
          <cell r="H65">
            <v>30.938318475619123</v>
          </cell>
          <cell r="I65">
            <v>114224</v>
          </cell>
          <cell r="J65">
            <v>0</v>
          </cell>
          <cell r="K65">
            <v>0</v>
          </cell>
          <cell r="L65">
            <v>114224</v>
          </cell>
        </row>
        <row r="66">
          <cell r="B66">
            <v>41</v>
          </cell>
          <cell r="C66" t="str">
            <v>Production Coordinator</v>
          </cell>
          <cell r="D66">
            <v>1</v>
          </cell>
          <cell r="E66">
            <v>1846</v>
          </cell>
          <cell r="F66">
            <v>1846</v>
          </cell>
          <cell r="G66">
            <v>0</v>
          </cell>
          <cell r="H66">
            <v>32.268869948224214</v>
          </cell>
          <cell r="I66">
            <v>59568</v>
          </cell>
          <cell r="J66">
            <v>0</v>
          </cell>
          <cell r="K66">
            <v>0</v>
          </cell>
          <cell r="L66">
            <v>59568</v>
          </cell>
        </row>
        <row r="67">
          <cell r="B67">
            <v>42</v>
          </cell>
          <cell r="C67" t="str">
            <v>Operations Specialist</v>
          </cell>
          <cell r="D67">
            <v>1</v>
          </cell>
          <cell r="E67">
            <v>1846</v>
          </cell>
          <cell r="F67">
            <v>1846</v>
          </cell>
          <cell r="G67">
            <v>0</v>
          </cell>
          <cell r="H67">
            <v>32.84424355799938</v>
          </cell>
          <cell r="I67">
            <v>60630</v>
          </cell>
          <cell r="J67">
            <v>0</v>
          </cell>
          <cell r="K67">
            <v>0</v>
          </cell>
          <cell r="L67">
            <v>60630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30.542749118898694</v>
          </cell>
          <cell r="I70">
            <v>56382</v>
          </cell>
          <cell r="J70">
            <v>0</v>
          </cell>
          <cell r="K70">
            <v>0</v>
          </cell>
          <cell r="L70">
            <v>56382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32.268869948224214</v>
          </cell>
          <cell r="I72">
            <v>59568</v>
          </cell>
          <cell r="J72">
            <v>0</v>
          </cell>
          <cell r="K72">
            <v>0</v>
          </cell>
          <cell r="L72">
            <v>59568</v>
          </cell>
        </row>
        <row r="73">
          <cell r="B73">
            <v>48</v>
          </cell>
          <cell r="C73" t="str">
            <v>Systems Engineer</v>
          </cell>
          <cell r="D73">
            <v>1</v>
          </cell>
          <cell r="E73">
            <v>1846</v>
          </cell>
          <cell r="F73">
            <v>1846</v>
          </cell>
          <cell r="G73">
            <v>0</v>
          </cell>
          <cell r="H73">
            <v>27.102494410451314</v>
          </cell>
          <cell r="I73">
            <v>50031</v>
          </cell>
          <cell r="J73">
            <v>0</v>
          </cell>
          <cell r="K73">
            <v>0</v>
          </cell>
          <cell r="L73">
            <v>50031</v>
          </cell>
        </row>
        <row r="74">
          <cell r="B74">
            <v>49</v>
          </cell>
          <cell r="C74" t="str">
            <v>3D animator</v>
          </cell>
          <cell r="D74">
            <v>1</v>
          </cell>
          <cell r="E74">
            <v>1846</v>
          </cell>
          <cell r="F74">
            <v>1846</v>
          </cell>
          <cell r="G74">
            <v>0</v>
          </cell>
          <cell r="H74">
            <v>28.816628289573178</v>
          </cell>
          <cell r="I74">
            <v>53195</v>
          </cell>
          <cell r="J74">
            <v>0</v>
          </cell>
          <cell r="K74">
            <v>0</v>
          </cell>
          <cell r="L74">
            <v>53195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8T</v>
          </cell>
          <cell r="C82" t="str">
            <v>Total Direct Labor</v>
          </cell>
          <cell r="D82">
            <v>75</v>
          </cell>
          <cell r="F82">
            <v>136560</v>
          </cell>
          <cell r="G82">
            <v>995.8000000000001</v>
          </cell>
          <cell r="I82">
            <v>2314160</v>
          </cell>
          <cell r="J82">
            <v>12829</v>
          </cell>
          <cell r="K82">
            <v>6415</v>
          </cell>
          <cell r="L82">
            <v>2333404</v>
          </cell>
        </row>
        <row r="84">
          <cell r="C84" t="str">
            <v>Contract Support:</v>
          </cell>
        </row>
        <row r="85">
          <cell r="B85">
            <v>54</v>
          </cell>
          <cell r="C85" t="str">
            <v>Program Manager/Logisitcs Manager</v>
          </cell>
          <cell r="D85">
            <v>1</v>
          </cell>
          <cell r="E85">
            <v>1846</v>
          </cell>
          <cell r="F85">
            <v>1846</v>
          </cell>
          <cell r="G85">
            <v>0</v>
          </cell>
          <cell r="H85">
            <v>31.69349633844904</v>
          </cell>
          <cell r="I85">
            <v>58506</v>
          </cell>
          <cell r="J85">
            <v>0</v>
          </cell>
          <cell r="K85">
            <v>0</v>
          </cell>
          <cell r="L85">
            <v>58506</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85864</v>
          </cell>
          <cell r="J88">
            <v>274</v>
          </cell>
          <cell r="K88">
            <v>137</v>
          </cell>
          <cell r="L88">
            <v>86275</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2">
        <row r="20">
          <cell r="B20">
            <v>1</v>
          </cell>
          <cell r="C20" t="str">
            <v>Deputy Logistics Manager</v>
          </cell>
          <cell r="D20">
            <v>1</v>
          </cell>
          <cell r="E20">
            <v>1846</v>
          </cell>
          <cell r="F20">
            <v>1846</v>
          </cell>
          <cell r="G20">
            <v>0</v>
          </cell>
          <cell r="H20">
            <v>29.69758522088998</v>
          </cell>
          <cell r="I20">
            <v>54822</v>
          </cell>
          <cell r="J20">
            <v>0</v>
          </cell>
          <cell r="K20">
            <v>0</v>
          </cell>
          <cell r="L20">
            <v>54822</v>
          </cell>
        </row>
        <row r="21">
          <cell r="B21">
            <v>2</v>
          </cell>
          <cell r="C21" t="str">
            <v>Supervisor</v>
          </cell>
          <cell r="D21">
            <v>4</v>
          </cell>
          <cell r="E21">
            <v>1846</v>
          </cell>
          <cell r="F21">
            <v>7384</v>
          </cell>
          <cell r="G21">
            <v>0</v>
          </cell>
          <cell r="H21">
            <v>20.700563980437252</v>
          </cell>
          <cell r="I21">
            <v>152853</v>
          </cell>
          <cell r="J21">
            <v>0</v>
          </cell>
          <cell r="K21">
            <v>0</v>
          </cell>
          <cell r="L21">
            <v>152853</v>
          </cell>
        </row>
        <row r="22">
          <cell r="B22">
            <v>3</v>
          </cell>
          <cell r="C22" t="str">
            <v>NASA Screener</v>
          </cell>
          <cell r="D22">
            <v>1</v>
          </cell>
          <cell r="E22">
            <v>1846</v>
          </cell>
          <cell r="F22">
            <v>1846</v>
          </cell>
          <cell r="G22">
            <v>0</v>
          </cell>
          <cell r="H22">
            <v>22.14651382265287</v>
          </cell>
          <cell r="I22">
            <v>40882</v>
          </cell>
          <cell r="J22">
            <v>0</v>
          </cell>
          <cell r="K22">
            <v>0</v>
          </cell>
          <cell r="L22">
            <v>40882</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42.48867997895121</v>
          </cell>
          <cell r="I62">
            <v>78434</v>
          </cell>
          <cell r="J62">
            <v>0</v>
          </cell>
          <cell r="K62">
            <v>0</v>
          </cell>
          <cell r="L62">
            <v>78434</v>
          </cell>
        </row>
        <row r="63">
          <cell r="B63">
            <v>38</v>
          </cell>
          <cell r="C63" t="str">
            <v>Supervising Producer</v>
          </cell>
          <cell r="D63">
            <v>1</v>
          </cell>
          <cell r="E63">
            <v>1846</v>
          </cell>
          <cell r="F63">
            <v>1846</v>
          </cell>
          <cell r="G63">
            <v>0</v>
          </cell>
          <cell r="H63">
            <v>39.80687557073934</v>
          </cell>
          <cell r="I63">
            <v>73483</v>
          </cell>
          <cell r="J63">
            <v>0</v>
          </cell>
          <cell r="K63">
            <v>0</v>
          </cell>
          <cell r="L63">
            <v>73483</v>
          </cell>
        </row>
        <row r="64">
          <cell r="B64">
            <v>39</v>
          </cell>
          <cell r="C64" t="str">
            <v>Senior Producer</v>
          </cell>
          <cell r="D64">
            <v>1</v>
          </cell>
          <cell r="E64">
            <v>1846</v>
          </cell>
          <cell r="F64">
            <v>1846</v>
          </cell>
          <cell r="G64">
            <v>0</v>
          </cell>
          <cell r="H64">
            <v>35.357799133152824</v>
          </cell>
          <cell r="I64">
            <v>65270</v>
          </cell>
          <cell r="J64">
            <v>0</v>
          </cell>
          <cell r="K64">
            <v>0</v>
          </cell>
          <cell r="L64">
            <v>65270</v>
          </cell>
        </row>
        <row r="65">
          <cell r="B65">
            <v>40</v>
          </cell>
          <cell r="C65" t="str">
            <v>Producer</v>
          </cell>
          <cell r="D65">
            <v>2</v>
          </cell>
          <cell r="E65">
            <v>1846</v>
          </cell>
          <cell r="F65">
            <v>3692</v>
          </cell>
          <cell r="G65">
            <v>0</v>
          </cell>
          <cell r="H65">
            <v>31.89740634836331</v>
          </cell>
          <cell r="I65">
            <v>117765</v>
          </cell>
          <cell r="J65">
            <v>0</v>
          </cell>
          <cell r="K65">
            <v>0</v>
          </cell>
          <cell r="L65">
            <v>117765</v>
          </cell>
        </row>
        <row r="66">
          <cell r="B66">
            <v>41</v>
          </cell>
          <cell r="C66" t="str">
            <v>Production Coordinator</v>
          </cell>
          <cell r="D66">
            <v>1</v>
          </cell>
          <cell r="E66">
            <v>1846</v>
          </cell>
          <cell r="F66">
            <v>1846</v>
          </cell>
          <cell r="G66">
            <v>0</v>
          </cell>
          <cell r="H66">
            <v>33.26920491661916</v>
          </cell>
          <cell r="I66">
            <v>61415</v>
          </cell>
          <cell r="J66">
            <v>0</v>
          </cell>
          <cell r="K66">
            <v>0</v>
          </cell>
          <cell r="L66">
            <v>61415</v>
          </cell>
        </row>
        <row r="67">
          <cell r="B67">
            <v>42</v>
          </cell>
          <cell r="C67" t="str">
            <v>Operations Specialist</v>
          </cell>
          <cell r="D67">
            <v>1</v>
          </cell>
          <cell r="E67">
            <v>1846</v>
          </cell>
          <cell r="F67">
            <v>1846</v>
          </cell>
          <cell r="G67">
            <v>0</v>
          </cell>
          <cell r="H67">
            <v>33.862415108297355</v>
          </cell>
          <cell r="I67">
            <v>62510</v>
          </cell>
          <cell r="J67">
            <v>0</v>
          </cell>
          <cell r="K67">
            <v>0</v>
          </cell>
          <cell r="L67">
            <v>62510</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31.48957434158455</v>
          </cell>
          <cell r="I70">
            <v>58130</v>
          </cell>
          <cell r="J70">
            <v>0</v>
          </cell>
          <cell r="K70">
            <v>0</v>
          </cell>
          <cell r="L70">
            <v>58130</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33.26920491661916</v>
          </cell>
          <cell r="I72">
            <v>61415</v>
          </cell>
          <cell r="J72">
            <v>0</v>
          </cell>
          <cell r="K72">
            <v>0</v>
          </cell>
          <cell r="L72">
            <v>61415</v>
          </cell>
        </row>
        <row r="73">
          <cell r="B73">
            <v>48</v>
          </cell>
          <cell r="C73" t="str">
            <v>Systems Engineer</v>
          </cell>
          <cell r="D73">
            <v>1</v>
          </cell>
          <cell r="E73">
            <v>1846</v>
          </cell>
          <cell r="F73">
            <v>1846</v>
          </cell>
          <cell r="G73">
            <v>0</v>
          </cell>
          <cell r="H73">
            <v>27.9426717371753</v>
          </cell>
          <cell r="I73">
            <v>51582</v>
          </cell>
          <cell r="J73">
            <v>0</v>
          </cell>
          <cell r="K73">
            <v>0</v>
          </cell>
          <cell r="L73">
            <v>51582</v>
          </cell>
        </row>
        <row r="74">
          <cell r="B74">
            <v>49</v>
          </cell>
          <cell r="C74" t="str">
            <v>3D animator</v>
          </cell>
          <cell r="D74">
            <v>1</v>
          </cell>
          <cell r="E74">
            <v>1846</v>
          </cell>
          <cell r="F74">
            <v>1846</v>
          </cell>
          <cell r="G74">
            <v>0</v>
          </cell>
          <cell r="H74">
            <v>29.70994376654994</v>
          </cell>
          <cell r="I74">
            <v>54845</v>
          </cell>
          <cell r="J74">
            <v>0</v>
          </cell>
          <cell r="K74">
            <v>0</v>
          </cell>
          <cell r="L74">
            <v>54845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9T</v>
          </cell>
          <cell r="C82" t="str">
            <v>Total Direct Labor</v>
          </cell>
          <cell r="D82">
            <v>75</v>
          </cell>
          <cell r="F82">
            <v>136560</v>
          </cell>
          <cell r="G82">
            <v>995.8000000000001</v>
          </cell>
          <cell r="I82">
            <v>2342227</v>
          </cell>
          <cell r="J82">
            <v>12829</v>
          </cell>
          <cell r="K82">
            <v>6415</v>
          </cell>
          <cell r="L82">
            <v>2361471</v>
          </cell>
        </row>
        <row r="84">
          <cell r="C84" t="str">
            <v>Contract Support:</v>
          </cell>
        </row>
        <row r="85">
          <cell r="B85">
            <v>54</v>
          </cell>
          <cell r="C85" t="str">
            <v>Program Manager/Logisitcs Manager</v>
          </cell>
          <cell r="D85">
            <v>1</v>
          </cell>
          <cell r="E85">
            <v>1846</v>
          </cell>
          <cell r="F85">
            <v>1846</v>
          </cell>
          <cell r="G85">
            <v>0</v>
          </cell>
          <cell r="H85">
            <v>32.675994724940956</v>
          </cell>
          <cell r="I85">
            <v>60320</v>
          </cell>
          <cell r="J85">
            <v>0</v>
          </cell>
          <cell r="K85">
            <v>0</v>
          </cell>
          <cell r="L85">
            <v>60320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87678</v>
          </cell>
          <cell r="J88">
            <v>274</v>
          </cell>
          <cell r="K88">
            <v>137</v>
          </cell>
          <cell r="L88">
            <v>88089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3">
        <row r="20">
          <cell r="B20">
            <v>1</v>
          </cell>
          <cell r="C20" t="str">
            <v>Deputy Logistics Manager</v>
          </cell>
          <cell r="D20">
            <v>1</v>
          </cell>
          <cell r="E20">
            <v>1846</v>
          </cell>
          <cell r="F20">
            <v>1846</v>
          </cell>
          <cell r="G20">
            <v>0</v>
          </cell>
          <cell r="H20">
            <v>30.618210362737567</v>
          </cell>
          <cell r="I20">
            <v>56521</v>
          </cell>
          <cell r="J20">
            <v>0</v>
          </cell>
          <cell r="K20">
            <v>0</v>
          </cell>
          <cell r="L20">
            <v>56521</v>
          </cell>
        </row>
        <row r="21">
          <cell r="B21">
            <v>2</v>
          </cell>
          <cell r="C21" t="str">
            <v>Supervisor</v>
          </cell>
          <cell r="D21">
            <v>4</v>
          </cell>
          <cell r="E21">
            <v>1846</v>
          </cell>
          <cell r="F21">
            <v>7384</v>
          </cell>
          <cell r="G21">
            <v>0</v>
          </cell>
          <cell r="H21">
            <v>21.342281463830805</v>
          </cell>
          <cell r="I21">
            <v>157591</v>
          </cell>
          <cell r="J21">
            <v>0</v>
          </cell>
          <cell r="K21">
            <v>0</v>
          </cell>
          <cell r="L21">
            <v>157591</v>
          </cell>
        </row>
        <row r="22">
          <cell r="B22">
            <v>3</v>
          </cell>
          <cell r="C22" t="str">
            <v>NASA Screener</v>
          </cell>
          <cell r="D22">
            <v>1</v>
          </cell>
          <cell r="E22">
            <v>1846</v>
          </cell>
          <cell r="F22">
            <v>1846</v>
          </cell>
          <cell r="G22">
            <v>0</v>
          </cell>
          <cell r="H22">
            <v>22.833055751155108</v>
          </cell>
          <cell r="I22">
            <v>42150</v>
          </cell>
          <cell r="J22">
            <v>0</v>
          </cell>
          <cell r="K22">
            <v>0</v>
          </cell>
          <cell r="L22">
            <v>42150</v>
          </cell>
        </row>
        <row r="23">
          <cell r="B23">
            <v>4</v>
          </cell>
          <cell r="C23" t="str">
            <v>Vehicle Dispatcher/ move coordinator (lead)</v>
          </cell>
          <cell r="D23">
            <v>1</v>
          </cell>
          <cell r="E23">
            <v>1804</v>
          </cell>
          <cell r="F23">
            <v>1804</v>
          </cell>
          <cell r="G23">
            <v>18</v>
          </cell>
          <cell r="H23">
            <v>12.41</v>
          </cell>
          <cell r="I23">
            <v>22388</v>
          </cell>
          <cell r="J23">
            <v>223</v>
          </cell>
          <cell r="K23">
            <v>112</v>
          </cell>
          <cell r="L23">
            <v>22723</v>
          </cell>
        </row>
        <row r="24">
          <cell r="B24">
            <v>5</v>
          </cell>
          <cell r="C24" t="str">
            <v>Bus Operator</v>
          </cell>
          <cell r="D24">
            <v>1</v>
          </cell>
          <cell r="E24">
            <v>1804</v>
          </cell>
          <cell r="F24">
            <v>1804</v>
          </cell>
          <cell r="G24">
            <v>18</v>
          </cell>
          <cell r="H24">
            <v>12.81</v>
          </cell>
          <cell r="I24">
            <v>23109</v>
          </cell>
          <cell r="J24">
            <v>231</v>
          </cell>
          <cell r="K24">
            <v>115</v>
          </cell>
          <cell r="L24">
            <v>23455</v>
          </cell>
        </row>
        <row r="25">
          <cell r="B25">
            <v>6</v>
          </cell>
          <cell r="C25" t="str">
            <v>Truck Dvr, Medium</v>
          </cell>
          <cell r="D25">
            <v>2</v>
          </cell>
          <cell r="E25">
            <v>1804</v>
          </cell>
          <cell r="F25">
            <v>3608</v>
          </cell>
          <cell r="G25">
            <v>36.1</v>
          </cell>
          <cell r="H25">
            <v>10.79</v>
          </cell>
          <cell r="I25">
            <v>38930</v>
          </cell>
          <cell r="J25">
            <v>390</v>
          </cell>
          <cell r="K25">
            <v>195</v>
          </cell>
          <cell r="L25">
            <v>39515</v>
          </cell>
        </row>
        <row r="26">
          <cell r="B26">
            <v>7</v>
          </cell>
          <cell r="C26" t="str">
            <v>Truck Dvr, Medium (mail)</v>
          </cell>
          <cell r="D26">
            <v>1</v>
          </cell>
          <cell r="E26">
            <v>1804</v>
          </cell>
          <cell r="F26">
            <v>1804</v>
          </cell>
          <cell r="G26">
            <v>18</v>
          </cell>
          <cell r="H26">
            <v>11.4</v>
          </cell>
          <cell r="I26">
            <v>20566</v>
          </cell>
          <cell r="J26">
            <v>205</v>
          </cell>
          <cell r="K26">
            <v>103</v>
          </cell>
          <cell r="L26">
            <v>20874</v>
          </cell>
        </row>
        <row r="27">
          <cell r="B27">
            <v>8</v>
          </cell>
          <cell r="C27" t="str">
            <v>Truck Dvr, Heavy (TT)</v>
          </cell>
          <cell r="D27">
            <v>2</v>
          </cell>
          <cell r="E27">
            <v>1804</v>
          </cell>
          <cell r="F27">
            <v>3608</v>
          </cell>
          <cell r="G27">
            <v>36.1</v>
          </cell>
          <cell r="H27">
            <v>12.21</v>
          </cell>
          <cell r="I27">
            <v>44054</v>
          </cell>
          <cell r="J27">
            <v>441</v>
          </cell>
          <cell r="K27">
            <v>220</v>
          </cell>
          <cell r="L27">
            <v>44715</v>
          </cell>
        </row>
        <row r="28">
          <cell r="B28">
            <v>9</v>
          </cell>
          <cell r="C28" t="str">
            <v>Truck Dvr, Heavy (Furniture)</v>
          </cell>
          <cell r="D28">
            <v>1</v>
          </cell>
          <cell r="E28">
            <v>1804</v>
          </cell>
          <cell r="F28">
            <v>1804</v>
          </cell>
          <cell r="G28">
            <v>18</v>
          </cell>
          <cell r="H28">
            <v>11.27</v>
          </cell>
          <cell r="I28">
            <v>20331</v>
          </cell>
          <cell r="J28">
            <v>203</v>
          </cell>
          <cell r="K28">
            <v>101</v>
          </cell>
          <cell r="L28">
            <v>20635</v>
          </cell>
        </row>
        <row r="29">
          <cell r="B29">
            <v>10</v>
          </cell>
          <cell r="C29" t="str">
            <v>Laborer, Truck Helper (Furniture)</v>
          </cell>
          <cell r="D29">
            <v>2</v>
          </cell>
          <cell r="E29">
            <v>1804</v>
          </cell>
          <cell r="F29">
            <v>3608</v>
          </cell>
          <cell r="G29">
            <v>36.1</v>
          </cell>
          <cell r="H29">
            <v>10.79</v>
          </cell>
          <cell r="I29">
            <v>38930</v>
          </cell>
          <cell r="J29">
            <v>390</v>
          </cell>
          <cell r="K29">
            <v>195</v>
          </cell>
          <cell r="L29">
            <v>39515</v>
          </cell>
        </row>
        <row r="30">
          <cell r="B30">
            <v>11</v>
          </cell>
          <cell r="C30" t="str">
            <v>Laborer, Truck Helper (Furniture) Lead</v>
          </cell>
          <cell r="D30">
            <v>1</v>
          </cell>
          <cell r="E30">
            <v>1804</v>
          </cell>
          <cell r="F30">
            <v>1804</v>
          </cell>
          <cell r="G30">
            <v>18</v>
          </cell>
          <cell r="H30">
            <v>11.29</v>
          </cell>
          <cell r="I30">
            <v>20367</v>
          </cell>
          <cell r="J30">
            <v>203</v>
          </cell>
          <cell r="K30">
            <v>102</v>
          </cell>
          <cell r="L30">
            <v>20672</v>
          </cell>
        </row>
        <row r="31">
          <cell r="B31">
            <v>12</v>
          </cell>
          <cell r="C31" t="str">
            <v>Messenger, Mail Clerk, Carrier (lead)</v>
          </cell>
          <cell r="D31">
            <v>1</v>
          </cell>
          <cell r="E31">
            <v>1804</v>
          </cell>
          <cell r="F31">
            <v>1804</v>
          </cell>
          <cell r="G31">
            <v>18</v>
          </cell>
          <cell r="H31">
            <v>11.09</v>
          </cell>
          <cell r="I31">
            <v>20006</v>
          </cell>
          <cell r="J31">
            <v>200</v>
          </cell>
          <cell r="K31">
            <v>100</v>
          </cell>
          <cell r="L31">
            <v>20306</v>
          </cell>
        </row>
        <row r="32">
          <cell r="B32">
            <v>13</v>
          </cell>
          <cell r="C32" t="str">
            <v>Messenger, Mail Clerk, Carrier </v>
          </cell>
          <cell r="D32">
            <v>3</v>
          </cell>
          <cell r="E32">
            <v>1804</v>
          </cell>
          <cell r="F32">
            <v>5412</v>
          </cell>
          <cell r="G32">
            <v>54.1</v>
          </cell>
          <cell r="H32">
            <v>10.59</v>
          </cell>
          <cell r="I32">
            <v>57313</v>
          </cell>
          <cell r="J32">
            <v>573</v>
          </cell>
          <cell r="K32">
            <v>286</v>
          </cell>
          <cell r="L32">
            <v>58172</v>
          </cell>
        </row>
        <row r="33">
          <cell r="B33">
            <v>14</v>
          </cell>
          <cell r="C33" t="str">
            <v>Auto/Truck Maint. Technician (lead)</v>
          </cell>
          <cell r="D33">
            <v>1</v>
          </cell>
          <cell r="E33">
            <v>1804</v>
          </cell>
          <cell r="F33">
            <v>1804</v>
          </cell>
          <cell r="G33">
            <v>18</v>
          </cell>
          <cell r="H33">
            <v>15.8</v>
          </cell>
          <cell r="I33">
            <v>28503</v>
          </cell>
          <cell r="J33">
            <v>284</v>
          </cell>
          <cell r="K33">
            <v>142</v>
          </cell>
          <cell r="L33">
            <v>28929</v>
          </cell>
        </row>
        <row r="34">
          <cell r="B34">
            <v>15</v>
          </cell>
          <cell r="C34" t="str">
            <v>Auto/Truck Maint. Technician </v>
          </cell>
          <cell r="D34">
            <v>3</v>
          </cell>
          <cell r="E34">
            <v>1804</v>
          </cell>
          <cell r="F34">
            <v>5412</v>
          </cell>
          <cell r="G34">
            <v>54.1</v>
          </cell>
          <cell r="H34">
            <v>15.3</v>
          </cell>
          <cell r="I34">
            <v>82804</v>
          </cell>
          <cell r="J34">
            <v>828</v>
          </cell>
          <cell r="K34">
            <v>414</v>
          </cell>
          <cell r="L34">
            <v>84046</v>
          </cell>
        </row>
        <row r="35">
          <cell r="B35">
            <v>16</v>
          </cell>
          <cell r="C35" t="str">
            <v>Automotive Worker</v>
          </cell>
          <cell r="D35">
            <v>1</v>
          </cell>
          <cell r="E35">
            <v>1804</v>
          </cell>
          <cell r="F35">
            <v>1804</v>
          </cell>
          <cell r="G35">
            <v>18</v>
          </cell>
          <cell r="H35">
            <v>10.79</v>
          </cell>
          <cell r="I35">
            <v>19465</v>
          </cell>
          <cell r="J35">
            <v>194</v>
          </cell>
          <cell r="K35">
            <v>97</v>
          </cell>
          <cell r="L35">
            <v>19756</v>
          </cell>
        </row>
        <row r="36">
          <cell r="B36">
            <v>17</v>
          </cell>
          <cell r="C36" t="str">
            <v>Automotive Parts Clerk</v>
          </cell>
          <cell r="D36">
            <v>1</v>
          </cell>
          <cell r="E36">
            <v>1804</v>
          </cell>
          <cell r="F36">
            <v>1804</v>
          </cell>
          <cell r="G36">
            <v>18</v>
          </cell>
          <cell r="H36">
            <v>10.79</v>
          </cell>
          <cell r="I36">
            <v>19465</v>
          </cell>
          <cell r="J36">
            <v>194</v>
          </cell>
          <cell r="K36">
            <v>97</v>
          </cell>
          <cell r="L36">
            <v>19756</v>
          </cell>
        </row>
        <row r="37">
          <cell r="B37">
            <v>18</v>
          </cell>
          <cell r="C37" t="str">
            <v>Vehicle Controller</v>
          </cell>
          <cell r="D37">
            <v>1</v>
          </cell>
          <cell r="E37">
            <v>1804</v>
          </cell>
          <cell r="F37">
            <v>1804</v>
          </cell>
          <cell r="G37">
            <v>18</v>
          </cell>
          <cell r="H37">
            <v>11.27</v>
          </cell>
          <cell r="I37">
            <v>20331</v>
          </cell>
          <cell r="J37">
            <v>203</v>
          </cell>
          <cell r="K37">
            <v>101</v>
          </cell>
          <cell r="L37">
            <v>20635</v>
          </cell>
        </row>
        <row r="38">
          <cell r="B38">
            <v>19</v>
          </cell>
          <cell r="C38" t="str">
            <v>Item Manager (lead)</v>
          </cell>
          <cell r="D38">
            <v>1</v>
          </cell>
          <cell r="E38">
            <v>1804</v>
          </cell>
          <cell r="F38">
            <v>1804</v>
          </cell>
          <cell r="G38">
            <v>18</v>
          </cell>
          <cell r="H38">
            <v>13.24</v>
          </cell>
          <cell r="I38">
            <v>23885</v>
          </cell>
          <cell r="J38">
            <v>238</v>
          </cell>
          <cell r="K38">
            <v>119</v>
          </cell>
          <cell r="L38">
            <v>24242</v>
          </cell>
        </row>
        <row r="39">
          <cell r="B39">
            <v>20</v>
          </cell>
          <cell r="C39" t="str">
            <v>Item Manager </v>
          </cell>
          <cell r="D39">
            <v>1</v>
          </cell>
          <cell r="E39">
            <v>1804</v>
          </cell>
          <cell r="F39">
            <v>1804</v>
          </cell>
          <cell r="G39">
            <v>18</v>
          </cell>
          <cell r="H39">
            <v>12.74</v>
          </cell>
          <cell r="I39">
            <v>22983</v>
          </cell>
          <cell r="J39">
            <v>229</v>
          </cell>
          <cell r="K39">
            <v>115</v>
          </cell>
          <cell r="L39">
            <v>23327</v>
          </cell>
        </row>
        <row r="40">
          <cell r="B40">
            <v>21</v>
          </cell>
          <cell r="C40" t="str">
            <v>Sr. Purchase Request/ Processing Clerk</v>
          </cell>
          <cell r="D40">
            <v>1</v>
          </cell>
          <cell r="E40">
            <v>1804</v>
          </cell>
          <cell r="F40">
            <v>1804</v>
          </cell>
          <cell r="G40">
            <v>18</v>
          </cell>
          <cell r="H40">
            <v>12.74</v>
          </cell>
          <cell r="I40">
            <v>22983</v>
          </cell>
          <cell r="J40">
            <v>229</v>
          </cell>
          <cell r="K40">
            <v>115</v>
          </cell>
          <cell r="L40">
            <v>23327</v>
          </cell>
        </row>
        <row r="41">
          <cell r="B41">
            <v>22</v>
          </cell>
          <cell r="C41" t="str">
            <v>Sr. Storekeeper</v>
          </cell>
          <cell r="D41">
            <v>1</v>
          </cell>
          <cell r="E41">
            <v>1804</v>
          </cell>
          <cell r="F41">
            <v>1804</v>
          </cell>
          <cell r="G41">
            <v>18</v>
          </cell>
          <cell r="H41">
            <v>11.57</v>
          </cell>
          <cell r="I41">
            <v>20872</v>
          </cell>
          <cell r="J41">
            <v>208</v>
          </cell>
          <cell r="K41">
            <v>104</v>
          </cell>
          <cell r="L41">
            <v>21184</v>
          </cell>
        </row>
        <row r="42">
          <cell r="B42">
            <v>23</v>
          </cell>
          <cell r="C42" t="str">
            <v>Storekeeper</v>
          </cell>
          <cell r="D42">
            <v>3</v>
          </cell>
          <cell r="E42">
            <v>1804</v>
          </cell>
          <cell r="F42">
            <v>5412</v>
          </cell>
          <cell r="G42">
            <v>54.1</v>
          </cell>
          <cell r="H42">
            <v>11.09</v>
          </cell>
          <cell r="I42">
            <v>60019</v>
          </cell>
          <cell r="J42">
            <v>600</v>
          </cell>
          <cell r="K42">
            <v>300</v>
          </cell>
          <cell r="L42">
            <v>60919</v>
          </cell>
        </row>
        <row r="43">
          <cell r="B43">
            <v>24</v>
          </cell>
          <cell r="C43" t="str">
            <v>Metal Cutter &amp; Burner</v>
          </cell>
          <cell r="D43">
            <v>2</v>
          </cell>
          <cell r="E43">
            <v>1804</v>
          </cell>
          <cell r="F43">
            <v>3608</v>
          </cell>
          <cell r="G43">
            <v>36.1</v>
          </cell>
          <cell r="H43">
            <v>12.16</v>
          </cell>
          <cell r="I43">
            <v>43873</v>
          </cell>
          <cell r="J43">
            <v>439</v>
          </cell>
          <cell r="K43">
            <v>219</v>
          </cell>
          <cell r="L43">
            <v>44531</v>
          </cell>
        </row>
        <row r="44">
          <cell r="B44">
            <v>25</v>
          </cell>
          <cell r="C44" t="str">
            <v>Tool Crib Attendant</v>
          </cell>
          <cell r="D44">
            <v>1</v>
          </cell>
          <cell r="E44">
            <v>1804</v>
          </cell>
          <cell r="F44">
            <v>1804</v>
          </cell>
          <cell r="G44">
            <v>18</v>
          </cell>
          <cell r="H44">
            <v>13.56</v>
          </cell>
          <cell r="I44">
            <v>24462</v>
          </cell>
          <cell r="J44">
            <v>244</v>
          </cell>
          <cell r="K44">
            <v>122</v>
          </cell>
          <cell r="L44">
            <v>24828</v>
          </cell>
        </row>
        <row r="45">
          <cell r="B45">
            <v>26</v>
          </cell>
          <cell r="C45" t="str">
            <v>Prop. Disposal Data Entry Clerk</v>
          </cell>
          <cell r="D45">
            <v>1</v>
          </cell>
          <cell r="E45">
            <v>1804</v>
          </cell>
          <cell r="F45">
            <v>1804</v>
          </cell>
          <cell r="G45">
            <v>18</v>
          </cell>
          <cell r="H45">
            <v>11.09</v>
          </cell>
          <cell r="I45">
            <v>20006</v>
          </cell>
          <cell r="J45">
            <v>200</v>
          </cell>
          <cell r="K45">
            <v>100</v>
          </cell>
          <cell r="L45">
            <v>20306</v>
          </cell>
        </row>
        <row r="46">
          <cell r="B46">
            <v>27</v>
          </cell>
          <cell r="C46" t="str">
            <v>Disposal Warehouseman (lead)</v>
          </cell>
          <cell r="D46">
            <v>1</v>
          </cell>
          <cell r="E46">
            <v>1804</v>
          </cell>
          <cell r="F46">
            <v>1804</v>
          </cell>
          <cell r="G46">
            <v>18</v>
          </cell>
          <cell r="H46">
            <v>11.59</v>
          </cell>
          <cell r="I46">
            <v>20908</v>
          </cell>
          <cell r="J46">
            <v>209</v>
          </cell>
          <cell r="K46">
            <v>104</v>
          </cell>
          <cell r="L46">
            <v>21221</v>
          </cell>
        </row>
        <row r="47">
          <cell r="B47">
            <v>28</v>
          </cell>
          <cell r="C47" t="str">
            <v>Disposal Warehouseman </v>
          </cell>
          <cell r="D47">
            <v>2</v>
          </cell>
          <cell r="E47">
            <v>1804</v>
          </cell>
          <cell r="F47">
            <v>3608</v>
          </cell>
          <cell r="G47">
            <v>36.1</v>
          </cell>
          <cell r="H47">
            <v>11.09</v>
          </cell>
          <cell r="I47">
            <v>40013</v>
          </cell>
          <cell r="J47">
            <v>400</v>
          </cell>
          <cell r="K47">
            <v>200</v>
          </cell>
          <cell r="L47">
            <v>40613</v>
          </cell>
        </row>
        <row r="48">
          <cell r="B48">
            <v>29</v>
          </cell>
          <cell r="C48" t="str">
            <v>Freight Traffic Specialist</v>
          </cell>
          <cell r="D48">
            <v>1</v>
          </cell>
          <cell r="E48">
            <v>1804</v>
          </cell>
          <cell r="F48">
            <v>1804</v>
          </cell>
          <cell r="G48">
            <v>18</v>
          </cell>
          <cell r="H48">
            <v>13.26</v>
          </cell>
          <cell r="I48">
            <v>23921</v>
          </cell>
          <cell r="J48">
            <v>239</v>
          </cell>
          <cell r="K48">
            <v>119</v>
          </cell>
          <cell r="L48">
            <v>24279</v>
          </cell>
        </row>
        <row r="49">
          <cell r="B49">
            <v>30</v>
          </cell>
          <cell r="C49" t="str">
            <v>Sr Receiving Clerk</v>
          </cell>
          <cell r="D49">
            <v>1</v>
          </cell>
          <cell r="E49">
            <v>1804</v>
          </cell>
          <cell r="F49">
            <v>1804</v>
          </cell>
          <cell r="G49">
            <v>18</v>
          </cell>
          <cell r="H49">
            <v>11.63</v>
          </cell>
          <cell r="I49">
            <v>20981</v>
          </cell>
          <cell r="J49">
            <v>209</v>
          </cell>
          <cell r="K49">
            <v>105</v>
          </cell>
          <cell r="L49">
            <v>21295</v>
          </cell>
        </row>
        <row r="50">
          <cell r="B50">
            <v>31</v>
          </cell>
          <cell r="C50" t="str">
            <v>Receiving Clerk</v>
          </cell>
          <cell r="D50">
            <v>2</v>
          </cell>
          <cell r="E50">
            <v>1804</v>
          </cell>
          <cell r="F50">
            <v>3608</v>
          </cell>
          <cell r="G50">
            <v>36.1</v>
          </cell>
          <cell r="H50">
            <v>11.17</v>
          </cell>
          <cell r="I50">
            <v>40301</v>
          </cell>
          <cell r="J50">
            <v>403</v>
          </cell>
          <cell r="K50">
            <v>202</v>
          </cell>
          <cell r="L50">
            <v>40906</v>
          </cell>
        </row>
        <row r="51">
          <cell r="B51">
            <v>32</v>
          </cell>
          <cell r="C51" t="str">
            <v>Supply Technician</v>
          </cell>
          <cell r="D51">
            <v>1</v>
          </cell>
          <cell r="E51">
            <v>1846</v>
          </cell>
          <cell r="F51">
            <v>1846</v>
          </cell>
          <cell r="G51">
            <v>18.5</v>
          </cell>
          <cell r="H51">
            <v>15.74</v>
          </cell>
          <cell r="I51">
            <v>29056</v>
          </cell>
          <cell r="J51">
            <v>291</v>
          </cell>
          <cell r="K51">
            <v>146</v>
          </cell>
          <cell r="L51">
            <v>29493</v>
          </cell>
        </row>
        <row r="52">
          <cell r="B52">
            <v>33</v>
          </cell>
          <cell r="C52" t="str">
            <v>Property Management Clerk</v>
          </cell>
          <cell r="D52">
            <v>2</v>
          </cell>
          <cell r="E52">
            <v>1804</v>
          </cell>
          <cell r="F52">
            <v>3608</v>
          </cell>
          <cell r="G52">
            <v>36.1</v>
          </cell>
          <cell r="H52">
            <v>11.32</v>
          </cell>
          <cell r="I52">
            <v>40843</v>
          </cell>
          <cell r="J52">
            <v>409</v>
          </cell>
          <cell r="K52">
            <v>204</v>
          </cell>
          <cell r="L52">
            <v>41456</v>
          </cell>
        </row>
        <row r="53">
          <cell r="B53">
            <v>34</v>
          </cell>
          <cell r="C53" t="str">
            <v>Correspondence Management Clerk, Lead</v>
          </cell>
          <cell r="D53">
            <v>1</v>
          </cell>
          <cell r="E53">
            <v>1804</v>
          </cell>
          <cell r="F53">
            <v>1804</v>
          </cell>
          <cell r="G53">
            <v>18</v>
          </cell>
          <cell r="H53">
            <v>11.15</v>
          </cell>
          <cell r="I53">
            <v>20115</v>
          </cell>
          <cell r="J53">
            <v>201</v>
          </cell>
          <cell r="K53">
            <v>100</v>
          </cell>
          <cell r="L53">
            <v>20416</v>
          </cell>
        </row>
        <row r="54">
          <cell r="B54">
            <v>35</v>
          </cell>
          <cell r="C54" t="str">
            <v>Correspondence Management Clerk</v>
          </cell>
          <cell r="D54">
            <v>1</v>
          </cell>
          <cell r="E54">
            <v>1804</v>
          </cell>
          <cell r="F54">
            <v>1804</v>
          </cell>
          <cell r="G54">
            <v>18</v>
          </cell>
          <cell r="H54">
            <v>10.65</v>
          </cell>
          <cell r="I54">
            <v>19213</v>
          </cell>
          <cell r="J54">
            <v>192</v>
          </cell>
          <cell r="K54">
            <v>96</v>
          </cell>
          <cell r="L54">
            <v>19501</v>
          </cell>
        </row>
        <row r="55">
          <cell r="B55">
            <v>36</v>
          </cell>
          <cell r="C55" t="str">
            <v>Relief Worker</v>
          </cell>
          <cell r="D55">
            <v>1</v>
          </cell>
          <cell r="E55">
            <v>1804</v>
          </cell>
          <cell r="F55">
            <v>1804</v>
          </cell>
          <cell r="G55">
            <v>18</v>
          </cell>
          <cell r="H55">
            <v>10.33</v>
          </cell>
          <cell r="I55">
            <v>18635</v>
          </cell>
          <cell r="J55">
            <v>186</v>
          </cell>
          <cell r="K55">
            <v>93</v>
          </cell>
          <cell r="L55">
            <v>18914</v>
          </cell>
        </row>
        <row r="57">
          <cell r="C57" t="str">
            <v>Administrative:</v>
          </cell>
        </row>
        <row r="59">
          <cell r="C59" t="str">
            <v>Scientific Information:</v>
          </cell>
        </row>
        <row r="61">
          <cell r="C61" t="str">
            <v>Video Support Services:</v>
          </cell>
        </row>
        <row r="62">
          <cell r="B62">
            <v>37</v>
          </cell>
          <cell r="C62" t="str">
            <v>Video  Manager/Supervisor</v>
          </cell>
          <cell r="D62">
            <v>1</v>
          </cell>
          <cell r="E62">
            <v>1846</v>
          </cell>
          <cell r="F62">
            <v>1846</v>
          </cell>
          <cell r="G62">
            <v>0</v>
          </cell>
          <cell r="H62">
            <v>43.8058290582987</v>
          </cell>
          <cell r="I62">
            <v>80866</v>
          </cell>
          <cell r="J62">
            <v>0</v>
          </cell>
          <cell r="K62">
            <v>0</v>
          </cell>
          <cell r="L62">
            <v>80866</v>
          </cell>
        </row>
        <row r="63">
          <cell r="B63">
            <v>38</v>
          </cell>
          <cell r="C63" t="str">
            <v>Supervising Producer</v>
          </cell>
          <cell r="D63">
            <v>1</v>
          </cell>
          <cell r="E63">
            <v>1846</v>
          </cell>
          <cell r="F63">
            <v>1846</v>
          </cell>
          <cell r="G63">
            <v>0</v>
          </cell>
          <cell r="H63">
            <v>41.04088871343225</v>
          </cell>
          <cell r="I63">
            <v>75761</v>
          </cell>
          <cell r="J63">
            <v>0</v>
          </cell>
          <cell r="K63">
            <v>0</v>
          </cell>
          <cell r="L63">
            <v>75761</v>
          </cell>
        </row>
        <row r="64">
          <cell r="B64">
            <v>39</v>
          </cell>
          <cell r="C64" t="str">
            <v>Senior Producer</v>
          </cell>
          <cell r="D64">
            <v>1</v>
          </cell>
          <cell r="E64">
            <v>1846</v>
          </cell>
          <cell r="F64">
            <v>1846</v>
          </cell>
          <cell r="G64">
            <v>0</v>
          </cell>
          <cell r="H64">
            <v>36.453890906280556</v>
          </cell>
          <cell r="I64">
            <v>67294</v>
          </cell>
          <cell r="J64">
            <v>0</v>
          </cell>
          <cell r="K64">
            <v>0</v>
          </cell>
          <cell r="L64">
            <v>67294</v>
          </cell>
        </row>
        <row r="65">
          <cell r="B65">
            <v>40</v>
          </cell>
          <cell r="C65" t="str">
            <v>Producer</v>
          </cell>
          <cell r="D65">
            <v>2</v>
          </cell>
          <cell r="E65">
            <v>1846</v>
          </cell>
          <cell r="F65">
            <v>3692</v>
          </cell>
          <cell r="G65">
            <v>0</v>
          </cell>
          <cell r="H65">
            <v>32.88622594516257</v>
          </cell>
          <cell r="I65">
            <v>121416</v>
          </cell>
          <cell r="J65">
            <v>0</v>
          </cell>
          <cell r="K65">
            <v>0</v>
          </cell>
          <cell r="L65">
            <v>121416</v>
          </cell>
        </row>
        <row r="66">
          <cell r="B66">
            <v>41</v>
          </cell>
          <cell r="C66" t="str">
            <v>Production Coordinator</v>
          </cell>
          <cell r="D66">
            <v>1</v>
          </cell>
          <cell r="E66">
            <v>1846</v>
          </cell>
          <cell r="F66">
            <v>1846</v>
          </cell>
          <cell r="G66">
            <v>0</v>
          </cell>
          <cell r="H66">
            <v>34.300550269034346</v>
          </cell>
          <cell r="I66">
            <v>63319</v>
          </cell>
          <cell r="J66">
            <v>0</v>
          </cell>
          <cell r="K66">
            <v>0</v>
          </cell>
          <cell r="L66">
            <v>63319</v>
          </cell>
        </row>
        <row r="67">
          <cell r="B67">
            <v>42</v>
          </cell>
          <cell r="C67" t="str">
            <v>Operations Specialist</v>
          </cell>
          <cell r="D67">
            <v>1</v>
          </cell>
          <cell r="E67">
            <v>1846</v>
          </cell>
          <cell r="F67">
            <v>1846</v>
          </cell>
          <cell r="G67">
            <v>0</v>
          </cell>
          <cell r="H67">
            <v>34.91214997665457</v>
          </cell>
          <cell r="I67">
            <v>64448</v>
          </cell>
          <cell r="J67">
            <v>0</v>
          </cell>
          <cell r="K67">
            <v>0</v>
          </cell>
          <cell r="L67">
            <v>64448</v>
          </cell>
        </row>
        <row r="68">
          <cell r="B68">
            <v>43</v>
          </cell>
          <cell r="C68" t="str">
            <v>Senior Videographer</v>
          </cell>
          <cell r="D68">
            <v>1</v>
          </cell>
          <cell r="E68">
            <v>1846</v>
          </cell>
          <cell r="F68">
            <v>1846</v>
          </cell>
          <cell r="G68">
            <v>18.5</v>
          </cell>
          <cell r="H68">
            <v>18.89</v>
          </cell>
          <cell r="I68">
            <v>34871</v>
          </cell>
          <cell r="J68">
            <v>349</v>
          </cell>
          <cell r="K68">
            <v>175</v>
          </cell>
          <cell r="L68">
            <v>35395</v>
          </cell>
        </row>
        <row r="69">
          <cell r="B69">
            <v>44</v>
          </cell>
          <cell r="C69" t="str">
            <v>Videographer</v>
          </cell>
          <cell r="D69">
            <v>2</v>
          </cell>
          <cell r="E69">
            <v>1846</v>
          </cell>
          <cell r="F69">
            <v>3692</v>
          </cell>
          <cell r="G69">
            <v>36.9</v>
          </cell>
          <cell r="H69">
            <v>15.55</v>
          </cell>
          <cell r="I69">
            <v>57411</v>
          </cell>
          <cell r="J69">
            <v>574</v>
          </cell>
          <cell r="K69">
            <v>287</v>
          </cell>
          <cell r="L69">
            <v>58272</v>
          </cell>
        </row>
        <row r="70">
          <cell r="B70">
            <v>45</v>
          </cell>
          <cell r="C70" t="str">
            <v>Graphics Director</v>
          </cell>
          <cell r="D70">
            <v>1</v>
          </cell>
          <cell r="E70">
            <v>1846</v>
          </cell>
          <cell r="F70">
            <v>1846</v>
          </cell>
          <cell r="G70">
            <v>0</v>
          </cell>
          <cell r="H70">
            <v>32.465751146173666</v>
          </cell>
          <cell r="I70">
            <v>59932</v>
          </cell>
          <cell r="J70">
            <v>0</v>
          </cell>
          <cell r="K70">
            <v>0</v>
          </cell>
          <cell r="L70">
            <v>59932</v>
          </cell>
        </row>
        <row r="71">
          <cell r="B71">
            <v>46</v>
          </cell>
          <cell r="C71" t="str">
            <v>Editor Linear/Non-linear</v>
          </cell>
          <cell r="D71">
            <v>3</v>
          </cell>
          <cell r="E71">
            <v>1846</v>
          </cell>
          <cell r="F71">
            <v>5538</v>
          </cell>
          <cell r="G71">
            <v>0</v>
          </cell>
          <cell r="H71">
            <v>22.61</v>
          </cell>
          <cell r="I71">
            <v>125214</v>
          </cell>
          <cell r="J71">
            <v>0</v>
          </cell>
          <cell r="K71">
            <v>0</v>
          </cell>
          <cell r="L71">
            <v>125214</v>
          </cell>
        </row>
        <row r="72">
          <cell r="B72">
            <v>47</v>
          </cell>
          <cell r="C72" t="str">
            <v>Technical Coordinator</v>
          </cell>
          <cell r="D72">
            <v>1</v>
          </cell>
          <cell r="E72">
            <v>1846</v>
          </cell>
          <cell r="F72">
            <v>1846</v>
          </cell>
          <cell r="G72">
            <v>0</v>
          </cell>
          <cell r="H72">
            <v>34.300550269034346</v>
          </cell>
          <cell r="I72">
            <v>63319</v>
          </cell>
          <cell r="J72">
            <v>0</v>
          </cell>
          <cell r="K72">
            <v>0</v>
          </cell>
          <cell r="L72">
            <v>63319</v>
          </cell>
        </row>
        <row r="73">
          <cell r="B73">
            <v>48</v>
          </cell>
          <cell r="C73" t="str">
            <v>Systems Engineer</v>
          </cell>
          <cell r="D73">
            <v>1</v>
          </cell>
          <cell r="E73">
            <v>1846</v>
          </cell>
          <cell r="F73">
            <v>1846</v>
          </cell>
          <cell r="G73">
            <v>0</v>
          </cell>
          <cell r="H73">
            <v>28.80889456102773</v>
          </cell>
          <cell r="I73">
            <v>53181</v>
          </cell>
          <cell r="J73">
            <v>0</v>
          </cell>
          <cell r="K73">
            <v>0</v>
          </cell>
          <cell r="L73">
            <v>53181</v>
          </cell>
        </row>
        <row r="74">
          <cell r="B74">
            <v>49</v>
          </cell>
          <cell r="C74" t="str">
            <v>3D animator</v>
          </cell>
          <cell r="D74">
            <v>1</v>
          </cell>
          <cell r="E74">
            <v>1846</v>
          </cell>
          <cell r="F74">
            <v>1846</v>
          </cell>
          <cell r="G74">
            <v>0</v>
          </cell>
          <cell r="H74">
            <v>30.630952023312986</v>
          </cell>
          <cell r="I74">
            <v>56545</v>
          </cell>
          <cell r="J74">
            <v>0</v>
          </cell>
          <cell r="K74">
            <v>0</v>
          </cell>
          <cell r="L74">
            <v>56545</v>
          </cell>
        </row>
        <row r="75">
          <cell r="B75">
            <v>50</v>
          </cell>
          <cell r="C75" t="str">
            <v>Senior A/V Technician</v>
          </cell>
          <cell r="D75">
            <v>1</v>
          </cell>
          <cell r="E75">
            <v>1846</v>
          </cell>
          <cell r="F75">
            <v>1846</v>
          </cell>
          <cell r="G75">
            <v>18.5</v>
          </cell>
          <cell r="H75">
            <v>22.61</v>
          </cell>
          <cell r="I75">
            <v>41738</v>
          </cell>
          <cell r="J75">
            <v>418</v>
          </cell>
          <cell r="K75">
            <v>209</v>
          </cell>
          <cell r="L75">
            <v>42365</v>
          </cell>
        </row>
        <row r="76">
          <cell r="B76">
            <v>51</v>
          </cell>
          <cell r="C76" t="str">
            <v>A/V Technician</v>
          </cell>
          <cell r="D76">
            <v>3</v>
          </cell>
          <cell r="E76">
            <v>1846</v>
          </cell>
          <cell r="F76">
            <v>5538</v>
          </cell>
          <cell r="G76">
            <v>55.4</v>
          </cell>
          <cell r="H76">
            <v>18.67</v>
          </cell>
          <cell r="I76">
            <v>103394</v>
          </cell>
          <cell r="J76">
            <v>1034</v>
          </cell>
          <cell r="K76">
            <v>517</v>
          </cell>
          <cell r="L76">
            <v>104945</v>
          </cell>
        </row>
        <row r="77">
          <cell r="B77">
            <v>52</v>
          </cell>
          <cell r="C77" t="str">
            <v>Facilities Operator</v>
          </cell>
          <cell r="D77">
            <v>1</v>
          </cell>
          <cell r="E77">
            <v>1846</v>
          </cell>
          <cell r="F77">
            <v>1846</v>
          </cell>
          <cell r="G77">
            <v>18.5</v>
          </cell>
          <cell r="H77">
            <v>18.67</v>
          </cell>
          <cell r="I77">
            <v>34465</v>
          </cell>
          <cell r="J77">
            <v>345</v>
          </cell>
          <cell r="K77">
            <v>173</v>
          </cell>
          <cell r="L77">
            <v>34983</v>
          </cell>
        </row>
        <row r="78">
          <cell r="B78">
            <v>53</v>
          </cell>
          <cell r="C78" t="str">
            <v>Reproduction Specialist</v>
          </cell>
          <cell r="D78">
            <v>1</v>
          </cell>
          <cell r="E78">
            <v>1846</v>
          </cell>
          <cell r="F78">
            <v>1846</v>
          </cell>
          <cell r="G78">
            <v>18.5</v>
          </cell>
          <cell r="H78">
            <v>11.97</v>
          </cell>
          <cell r="I78">
            <v>22097</v>
          </cell>
          <cell r="J78">
            <v>221</v>
          </cell>
          <cell r="K78">
            <v>111</v>
          </cell>
          <cell r="L78">
            <v>22429</v>
          </cell>
        </row>
        <row r="80">
          <cell r="C80" t="str">
            <v>Technical Library Services:</v>
          </cell>
        </row>
        <row r="82">
          <cell r="B82" t="str">
            <v>10T</v>
          </cell>
          <cell r="C82" t="str">
            <v>Total Direct Labor</v>
          </cell>
          <cell r="D82">
            <v>75</v>
          </cell>
          <cell r="F82">
            <v>136560</v>
          </cell>
          <cell r="G82">
            <v>995.8000000000001</v>
          </cell>
          <cell r="I82">
            <v>2371164</v>
          </cell>
          <cell r="J82">
            <v>12829</v>
          </cell>
          <cell r="K82">
            <v>6415</v>
          </cell>
          <cell r="L82">
            <v>2390408</v>
          </cell>
        </row>
        <row r="84">
          <cell r="C84" t="str">
            <v>Contract Support:</v>
          </cell>
        </row>
        <row r="85">
          <cell r="B85">
            <v>54</v>
          </cell>
          <cell r="C85" t="str">
            <v>Program Manager/Logisitcs Manager</v>
          </cell>
          <cell r="D85">
            <v>1</v>
          </cell>
          <cell r="E85">
            <v>1846</v>
          </cell>
          <cell r="F85">
            <v>1846</v>
          </cell>
          <cell r="G85">
            <v>0</v>
          </cell>
          <cell r="H85">
            <v>33.68895056141412</v>
          </cell>
          <cell r="I85">
            <v>62190</v>
          </cell>
          <cell r="J85">
            <v>0</v>
          </cell>
          <cell r="K85">
            <v>0</v>
          </cell>
          <cell r="L85">
            <v>62190</v>
          </cell>
        </row>
        <row r="86">
          <cell r="B86">
            <v>55</v>
          </cell>
          <cell r="C86" t="str">
            <v>Admin Services Mgr</v>
          </cell>
          <cell r="D86">
            <v>1</v>
          </cell>
          <cell r="E86">
            <v>1846</v>
          </cell>
          <cell r="F86">
            <v>1846</v>
          </cell>
          <cell r="G86">
            <v>18.5</v>
          </cell>
          <cell r="H86">
            <v>14.82</v>
          </cell>
          <cell r="I86">
            <v>27358</v>
          </cell>
          <cell r="J86">
            <v>274</v>
          </cell>
          <cell r="K86">
            <v>137</v>
          </cell>
          <cell r="L86">
            <v>27769</v>
          </cell>
        </row>
        <row r="88">
          <cell r="C88" t="str">
            <v>Total Contract Support </v>
          </cell>
          <cell r="D88">
            <v>2</v>
          </cell>
          <cell r="E88">
            <v>3692</v>
          </cell>
          <cell r="F88">
            <v>3692</v>
          </cell>
          <cell r="G88">
            <v>18.5</v>
          </cell>
          <cell r="I88">
            <v>89548</v>
          </cell>
          <cell r="J88">
            <v>274</v>
          </cell>
          <cell r="K88">
            <v>137</v>
          </cell>
          <cell r="L88">
            <v>89959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4">
        <row r="20">
          <cell r="B20">
            <v>1</v>
          </cell>
          <cell r="C20" t="str">
            <v>Deputy Logistics Manager</v>
          </cell>
          <cell r="D20">
            <v>1</v>
          </cell>
          <cell r="E20">
            <v>831</v>
          </cell>
          <cell r="F20">
            <v>831</v>
          </cell>
          <cell r="G20">
            <v>0</v>
          </cell>
          <cell r="H20">
            <v>31.56737488398243</v>
          </cell>
          <cell r="I20">
            <v>26232</v>
          </cell>
          <cell r="J20">
            <v>0</v>
          </cell>
          <cell r="K20">
            <v>0</v>
          </cell>
          <cell r="L20">
            <v>26232</v>
          </cell>
        </row>
        <row r="21">
          <cell r="B21">
            <v>2</v>
          </cell>
          <cell r="C21" t="str">
            <v>Supervisor</v>
          </cell>
          <cell r="D21">
            <v>4</v>
          </cell>
          <cell r="E21">
            <v>831</v>
          </cell>
          <cell r="F21">
            <v>3324</v>
          </cell>
          <cell r="G21">
            <v>0</v>
          </cell>
          <cell r="H21">
            <v>22.00389218920956</v>
          </cell>
          <cell r="I21">
            <v>73141</v>
          </cell>
          <cell r="J21">
            <v>0</v>
          </cell>
          <cell r="K21">
            <v>0</v>
          </cell>
          <cell r="L21">
            <v>73141</v>
          </cell>
        </row>
        <row r="22">
          <cell r="B22">
            <v>3</v>
          </cell>
          <cell r="C22" t="str">
            <v>NASA Screener</v>
          </cell>
          <cell r="D22">
            <v>1</v>
          </cell>
          <cell r="E22">
            <v>831</v>
          </cell>
          <cell r="F22">
            <v>831</v>
          </cell>
          <cell r="G22">
            <v>0</v>
          </cell>
          <cell r="H22">
            <v>23.540880479440915</v>
          </cell>
          <cell r="I22">
            <v>19562</v>
          </cell>
          <cell r="J22">
            <v>0</v>
          </cell>
          <cell r="K22">
            <v>0</v>
          </cell>
          <cell r="L22">
            <v>19562</v>
          </cell>
        </row>
        <row r="23">
          <cell r="B23">
            <v>4</v>
          </cell>
          <cell r="C23" t="str">
            <v>Vehicle Dispatcher/ move coordinator (lead)</v>
          </cell>
          <cell r="D23">
            <v>1</v>
          </cell>
          <cell r="E23">
            <v>810</v>
          </cell>
          <cell r="F23">
            <v>810</v>
          </cell>
          <cell r="G23">
            <v>8.1</v>
          </cell>
          <cell r="H23">
            <v>12.41</v>
          </cell>
          <cell r="I23">
            <v>10052</v>
          </cell>
          <cell r="J23">
            <v>101</v>
          </cell>
          <cell r="K23">
            <v>50</v>
          </cell>
          <cell r="L23">
            <v>10203</v>
          </cell>
        </row>
        <row r="24">
          <cell r="B24">
            <v>5</v>
          </cell>
          <cell r="C24" t="str">
            <v>Bus Operator</v>
          </cell>
          <cell r="D24">
            <v>1</v>
          </cell>
          <cell r="E24">
            <v>810</v>
          </cell>
          <cell r="F24">
            <v>810</v>
          </cell>
          <cell r="G24">
            <v>8.1</v>
          </cell>
          <cell r="H24">
            <v>12.81</v>
          </cell>
          <cell r="I24">
            <v>10376</v>
          </cell>
          <cell r="J24">
            <v>104</v>
          </cell>
          <cell r="K24">
            <v>52</v>
          </cell>
          <cell r="L24">
            <v>10532</v>
          </cell>
        </row>
        <row r="25">
          <cell r="B25">
            <v>6</v>
          </cell>
          <cell r="C25" t="str">
            <v>Truck Dvr, Medium</v>
          </cell>
          <cell r="D25">
            <v>2</v>
          </cell>
          <cell r="E25">
            <v>810</v>
          </cell>
          <cell r="F25">
            <v>1620</v>
          </cell>
          <cell r="G25">
            <v>16.2</v>
          </cell>
          <cell r="H25">
            <v>10.79</v>
          </cell>
          <cell r="I25">
            <v>17480</v>
          </cell>
          <cell r="J25">
            <v>175</v>
          </cell>
          <cell r="K25">
            <v>87</v>
          </cell>
          <cell r="L25">
            <v>17742</v>
          </cell>
        </row>
        <row r="26">
          <cell r="B26">
            <v>7</v>
          </cell>
          <cell r="C26" t="str">
            <v>Truck Dvr, Medium (mail)</v>
          </cell>
          <cell r="D26">
            <v>1</v>
          </cell>
          <cell r="E26">
            <v>810</v>
          </cell>
          <cell r="F26">
            <v>810</v>
          </cell>
          <cell r="G26">
            <v>8.1</v>
          </cell>
          <cell r="H26">
            <v>11.4</v>
          </cell>
          <cell r="I26">
            <v>9234</v>
          </cell>
          <cell r="J26">
            <v>92</v>
          </cell>
          <cell r="K26">
            <v>46</v>
          </cell>
          <cell r="L26">
            <v>9372</v>
          </cell>
        </row>
        <row r="27">
          <cell r="B27">
            <v>8</v>
          </cell>
          <cell r="C27" t="str">
            <v>Truck Dvr, Heavy (TT)</v>
          </cell>
          <cell r="D27">
            <v>2</v>
          </cell>
          <cell r="E27">
            <v>810</v>
          </cell>
          <cell r="F27">
            <v>1620</v>
          </cell>
          <cell r="G27">
            <v>16.2</v>
          </cell>
          <cell r="H27">
            <v>12.21</v>
          </cell>
          <cell r="I27">
            <v>19780</v>
          </cell>
          <cell r="J27">
            <v>198</v>
          </cell>
          <cell r="K27">
            <v>99</v>
          </cell>
          <cell r="L27">
            <v>20077</v>
          </cell>
        </row>
        <row r="28">
          <cell r="B28">
            <v>9</v>
          </cell>
          <cell r="C28" t="str">
            <v>Truck Dvr, Heavy (Furniture)</v>
          </cell>
          <cell r="D28">
            <v>1</v>
          </cell>
          <cell r="E28">
            <v>810</v>
          </cell>
          <cell r="F28">
            <v>810</v>
          </cell>
          <cell r="G28">
            <v>8.1</v>
          </cell>
          <cell r="H28">
            <v>11.27</v>
          </cell>
          <cell r="I28">
            <v>9129</v>
          </cell>
          <cell r="J28">
            <v>91</v>
          </cell>
          <cell r="K28">
            <v>46</v>
          </cell>
          <cell r="L28">
            <v>9266</v>
          </cell>
        </row>
        <row r="29">
          <cell r="B29">
            <v>10</v>
          </cell>
          <cell r="C29" t="str">
            <v>Laborer, Truck Helper (Furniture)</v>
          </cell>
          <cell r="D29">
            <v>2</v>
          </cell>
          <cell r="E29">
            <v>810</v>
          </cell>
          <cell r="F29">
            <v>1620</v>
          </cell>
          <cell r="G29">
            <v>16.2</v>
          </cell>
          <cell r="H29">
            <v>10.79</v>
          </cell>
          <cell r="I29">
            <v>17480</v>
          </cell>
          <cell r="J29">
            <v>175</v>
          </cell>
          <cell r="K29">
            <v>87</v>
          </cell>
          <cell r="L29">
            <v>17742</v>
          </cell>
        </row>
        <row r="30">
          <cell r="B30">
            <v>11</v>
          </cell>
          <cell r="C30" t="str">
            <v>Laborer, Truck Helper (Furniture) Lead</v>
          </cell>
          <cell r="D30">
            <v>1</v>
          </cell>
          <cell r="E30">
            <v>810</v>
          </cell>
          <cell r="F30">
            <v>810</v>
          </cell>
          <cell r="G30">
            <v>8.1</v>
          </cell>
          <cell r="H30">
            <v>11.29</v>
          </cell>
          <cell r="I30">
            <v>9145</v>
          </cell>
          <cell r="J30">
            <v>91</v>
          </cell>
          <cell r="K30">
            <v>46</v>
          </cell>
          <cell r="L30">
            <v>9282</v>
          </cell>
        </row>
        <row r="31">
          <cell r="B31">
            <v>12</v>
          </cell>
          <cell r="C31" t="str">
            <v>Messenger, Mail Clerk, Carrier (lead)</v>
          </cell>
          <cell r="D31">
            <v>1</v>
          </cell>
          <cell r="E31">
            <v>810</v>
          </cell>
          <cell r="F31">
            <v>810</v>
          </cell>
          <cell r="G31">
            <v>8.1</v>
          </cell>
          <cell r="H31">
            <v>11.09</v>
          </cell>
          <cell r="I31">
            <v>8983</v>
          </cell>
          <cell r="J31">
            <v>90</v>
          </cell>
          <cell r="K31">
            <v>45</v>
          </cell>
          <cell r="L31">
            <v>9118</v>
          </cell>
        </row>
        <row r="32">
          <cell r="B32">
            <v>13</v>
          </cell>
          <cell r="C32" t="str">
            <v>Messenger, Mail Clerk, Carrier </v>
          </cell>
          <cell r="D32">
            <v>3</v>
          </cell>
          <cell r="E32">
            <v>810</v>
          </cell>
          <cell r="F32">
            <v>2430</v>
          </cell>
          <cell r="G32">
            <v>24.3</v>
          </cell>
          <cell r="H32">
            <v>10.59</v>
          </cell>
          <cell r="I32">
            <v>25734</v>
          </cell>
          <cell r="J32">
            <v>257</v>
          </cell>
          <cell r="K32">
            <v>129</v>
          </cell>
          <cell r="L32">
            <v>26120</v>
          </cell>
        </row>
        <row r="33">
          <cell r="B33">
            <v>14</v>
          </cell>
          <cell r="C33" t="str">
            <v>Auto/Truck Maint. Technician (lead)</v>
          </cell>
          <cell r="D33">
            <v>1</v>
          </cell>
          <cell r="E33">
            <v>810</v>
          </cell>
          <cell r="F33">
            <v>810</v>
          </cell>
          <cell r="G33">
            <v>8.1</v>
          </cell>
          <cell r="H33">
            <v>15.8</v>
          </cell>
          <cell r="I33">
            <v>12798</v>
          </cell>
          <cell r="J33">
            <v>128</v>
          </cell>
          <cell r="K33">
            <v>64</v>
          </cell>
          <cell r="L33">
            <v>12990</v>
          </cell>
        </row>
        <row r="34">
          <cell r="B34">
            <v>15</v>
          </cell>
          <cell r="C34" t="str">
            <v>Auto/Truck Maint. Technician </v>
          </cell>
          <cell r="D34">
            <v>3</v>
          </cell>
          <cell r="E34">
            <v>810</v>
          </cell>
          <cell r="F34">
            <v>2430</v>
          </cell>
          <cell r="G34">
            <v>24.3</v>
          </cell>
          <cell r="H34">
            <v>15.3</v>
          </cell>
          <cell r="I34">
            <v>37179</v>
          </cell>
          <cell r="J34">
            <v>372</v>
          </cell>
          <cell r="K34">
            <v>186</v>
          </cell>
          <cell r="L34">
            <v>37737</v>
          </cell>
        </row>
        <row r="35">
          <cell r="B35">
            <v>16</v>
          </cell>
          <cell r="C35" t="str">
            <v>Automotive Worker</v>
          </cell>
          <cell r="D35">
            <v>1</v>
          </cell>
          <cell r="E35">
            <v>810</v>
          </cell>
          <cell r="F35">
            <v>810</v>
          </cell>
          <cell r="G35">
            <v>8.1</v>
          </cell>
          <cell r="H35">
            <v>10.79</v>
          </cell>
          <cell r="I35">
            <v>8740</v>
          </cell>
          <cell r="J35">
            <v>87</v>
          </cell>
          <cell r="K35">
            <v>44</v>
          </cell>
          <cell r="L35">
            <v>8871</v>
          </cell>
        </row>
        <row r="36">
          <cell r="B36">
            <v>17</v>
          </cell>
          <cell r="C36" t="str">
            <v>Automotive Parts Clerk</v>
          </cell>
          <cell r="D36">
            <v>1</v>
          </cell>
          <cell r="E36">
            <v>810</v>
          </cell>
          <cell r="F36">
            <v>810</v>
          </cell>
          <cell r="G36">
            <v>8.1</v>
          </cell>
          <cell r="H36">
            <v>10.79</v>
          </cell>
          <cell r="I36">
            <v>8740</v>
          </cell>
          <cell r="J36">
            <v>87</v>
          </cell>
          <cell r="K36">
            <v>44</v>
          </cell>
          <cell r="L36">
            <v>8871</v>
          </cell>
        </row>
        <row r="37">
          <cell r="B37">
            <v>18</v>
          </cell>
          <cell r="C37" t="str">
            <v>Vehicle Controller</v>
          </cell>
          <cell r="D37">
            <v>1</v>
          </cell>
          <cell r="E37">
            <v>810</v>
          </cell>
          <cell r="F37">
            <v>810</v>
          </cell>
          <cell r="G37">
            <v>8.1</v>
          </cell>
          <cell r="H37">
            <v>11.27</v>
          </cell>
          <cell r="I37">
            <v>9129</v>
          </cell>
          <cell r="J37">
            <v>91</v>
          </cell>
          <cell r="K37">
            <v>46</v>
          </cell>
          <cell r="L37">
            <v>9266</v>
          </cell>
        </row>
        <row r="38">
          <cell r="B38">
            <v>19</v>
          </cell>
          <cell r="C38" t="str">
            <v>Item Manager (lead)</v>
          </cell>
          <cell r="D38">
            <v>1</v>
          </cell>
          <cell r="E38">
            <v>810</v>
          </cell>
          <cell r="F38">
            <v>810</v>
          </cell>
          <cell r="G38">
            <v>8.1</v>
          </cell>
          <cell r="H38">
            <v>13.24</v>
          </cell>
          <cell r="I38">
            <v>10724</v>
          </cell>
          <cell r="J38">
            <v>107</v>
          </cell>
          <cell r="K38">
            <v>54</v>
          </cell>
          <cell r="L38">
            <v>10885</v>
          </cell>
        </row>
        <row r="39">
          <cell r="B39">
            <v>20</v>
          </cell>
          <cell r="C39" t="str">
            <v>Item Manager </v>
          </cell>
          <cell r="D39">
            <v>1</v>
          </cell>
          <cell r="E39">
            <v>810</v>
          </cell>
          <cell r="F39">
            <v>810</v>
          </cell>
          <cell r="G39">
            <v>8.1</v>
          </cell>
          <cell r="H39">
            <v>12.74</v>
          </cell>
          <cell r="I39">
            <v>10319</v>
          </cell>
          <cell r="J39">
            <v>103</v>
          </cell>
          <cell r="K39">
            <v>52</v>
          </cell>
          <cell r="L39">
            <v>10474</v>
          </cell>
        </row>
        <row r="40">
          <cell r="B40">
            <v>21</v>
          </cell>
          <cell r="C40" t="str">
            <v>Sr. Purchase Request/ Processing Clerk</v>
          </cell>
          <cell r="D40">
            <v>1</v>
          </cell>
          <cell r="E40">
            <v>810</v>
          </cell>
          <cell r="F40">
            <v>810</v>
          </cell>
          <cell r="G40">
            <v>8.1</v>
          </cell>
          <cell r="H40">
            <v>12.74</v>
          </cell>
          <cell r="I40">
            <v>10319</v>
          </cell>
          <cell r="J40">
            <v>103</v>
          </cell>
          <cell r="K40">
            <v>52</v>
          </cell>
          <cell r="L40">
            <v>10474</v>
          </cell>
        </row>
        <row r="41">
          <cell r="B41">
            <v>22</v>
          </cell>
          <cell r="C41" t="str">
            <v>Sr. Storekeeper</v>
          </cell>
          <cell r="D41">
            <v>1</v>
          </cell>
          <cell r="E41">
            <v>810</v>
          </cell>
          <cell r="F41">
            <v>810</v>
          </cell>
          <cell r="G41">
            <v>8.1</v>
          </cell>
          <cell r="H41">
            <v>11.57</v>
          </cell>
          <cell r="I41">
            <v>9372</v>
          </cell>
          <cell r="J41">
            <v>94</v>
          </cell>
          <cell r="K41">
            <v>47</v>
          </cell>
          <cell r="L41">
            <v>9513</v>
          </cell>
        </row>
        <row r="42">
          <cell r="B42">
            <v>23</v>
          </cell>
          <cell r="C42" t="str">
            <v>Storekeeper</v>
          </cell>
          <cell r="D42">
            <v>3</v>
          </cell>
          <cell r="E42">
            <v>810</v>
          </cell>
          <cell r="F42">
            <v>2430</v>
          </cell>
          <cell r="G42">
            <v>24.3</v>
          </cell>
          <cell r="H42">
            <v>11.09</v>
          </cell>
          <cell r="I42">
            <v>26949</v>
          </cell>
          <cell r="J42">
            <v>269</v>
          </cell>
          <cell r="K42">
            <v>135</v>
          </cell>
          <cell r="L42">
            <v>27353</v>
          </cell>
        </row>
        <row r="43">
          <cell r="B43">
            <v>24</v>
          </cell>
          <cell r="C43" t="str">
            <v>Metal Cutter &amp; Burner</v>
          </cell>
          <cell r="D43">
            <v>2</v>
          </cell>
          <cell r="E43">
            <v>810</v>
          </cell>
          <cell r="F43">
            <v>1620</v>
          </cell>
          <cell r="G43">
            <v>16.2</v>
          </cell>
          <cell r="H43">
            <v>12.16</v>
          </cell>
          <cell r="I43">
            <v>19699</v>
          </cell>
          <cell r="J43">
            <v>197</v>
          </cell>
          <cell r="K43">
            <v>98</v>
          </cell>
          <cell r="L43">
            <v>19994</v>
          </cell>
        </row>
        <row r="44">
          <cell r="B44">
            <v>25</v>
          </cell>
          <cell r="C44" t="str">
            <v>Tool Crib Attendant</v>
          </cell>
          <cell r="D44">
            <v>1</v>
          </cell>
          <cell r="E44">
            <v>810</v>
          </cell>
          <cell r="F44">
            <v>810</v>
          </cell>
          <cell r="G44">
            <v>8.1</v>
          </cell>
          <cell r="H44">
            <v>13.56</v>
          </cell>
          <cell r="I44">
            <v>10984</v>
          </cell>
          <cell r="J44">
            <v>110</v>
          </cell>
          <cell r="K44">
            <v>55</v>
          </cell>
          <cell r="L44">
            <v>11149</v>
          </cell>
        </row>
        <row r="45">
          <cell r="B45">
            <v>26</v>
          </cell>
          <cell r="C45" t="str">
            <v>Prop. Disposal Data Entry Clerk</v>
          </cell>
          <cell r="D45">
            <v>1</v>
          </cell>
          <cell r="E45">
            <v>810</v>
          </cell>
          <cell r="F45">
            <v>810</v>
          </cell>
          <cell r="G45">
            <v>8.1</v>
          </cell>
          <cell r="H45">
            <v>11.09</v>
          </cell>
          <cell r="I45">
            <v>8983</v>
          </cell>
          <cell r="J45">
            <v>90</v>
          </cell>
          <cell r="K45">
            <v>45</v>
          </cell>
          <cell r="L45">
            <v>9118</v>
          </cell>
        </row>
        <row r="46">
          <cell r="B46">
            <v>27</v>
          </cell>
          <cell r="C46" t="str">
            <v>Disposal Warehouseman (lead)</v>
          </cell>
          <cell r="D46">
            <v>1</v>
          </cell>
          <cell r="E46">
            <v>810</v>
          </cell>
          <cell r="F46">
            <v>810</v>
          </cell>
          <cell r="G46">
            <v>8.1</v>
          </cell>
          <cell r="H46">
            <v>11.59</v>
          </cell>
          <cell r="I46">
            <v>9388</v>
          </cell>
          <cell r="J46">
            <v>94</v>
          </cell>
          <cell r="K46">
            <v>47</v>
          </cell>
          <cell r="L46">
            <v>9529</v>
          </cell>
        </row>
        <row r="47">
          <cell r="B47">
            <v>28</v>
          </cell>
          <cell r="C47" t="str">
            <v>Disposal Warehouseman </v>
          </cell>
          <cell r="D47">
            <v>2</v>
          </cell>
          <cell r="E47">
            <v>810</v>
          </cell>
          <cell r="F47">
            <v>1620</v>
          </cell>
          <cell r="G47">
            <v>16.2</v>
          </cell>
          <cell r="H47">
            <v>11.09</v>
          </cell>
          <cell r="I47">
            <v>17966</v>
          </cell>
          <cell r="J47">
            <v>180</v>
          </cell>
          <cell r="K47">
            <v>90</v>
          </cell>
          <cell r="L47">
            <v>18236</v>
          </cell>
        </row>
        <row r="48">
          <cell r="B48">
            <v>29</v>
          </cell>
          <cell r="C48" t="str">
            <v>Freight Traffic Specialist</v>
          </cell>
          <cell r="D48">
            <v>1</v>
          </cell>
          <cell r="E48">
            <v>810</v>
          </cell>
          <cell r="F48">
            <v>810</v>
          </cell>
          <cell r="G48">
            <v>8.1</v>
          </cell>
          <cell r="H48">
            <v>13.26</v>
          </cell>
          <cell r="I48">
            <v>10741</v>
          </cell>
          <cell r="J48">
            <v>107</v>
          </cell>
          <cell r="K48">
            <v>54</v>
          </cell>
          <cell r="L48">
            <v>10902</v>
          </cell>
        </row>
        <row r="49">
          <cell r="B49">
            <v>30</v>
          </cell>
          <cell r="C49" t="str">
            <v>Sr Receiving Clerk</v>
          </cell>
          <cell r="D49">
            <v>1</v>
          </cell>
          <cell r="E49">
            <v>810</v>
          </cell>
          <cell r="F49">
            <v>810</v>
          </cell>
          <cell r="G49">
            <v>8.1</v>
          </cell>
          <cell r="H49">
            <v>11.63</v>
          </cell>
          <cell r="I49">
            <v>9420</v>
          </cell>
          <cell r="J49">
            <v>94</v>
          </cell>
          <cell r="K49">
            <v>47</v>
          </cell>
          <cell r="L49">
            <v>9561</v>
          </cell>
        </row>
        <row r="50">
          <cell r="B50">
            <v>31</v>
          </cell>
          <cell r="C50" t="str">
            <v>Receiving Clerk</v>
          </cell>
          <cell r="D50">
            <v>2</v>
          </cell>
          <cell r="E50">
            <v>810</v>
          </cell>
          <cell r="F50">
            <v>1620</v>
          </cell>
          <cell r="G50">
            <v>16.2</v>
          </cell>
          <cell r="H50">
            <v>11.17</v>
          </cell>
          <cell r="I50">
            <v>18095</v>
          </cell>
          <cell r="J50">
            <v>181</v>
          </cell>
          <cell r="K50">
            <v>90</v>
          </cell>
          <cell r="L50">
            <v>18366</v>
          </cell>
        </row>
        <row r="51">
          <cell r="B51">
            <v>32</v>
          </cell>
          <cell r="C51" t="str">
            <v>Supply Technician</v>
          </cell>
          <cell r="D51">
            <v>1</v>
          </cell>
          <cell r="E51">
            <v>831</v>
          </cell>
          <cell r="F51">
            <v>831</v>
          </cell>
          <cell r="G51">
            <v>8.3</v>
          </cell>
          <cell r="H51">
            <v>15.74</v>
          </cell>
          <cell r="I51">
            <v>13080</v>
          </cell>
          <cell r="J51">
            <v>131</v>
          </cell>
          <cell r="K51">
            <v>65</v>
          </cell>
          <cell r="L51">
            <v>13276</v>
          </cell>
        </row>
        <row r="52">
          <cell r="B52">
            <v>33</v>
          </cell>
          <cell r="C52" t="str">
            <v>Property Management Clerk</v>
          </cell>
          <cell r="D52">
            <v>2</v>
          </cell>
          <cell r="E52">
            <v>810</v>
          </cell>
          <cell r="F52">
            <v>1620</v>
          </cell>
          <cell r="G52">
            <v>16.2</v>
          </cell>
          <cell r="H52">
            <v>11.32</v>
          </cell>
          <cell r="I52">
            <v>18338</v>
          </cell>
          <cell r="J52">
            <v>183</v>
          </cell>
          <cell r="K52">
            <v>92</v>
          </cell>
          <cell r="L52">
            <v>18613</v>
          </cell>
        </row>
        <row r="53">
          <cell r="B53">
            <v>34</v>
          </cell>
          <cell r="C53" t="str">
            <v>Correspondence Management Clerk, Lead</v>
          </cell>
          <cell r="D53">
            <v>1</v>
          </cell>
          <cell r="E53">
            <v>810</v>
          </cell>
          <cell r="F53">
            <v>810</v>
          </cell>
          <cell r="G53">
            <v>8.1</v>
          </cell>
          <cell r="H53">
            <v>11.15</v>
          </cell>
          <cell r="I53">
            <v>9032</v>
          </cell>
          <cell r="J53">
            <v>90</v>
          </cell>
          <cell r="K53">
            <v>45</v>
          </cell>
          <cell r="L53">
            <v>9167</v>
          </cell>
        </row>
        <row r="54">
          <cell r="B54">
            <v>35</v>
          </cell>
          <cell r="C54" t="str">
            <v>Correspondence Management Clerk</v>
          </cell>
          <cell r="D54">
            <v>1</v>
          </cell>
          <cell r="E54">
            <v>810</v>
          </cell>
          <cell r="F54">
            <v>810</v>
          </cell>
          <cell r="G54">
            <v>8.1</v>
          </cell>
          <cell r="H54">
            <v>10.65</v>
          </cell>
          <cell r="I54">
            <v>8627</v>
          </cell>
          <cell r="J54">
            <v>86</v>
          </cell>
          <cell r="K54">
            <v>43</v>
          </cell>
          <cell r="L54">
            <v>8756</v>
          </cell>
        </row>
        <row r="55">
          <cell r="B55">
            <v>36</v>
          </cell>
          <cell r="C55" t="str">
            <v>Relief Worker</v>
          </cell>
          <cell r="D55">
            <v>1</v>
          </cell>
          <cell r="E55">
            <v>810</v>
          </cell>
          <cell r="F55">
            <v>810</v>
          </cell>
          <cell r="G55">
            <v>8.1</v>
          </cell>
          <cell r="H55">
            <v>10.33</v>
          </cell>
          <cell r="I55">
            <v>8367</v>
          </cell>
          <cell r="J55">
            <v>84</v>
          </cell>
          <cell r="K55">
            <v>42</v>
          </cell>
          <cell r="L55">
            <v>8493</v>
          </cell>
        </row>
        <row r="57">
          <cell r="C57" t="str">
            <v>Administrative:</v>
          </cell>
        </row>
        <row r="59">
          <cell r="C59" t="str">
            <v>Scientific Information:</v>
          </cell>
        </row>
        <row r="61">
          <cell r="C61" t="str">
            <v>Video Support Services:</v>
          </cell>
        </row>
        <row r="62">
          <cell r="B62">
            <v>37</v>
          </cell>
          <cell r="C62" t="str">
            <v>Video  Manager/Supervisor</v>
          </cell>
          <cell r="D62">
            <v>1</v>
          </cell>
          <cell r="E62">
            <v>831</v>
          </cell>
          <cell r="F62">
            <v>831</v>
          </cell>
          <cell r="G62">
            <v>0</v>
          </cell>
          <cell r="H62">
            <v>45.16380975910595</v>
          </cell>
          <cell r="I62">
            <v>37531</v>
          </cell>
          <cell r="J62">
            <v>0</v>
          </cell>
          <cell r="K62">
            <v>0</v>
          </cell>
          <cell r="L62">
            <v>37531</v>
          </cell>
        </row>
        <row r="63">
          <cell r="B63">
            <v>38</v>
          </cell>
          <cell r="C63" t="str">
            <v>Supervising Producer</v>
          </cell>
          <cell r="D63">
            <v>1</v>
          </cell>
          <cell r="E63">
            <v>831</v>
          </cell>
          <cell r="F63">
            <v>831</v>
          </cell>
          <cell r="G63">
            <v>0</v>
          </cell>
          <cell r="H63">
            <v>42.313156263548656</v>
          </cell>
          <cell r="I63">
            <v>35162</v>
          </cell>
          <cell r="J63">
            <v>0</v>
          </cell>
          <cell r="K63">
            <v>0</v>
          </cell>
          <cell r="L63">
            <v>35162</v>
          </cell>
        </row>
        <row r="64">
          <cell r="B64">
            <v>39</v>
          </cell>
          <cell r="C64" t="str">
            <v>Senior Producer</v>
          </cell>
          <cell r="D64">
            <v>1</v>
          </cell>
          <cell r="E64">
            <v>831</v>
          </cell>
          <cell r="F64">
            <v>831</v>
          </cell>
          <cell r="G64">
            <v>0</v>
          </cell>
          <cell r="H64">
            <v>37.583961524375255</v>
          </cell>
          <cell r="I64">
            <v>31232</v>
          </cell>
          <cell r="J64">
            <v>0</v>
          </cell>
          <cell r="K64">
            <v>0</v>
          </cell>
          <cell r="L64">
            <v>31232</v>
          </cell>
        </row>
        <row r="65">
          <cell r="B65">
            <v>40</v>
          </cell>
          <cell r="C65" t="str">
            <v>Producer</v>
          </cell>
          <cell r="D65">
            <v>2</v>
          </cell>
          <cell r="E65">
            <v>831</v>
          </cell>
          <cell r="F65">
            <v>1662</v>
          </cell>
          <cell r="G65">
            <v>0</v>
          </cell>
          <cell r="H65">
            <v>33.90569894946261</v>
          </cell>
          <cell r="I65">
            <v>56351</v>
          </cell>
          <cell r="J65">
            <v>0</v>
          </cell>
          <cell r="K65">
            <v>0</v>
          </cell>
          <cell r="L65">
            <v>56351</v>
          </cell>
        </row>
        <row r="66">
          <cell r="B66">
            <v>41</v>
          </cell>
          <cell r="C66" t="str">
            <v>Production Coordinator</v>
          </cell>
          <cell r="D66">
            <v>1</v>
          </cell>
          <cell r="E66">
            <v>831</v>
          </cell>
          <cell r="F66">
            <v>831</v>
          </cell>
          <cell r="G66">
            <v>0</v>
          </cell>
          <cell r="H66">
            <v>35.363867327374415</v>
          </cell>
          <cell r="I66">
            <v>29387</v>
          </cell>
          <cell r="J66">
            <v>0</v>
          </cell>
          <cell r="K66">
            <v>0</v>
          </cell>
          <cell r="L66">
            <v>29387</v>
          </cell>
        </row>
        <row r="67">
          <cell r="B67">
            <v>42</v>
          </cell>
          <cell r="C67" t="str">
            <v>Operations Specialist</v>
          </cell>
          <cell r="D67">
            <v>1</v>
          </cell>
          <cell r="E67">
            <v>831</v>
          </cell>
          <cell r="F67">
            <v>831</v>
          </cell>
          <cell r="G67">
            <v>0</v>
          </cell>
          <cell r="H67">
            <v>35.99442662593086</v>
          </cell>
          <cell r="I67">
            <v>29911</v>
          </cell>
          <cell r="J67">
            <v>0</v>
          </cell>
          <cell r="K67">
            <v>0</v>
          </cell>
          <cell r="L67">
            <v>29911</v>
          </cell>
        </row>
        <row r="68">
          <cell r="B68">
            <v>43</v>
          </cell>
          <cell r="C68" t="str">
            <v>Senior Videographer</v>
          </cell>
          <cell r="D68">
            <v>1</v>
          </cell>
          <cell r="E68">
            <v>831</v>
          </cell>
          <cell r="F68">
            <v>831</v>
          </cell>
          <cell r="G68">
            <v>8.3</v>
          </cell>
          <cell r="H68">
            <v>18.89</v>
          </cell>
          <cell r="I68">
            <v>15698</v>
          </cell>
          <cell r="J68">
            <v>157</v>
          </cell>
          <cell r="K68">
            <v>78</v>
          </cell>
          <cell r="L68">
            <v>15933</v>
          </cell>
        </row>
        <row r="69">
          <cell r="B69">
            <v>44</v>
          </cell>
          <cell r="C69" t="str">
            <v>Videographer</v>
          </cell>
          <cell r="D69">
            <v>2</v>
          </cell>
          <cell r="E69">
            <v>831</v>
          </cell>
          <cell r="F69">
            <v>1662</v>
          </cell>
          <cell r="G69">
            <v>16.6</v>
          </cell>
          <cell r="H69">
            <v>15.55</v>
          </cell>
          <cell r="I69">
            <v>25844</v>
          </cell>
          <cell r="J69">
            <v>258</v>
          </cell>
          <cell r="K69">
            <v>129</v>
          </cell>
          <cell r="L69">
            <v>26231</v>
          </cell>
        </row>
        <row r="70">
          <cell r="B70">
            <v>45</v>
          </cell>
          <cell r="C70" t="str">
            <v>Graphics Director</v>
          </cell>
          <cell r="D70">
            <v>1</v>
          </cell>
          <cell r="E70">
            <v>831</v>
          </cell>
          <cell r="F70">
            <v>831</v>
          </cell>
          <cell r="G70">
            <v>0</v>
          </cell>
          <cell r="H70">
            <v>33.472189431705054</v>
          </cell>
          <cell r="I70">
            <v>27815</v>
          </cell>
          <cell r="J70">
            <v>0</v>
          </cell>
          <cell r="K70">
            <v>0</v>
          </cell>
          <cell r="L70">
            <v>27815</v>
          </cell>
        </row>
        <row r="71">
          <cell r="B71">
            <v>46</v>
          </cell>
          <cell r="C71" t="str">
            <v>Editor Linear/Non-linear</v>
          </cell>
          <cell r="D71">
            <v>3</v>
          </cell>
          <cell r="E71">
            <v>831</v>
          </cell>
          <cell r="F71">
            <v>2493</v>
          </cell>
          <cell r="G71">
            <v>0</v>
          </cell>
          <cell r="H71">
            <v>22.61</v>
          </cell>
          <cell r="I71">
            <v>56367</v>
          </cell>
          <cell r="J71">
            <v>0</v>
          </cell>
          <cell r="K71">
            <v>0</v>
          </cell>
          <cell r="L71">
            <v>56367</v>
          </cell>
        </row>
        <row r="72">
          <cell r="B72">
            <v>47</v>
          </cell>
          <cell r="C72" t="str">
            <v>Technical Coordinator</v>
          </cell>
          <cell r="D72">
            <v>1</v>
          </cell>
          <cell r="E72">
            <v>831</v>
          </cell>
          <cell r="F72">
            <v>831</v>
          </cell>
          <cell r="G72">
            <v>0</v>
          </cell>
          <cell r="H72">
            <v>35.363867327374415</v>
          </cell>
          <cell r="I72">
            <v>29387</v>
          </cell>
          <cell r="J72">
            <v>0</v>
          </cell>
          <cell r="K72">
            <v>0</v>
          </cell>
          <cell r="L72">
            <v>29387</v>
          </cell>
        </row>
        <row r="73">
          <cell r="B73">
            <v>48</v>
          </cell>
          <cell r="C73" t="str">
            <v>Systems Engineer</v>
          </cell>
          <cell r="D73">
            <v>1</v>
          </cell>
          <cell r="E73">
            <v>831</v>
          </cell>
          <cell r="F73">
            <v>831</v>
          </cell>
          <cell r="G73">
            <v>0</v>
          </cell>
          <cell r="H73">
            <v>29.701970292419592</v>
          </cell>
          <cell r="I73">
            <v>24682</v>
          </cell>
          <cell r="J73">
            <v>0</v>
          </cell>
          <cell r="K73">
            <v>0</v>
          </cell>
          <cell r="L73">
            <v>24682</v>
          </cell>
        </row>
        <row r="74">
          <cell r="B74">
            <v>49</v>
          </cell>
          <cell r="C74" t="str">
            <v>3D animator</v>
          </cell>
          <cell r="D74">
            <v>1</v>
          </cell>
          <cell r="E74">
            <v>831</v>
          </cell>
          <cell r="F74">
            <v>831</v>
          </cell>
          <cell r="G74">
            <v>0</v>
          </cell>
          <cell r="H74">
            <v>31.58051153603569</v>
          </cell>
          <cell r="I74">
            <v>26243</v>
          </cell>
          <cell r="J74">
            <v>0</v>
          </cell>
          <cell r="K74">
            <v>0</v>
          </cell>
          <cell r="L74">
            <v>26243</v>
          </cell>
        </row>
        <row r="75">
          <cell r="B75">
            <v>50</v>
          </cell>
          <cell r="C75" t="str">
            <v>Senior A/V Technician</v>
          </cell>
          <cell r="D75">
            <v>1</v>
          </cell>
          <cell r="E75">
            <v>831</v>
          </cell>
          <cell r="F75">
            <v>831</v>
          </cell>
          <cell r="G75">
            <v>8.3</v>
          </cell>
          <cell r="H75">
            <v>22.61</v>
          </cell>
          <cell r="I75">
            <v>18789</v>
          </cell>
          <cell r="J75">
            <v>188</v>
          </cell>
          <cell r="K75">
            <v>94</v>
          </cell>
          <cell r="L75">
            <v>19071</v>
          </cell>
        </row>
        <row r="76">
          <cell r="B76">
            <v>51</v>
          </cell>
          <cell r="C76" t="str">
            <v>A/V Technician</v>
          </cell>
          <cell r="D76">
            <v>3</v>
          </cell>
          <cell r="E76">
            <v>831</v>
          </cell>
          <cell r="F76">
            <v>2493</v>
          </cell>
          <cell r="G76">
            <v>24.9</v>
          </cell>
          <cell r="H76">
            <v>18.67</v>
          </cell>
          <cell r="I76">
            <v>46544</v>
          </cell>
          <cell r="J76">
            <v>465</v>
          </cell>
          <cell r="K76">
            <v>232</v>
          </cell>
          <cell r="L76">
            <v>47241</v>
          </cell>
        </row>
        <row r="77">
          <cell r="B77">
            <v>52</v>
          </cell>
          <cell r="C77" t="str">
            <v>Facilities Operator</v>
          </cell>
          <cell r="D77">
            <v>1</v>
          </cell>
          <cell r="E77">
            <v>831</v>
          </cell>
          <cell r="F77">
            <v>831</v>
          </cell>
          <cell r="G77">
            <v>8.3</v>
          </cell>
          <cell r="H77">
            <v>18.67</v>
          </cell>
          <cell r="I77">
            <v>15515</v>
          </cell>
          <cell r="J77">
            <v>155</v>
          </cell>
          <cell r="K77">
            <v>77</v>
          </cell>
          <cell r="L77">
            <v>15747</v>
          </cell>
        </row>
        <row r="78">
          <cell r="B78">
            <v>53</v>
          </cell>
          <cell r="C78" t="str">
            <v>Reproduction Specialist</v>
          </cell>
          <cell r="D78">
            <v>1</v>
          </cell>
          <cell r="E78">
            <v>831</v>
          </cell>
          <cell r="F78">
            <v>831</v>
          </cell>
          <cell r="G78">
            <v>8.3</v>
          </cell>
          <cell r="H78">
            <v>11.97</v>
          </cell>
          <cell r="I78">
            <v>9947</v>
          </cell>
          <cell r="J78">
            <v>99</v>
          </cell>
          <cell r="K78">
            <v>50</v>
          </cell>
          <cell r="L78">
            <v>10096</v>
          </cell>
        </row>
        <row r="80">
          <cell r="C80" t="str">
            <v>Technical Library Services:</v>
          </cell>
        </row>
        <row r="82">
          <cell r="B82" t="str">
            <v>11T</v>
          </cell>
          <cell r="C82" t="str">
            <v>Total Direct Labor</v>
          </cell>
          <cell r="D82">
            <v>75</v>
          </cell>
          <cell r="F82">
            <v>61380</v>
          </cell>
          <cell r="G82">
            <v>447.50000000000017</v>
          </cell>
          <cell r="I82">
            <v>1079722</v>
          </cell>
          <cell r="J82">
            <v>5764</v>
          </cell>
          <cell r="K82">
            <v>2884</v>
          </cell>
          <cell r="L82">
            <v>1088370</v>
          </cell>
        </row>
        <row r="84">
          <cell r="C84" t="str">
            <v>Contract Support:</v>
          </cell>
        </row>
        <row r="85">
          <cell r="B85">
            <v>54</v>
          </cell>
          <cell r="C85" t="str">
            <v>Program Manager/Logisitcs Manager</v>
          </cell>
          <cell r="D85">
            <v>1</v>
          </cell>
          <cell r="E85">
            <v>831</v>
          </cell>
          <cell r="F85">
            <v>831</v>
          </cell>
          <cell r="G85">
            <v>0</v>
          </cell>
          <cell r="H85">
            <v>34.73330802881796</v>
          </cell>
          <cell r="I85">
            <v>28863</v>
          </cell>
          <cell r="J85">
            <v>0</v>
          </cell>
          <cell r="K85">
            <v>0</v>
          </cell>
          <cell r="L85">
            <v>28863</v>
          </cell>
        </row>
        <row r="86">
          <cell r="B86">
            <v>55</v>
          </cell>
          <cell r="C86" t="str">
            <v>Admin Services Mgr</v>
          </cell>
          <cell r="D86">
            <v>1</v>
          </cell>
          <cell r="E86">
            <v>831</v>
          </cell>
          <cell r="F86">
            <v>831</v>
          </cell>
          <cell r="G86">
            <v>8.3</v>
          </cell>
          <cell r="H86">
            <v>14.82</v>
          </cell>
          <cell r="I86">
            <v>12315</v>
          </cell>
          <cell r="J86">
            <v>123</v>
          </cell>
          <cell r="K86">
            <v>62</v>
          </cell>
          <cell r="L86">
            <v>12500</v>
          </cell>
        </row>
        <row r="88">
          <cell r="C88" t="str">
            <v>Total Contract Support </v>
          </cell>
          <cell r="D88">
            <v>2</v>
          </cell>
          <cell r="E88">
            <v>1662</v>
          </cell>
          <cell r="F88">
            <v>1662</v>
          </cell>
          <cell r="G88">
            <v>8.3</v>
          </cell>
          <cell r="I88">
            <v>41178</v>
          </cell>
          <cell r="J88">
            <v>123</v>
          </cell>
          <cell r="K88">
            <v>62</v>
          </cell>
          <cell r="L88">
            <v>41363</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5">
        <row r="20">
          <cell r="B20">
            <v>1</v>
          </cell>
          <cell r="C20" t="str">
            <v>Deputy Logistics Manager</v>
          </cell>
          <cell r="D20">
            <v>1</v>
          </cell>
          <cell r="E20">
            <v>815</v>
          </cell>
          <cell r="F20">
            <v>815</v>
          </cell>
          <cell r="G20">
            <v>0</v>
          </cell>
          <cell r="H20">
            <v>31.56737488398243</v>
          </cell>
          <cell r="I20">
            <v>25727</v>
          </cell>
          <cell r="J20">
            <v>0</v>
          </cell>
          <cell r="K20">
            <v>0</v>
          </cell>
          <cell r="L20">
            <v>25727</v>
          </cell>
        </row>
        <row r="21">
          <cell r="B21">
            <v>2</v>
          </cell>
          <cell r="C21" t="str">
            <v>Supervisor</v>
          </cell>
          <cell r="D21">
            <v>4</v>
          </cell>
          <cell r="E21">
            <v>815</v>
          </cell>
          <cell r="F21">
            <v>3260</v>
          </cell>
          <cell r="G21">
            <v>0</v>
          </cell>
          <cell r="H21">
            <v>22.00389218920956</v>
          </cell>
          <cell r="I21">
            <v>71733</v>
          </cell>
          <cell r="J21">
            <v>0</v>
          </cell>
          <cell r="K21">
            <v>0</v>
          </cell>
          <cell r="L21">
            <v>71733</v>
          </cell>
        </row>
        <row r="22">
          <cell r="B22">
            <v>3</v>
          </cell>
          <cell r="C22" t="str">
            <v>NASA Screener</v>
          </cell>
          <cell r="D22">
            <v>1</v>
          </cell>
          <cell r="E22">
            <v>815</v>
          </cell>
          <cell r="F22">
            <v>815</v>
          </cell>
          <cell r="G22">
            <v>0</v>
          </cell>
          <cell r="H22">
            <v>23.540880479440915</v>
          </cell>
          <cell r="I22">
            <v>19186</v>
          </cell>
          <cell r="J22">
            <v>0</v>
          </cell>
          <cell r="K22">
            <v>0</v>
          </cell>
          <cell r="L22">
            <v>19186</v>
          </cell>
        </row>
        <row r="23">
          <cell r="B23">
            <v>4</v>
          </cell>
          <cell r="C23" t="str">
            <v>Vehicle Dispatcher/ move coordinator (lead)</v>
          </cell>
          <cell r="D23">
            <v>1</v>
          </cell>
          <cell r="E23">
            <v>794</v>
          </cell>
          <cell r="F23">
            <v>794</v>
          </cell>
          <cell r="G23">
            <v>7.9</v>
          </cell>
          <cell r="H23">
            <v>12.41</v>
          </cell>
          <cell r="I23">
            <v>9854</v>
          </cell>
          <cell r="J23">
            <v>98</v>
          </cell>
          <cell r="K23">
            <v>49</v>
          </cell>
          <cell r="L23">
            <v>10001</v>
          </cell>
        </row>
        <row r="24">
          <cell r="B24">
            <v>5</v>
          </cell>
          <cell r="C24" t="str">
            <v>Bus Operator</v>
          </cell>
          <cell r="D24">
            <v>1</v>
          </cell>
          <cell r="E24">
            <v>794</v>
          </cell>
          <cell r="F24">
            <v>794</v>
          </cell>
          <cell r="G24">
            <v>7.9</v>
          </cell>
          <cell r="H24">
            <v>12.81</v>
          </cell>
          <cell r="I24">
            <v>10171</v>
          </cell>
          <cell r="J24">
            <v>101</v>
          </cell>
          <cell r="K24">
            <v>51</v>
          </cell>
          <cell r="L24">
            <v>10323</v>
          </cell>
        </row>
        <row r="25">
          <cell r="B25">
            <v>6</v>
          </cell>
          <cell r="C25" t="str">
            <v>Truck Dvr, Medium</v>
          </cell>
          <cell r="D25">
            <v>2</v>
          </cell>
          <cell r="E25">
            <v>794</v>
          </cell>
          <cell r="F25">
            <v>1588</v>
          </cell>
          <cell r="G25">
            <v>15.9</v>
          </cell>
          <cell r="H25">
            <v>10.79</v>
          </cell>
          <cell r="I25">
            <v>17135</v>
          </cell>
          <cell r="J25">
            <v>172</v>
          </cell>
          <cell r="K25">
            <v>86</v>
          </cell>
          <cell r="L25">
            <v>17393</v>
          </cell>
        </row>
        <row r="26">
          <cell r="B26">
            <v>7</v>
          </cell>
          <cell r="C26" t="str">
            <v>Truck Dvr, Medium (mail)</v>
          </cell>
          <cell r="D26">
            <v>1</v>
          </cell>
          <cell r="E26">
            <v>794</v>
          </cell>
          <cell r="F26">
            <v>794</v>
          </cell>
          <cell r="G26">
            <v>7.9</v>
          </cell>
          <cell r="H26">
            <v>11.4</v>
          </cell>
          <cell r="I26">
            <v>9052</v>
          </cell>
          <cell r="J26">
            <v>90</v>
          </cell>
          <cell r="K26">
            <v>45</v>
          </cell>
          <cell r="L26">
            <v>9187</v>
          </cell>
        </row>
        <row r="27">
          <cell r="B27">
            <v>8</v>
          </cell>
          <cell r="C27" t="str">
            <v>Truck Dvr, Heavy (TT)</v>
          </cell>
          <cell r="D27">
            <v>2</v>
          </cell>
          <cell r="E27">
            <v>794</v>
          </cell>
          <cell r="F27">
            <v>1588</v>
          </cell>
          <cell r="G27">
            <v>15.9</v>
          </cell>
          <cell r="H27">
            <v>12.21</v>
          </cell>
          <cell r="I27">
            <v>19389</v>
          </cell>
          <cell r="J27">
            <v>194</v>
          </cell>
          <cell r="K27">
            <v>97</v>
          </cell>
          <cell r="L27">
            <v>19680</v>
          </cell>
        </row>
        <row r="28">
          <cell r="B28">
            <v>9</v>
          </cell>
          <cell r="C28" t="str">
            <v>Truck Dvr, Heavy (Furniture)</v>
          </cell>
          <cell r="D28">
            <v>1</v>
          </cell>
          <cell r="E28">
            <v>794</v>
          </cell>
          <cell r="F28">
            <v>794</v>
          </cell>
          <cell r="G28">
            <v>7.9</v>
          </cell>
          <cell r="H28">
            <v>11.27</v>
          </cell>
          <cell r="I28">
            <v>8948</v>
          </cell>
          <cell r="J28">
            <v>89</v>
          </cell>
          <cell r="K28">
            <v>45</v>
          </cell>
          <cell r="L28">
            <v>9082</v>
          </cell>
        </row>
        <row r="29">
          <cell r="B29">
            <v>10</v>
          </cell>
          <cell r="C29" t="str">
            <v>Laborer, Truck Helper (Furniture)</v>
          </cell>
          <cell r="D29">
            <v>2</v>
          </cell>
          <cell r="E29">
            <v>794</v>
          </cell>
          <cell r="F29">
            <v>1588</v>
          </cell>
          <cell r="G29">
            <v>15.9</v>
          </cell>
          <cell r="H29">
            <v>10.79</v>
          </cell>
          <cell r="I29">
            <v>17135</v>
          </cell>
          <cell r="J29">
            <v>172</v>
          </cell>
          <cell r="K29">
            <v>86</v>
          </cell>
          <cell r="L29">
            <v>17393</v>
          </cell>
        </row>
        <row r="30">
          <cell r="B30">
            <v>11</v>
          </cell>
          <cell r="C30" t="str">
            <v>Laborer, Truck Helper (Furniture) Lead</v>
          </cell>
          <cell r="D30">
            <v>1</v>
          </cell>
          <cell r="E30">
            <v>794</v>
          </cell>
          <cell r="F30">
            <v>794</v>
          </cell>
          <cell r="G30">
            <v>7.9</v>
          </cell>
          <cell r="H30">
            <v>11.29</v>
          </cell>
          <cell r="I30">
            <v>8964</v>
          </cell>
          <cell r="J30">
            <v>89</v>
          </cell>
          <cell r="K30">
            <v>45</v>
          </cell>
          <cell r="L30">
            <v>9098</v>
          </cell>
        </row>
        <row r="31">
          <cell r="B31">
            <v>12</v>
          </cell>
          <cell r="C31" t="str">
            <v>Messenger, Mail Clerk, Carrier (lead)</v>
          </cell>
          <cell r="D31">
            <v>1</v>
          </cell>
          <cell r="E31">
            <v>794</v>
          </cell>
          <cell r="F31">
            <v>794</v>
          </cell>
          <cell r="G31">
            <v>7.9</v>
          </cell>
          <cell r="H31">
            <v>11.09</v>
          </cell>
          <cell r="I31">
            <v>8805</v>
          </cell>
          <cell r="J31">
            <v>88</v>
          </cell>
          <cell r="K31">
            <v>44</v>
          </cell>
          <cell r="L31">
            <v>8937</v>
          </cell>
        </row>
        <row r="32">
          <cell r="B32">
            <v>13</v>
          </cell>
          <cell r="C32" t="str">
            <v>Messenger, Mail Clerk, Carrier </v>
          </cell>
          <cell r="D32">
            <v>3</v>
          </cell>
          <cell r="E32">
            <v>794</v>
          </cell>
          <cell r="F32">
            <v>2382</v>
          </cell>
          <cell r="G32">
            <v>23.8</v>
          </cell>
          <cell r="H32">
            <v>10.59</v>
          </cell>
          <cell r="I32">
            <v>25225</v>
          </cell>
          <cell r="J32">
            <v>252</v>
          </cell>
          <cell r="K32">
            <v>126</v>
          </cell>
          <cell r="L32">
            <v>25603</v>
          </cell>
        </row>
        <row r="33">
          <cell r="B33">
            <v>14</v>
          </cell>
          <cell r="C33" t="str">
            <v>Auto/Truck Maint. Technician (lead)</v>
          </cell>
          <cell r="D33">
            <v>1</v>
          </cell>
          <cell r="E33">
            <v>794</v>
          </cell>
          <cell r="F33">
            <v>794</v>
          </cell>
          <cell r="G33">
            <v>7.9</v>
          </cell>
          <cell r="H33">
            <v>15.8</v>
          </cell>
          <cell r="I33">
            <v>12545</v>
          </cell>
          <cell r="J33">
            <v>125</v>
          </cell>
          <cell r="K33">
            <v>62</v>
          </cell>
          <cell r="L33">
            <v>12732</v>
          </cell>
        </row>
        <row r="34">
          <cell r="B34">
            <v>15</v>
          </cell>
          <cell r="C34" t="str">
            <v>Auto/Truck Maint. Technician </v>
          </cell>
          <cell r="D34">
            <v>3</v>
          </cell>
          <cell r="E34">
            <v>794</v>
          </cell>
          <cell r="F34">
            <v>2382</v>
          </cell>
          <cell r="G34">
            <v>23.8</v>
          </cell>
          <cell r="H34">
            <v>15.3</v>
          </cell>
          <cell r="I34">
            <v>36445</v>
          </cell>
          <cell r="J34">
            <v>364</v>
          </cell>
          <cell r="K34">
            <v>182</v>
          </cell>
          <cell r="L34">
            <v>36991</v>
          </cell>
        </row>
        <row r="35">
          <cell r="B35">
            <v>16</v>
          </cell>
          <cell r="C35" t="str">
            <v>Automotive Worker</v>
          </cell>
          <cell r="D35">
            <v>1</v>
          </cell>
          <cell r="E35">
            <v>794</v>
          </cell>
          <cell r="F35">
            <v>794</v>
          </cell>
          <cell r="G35">
            <v>7.9</v>
          </cell>
          <cell r="H35">
            <v>10.79</v>
          </cell>
          <cell r="I35">
            <v>8567</v>
          </cell>
          <cell r="J35">
            <v>85</v>
          </cell>
          <cell r="K35">
            <v>43</v>
          </cell>
          <cell r="L35">
            <v>8695</v>
          </cell>
        </row>
        <row r="36">
          <cell r="B36">
            <v>17</v>
          </cell>
          <cell r="C36" t="str">
            <v>Automotive Parts Clerk</v>
          </cell>
          <cell r="D36">
            <v>1</v>
          </cell>
          <cell r="E36">
            <v>794</v>
          </cell>
          <cell r="F36">
            <v>794</v>
          </cell>
          <cell r="G36">
            <v>7.9</v>
          </cell>
          <cell r="H36">
            <v>10.79</v>
          </cell>
          <cell r="I36">
            <v>8567</v>
          </cell>
          <cell r="J36">
            <v>85</v>
          </cell>
          <cell r="K36">
            <v>43</v>
          </cell>
          <cell r="L36">
            <v>8695</v>
          </cell>
        </row>
        <row r="37">
          <cell r="B37">
            <v>18</v>
          </cell>
          <cell r="C37" t="str">
            <v>Vehicle Controller</v>
          </cell>
          <cell r="D37">
            <v>1</v>
          </cell>
          <cell r="E37">
            <v>794</v>
          </cell>
          <cell r="F37">
            <v>794</v>
          </cell>
          <cell r="G37">
            <v>7.9</v>
          </cell>
          <cell r="H37">
            <v>11.27</v>
          </cell>
          <cell r="I37">
            <v>8948</v>
          </cell>
          <cell r="J37">
            <v>89</v>
          </cell>
          <cell r="K37">
            <v>45</v>
          </cell>
          <cell r="L37">
            <v>9082</v>
          </cell>
        </row>
        <row r="38">
          <cell r="B38">
            <v>19</v>
          </cell>
          <cell r="C38" t="str">
            <v>Item Manager (lead)</v>
          </cell>
          <cell r="D38">
            <v>1</v>
          </cell>
          <cell r="E38">
            <v>794</v>
          </cell>
          <cell r="F38">
            <v>794</v>
          </cell>
          <cell r="G38">
            <v>7.9</v>
          </cell>
          <cell r="H38">
            <v>13.24</v>
          </cell>
          <cell r="I38">
            <v>10513</v>
          </cell>
          <cell r="J38">
            <v>105</v>
          </cell>
          <cell r="K38">
            <v>52</v>
          </cell>
          <cell r="L38">
            <v>10670</v>
          </cell>
        </row>
        <row r="39">
          <cell r="B39">
            <v>20</v>
          </cell>
          <cell r="C39" t="str">
            <v>Item Manager </v>
          </cell>
          <cell r="D39">
            <v>1</v>
          </cell>
          <cell r="E39">
            <v>794</v>
          </cell>
          <cell r="F39">
            <v>794</v>
          </cell>
          <cell r="G39">
            <v>7.9</v>
          </cell>
          <cell r="H39">
            <v>12.74</v>
          </cell>
          <cell r="I39">
            <v>10116</v>
          </cell>
          <cell r="J39">
            <v>101</v>
          </cell>
          <cell r="K39">
            <v>50</v>
          </cell>
          <cell r="L39">
            <v>10267</v>
          </cell>
        </row>
        <row r="40">
          <cell r="B40">
            <v>21</v>
          </cell>
          <cell r="C40" t="str">
            <v>Sr. Purchase Request/ Processing Clerk</v>
          </cell>
          <cell r="D40">
            <v>1</v>
          </cell>
          <cell r="E40">
            <v>794</v>
          </cell>
          <cell r="F40">
            <v>794</v>
          </cell>
          <cell r="G40">
            <v>7.9</v>
          </cell>
          <cell r="H40">
            <v>12.74</v>
          </cell>
          <cell r="I40">
            <v>10116</v>
          </cell>
          <cell r="J40">
            <v>101</v>
          </cell>
          <cell r="K40">
            <v>50</v>
          </cell>
          <cell r="L40">
            <v>10267</v>
          </cell>
        </row>
        <row r="41">
          <cell r="B41">
            <v>22</v>
          </cell>
          <cell r="C41" t="str">
            <v>Sr. Storekeeper</v>
          </cell>
          <cell r="D41">
            <v>1</v>
          </cell>
          <cell r="E41">
            <v>794</v>
          </cell>
          <cell r="F41">
            <v>794</v>
          </cell>
          <cell r="G41">
            <v>7.9</v>
          </cell>
          <cell r="H41">
            <v>11.57</v>
          </cell>
          <cell r="I41">
            <v>9187</v>
          </cell>
          <cell r="J41">
            <v>91</v>
          </cell>
          <cell r="K41">
            <v>46</v>
          </cell>
          <cell r="L41">
            <v>9324</v>
          </cell>
        </row>
        <row r="42">
          <cell r="B42">
            <v>23</v>
          </cell>
          <cell r="C42" t="str">
            <v>Storekeeper</v>
          </cell>
          <cell r="D42">
            <v>3</v>
          </cell>
          <cell r="E42">
            <v>794</v>
          </cell>
          <cell r="F42">
            <v>2382</v>
          </cell>
          <cell r="G42">
            <v>23.8</v>
          </cell>
          <cell r="H42">
            <v>11.09</v>
          </cell>
          <cell r="I42">
            <v>26416</v>
          </cell>
          <cell r="J42">
            <v>264</v>
          </cell>
          <cell r="K42">
            <v>132</v>
          </cell>
          <cell r="L42">
            <v>26812</v>
          </cell>
        </row>
        <row r="43">
          <cell r="B43">
            <v>24</v>
          </cell>
          <cell r="C43" t="str">
            <v>Metal Cutter &amp; Burner</v>
          </cell>
          <cell r="D43">
            <v>2</v>
          </cell>
          <cell r="E43">
            <v>794</v>
          </cell>
          <cell r="F43">
            <v>1588</v>
          </cell>
          <cell r="G43">
            <v>15.9</v>
          </cell>
          <cell r="H43">
            <v>12.16</v>
          </cell>
          <cell r="I43">
            <v>19310</v>
          </cell>
          <cell r="J43">
            <v>193</v>
          </cell>
          <cell r="K43">
            <v>97</v>
          </cell>
          <cell r="L43">
            <v>19600</v>
          </cell>
        </row>
        <row r="44">
          <cell r="B44">
            <v>25</v>
          </cell>
          <cell r="C44" t="str">
            <v>Tool Crib Attendant</v>
          </cell>
          <cell r="D44">
            <v>1</v>
          </cell>
          <cell r="E44">
            <v>794</v>
          </cell>
          <cell r="F44">
            <v>794</v>
          </cell>
          <cell r="G44">
            <v>7.9</v>
          </cell>
          <cell r="H44">
            <v>13.56</v>
          </cell>
          <cell r="I44">
            <v>10767</v>
          </cell>
          <cell r="J44">
            <v>107</v>
          </cell>
          <cell r="K44">
            <v>54</v>
          </cell>
          <cell r="L44">
            <v>10928</v>
          </cell>
        </row>
        <row r="45">
          <cell r="B45">
            <v>26</v>
          </cell>
          <cell r="C45" t="str">
            <v>Prop. Disposal Data Entry Clerk</v>
          </cell>
          <cell r="D45">
            <v>1</v>
          </cell>
          <cell r="E45">
            <v>794</v>
          </cell>
          <cell r="F45">
            <v>794</v>
          </cell>
          <cell r="G45">
            <v>7.9</v>
          </cell>
          <cell r="H45">
            <v>11.09</v>
          </cell>
          <cell r="I45">
            <v>8805</v>
          </cell>
          <cell r="J45">
            <v>88</v>
          </cell>
          <cell r="K45">
            <v>44</v>
          </cell>
          <cell r="L45">
            <v>8937</v>
          </cell>
        </row>
        <row r="46">
          <cell r="B46">
            <v>27</v>
          </cell>
          <cell r="C46" t="str">
            <v>Disposal Warehouseman (lead)</v>
          </cell>
          <cell r="D46">
            <v>1</v>
          </cell>
          <cell r="E46">
            <v>794</v>
          </cell>
          <cell r="F46">
            <v>794</v>
          </cell>
          <cell r="G46">
            <v>7.9</v>
          </cell>
          <cell r="H46">
            <v>11.59</v>
          </cell>
          <cell r="I46">
            <v>9202</v>
          </cell>
          <cell r="J46">
            <v>92</v>
          </cell>
          <cell r="K46">
            <v>46</v>
          </cell>
          <cell r="L46">
            <v>9340</v>
          </cell>
        </row>
        <row r="47">
          <cell r="B47">
            <v>28</v>
          </cell>
          <cell r="C47" t="str">
            <v>Disposal Warehouseman </v>
          </cell>
          <cell r="D47">
            <v>2</v>
          </cell>
          <cell r="E47">
            <v>794</v>
          </cell>
          <cell r="F47">
            <v>1588</v>
          </cell>
          <cell r="G47">
            <v>15.9</v>
          </cell>
          <cell r="H47">
            <v>11.09</v>
          </cell>
          <cell r="I47">
            <v>17611</v>
          </cell>
          <cell r="J47">
            <v>176</v>
          </cell>
          <cell r="K47">
            <v>88</v>
          </cell>
          <cell r="L47">
            <v>17875</v>
          </cell>
        </row>
        <row r="48">
          <cell r="B48">
            <v>29</v>
          </cell>
          <cell r="C48" t="str">
            <v>Freight Traffic Specialist</v>
          </cell>
          <cell r="D48">
            <v>1</v>
          </cell>
          <cell r="E48">
            <v>794</v>
          </cell>
          <cell r="F48">
            <v>794</v>
          </cell>
          <cell r="G48">
            <v>7.9</v>
          </cell>
          <cell r="H48">
            <v>13.26</v>
          </cell>
          <cell r="I48">
            <v>10528</v>
          </cell>
          <cell r="J48">
            <v>105</v>
          </cell>
          <cell r="K48">
            <v>52</v>
          </cell>
          <cell r="L48">
            <v>10685</v>
          </cell>
        </row>
        <row r="49">
          <cell r="B49">
            <v>30</v>
          </cell>
          <cell r="C49" t="str">
            <v>Sr Receiving Clerk</v>
          </cell>
          <cell r="D49">
            <v>1</v>
          </cell>
          <cell r="E49">
            <v>794</v>
          </cell>
          <cell r="F49">
            <v>794</v>
          </cell>
          <cell r="G49">
            <v>7.9</v>
          </cell>
          <cell r="H49">
            <v>11.63</v>
          </cell>
          <cell r="I49">
            <v>9234</v>
          </cell>
          <cell r="J49">
            <v>92</v>
          </cell>
          <cell r="K49">
            <v>46</v>
          </cell>
          <cell r="L49">
            <v>9372</v>
          </cell>
        </row>
        <row r="50">
          <cell r="B50">
            <v>31</v>
          </cell>
          <cell r="C50" t="str">
            <v>Receiving Clerk</v>
          </cell>
          <cell r="D50">
            <v>2</v>
          </cell>
          <cell r="E50">
            <v>794</v>
          </cell>
          <cell r="F50">
            <v>1588</v>
          </cell>
          <cell r="G50">
            <v>15.9</v>
          </cell>
          <cell r="H50">
            <v>11.17</v>
          </cell>
          <cell r="I50">
            <v>17738</v>
          </cell>
          <cell r="J50">
            <v>178</v>
          </cell>
          <cell r="K50">
            <v>89</v>
          </cell>
          <cell r="L50">
            <v>18005</v>
          </cell>
        </row>
        <row r="51">
          <cell r="B51">
            <v>32</v>
          </cell>
          <cell r="C51" t="str">
            <v>Supply Technician</v>
          </cell>
          <cell r="D51">
            <v>1</v>
          </cell>
          <cell r="E51">
            <v>815</v>
          </cell>
          <cell r="F51">
            <v>815</v>
          </cell>
          <cell r="G51">
            <v>8.2</v>
          </cell>
          <cell r="H51">
            <v>15.74</v>
          </cell>
          <cell r="I51">
            <v>12828</v>
          </cell>
          <cell r="J51">
            <v>129</v>
          </cell>
          <cell r="K51">
            <v>65</v>
          </cell>
          <cell r="L51">
            <v>13022</v>
          </cell>
        </row>
        <row r="52">
          <cell r="B52">
            <v>33</v>
          </cell>
          <cell r="C52" t="str">
            <v>Property Management Clerk</v>
          </cell>
          <cell r="D52">
            <v>2</v>
          </cell>
          <cell r="E52">
            <v>794</v>
          </cell>
          <cell r="F52">
            <v>1588</v>
          </cell>
          <cell r="G52">
            <v>15.9</v>
          </cell>
          <cell r="H52">
            <v>11.32</v>
          </cell>
          <cell r="I52">
            <v>17976</v>
          </cell>
          <cell r="J52">
            <v>180</v>
          </cell>
          <cell r="K52">
            <v>90</v>
          </cell>
          <cell r="L52">
            <v>18246</v>
          </cell>
        </row>
        <row r="53">
          <cell r="B53">
            <v>34</v>
          </cell>
          <cell r="C53" t="str">
            <v>Correspondence Management Clerk, Lead</v>
          </cell>
          <cell r="D53">
            <v>1</v>
          </cell>
          <cell r="E53">
            <v>794</v>
          </cell>
          <cell r="F53">
            <v>794</v>
          </cell>
          <cell r="G53">
            <v>7.9</v>
          </cell>
          <cell r="H53">
            <v>11.15</v>
          </cell>
          <cell r="I53">
            <v>8853</v>
          </cell>
          <cell r="J53">
            <v>88</v>
          </cell>
          <cell r="K53">
            <v>44</v>
          </cell>
          <cell r="L53">
            <v>8985</v>
          </cell>
        </row>
        <row r="54">
          <cell r="B54">
            <v>35</v>
          </cell>
          <cell r="C54" t="str">
            <v>Correspondence Management Clerk</v>
          </cell>
          <cell r="D54">
            <v>1</v>
          </cell>
          <cell r="E54">
            <v>794</v>
          </cell>
          <cell r="F54">
            <v>794</v>
          </cell>
          <cell r="G54">
            <v>7.9</v>
          </cell>
          <cell r="H54">
            <v>10.65</v>
          </cell>
          <cell r="I54">
            <v>8456</v>
          </cell>
          <cell r="J54">
            <v>84</v>
          </cell>
          <cell r="K54">
            <v>42</v>
          </cell>
          <cell r="L54">
            <v>8582</v>
          </cell>
        </row>
        <row r="55">
          <cell r="B55">
            <v>36</v>
          </cell>
          <cell r="C55" t="str">
            <v>Relief Worker</v>
          </cell>
          <cell r="D55">
            <v>1</v>
          </cell>
          <cell r="E55">
            <v>794</v>
          </cell>
          <cell r="F55">
            <v>794</v>
          </cell>
          <cell r="G55">
            <v>7.9</v>
          </cell>
          <cell r="H55">
            <v>10.33</v>
          </cell>
          <cell r="I55">
            <v>8202</v>
          </cell>
          <cell r="J55">
            <v>82</v>
          </cell>
          <cell r="K55">
            <v>41</v>
          </cell>
          <cell r="L55">
            <v>8325</v>
          </cell>
        </row>
        <row r="57">
          <cell r="C57" t="str">
            <v>Administrative:</v>
          </cell>
        </row>
        <row r="59">
          <cell r="C59" t="str">
            <v>Scientific Information:</v>
          </cell>
        </row>
        <row r="61">
          <cell r="C61" t="str">
            <v>Video Support Services:</v>
          </cell>
        </row>
        <row r="62">
          <cell r="B62">
            <v>37</v>
          </cell>
          <cell r="C62" t="str">
            <v>Video  Manager/Supervisor</v>
          </cell>
          <cell r="D62">
            <v>1</v>
          </cell>
          <cell r="E62">
            <v>815</v>
          </cell>
          <cell r="F62">
            <v>815</v>
          </cell>
          <cell r="G62">
            <v>0</v>
          </cell>
          <cell r="H62">
            <v>45.16380975910595</v>
          </cell>
          <cell r="I62">
            <v>36809</v>
          </cell>
          <cell r="J62">
            <v>0</v>
          </cell>
          <cell r="K62">
            <v>0</v>
          </cell>
          <cell r="L62">
            <v>36809</v>
          </cell>
        </row>
        <row r="63">
          <cell r="B63">
            <v>38</v>
          </cell>
          <cell r="C63" t="str">
            <v>Supervising Producer</v>
          </cell>
          <cell r="D63">
            <v>1</v>
          </cell>
          <cell r="E63">
            <v>815</v>
          </cell>
          <cell r="F63">
            <v>815</v>
          </cell>
          <cell r="G63">
            <v>0</v>
          </cell>
          <cell r="H63">
            <v>42.313156263548656</v>
          </cell>
          <cell r="I63">
            <v>34485</v>
          </cell>
          <cell r="J63">
            <v>0</v>
          </cell>
          <cell r="K63">
            <v>0</v>
          </cell>
          <cell r="L63">
            <v>34485</v>
          </cell>
        </row>
        <row r="64">
          <cell r="B64">
            <v>39</v>
          </cell>
          <cell r="C64" t="str">
            <v>Senior Producer</v>
          </cell>
          <cell r="D64">
            <v>1</v>
          </cell>
          <cell r="E64">
            <v>815</v>
          </cell>
          <cell r="F64">
            <v>815</v>
          </cell>
          <cell r="G64">
            <v>0</v>
          </cell>
          <cell r="H64">
            <v>37.583961524375255</v>
          </cell>
          <cell r="I64">
            <v>30631</v>
          </cell>
          <cell r="J64">
            <v>0</v>
          </cell>
          <cell r="K64">
            <v>0</v>
          </cell>
          <cell r="L64">
            <v>30631</v>
          </cell>
        </row>
        <row r="65">
          <cell r="B65">
            <v>40</v>
          </cell>
          <cell r="C65" t="str">
            <v>Producer</v>
          </cell>
          <cell r="D65">
            <v>2</v>
          </cell>
          <cell r="E65">
            <v>815</v>
          </cell>
          <cell r="F65">
            <v>1630</v>
          </cell>
          <cell r="G65">
            <v>0</v>
          </cell>
          <cell r="H65">
            <v>33.90569894946261</v>
          </cell>
          <cell r="I65">
            <v>55266</v>
          </cell>
          <cell r="J65">
            <v>0</v>
          </cell>
          <cell r="K65">
            <v>0</v>
          </cell>
          <cell r="L65">
            <v>55266</v>
          </cell>
        </row>
        <row r="66">
          <cell r="B66">
            <v>41</v>
          </cell>
          <cell r="C66" t="str">
            <v>Production Coordinator</v>
          </cell>
          <cell r="D66">
            <v>1</v>
          </cell>
          <cell r="E66">
            <v>815</v>
          </cell>
          <cell r="F66">
            <v>815</v>
          </cell>
          <cell r="G66">
            <v>0</v>
          </cell>
          <cell r="H66">
            <v>35.363867327374415</v>
          </cell>
          <cell r="I66">
            <v>28822</v>
          </cell>
          <cell r="J66">
            <v>0</v>
          </cell>
          <cell r="K66">
            <v>0</v>
          </cell>
          <cell r="L66">
            <v>28822</v>
          </cell>
        </row>
        <row r="67">
          <cell r="B67">
            <v>42</v>
          </cell>
          <cell r="C67" t="str">
            <v>Operations Specialist</v>
          </cell>
          <cell r="D67">
            <v>1</v>
          </cell>
          <cell r="E67">
            <v>815</v>
          </cell>
          <cell r="F67">
            <v>815</v>
          </cell>
          <cell r="G67">
            <v>0</v>
          </cell>
          <cell r="H67">
            <v>35.99442662593086</v>
          </cell>
          <cell r="I67">
            <v>29335</v>
          </cell>
          <cell r="J67">
            <v>0</v>
          </cell>
          <cell r="K67">
            <v>0</v>
          </cell>
          <cell r="L67">
            <v>29335</v>
          </cell>
        </row>
        <row r="68">
          <cell r="B68">
            <v>43</v>
          </cell>
          <cell r="C68" t="str">
            <v>Senior Videographer</v>
          </cell>
          <cell r="D68">
            <v>1</v>
          </cell>
          <cell r="E68">
            <v>815</v>
          </cell>
          <cell r="F68">
            <v>815</v>
          </cell>
          <cell r="G68">
            <v>8.2</v>
          </cell>
          <cell r="H68">
            <v>18.89</v>
          </cell>
          <cell r="I68">
            <v>15395</v>
          </cell>
          <cell r="J68">
            <v>155</v>
          </cell>
          <cell r="K68">
            <v>77</v>
          </cell>
          <cell r="L68">
            <v>15627</v>
          </cell>
        </row>
        <row r="69">
          <cell r="B69">
            <v>44</v>
          </cell>
          <cell r="C69" t="str">
            <v>Videographer</v>
          </cell>
          <cell r="D69">
            <v>2</v>
          </cell>
          <cell r="E69">
            <v>815</v>
          </cell>
          <cell r="F69">
            <v>1630</v>
          </cell>
          <cell r="G69">
            <v>16.3</v>
          </cell>
          <cell r="H69">
            <v>15.55</v>
          </cell>
          <cell r="I69">
            <v>25347</v>
          </cell>
          <cell r="J69">
            <v>253</v>
          </cell>
          <cell r="K69">
            <v>127</v>
          </cell>
          <cell r="L69">
            <v>25727</v>
          </cell>
        </row>
        <row r="70">
          <cell r="B70">
            <v>45</v>
          </cell>
          <cell r="C70" t="str">
            <v>Graphics Director</v>
          </cell>
          <cell r="D70">
            <v>1</v>
          </cell>
          <cell r="E70">
            <v>815</v>
          </cell>
          <cell r="F70">
            <v>815</v>
          </cell>
          <cell r="G70">
            <v>0</v>
          </cell>
          <cell r="H70">
            <v>33.472189431705054</v>
          </cell>
          <cell r="I70">
            <v>27280</v>
          </cell>
          <cell r="J70">
            <v>0</v>
          </cell>
          <cell r="K70">
            <v>0</v>
          </cell>
          <cell r="L70">
            <v>27280</v>
          </cell>
        </row>
        <row r="71">
          <cell r="B71">
            <v>46</v>
          </cell>
          <cell r="C71" t="str">
            <v>Editor Linear/Non-linear</v>
          </cell>
          <cell r="D71">
            <v>3</v>
          </cell>
          <cell r="E71">
            <v>815</v>
          </cell>
          <cell r="F71">
            <v>2445</v>
          </cell>
          <cell r="G71">
            <v>0</v>
          </cell>
          <cell r="H71">
            <v>22.61</v>
          </cell>
          <cell r="I71">
            <v>55281</v>
          </cell>
          <cell r="J71">
            <v>0</v>
          </cell>
          <cell r="K71">
            <v>0</v>
          </cell>
          <cell r="L71">
            <v>55281</v>
          </cell>
        </row>
        <row r="72">
          <cell r="B72">
            <v>47</v>
          </cell>
          <cell r="C72" t="str">
            <v>Technical Coordinator</v>
          </cell>
          <cell r="D72">
            <v>1</v>
          </cell>
          <cell r="E72">
            <v>815</v>
          </cell>
          <cell r="F72">
            <v>815</v>
          </cell>
          <cell r="G72">
            <v>0</v>
          </cell>
          <cell r="H72">
            <v>35.363867327374415</v>
          </cell>
          <cell r="I72">
            <v>28822</v>
          </cell>
          <cell r="J72">
            <v>0</v>
          </cell>
          <cell r="K72">
            <v>0</v>
          </cell>
          <cell r="L72">
            <v>28822</v>
          </cell>
        </row>
        <row r="73">
          <cell r="B73">
            <v>48</v>
          </cell>
          <cell r="C73" t="str">
            <v>Systems Engineer</v>
          </cell>
          <cell r="D73">
            <v>1</v>
          </cell>
          <cell r="E73">
            <v>815</v>
          </cell>
          <cell r="F73">
            <v>815</v>
          </cell>
          <cell r="G73">
            <v>0</v>
          </cell>
          <cell r="H73">
            <v>29.701970292419592</v>
          </cell>
          <cell r="I73">
            <v>24207</v>
          </cell>
          <cell r="J73">
            <v>0</v>
          </cell>
          <cell r="K73">
            <v>0</v>
          </cell>
          <cell r="L73">
            <v>24207</v>
          </cell>
        </row>
        <row r="74">
          <cell r="B74">
            <v>49</v>
          </cell>
          <cell r="C74" t="str">
            <v>3D animator</v>
          </cell>
          <cell r="D74">
            <v>1</v>
          </cell>
          <cell r="E74">
            <v>815</v>
          </cell>
          <cell r="F74">
            <v>815</v>
          </cell>
          <cell r="G74">
            <v>0</v>
          </cell>
          <cell r="H74">
            <v>31.58051153603569</v>
          </cell>
          <cell r="I74">
            <v>25738</v>
          </cell>
          <cell r="J74">
            <v>0</v>
          </cell>
          <cell r="K74">
            <v>0</v>
          </cell>
          <cell r="L74">
            <v>25738</v>
          </cell>
        </row>
        <row r="75">
          <cell r="B75">
            <v>50</v>
          </cell>
          <cell r="C75" t="str">
            <v>Senior A/V Technician</v>
          </cell>
          <cell r="D75">
            <v>1</v>
          </cell>
          <cell r="E75">
            <v>815</v>
          </cell>
          <cell r="F75">
            <v>815</v>
          </cell>
          <cell r="G75">
            <v>8.2</v>
          </cell>
          <cell r="H75">
            <v>22.61</v>
          </cell>
          <cell r="I75">
            <v>18427</v>
          </cell>
          <cell r="J75">
            <v>185</v>
          </cell>
          <cell r="K75">
            <v>93</v>
          </cell>
          <cell r="L75">
            <v>18705</v>
          </cell>
        </row>
        <row r="76">
          <cell r="B76">
            <v>51</v>
          </cell>
          <cell r="C76" t="str">
            <v>A/V Technician</v>
          </cell>
          <cell r="D76">
            <v>3</v>
          </cell>
          <cell r="E76">
            <v>815</v>
          </cell>
          <cell r="F76">
            <v>2445</v>
          </cell>
          <cell r="G76">
            <v>24.5</v>
          </cell>
          <cell r="H76">
            <v>18.67</v>
          </cell>
          <cell r="I76">
            <v>45648</v>
          </cell>
          <cell r="J76">
            <v>457</v>
          </cell>
          <cell r="K76">
            <v>229</v>
          </cell>
          <cell r="L76">
            <v>46334</v>
          </cell>
        </row>
        <row r="77">
          <cell r="B77">
            <v>52</v>
          </cell>
          <cell r="C77" t="str">
            <v>Facilities Operator</v>
          </cell>
          <cell r="D77">
            <v>1</v>
          </cell>
          <cell r="E77">
            <v>815</v>
          </cell>
          <cell r="F77">
            <v>815</v>
          </cell>
          <cell r="G77">
            <v>8.2</v>
          </cell>
          <cell r="H77">
            <v>18.67</v>
          </cell>
          <cell r="I77">
            <v>15216</v>
          </cell>
          <cell r="J77">
            <v>153</v>
          </cell>
          <cell r="K77">
            <v>77</v>
          </cell>
          <cell r="L77">
            <v>15446</v>
          </cell>
        </row>
        <row r="78">
          <cell r="B78">
            <v>53</v>
          </cell>
          <cell r="C78" t="str">
            <v>Reproduction Specialist</v>
          </cell>
          <cell r="D78">
            <v>1</v>
          </cell>
          <cell r="E78">
            <v>815</v>
          </cell>
          <cell r="F78">
            <v>815</v>
          </cell>
          <cell r="G78">
            <v>8.2</v>
          </cell>
          <cell r="H78">
            <v>11.97</v>
          </cell>
          <cell r="I78">
            <v>9756</v>
          </cell>
          <cell r="J78">
            <v>98</v>
          </cell>
          <cell r="K78">
            <v>49</v>
          </cell>
          <cell r="L78">
            <v>9903</v>
          </cell>
        </row>
        <row r="80">
          <cell r="C80" t="str">
            <v>Technical Library Services:</v>
          </cell>
        </row>
        <row r="82">
          <cell r="B82" t="str">
            <v>12T</v>
          </cell>
          <cell r="D82">
            <v>75</v>
          </cell>
          <cell r="F82">
            <v>60180</v>
          </cell>
          <cell r="G82">
            <v>438.29999999999984</v>
          </cell>
          <cell r="I82">
            <v>1058719</v>
          </cell>
          <cell r="J82">
            <v>5650</v>
          </cell>
          <cell r="K82">
            <v>2829</v>
          </cell>
          <cell r="L82">
            <v>1067198</v>
          </cell>
        </row>
        <row r="84">
          <cell r="C84" t="str">
            <v>Contract Support:</v>
          </cell>
        </row>
        <row r="85">
          <cell r="B85">
            <v>54</v>
          </cell>
          <cell r="C85" t="str">
            <v>Program Manager/Logisitcs Manager</v>
          </cell>
          <cell r="D85">
            <v>1</v>
          </cell>
          <cell r="E85">
            <v>815</v>
          </cell>
          <cell r="F85">
            <v>815</v>
          </cell>
          <cell r="G85">
            <v>0</v>
          </cell>
          <cell r="H85">
            <v>34.73330802881796</v>
          </cell>
          <cell r="I85">
            <v>28308</v>
          </cell>
          <cell r="J85">
            <v>0</v>
          </cell>
          <cell r="K85">
            <v>0</v>
          </cell>
          <cell r="L85">
            <v>28308</v>
          </cell>
        </row>
        <row r="86">
          <cell r="B86">
            <v>55</v>
          </cell>
          <cell r="C86" t="str">
            <v>Admin Services Mgr</v>
          </cell>
          <cell r="D86">
            <v>1</v>
          </cell>
          <cell r="E86">
            <v>815</v>
          </cell>
          <cell r="F86">
            <v>815</v>
          </cell>
          <cell r="G86">
            <v>8.2</v>
          </cell>
          <cell r="H86">
            <v>14.82</v>
          </cell>
          <cell r="I86">
            <v>12078</v>
          </cell>
          <cell r="J86">
            <v>122</v>
          </cell>
          <cell r="K86">
            <v>61</v>
          </cell>
          <cell r="L86">
            <v>12261</v>
          </cell>
        </row>
        <row r="88">
          <cell r="C88" t="str">
            <v>Total Contract Support </v>
          </cell>
          <cell r="D88">
            <v>2</v>
          </cell>
          <cell r="E88">
            <v>1630</v>
          </cell>
          <cell r="F88">
            <v>1630</v>
          </cell>
          <cell r="G88">
            <v>8.2</v>
          </cell>
          <cell r="I88">
            <v>40386</v>
          </cell>
          <cell r="J88">
            <v>122</v>
          </cell>
          <cell r="K88">
            <v>61</v>
          </cell>
          <cell r="L88">
            <v>40569</v>
          </cell>
        </row>
        <row r="89">
          <cell r="C89" t="str">
            <v>INSTRUCTIONS</v>
          </cell>
        </row>
        <row r="90">
          <cell r="C90" t="str">
            <v> (1)  Annotate with a # any category provided by a subcontractor, in whole or in part.  Provide separate Cost Forms for prime and subcontractor information.</v>
          </cell>
        </row>
        <row r="91">
          <cell r="C91" t="str">
            <v> (2)  Provide formulas (bases and rates) used to derive all dollars shown.</v>
          </cell>
        </row>
        <row r="92">
          <cell r="C92" t="str">
            <v> (3)  The composition of a composite rate must be shown.</v>
          </cell>
        </row>
        <row r="93">
          <cell r="C93" t="str">
            <v>(4)  The Contract Support Personnel are those administrative personnel supporting the overall contract, classified by your established accounting system as direct.  Contract support labor shall be the basis for the Contract Specific Overhead rate (L.13(a)</v>
          </cell>
        </row>
        <row r="94">
          <cell r="C94" t="str">
            <v> (5)  If needed, additional lines and labor categories may be added. </v>
          </cell>
        </row>
      </sheetData>
      <sheetData sheetId="26">
        <row r="20">
          <cell r="C20" t="str">
            <v>Logistics:</v>
          </cell>
        </row>
        <row r="21">
          <cell r="A21">
            <v>1</v>
          </cell>
          <cell r="B21">
            <v>1</v>
          </cell>
          <cell r="C21" t="str">
            <v>Deputy Logistics Manager</v>
          </cell>
          <cell r="D21">
            <v>0</v>
          </cell>
          <cell r="E21">
            <v>0</v>
          </cell>
          <cell r="F21">
            <v>0</v>
          </cell>
          <cell r="G21">
            <v>0</v>
          </cell>
          <cell r="H21">
            <v>0</v>
          </cell>
          <cell r="I21">
            <v>0</v>
          </cell>
          <cell r="J21">
            <v>0</v>
          </cell>
          <cell r="K21">
            <v>0</v>
          </cell>
          <cell r="L21">
            <v>0</v>
          </cell>
          <cell r="M21">
            <v>0</v>
          </cell>
          <cell r="N21">
            <v>0</v>
          </cell>
        </row>
        <row r="22">
          <cell r="A22">
            <v>2</v>
          </cell>
          <cell r="B22">
            <v>2</v>
          </cell>
          <cell r="C22" t="str">
            <v>Supervisor</v>
          </cell>
          <cell r="D22">
            <v>0</v>
          </cell>
          <cell r="E22">
            <v>0</v>
          </cell>
          <cell r="F22">
            <v>0</v>
          </cell>
          <cell r="G22">
            <v>0</v>
          </cell>
          <cell r="H22">
            <v>0</v>
          </cell>
          <cell r="I22">
            <v>0</v>
          </cell>
          <cell r="J22">
            <v>0</v>
          </cell>
          <cell r="K22">
            <v>0</v>
          </cell>
          <cell r="L22">
            <v>0</v>
          </cell>
          <cell r="M22">
            <v>0</v>
          </cell>
          <cell r="N22">
            <v>0</v>
          </cell>
        </row>
        <row r="23">
          <cell r="A23">
            <v>3</v>
          </cell>
          <cell r="B23">
            <v>3</v>
          </cell>
          <cell r="C23" t="str">
            <v>NASA Screener</v>
          </cell>
          <cell r="D23">
            <v>0</v>
          </cell>
          <cell r="E23">
            <v>0</v>
          </cell>
          <cell r="F23">
            <v>0</v>
          </cell>
          <cell r="G23">
            <v>0</v>
          </cell>
          <cell r="H23">
            <v>0</v>
          </cell>
          <cell r="I23">
            <v>0</v>
          </cell>
          <cell r="J23">
            <v>0</v>
          </cell>
          <cell r="K23">
            <v>0</v>
          </cell>
          <cell r="L23">
            <v>0</v>
          </cell>
          <cell r="M23">
            <v>0</v>
          </cell>
          <cell r="N23">
            <v>0</v>
          </cell>
        </row>
        <row r="24">
          <cell r="A24">
            <v>4</v>
          </cell>
          <cell r="B24">
            <v>4</v>
          </cell>
          <cell r="C24" t="str">
            <v>Vehicle Dispatcher/ move coordinator (lead)</v>
          </cell>
          <cell r="D24">
            <v>0</v>
          </cell>
          <cell r="E24">
            <v>0</v>
          </cell>
          <cell r="F24">
            <v>0</v>
          </cell>
          <cell r="G24">
            <v>0</v>
          </cell>
          <cell r="H24">
            <v>0</v>
          </cell>
          <cell r="I24">
            <v>0</v>
          </cell>
          <cell r="J24">
            <v>0</v>
          </cell>
          <cell r="K24">
            <v>0</v>
          </cell>
          <cell r="L24">
            <v>0</v>
          </cell>
          <cell r="M24">
            <v>0</v>
          </cell>
          <cell r="N24">
            <v>0</v>
          </cell>
        </row>
        <row r="25">
          <cell r="A25">
            <v>5</v>
          </cell>
          <cell r="B25">
            <v>5</v>
          </cell>
          <cell r="C25" t="str">
            <v>Bus Operator</v>
          </cell>
          <cell r="D25">
            <v>0</v>
          </cell>
          <cell r="E25">
            <v>0</v>
          </cell>
          <cell r="F25">
            <v>0</v>
          </cell>
          <cell r="G25">
            <v>0</v>
          </cell>
          <cell r="H25">
            <v>0</v>
          </cell>
          <cell r="I25">
            <v>0</v>
          </cell>
          <cell r="J25">
            <v>0</v>
          </cell>
          <cell r="K25">
            <v>0</v>
          </cell>
          <cell r="L25">
            <v>0</v>
          </cell>
          <cell r="M25">
            <v>0</v>
          </cell>
          <cell r="N25">
            <v>0</v>
          </cell>
        </row>
        <row r="26">
          <cell r="A26">
            <v>6</v>
          </cell>
          <cell r="B26">
            <v>6</v>
          </cell>
          <cell r="C26" t="str">
            <v>Truck Dvr, Medium</v>
          </cell>
          <cell r="D26">
            <v>0</v>
          </cell>
          <cell r="E26">
            <v>0</v>
          </cell>
          <cell r="F26">
            <v>0</v>
          </cell>
          <cell r="G26">
            <v>0</v>
          </cell>
          <cell r="H26">
            <v>0</v>
          </cell>
          <cell r="I26">
            <v>0</v>
          </cell>
          <cell r="J26">
            <v>0</v>
          </cell>
          <cell r="K26">
            <v>0</v>
          </cell>
          <cell r="L26">
            <v>0</v>
          </cell>
          <cell r="M26">
            <v>0</v>
          </cell>
          <cell r="N26">
            <v>0</v>
          </cell>
        </row>
        <row r="27">
          <cell r="A27">
            <v>7</v>
          </cell>
          <cell r="B27">
            <v>7</v>
          </cell>
          <cell r="C27" t="str">
            <v>Truck Dvr, Medium (mail)</v>
          </cell>
          <cell r="D27">
            <v>0</v>
          </cell>
          <cell r="E27">
            <v>0</v>
          </cell>
          <cell r="F27">
            <v>0</v>
          </cell>
          <cell r="G27">
            <v>0</v>
          </cell>
          <cell r="H27">
            <v>0</v>
          </cell>
          <cell r="I27">
            <v>0</v>
          </cell>
          <cell r="J27">
            <v>0</v>
          </cell>
          <cell r="K27">
            <v>0</v>
          </cell>
          <cell r="L27">
            <v>0</v>
          </cell>
          <cell r="M27">
            <v>0</v>
          </cell>
          <cell r="N27">
            <v>0</v>
          </cell>
        </row>
        <row r="28">
          <cell r="A28">
            <v>8</v>
          </cell>
          <cell r="B28">
            <v>8</v>
          </cell>
          <cell r="C28" t="str">
            <v>Truck Dvr, Heavy (TT)</v>
          </cell>
          <cell r="D28">
            <v>0</v>
          </cell>
          <cell r="E28">
            <v>0</v>
          </cell>
          <cell r="F28">
            <v>0</v>
          </cell>
          <cell r="G28">
            <v>0</v>
          </cell>
          <cell r="H28">
            <v>0</v>
          </cell>
          <cell r="I28">
            <v>0</v>
          </cell>
          <cell r="J28">
            <v>0</v>
          </cell>
          <cell r="K28">
            <v>0</v>
          </cell>
          <cell r="L28">
            <v>0</v>
          </cell>
          <cell r="M28">
            <v>0</v>
          </cell>
          <cell r="N28">
            <v>0</v>
          </cell>
        </row>
        <row r="29">
          <cell r="A29">
            <v>9</v>
          </cell>
          <cell r="B29">
            <v>9</v>
          </cell>
          <cell r="C29" t="str">
            <v>Truck Dvr, Heavy (Furniture)</v>
          </cell>
          <cell r="D29">
            <v>0</v>
          </cell>
          <cell r="E29">
            <v>0</v>
          </cell>
          <cell r="F29">
            <v>0</v>
          </cell>
          <cell r="G29">
            <v>0</v>
          </cell>
          <cell r="H29">
            <v>0</v>
          </cell>
          <cell r="I29">
            <v>0</v>
          </cell>
          <cell r="J29">
            <v>0</v>
          </cell>
          <cell r="K29">
            <v>0</v>
          </cell>
          <cell r="L29">
            <v>0</v>
          </cell>
          <cell r="M29">
            <v>0</v>
          </cell>
          <cell r="N29">
            <v>0</v>
          </cell>
        </row>
        <row r="30">
          <cell r="A30">
            <v>10</v>
          </cell>
          <cell r="B30">
            <v>10</v>
          </cell>
          <cell r="C30" t="str">
            <v>Laborer, Truck Helper (Furniture)</v>
          </cell>
          <cell r="D30">
            <v>0</v>
          </cell>
          <cell r="E30">
            <v>0</v>
          </cell>
          <cell r="F30">
            <v>0</v>
          </cell>
          <cell r="G30">
            <v>0</v>
          </cell>
          <cell r="H30">
            <v>0</v>
          </cell>
          <cell r="I30">
            <v>0</v>
          </cell>
          <cell r="J30">
            <v>0</v>
          </cell>
          <cell r="K30">
            <v>0</v>
          </cell>
          <cell r="L30">
            <v>0</v>
          </cell>
          <cell r="M30">
            <v>0</v>
          </cell>
          <cell r="N30">
            <v>0</v>
          </cell>
        </row>
        <row r="31">
          <cell r="A31">
            <v>11</v>
          </cell>
          <cell r="B31">
            <v>11</v>
          </cell>
          <cell r="C31" t="str">
            <v>Laborer, Truck Helper (Furniture) Lead</v>
          </cell>
          <cell r="D31">
            <v>0</v>
          </cell>
          <cell r="E31">
            <v>0</v>
          </cell>
          <cell r="F31">
            <v>0</v>
          </cell>
          <cell r="G31">
            <v>0</v>
          </cell>
          <cell r="H31">
            <v>0</v>
          </cell>
          <cell r="I31">
            <v>0</v>
          </cell>
          <cell r="J31">
            <v>0</v>
          </cell>
          <cell r="K31">
            <v>0</v>
          </cell>
          <cell r="L31">
            <v>0</v>
          </cell>
          <cell r="M31">
            <v>0</v>
          </cell>
          <cell r="N31">
            <v>0</v>
          </cell>
        </row>
        <row r="32">
          <cell r="A32">
            <v>12</v>
          </cell>
          <cell r="B32">
            <v>12</v>
          </cell>
          <cell r="C32" t="str">
            <v>Messenger, Mail Clerk, Carrier (lead)</v>
          </cell>
          <cell r="D32">
            <v>0</v>
          </cell>
          <cell r="E32">
            <v>0</v>
          </cell>
          <cell r="F32">
            <v>0</v>
          </cell>
          <cell r="G32">
            <v>0</v>
          </cell>
          <cell r="H32">
            <v>0</v>
          </cell>
          <cell r="I32">
            <v>0</v>
          </cell>
          <cell r="J32">
            <v>0</v>
          </cell>
          <cell r="K32">
            <v>0</v>
          </cell>
          <cell r="L32">
            <v>0</v>
          </cell>
          <cell r="M32">
            <v>0</v>
          </cell>
          <cell r="N32">
            <v>0</v>
          </cell>
        </row>
        <row r="33">
          <cell r="A33">
            <v>13</v>
          </cell>
          <cell r="B33">
            <v>13</v>
          </cell>
          <cell r="C33" t="str">
            <v>Messenger, Mail Clerk, Carrier </v>
          </cell>
          <cell r="D33">
            <v>0</v>
          </cell>
          <cell r="E33">
            <v>0</v>
          </cell>
          <cell r="F33">
            <v>0</v>
          </cell>
          <cell r="G33">
            <v>0</v>
          </cell>
          <cell r="H33">
            <v>0</v>
          </cell>
          <cell r="I33">
            <v>0</v>
          </cell>
          <cell r="J33">
            <v>0</v>
          </cell>
          <cell r="K33">
            <v>0</v>
          </cell>
          <cell r="L33">
            <v>0</v>
          </cell>
          <cell r="M33">
            <v>0</v>
          </cell>
          <cell r="N33">
            <v>0</v>
          </cell>
        </row>
        <row r="34">
          <cell r="A34">
            <v>14</v>
          </cell>
          <cell r="B34">
            <v>14</v>
          </cell>
          <cell r="C34" t="str">
            <v>Auto/Truck Maint. Technician (lead)</v>
          </cell>
          <cell r="D34">
            <v>0</v>
          </cell>
          <cell r="E34">
            <v>0</v>
          </cell>
          <cell r="F34">
            <v>0</v>
          </cell>
          <cell r="G34">
            <v>0</v>
          </cell>
          <cell r="H34">
            <v>0</v>
          </cell>
          <cell r="I34">
            <v>0</v>
          </cell>
          <cell r="J34">
            <v>0</v>
          </cell>
          <cell r="K34">
            <v>0</v>
          </cell>
          <cell r="L34">
            <v>0</v>
          </cell>
          <cell r="M34">
            <v>0</v>
          </cell>
          <cell r="N34">
            <v>0</v>
          </cell>
        </row>
        <row r="35">
          <cell r="A35">
            <v>15</v>
          </cell>
          <cell r="B35">
            <v>15</v>
          </cell>
          <cell r="C35" t="str">
            <v>Auto/Truck Maint. Technician </v>
          </cell>
          <cell r="D35">
            <v>0</v>
          </cell>
          <cell r="E35">
            <v>0</v>
          </cell>
          <cell r="F35">
            <v>0</v>
          </cell>
          <cell r="G35">
            <v>0</v>
          </cell>
          <cell r="H35">
            <v>0</v>
          </cell>
          <cell r="I35">
            <v>0</v>
          </cell>
          <cell r="J35">
            <v>0</v>
          </cell>
          <cell r="K35">
            <v>0</v>
          </cell>
          <cell r="L35">
            <v>0</v>
          </cell>
          <cell r="M35">
            <v>0</v>
          </cell>
          <cell r="N35">
            <v>0</v>
          </cell>
        </row>
        <row r="36">
          <cell r="A36">
            <v>16</v>
          </cell>
          <cell r="B36">
            <v>16</v>
          </cell>
          <cell r="C36" t="str">
            <v>Automotive Worker</v>
          </cell>
          <cell r="D36">
            <v>0</v>
          </cell>
          <cell r="E36">
            <v>0</v>
          </cell>
          <cell r="F36">
            <v>0</v>
          </cell>
          <cell r="G36">
            <v>0</v>
          </cell>
          <cell r="H36">
            <v>0</v>
          </cell>
          <cell r="I36">
            <v>0</v>
          </cell>
          <cell r="J36">
            <v>0</v>
          </cell>
          <cell r="K36">
            <v>0</v>
          </cell>
          <cell r="L36">
            <v>0</v>
          </cell>
          <cell r="M36">
            <v>0</v>
          </cell>
          <cell r="N36">
            <v>0</v>
          </cell>
        </row>
        <row r="37">
          <cell r="A37">
            <v>17</v>
          </cell>
          <cell r="B37">
            <v>17</v>
          </cell>
          <cell r="C37" t="str">
            <v>Automotive Parts Clerk</v>
          </cell>
          <cell r="D37">
            <v>0</v>
          </cell>
          <cell r="E37">
            <v>0</v>
          </cell>
          <cell r="F37">
            <v>0</v>
          </cell>
          <cell r="G37">
            <v>0</v>
          </cell>
          <cell r="H37">
            <v>0</v>
          </cell>
          <cell r="I37">
            <v>0</v>
          </cell>
          <cell r="J37">
            <v>0</v>
          </cell>
          <cell r="K37">
            <v>0</v>
          </cell>
          <cell r="L37">
            <v>0</v>
          </cell>
          <cell r="M37">
            <v>0</v>
          </cell>
          <cell r="N37">
            <v>0</v>
          </cell>
        </row>
        <row r="38">
          <cell r="A38">
            <v>18</v>
          </cell>
          <cell r="B38">
            <v>18</v>
          </cell>
          <cell r="C38" t="str">
            <v>Vehicle Controller</v>
          </cell>
          <cell r="D38">
            <v>0</v>
          </cell>
          <cell r="E38">
            <v>0</v>
          </cell>
          <cell r="F38">
            <v>0</v>
          </cell>
          <cell r="G38">
            <v>0</v>
          </cell>
          <cell r="H38">
            <v>0</v>
          </cell>
          <cell r="I38">
            <v>0</v>
          </cell>
          <cell r="J38">
            <v>0</v>
          </cell>
          <cell r="K38">
            <v>0</v>
          </cell>
          <cell r="L38">
            <v>0</v>
          </cell>
          <cell r="M38">
            <v>0</v>
          </cell>
          <cell r="N38">
            <v>0</v>
          </cell>
        </row>
        <row r="39">
          <cell r="A39">
            <v>19</v>
          </cell>
          <cell r="B39">
            <v>19</v>
          </cell>
          <cell r="C39" t="str">
            <v>Item Manager (lead)</v>
          </cell>
          <cell r="D39">
            <v>0</v>
          </cell>
          <cell r="E39">
            <v>0</v>
          </cell>
          <cell r="F39">
            <v>0</v>
          </cell>
          <cell r="G39">
            <v>0</v>
          </cell>
          <cell r="H39">
            <v>0</v>
          </cell>
          <cell r="I39">
            <v>0</v>
          </cell>
          <cell r="J39">
            <v>0</v>
          </cell>
          <cell r="K39">
            <v>0</v>
          </cell>
          <cell r="L39">
            <v>0</v>
          </cell>
          <cell r="M39">
            <v>0</v>
          </cell>
          <cell r="N39">
            <v>0</v>
          </cell>
        </row>
        <row r="40">
          <cell r="A40">
            <v>20</v>
          </cell>
          <cell r="B40">
            <v>20</v>
          </cell>
          <cell r="C40" t="str">
            <v>Item Manager </v>
          </cell>
          <cell r="D40">
            <v>0</v>
          </cell>
          <cell r="E40">
            <v>0</v>
          </cell>
          <cell r="F40">
            <v>0</v>
          </cell>
          <cell r="G40">
            <v>0</v>
          </cell>
          <cell r="H40">
            <v>0</v>
          </cell>
          <cell r="I40">
            <v>0</v>
          </cell>
          <cell r="J40">
            <v>0</v>
          </cell>
          <cell r="K40">
            <v>0</v>
          </cell>
          <cell r="L40">
            <v>0</v>
          </cell>
          <cell r="M40">
            <v>0</v>
          </cell>
          <cell r="N40">
            <v>0</v>
          </cell>
        </row>
        <row r="41">
          <cell r="A41">
            <v>21</v>
          </cell>
          <cell r="B41">
            <v>21</v>
          </cell>
          <cell r="C41" t="str">
            <v>Sr. Purchase Request/ Processing Clerk</v>
          </cell>
          <cell r="D41">
            <v>0</v>
          </cell>
          <cell r="E41">
            <v>0</v>
          </cell>
          <cell r="F41">
            <v>0</v>
          </cell>
          <cell r="G41">
            <v>0</v>
          </cell>
          <cell r="H41">
            <v>0</v>
          </cell>
          <cell r="I41">
            <v>0</v>
          </cell>
          <cell r="J41">
            <v>0</v>
          </cell>
          <cell r="K41">
            <v>0</v>
          </cell>
          <cell r="L41">
            <v>0</v>
          </cell>
          <cell r="M41">
            <v>0</v>
          </cell>
          <cell r="N41">
            <v>0</v>
          </cell>
        </row>
        <row r="42">
          <cell r="A42">
            <v>22</v>
          </cell>
          <cell r="B42">
            <v>22</v>
          </cell>
          <cell r="C42" t="str">
            <v>Sr. Storekeeper</v>
          </cell>
          <cell r="D42">
            <v>0</v>
          </cell>
          <cell r="E42">
            <v>0</v>
          </cell>
          <cell r="F42">
            <v>0</v>
          </cell>
          <cell r="G42">
            <v>0</v>
          </cell>
          <cell r="H42">
            <v>0</v>
          </cell>
          <cell r="I42">
            <v>0</v>
          </cell>
          <cell r="J42">
            <v>0</v>
          </cell>
          <cell r="K42">
            <v>0</v>
          </cell>
          <cell r="L42">
            <v>0</v>
          </cell>
          <cell r="M42">
            <v>0</v>
          </cell>
          <cell r="N42">
            <v>0</v>
          </cell>
        </row>
        <row r="43">
          <cell r="A43">
            <v>23</v>
          </cell>
          <cell r="B43">
            <v>23</v>
          </cell>
          <cell r="C43" t="str">
            <v>Storekeeper</v>
          </cell>
          <cell r="D43">
            <v>0</v>
          </cell>
          <cell r="E43">
            <v>0</v>
          </cell>
          <cell r="F43">
            <v>0</v>
          </cell>
          <cell r="G43">
            <v>0</v>
          </cell>
          <cell r="H43">
            <v>0</v>
          </cell>
          <cell r="I43">
            <v>0</v>
          </cell>
          <cell r="J43">
            <v>0</v>
          </cell>
          <cell r="K43">
            <v>0</v>
          </cell>
          <cell r="L43">
            <v>0</v>
          </cell>
          <cell r="M43">
            <v>0</v>
          </cell>
          <cell r="N43">
            <v>0</v>
          </cell>
        </row>
        <row r="44">
          <cell r="A44">
            <v>24</v>
          </cell>
          <cell r="B44">
            <v>24</v>
          </cell>
          <cell r="C44" t="str">
            <v>Metal Cutter &amp; Burner</v>
          </cell>
          <cell r="D44">
            <v>0</v>
          </cell>
          <cell r="E44">
            <v>0</v>
          </cell>
          <cell r="F44">
            <v>0</v>
          </cell>
          <cell r="G44">
            <v>0</v>
          </cell>
          <cell r="H44">
            <v>0</v>
          </cell>
          <cell r="I44">
            <v>0</v>
          </cell>
          <cell r="J44">
            <v>0</v>
          </cell>
          <cell r="K44">
            <v>0</v>
          </cell>
          <cell r="L44">
            <v>0</v>
          </cell>
          <cell r="M44">
            <v>0</v>
          </cell>
          <cell r="N44">
            <v>0</v>
          </cell>
        </row>
        <row r="45">
          <cell r="A45">
            <v>25</v>
          </cell>
          <cell r="B45">
            <v>25</v>
          </cell>
          <cell r="C45" t="str">
            <v>Tool Crib Attendant</v>
          </cell>
          <cell r="D45">
            <v>0</v>
          </cell>
          <cell r="E45">
            <v>0</v>
          </cell>
          <cell r="F45">
            <v>0</v>
          </cell>
          <cell r="G45">
            <v>0</v>
          </cell>
          <cell r="H45">
            <v>0</v>
          </cell>
          <cell r="I45">
            <v>0</v>
          </cell>
          <cell r="J45">
            <v>0</v>
          </cell>
          <cell r="K45">
            <v>0</v>
          </cell>
          <cell r="L45">
            <v>0</v>
          </cell>
          <cell r="M45">
            <v>0</v>
          </cell>
          <cell r="N45">
            <v>0</v>
          </cell>
        </row>
        <row r="46">
          <cell r="A46">
            <v>26</v>
          </cell>
          <cell r="B46">
            <v>26</v>
          </cell>
          <cell r="C46" t="str">
            <v>Prop. Disposal Data Entry Clerk</v>
          </cell>
          <cell r="D46">
            <v>0</v>
          </cell>
          <cell r="E46">
            <v>0</v>
          </cell>
          <cell r="F46">
            <v>0</v>
          </cell>
          <cell r="G46">
            <v>0</v>
          </cell>
          <cell r="H46">
            <v>0</v>
          </cell>
          <cell r="I46">
            <v>0</v>
          </cell>
          <cell r="J46">
            <v>0</v>
          </cell>
          <cell r="K46">
            <v>0</v>
          </cell>
          <cell r="L46">
            <v>0</v>
          </cell>
          <cell r="M46">
            <v>0</v>
          </cell>
          <cell r="N46">
            <v>0</v>
          </cell>
        </row>
        <row r="47">
          <cell r="A47">
            <v>27</v>
          </cell>
          <cell r="B47">
            <v>27</v>
          </cell>
          <cell r="C47" t="str">
            <v>Disposal Warehouseman (lead)</v>
          </cell>
          <cell r="D47">
            <v>0</v>
          </cell>
          <cell r="E47">
            <v>0</v>
          </cell>
          <cell r="F47">
            <v>0</v>
          </cell>
          <cell r="G47">
            <v>0</v>
          </cell>
          <cell r="H47">
            <v>0</v>
          </cell>
          <cell r="I47">
            <v>0</v>
          </cell>
          <cell r="J47">
            <v>0</v>
          </cell>
          <cell r="K47">
            <v>0</v>
          </cell>
          <cell r="L47">
            <v>0</v>
          </cell>
          <cell r="M47">
            <v>0</v>
          </cell>
          <cell r="N47">
            <v>0</v>
          </cell>
        </row>
        <row r="48">
          <cell r="A48">
            <v>28</v>
          </cell>
          <cell r="B48">
            <v>28</v>
          </cell>
          <cell r="C48" t="str">
            <v>Disposal Warehouseman </v>
          </cell>
          <cell r="D48">
            <v>0</v>
          </cell>
          <cell r="E48">
            <v>0</v>
          </cell>
          <cell r="F48">
            <v>0</v>
          </cell>
          <cell r="G48">
            <v>0</v>
          </cell>
          <cell r="H48">
            <v>0</v>
          </cell>
          <cell r="I48">
            <v>0</v>
          </cell>
          <cell r="J48">
            <v>0</v>
          </cell>
          <cell r="K48">
            <v>0</v>
          </cell>
          <cell r="L48">
            <v>0</v>
          </cell>
          <cell r="M48">
            <v>0</v>
          </cell>
          <cell r="N48">
            <v>0</v>
          </cell>
        </row>
        <row r="49">
          <cell r="A49">
            <v>29</v>
          </cell>
          <cell r="B49">
            <v>29</v>
          </cell>
          <cell r="C49" t="str">
            <v>Freight Traffic Specialist</v>
          </cell>
          <cell r="D49">
            <v>0</v>
          </cell>
          <cell r="E49">
            <v>0</v>
          </cell>
          <cell r="F49">
            <v>0</v>
          </cell>
          <cell r="G49">
            <v>0</v>
          </cell>
          <cell r="H49">
            <v>0</v>
          </cell>
          <cell r="I49">
            <v>0</v>
          </cell>
          <cell r="J49">
            <v>0</v>
          </cell>
          <cell r="K49">
            <v>0</v>
          </cell>
          <cell r="L49">
            <v>0</v>
          </cell>
          <cell r="M49">
            <v>0</v>
          </cell>
          <cell r="N49">
            <v>0</v>
          </cell>
        </row>
        <row r="50">
          <cell r="A50">
            <v>30</v>
          </cell>
          <cell r="B50">
            <v>30</v>
          </cell>
          <cell r="C50" t="str">
            <v>Sr Receiving Clerk</v>
          </cell>
          <cell r="D50">
            <v>0</v>
          </cell>
          <cell r="E50">
            <v>0</v>
          </cell>
          <cell r="F50">
            <v>0</v>
          </cell>
          <cell r="G50">
            <v>0</v>
          </cell>
          <cell r="H50">
            <v>0</v>
          </cell>
          <cell r="I50">
            <v>0</v>
          </cell>
          <cell r="J50">
            <v>0</v>
          </cell>
          <cell r="K50">
            <v>0</v>
          </cell>
          <cell r="L50">
            <v>0</v>
          </cell>
          <cell r="M50">
            <v>0</v>
          </cell>
          <cell r="N50">
            <v>0</v>
          </cell>
        </row>
        <row r="51">
          <cell r="A51">
            <v>31</v>
          </cell>
          <cell r="B51">
            <v>31</v>
          </cell>
          <cell r="C51" t="str">
            <v>Receiving Clerk</v>
          </cell>
          <cell r="D51">
            <v>0</v>
          </cell>
          <cell r="E51">
            <v>0</v>
          </cell>
          <cell r="F51">
            <v>0</v>
          </cell>
          <cell r="G51">
            <v>0</v>
          </cell>
          <cell r="H51">
            <v>0</v>
          </cell>
          <cell r="I51">
            <v>0</v>
          </cell>
          <cell r="J51">
            <v>0</v>
          </cell>
          <cell r="K51">
            <v>0</v>
          </cell>
          <cell r="L51">
            <v>0</v>
          </cell>
          <cell r="M51">
            <v>0</v>
          </cell>
          <cell r="N51">
            <v>0</v>
          </cell>
        </row>
        <row r="52">
          <cell r="A52">
            <v>32</v>
          </cell>
          <cell r="B52">
            <v>32</v>
          </cell>
          <cell r="C52" t="str">
            <v>Supply Technician</v>
          </cell>
          <cell r="D52">
            <v>0</v>
          </cell>
          <cell r="E52">
            <v>0</v>
          </cell>
          <cell r="F52">
            <v>0</v>
          </cell>
          <cell r="G52">
            <v>0</v>
          </cell>
          <cell r="H52">
            <v>0</v>
          </cell>
          <cell r="I52">
            <v>0</v>
          </cell>
          <cell r="J52">
            <v>0</v>
          </cell>
          <cell r="K52">
            <v>0</v>
          </cell>
          <cell r="L52">
            <v>0</v>
          </cell>
          <cell r="M52">
            <v>0</v>
          </cell>
          <cell r="N52">
            <v>0</v>
          </cell>
        </row>
        <row r="53">
          <cell r="A53">
            <v>33</v>
          </cell>
          <cell r="B53">
            <v>33</v>
          </cell>
          <cell r="C53" t="str">
            <v>Property Management Clerk</v>
          </cell>
          <cell r="D53">
            <v>0</v>
          </cell>
          <cell r="E53">
            <v>0</v>
          </cell>
          <cell r="F53">
            <v>0</v>
          </cell>
          <cell r="G53">
            <v>0</v>
          </cell>
          <cell r="H53">
            <v>0</v>
          </cell>
          <cell r="I53">
            <v>0</v>
          </cell>
          <cell r="J53">
            <v>0</v>
          </cell>
          <cell r="K53">
            <v>0</v>
          </cell>
          <cell r="L53">
            <v>0</v>
          </cell>
          <cell r="M53">
            <v>0</v>
          </cell>
          <cell r="N53">
            <v>0</v>
          </cell>
        </row>
        <row r="54">
          <cell r="A54">
            <v>34</v>
          </cell>
          <cell r="B54">
            <v>34</v>
          </cell>
          <cell r="C54" t="str">
            <v>Correspondence Management Clerk, Lead</v>
          </cell>
          <cell r="D54">
            <v>0</v>
          </cell>
          <cell r="E54">
            <v>0</v>
          </cell>
          <cell r="F54">
            <v>0</v>
          </cell>
          <cell r="G54">
            <v>0</v>
          </cell>
          <cell r="H54">
            <v>0</v>
          </cell>
          <cell r="I54">
            <v>0</v>
          </cell>
          <cell r="J54">
            <v>0</v>
          </cell>
          <cell r="K54">
            <v>0</v>
          </cell>
          <cell r="L54">
            <v>0</v>
          </cell>
          <cell r="M54">
            <v>0</v>
          </cell>
          <cell r="N54">
            <v>0</v>
          </cell>
        </row>
        <row r="55">
          <cell r="A55">
            <v>35</v>
          </cell>
          <cell r="B55">
            <v>35</v>
          </cell>
          <cell r="C55" t="str">
            <v>Correspondence Management Clerk</v>
          </cell>
          <cell r="D55">
            <v>0</v>
          </cell>
          <cell r="E55">
            <v>0</v>
          </cell>
          <cell r="F55">
            <v>0</v>
          </cell>
          <cell r="G55">
            <v>0</v>
          </cell>
          <cell r="H55">
            <v>0</v>
          </cell>
          <cell r="I55">
            <v>0</v>
          </cell>
          <cell r="J55">
            <v>0</v>
          </cell>
          <cell r="K55">
            <v>0</v>
          </cell>
          <cell r="L55">
            <v>0</v>
          </cell>
          <cell r="M55">
            <v>0</v>
          </cell>
          <cell r="N55">
            <v>0</v>
          </cell>
        </row>
        <row r="56">
          <cell r="A56">
            <v>36</v>
          </cell>
          <cell r="B56">
            <v>35</v>
          </cell>
          <cell r="C56" t="str">
            <v>Relief Worker</v>
          </cell>
          <cell r="D56">
            <v>0</v>
          </cell>
          <cell r="E56">
            <v>0</v>
          </cell>
          <cell r="F56">
            <v>0</v>
          </cell>
          <cell r="G56">
            <v>0</v>
          </cell>
          <cell r="H56">
            <v>0</v>
          </cell>
          <cell r="I56">
            <v>0</v>
          </cell>
          <cell r="J56">
            <v>0</v>
          </cell>
          <cell r="L56">
            <v>0</v>
          </cell>
          <cell r="M56">
            <v>0</v>
          </cell>
          <cell r="N56">
            <v>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1487.0500000000002</v>
          </cell>
          <cell r="F63">
            <v>457</v>
          </cell>
          <cell r="G63">
            <v>0</v>
          </cell>
          <cell r="H63">
            <v>0</v>
          </cell>
          <cell r="I63">
            <v>4</v>
          </cell>
          <cell r="J63">
            <v>19</v>
          </cell>
          <cell r="K63">
            <v>276.946</v>
          </cell>
          <cell r="L63">
            <v>715.104</v>
          </cell>
          <cell r="M63">
            <v>0</v>
          </cell>
          <cell r="N63">
            <v>15</v>
          </cell>
        </row>
        <row r="64">
          <cell r="A64">
            <v>38</v>
          </cell>
          <cell r="B64">
            <v>2</v>
          </cell>
          <cell r="C64" t="str">
            <v>Supervising Producer</v>
          </cell>
          <cell r="D64">
            <v>0</v>
          </cell>
          <cell r="E64">
            <v>0</v>
          </cell>
          <cell r="F64">
            <v>0</v>
          </cell>
          <cell r="G64">
            <v>0</v>
          </cell>
          <cell r="H64">
            <v>0</v>
          </cell>
          <cell r="I64">
            <v>0</v>
          </cell>
          <cell r="J64">
            <v>0</v>
          </cell>
          <cell r="K64">
            <v>0</v>
          </cell>
          <cell r="L64">
            <v>0</v>
          </cell>
          <cell r="M64">
            <v>0</v>
          </cell>
          <cell r="N64">
            <v>0</v>
          </cell>
        </row>
        <row r="65">
          <cell r="A65">
            <v>39</v>
          </cell>
          <cell r="B65">
            <v>3</v>
          </cell>
          <cell r="C65" t="str">
            <v>Senior Producer</v>
          </cell>
          <cell r="D65">
            <v>0</v>
          </cell>
          <cell r="E65">
            <v>0</v>
          </cell>
          <cell r="F65">
            <v>0</v>
          </cell>
          <cell r="G65">
            <v>0</v>
          </cell>
          <cell r="H65">
            <v>0</v>
          </cell>
          <cell r="I65">
            <v>0</v>
          </cell>
          <cell r="J65">
            <v>0</v>
          </cell>
          <cell r="K65">
            <v>0</v>
          </cell>
          <cell r="L65">
            <v>0</v>
          </cell>
          <cell r="M65">
            <v>0</v>
          </cell>
          <cell r="N65">
            <v>0</v>
          </cell>
        </row>
        <row r="66">
          <cell r="A66">
            <v>40</v>
          </cell>
          <cell r="B66">
            <v>4</v>
          </cell>
          <cell r="C66" t="str">
            <v>Producer</v>
          </cell>
          <cell r="D66">
            <v>0</v>
          </cell>
          <cell r="E66">
            <v>0</v>
          </cell>
          <cell r="F66">
            <v>0</v>
          </cell>
          <cell r="G66">
            <v>0</v>
          </cell>
          <cell r="H66">
            <v>0</v>
          </cell>
          <cell r="I66">
            <v>0</v>
          </cell>
          <cell r="J66">
            <v>0</v>
          </cell>
          <cell r="K66">
            <v>0</v>
          </cell>
          <cell r="L66">
            <v>0</v>
          </cell>
          <cell r="M66">
            <v>0</v>
          </cell>
          <cell r="N66">
            <v>0</v>
          </cell>
        </row>
        <row r="67">
          <cell r="A67">
            <v>41</v>
          </cell>
          <cell r="B67">
            <v>5</v>
          </cell>
          <cell r="C67" t="str">
            <v>Production Coordinator</v>
          </cell>
          <cell r="D67">
            <v>0</v>
          </cell>
          <cell r="E67">
            <v>0</v>
          </cell>
          <cell r="F67">
            <v>0</v>
          </cell>
          <cell r="G67">
            <v>0</v>
          </cell>
          <cell r="H67">
            <v>0</v>
          </cell>
          <cell r="I67">
            <v>0</v>
          </cell>
          <cell r="J67">
            <v>0</v>
          </cell>
          <cell r="K67">
            <v>0</v>
          </cell>
          <cell r="L67">
            <v>0</v>
          </cell>
          <cell r="M67">
            <v>0</v>
          </cell>
          <cell r="N67">
            <v>0</v>
          </cell>
        </row>
        <row r="68">
          <cell r="A68">
            <v>42</v>
          </cell>
          <cell r="B68">
            <v>6</v>
          </cell>
          <cell r="C68" t="str">
            <v>Operations Specialist</v>
          </cell>
          <cell r="D68">
            <v>0</v>
          </cell>
          <cell r="E68">
            <v>0</v>
          </cell>
          <cell r="F68">
            <v>0</v>
          </cell>
          <cell r="G68">
            <v>0</v>
          </cell>
          <cell r="H68">
            <v>0</v>
          </cell>
          <cell r="I68">
            <v>0</v>
          </cell>
          <cell r="J68">
            <v>0</v>
          </cell>
          <cell r="K68">
            <v>0</v>
          </cell>
          <cell r="L68">
            <v>0</v>
          </cell>
          <cell r="M68">
            <v>0</v>
          </cell>
          <cell r="N68">
            <v>0</v>
          </cell>
        </row>
        <row r="69">
          <cell r="A69">
            <v>43</v>
          </cell>
          <cell r="B69">
            <v>7</v>
          </cell>
          <cell r="C69" t="str">
            <v>Senior Videographer</v>
          </cell>
          <cell r="D69">
            <v>0</v>
          </cell>
          <cell r="E69">
            <v>0</v>
          </cell>
          <cell r="F69">
            <v>0</v>
          </cell>
          <cell r="G69">
            <v>0</v>
          </cell>
          <cell r="H69">
            <v>0</v>
          </cell>
          <cell r="I69">
            <v>0</v>
          </cell>
          <cell r="J69">
            <v>0</v>
          </cell>
          <cell r="K69">
            <v>0</v>
          </cell>
          <cell r="L69">
            <v>0</v>
          </cell>
          <cell r="M69">
            <v>0</v>
          </cell>
          <cell r="N69">
            <v>0</v>
          </cell>
        </row>
        <row r="70">
          <cell r="A70">
            <v>44</v>
          </cell>
          <cell r="B70">
            <v>8</v>
          </cell>
          <cell r="C70" t="str">
            <v>Videographer</v>
          </cell>
          <cell r="D70">
            <v>0</v>
          </cell>
          <cell r="E70">
            <v>0</v>
          </cell>
          <cell r="F70">
            <v>0</v>
          </cell>
          <cell r="G70">
            <v>0</v>
          </cell>
          <cell r="H70">
            <v>0</v>
          </cell>
          <cell r="I70">
            <v>0</v>
          </cell>
          <cell r="J70">
            <v>0</v>
          </cell>
          <cell r="K70">
            <v>0</v>
          </cell>
          <cell r="L70">
            <v>0</v>
          </cell>
          <cell r="M70">
            <v>0</v>
          </cell>
          <cell r="N70">
            <v>0</v>
          </cell>
        </row>
        <row r="71">
          <cell r="A71">
            <v>45</v>
          </cell>
          <cell r="B71">
            <v>9</v>
          </cell>
          <cell r="C71" t="str">
            <v>Graphics Director</v>
          </cell>
          <cell r="D71">
            <v>0</v>
          </cell>
          <cell r="E71">
            <v>0</v>
          </cell>
          <cell r="F71">
            <v>0</v>
          </cell>
          <cell r="G71">
            <v>0</v>
          </cell>
          <cell r="H71">
            <v>0</v>
          </cell>
          <cell r="I71">
            <v>0</v>
          </cell>
          <cell r="J71">
            <v>0</v>
          </cell>
          <cell r="K71">
            <v>0</v>
          </cell>
          <cell r="L71">
            <v>0</v>
          </cell>
          <cell r="M71">
            <v>0</v>
          </cell>
          <cell r="N71">
            <v>0</v>
          </cell>
        </row>
        <row r="72">
          <cell r="A72">
            <v>46</v>
          </cell>
          <cell r="B72">
            <v>10</v>
          </cell>
          <cell r="C72" t="str">
            <v>Editor Linear/Non-linear</v>
          </cell>
          <cell r="D72">
            <v>0</v>
          </cell>
          <cell r="E72">
            <v>0</v>
          </cell>
          <cell r="F72">
            <v>0</v>
          </cell>
          <cell r="G72">
            <v>0</v>
          </cell>
          <cell r="H72">
            <v>0</v>
          </cell>
          <cell r="I72">
            <v>0</v>
          </cell>
          <cell r="J72">
            <v>0</v>
          </cell>
          <cell r="K72">
            <v>0</v>
          </cell>
          <cell r="L72">
            <v>0</v>
          </cell>
          <cell r="M72">
            <v>0</v>
          </cell>
          <cell r="N72">
            <v>0</v>
          </cell>
        </row>
        <row r="73">
          <cell r="A73">
            <v>47</v>
          </cell>
          <cell r="B73">
            <v>11</v>
          </cell>
          <cell r="C73" t="str">
            <v>Technical Coordinator</v>
          </cell>
          <cell r="D73">
            <v>0</v>
          </cell>
          <cell r="E73">
            <v>0</v>
          </cell>
          <cell r="F73">
            <v>0</v>
          </cell>
          <cell r="G73">
            <v>0</v>
          </cell>
          <cell r="H73">
            <v>0</v>
          </cell>
          <cell r="I73">
            <v>0</v>
          </cell>
          <cell r="J73">
            <v>0</v>
          </cell>
          <cell r="K73">
            <v>0</v>
          </cell>
          <cell r="L73">
            <v>0</v>
          </cell>
          <cell r="M73">
            <v>0</v>
          </cell>
          <cell r="N73">
            <v>0</v>
          </cell>
        </row>
        <row r="74">
          <cell r="A74">
            <v>48</v>
          </cell>
          <cell r="B74">
            <v>12</v>
          </cell>
          <cell r="C74" t="str">
            <v>Systems Engineer</v>
          </cell>
          <cell r="D74">
            <v>0</v>
          </cell>
          <cell r="E74">
            <v>0</v>
          </cell>
          <cell r="F74">
            <v>0</v>
          </cell>
          <cell r="G74">
            <v>0</v>
          </cell>
          <cell r="H74">
            <v>0</v>
          </cell>
          <cell r="I74">
            <v>0</v>
          </cell>
          <cell r="J74">
            <v>0</v>
          </cell>
          <cell r="K74">
            <v>0</v>
          </cell>
          <cell r="L74">
            <v>0</v>
          </cell>
          <cell r="M74">
            <v>0</v>
          </cell>
          <cell r="N74">
            <v>0</v>
          </cell>
        </row>
        <row r="75">
          <cell r="A75">
            <v>49</v>
          </cell>
          <cell r="B75">
            <v>13</v>
          </cell>
          <cell r="C75" t="str">
            <v>3D animator</v>
          </cell>
          <cell r="D75">
            <v>0</v>
          </cell>
          <cell r="E75">
            <v>0</v>
          </cell>
          <cell r="F75">
            <v>0</v>
          </cell>
          <cell r="G75">
            <v>0</v>
          </cell>
          <cell r="H75">
            <v>0</v>
          </cell>
          <cell r="I75">
            <v>0</v>
          </cell>
          <cell r="J75">
            <v>0</v>
          </cell>
          <cell r="K75">
            <v>0</v>
          </cell>
          <cell r="L75">
            <v>0</v>
          </cell>
          <cell r="M75">
            <v>0</v>
          </cell>
          <cell r="N75">
            <v>0</v>
          </cell>
        </row>
        <row r="76">
          <cell r="A76">
            <v>50</v>
          </cell>
          <cell r="B76">
            <v>14</v>
          </cell>
          <cell r="C76" t="str">
            <v>Senior A/V Technician</v>
          </cell>
          <cell r="D76">
            <v>0</v>
          </cell>
          <cell r="E76">
            <v>0</v>
          </cell>
          <cell r="F76">
            <v>0</v>
          </cell>
          <cell r="G76">
            <v>0</v>
          </cell>
          <cell r="H76">
            <v>0</v>
          </cell>
          <cell r="I76">
            <v>0</v>
          </cell>
          <cell r="J76">
            <v>0</v>
          </cell>
          <cell r="K76">
            <v>0</v>
          </cell>
          <cell r="L76">
            <v>0</v>
          </cell>
          <cell r="M76">
            <v>0</v>
          </cell>
          <cell r="N76">
            <v>0</v>
          </cell>
        </row>
        <row r="77">
          <cell r="A77">
            <v>51</v>
          </cell>
          <cell r="B77">
            <v>15</v>
          </cell>
          <cell r="C77" t="str">
            <v>A/V Technician</v>
          </cell>
          <cell r="D77">
            <v>0</v>
          </cell>
          <cell r="E77">
            <v>0</v>
          </cell>
          <cell r="F77">
            <v>0</v>
          </cell>
          <cell r="G77">
            <v>0</v>
          </cell>
          <cell r="H77">
            <v>0</v>
          </cell>
          <cell r="I77">
            <v>0</v>
          </cell>
          <cell r="J77">
            <v>0</v>
          </cell>
          <cell r="K77">
            <v>0</v>
          </cell>
          <cell r="L77">
            <v>0</v>
          </cell>
          <cell r="M77">
            <v>0</v>
          </cell>
          <cell r="N77">
            <v>0</v>
          </cell>
        </row>
        <row r="78">
          <cell r="A78">
            <v>52</v>
          </cell>
          <cell r="B78">
            <v>16</v>
          </cell>
          <cell r="C78" t="str">
            <v>Facilities Operator</v>
          </cell>
          <cell r="D78">
            <v>0</v>
          </cell>
          <cell r="E78">
            <v>0</v>
          </cell>
          <cell r="F78">
            <v>0</v>
          </cell>
          <cell r="G78">
            <v>0</v>
          </cell>
          <cell r="H78">
            <v>0</v>
          </cell>
          <cell r="I78">
            <v>0</v>
          </cell>
          <cell r="J78">
            <v>0</v>
          </cell>
          <cell r="K78">
            <v>0</v>
          </cell>
          <cell r="L78">
            <v>0</v>
          </cell>
          <cell r="M78">
            <v>0</v>
          </cell>
          <cell r="N78">
            <v>0</v>
          </cell>
        </row>
        <row r="79">
          <cell r="A79">
            <v>53</v>
          </cell>
          <cell r="B79">
            <v>17</v>
          </cell>
          <cell r="C79" t="str">
            <v>Reproduction Specialist</v>
          </cell>
          <cell r="D79">
            <v>0</v>
          </cell>
          <cell r="E79">
            <v>0</v>
          </cell>
          <cell r="F79">
            <v>0</v>
          </cell>
          <cell r="G79">
            <v>0</v>
          </cell>
          <cell r="H79">
            <v>0</v>
          </cell>
          <cell r="I79">
            <v>0</v>
          </cell>
          <cell r="J79">
            <v>0</v>
          </cell>
          <cell r="K79">
            <v>0</v>
          </cell>
          <cell r="L79">
            <v>0</v>
          </cell>
          <cell r="M79">
            <v>0</v>
          </cell>
          <cell r="N79">
            <v>0</v>
          </cell>
        </row>
        <row r="81">
          <cell r="C81" t="str">
            <v>Technical Library Services:</v>
          </cell>
        </row>
        <row r="83">
          <cell r="A83" t="str">
            <v>0T</v>
          </cell>
          <cell r="C83" t="str">
            <v>Total Direct Labor</v>
          </cell>
          <cell r="E83">
            <v>1487.0500000000002</v>
          </cell>
          <cell r="F83">
            <v>457</v>
          </cell>
          <cell r="G83">
            <v>0</v>
          </cell>
          <cell r="H83">
            <v>0</v>
          </cell>
          <cell r="I83">
            <v>4</v>
          </cell>
          <cell r="J83">
            <v>19</v>
          </cell>
          <cell r="K83">
            <v>276.946</v>
          </cell>
          <cell r="L83">
            <v>715.104</v>
          </cell>
          <cell r="M83">
            <v>0</v>
          </cell>
          <cell r="N83">
            <v>15</v>
          </cell>
        </row>
        <row r="85">
          <cell r="C85" t="str">
            <v>Contract Support:</v>
          </cell>
        </row>
        <row r="86">
          <cell r="A86">
            <v>54</v>
          </cell>
          <cell r="B86">
            <v>1</v>
          </cell>
          <cell r="C86" t="str">
            <v>Program Manager/Logisitcs Manager</v>
          </cell>
          <cell r="D86">
            <v>1</v>
          </cell>
          <cell r="E86">
            <v>1237.1</v>
          </cell>
          <cell r="F86">
            <v>352</v>
          </cell>
          <cell r="G86">
            <v>0</v>
          </cell>
          <cell r="H86">
            <v>0</v>
          </cell>
          <cell r="I86">
            <v>3</v>
          </cell>
          <cell r="J86">
            <v>14</v>
          </cell>
          <cell r="K86">
            <v>303.148</v>
          </cell>
          <cell r="L86">
            <v>549.952</v>
          </cell>
          <cell r="M86">
            <v>0</v>
          </cell>
          <cell r="N86">
            <v>15</v>
          </cell>
        </row>
        <row r="87">
          <cell r="A87">
            <v>55</v>
          </cell>
          <cell r="B87">
            <v>2</v>
          </cell>
          <cell r="C87" t="str">
            <v>Admin Services Mgr</v>
          </cell>
          <cell r="D87">
            <v>0</v>
          </cell>
          <cell r="E87">
            <v>0</v>
          </cell>
          <cell r="F87">
            <v>0</v>
          </cell>
          <cell r="G87">
            <v>0</v>
          </cell>
          <cell r="H87">
            <v>0</v>
          </cell>
          <cell r="I87">
            <v>0</v>
          </cell>
          <cell r="J87">
            <v>0</v>
          </cell>
          <cell r="K87">
            <v>0</v>
          </cell>
          <cell r="L87">
            <v>0</v>
          </cell>
          <cell r="M87">
            <v>0</v>
          </cell>
          <cell r="N87">
            <v>0</v>
          </cell>
        </row>
        <row r="89">
          <cell r="C89" t="str">
            <v>Total Contract Support </v>
          </cell>
          <cell r="E89">
            <v>1237.1</v>
          </cell>
          <cell r="F89">
            <v>352</v>
          </cell>
          <cell r="G89">
            <v>0</v>
          </cell>
          <cell r="H89">
            <v>0</v>
          </cell>
          <cell r="I89">
            <v>3</v>
          </cell>
          <cell r="J89">
            <v>14</v>
          </cell>
          <cell r="K89">
            <v>303.148</v>
          </cell>
          <cell r="L89">
            <v>549.952</v>
          </cell>
          <cell r="M89">
            <v>0</v>
          </cell>
          <cell r="N89">
            <v>15</v>
          </cell>
        </row>
      </sheetData>
      <sheetData sheetId="27">
        <row r="20">
          <cell r="C20" t="str">
            <v>Logistics:</v>
          </cell>
        </row>
        <row r="21">
          <cell r="A21">
            <v>1</v>
          </cell>
          <cell r="B21">
            <v>1</v>
          </cell>
          <cell r="C21" t="str">
            <v>Deputy Logistics Manager</v>
          </cell>
          <cell r="D21">
            <v>1</v>
          </cell>
          <cell r="E21">
            <v>12509.654999999999</v>
          </cell>
          <cell r="F21">
            <v>3506</v>
          </cell>
          <cell r="G21">
            <v>56</v>
          </cell>
          <cell r="H21">
            <v>65</v>
          </cell>
          <cell r="I21">
            <v>32</v>
          </cell>
          <cell r="J21">
            <v>142</v>
          </cell>
          <cell r="K21">
            <v>3453.459</v>
          </cell>
          <cell r="L21">
            <v>5123.196</v>
          </cell>
          <cell r="M21">
            <v>0</v>
          </cell>
          <cell r="N21">
            <v>132</v>
          </cell>
        </row>
        <row r="22">
          <cell r="A22">
            <v>2</v>
          </cell>
          <cell r="B22">
            <v>2</v>
          </cell>
          <cell r="C22" t="str">
            <v>Supervisor</v>
          </cell>
          <cell r="D22">
            <v>4</v>
          </cell>
          <cell r="E22">
            <v>40435.94</v>
          </cell>
          <cell r="F22">
            <v>9773</v>
          </cell>
          <cell r="G22">
            <v>224</v>
          </cell>
          <cell r="H22">
            <v>260</v>
          </cell>
          <cell r="I22">
            <v>89</v>
          </cell>
          <cell r="J22">
            <v>396</v>
          </cell>
          <cell r="K22">
            <v>14882.539999999999</v>
          </cell>
          <cell r="L22">
            <v>14284.4</v>
          </cell>
          <cell r="M22">
            <v>0</v>
          </cell>
          <cell r="N22">
            <v>527</v>
          </cell>
        </row>
        <row r="23">
          <cell r="A23">
            <v>3</v>
          </cell>
          <cell r="B23">
            <v>3</v>
          </cell>
          <cell r="C23" t="str">
            <v>NASA Screener</v>
          </cell>
          <cell r="D23">
            <v>1</v>
          </cell>
          <cell r="E23">
            <v>10496.24</v>
          </cell>
          <cell r="F23">
            <v>2615</v>
          </cell>
          <cell r="G23">
            <v>56</v>
          </cell>
          <cell r="H23">
            <v>65</v>
          </cell>
          <cell r="I23">
            <v>24</v>
          </cell>
          <cell r="J23">
            <v>106</v>
          </cell>
          <cell r="K23">
            <v>3677.6959999999995</v>
          </cell>
          <cell r="L23">
            <v>3820.5440000000003</v>
          </cell>
          <cell r="M23">
            <v>0</v>
          </cell>
          <cell r="N23">
            <v>132</v>
          </cell>
        </row>
        <row r="24">
          <cell r="A24">
            <v>4</v>
          </cell>
          <cell r="B24">
            <v>4</v>
          </cell>
          <cell r="C24" t="str">
            <v>Vehicle Dispatcher/ move coordinator (lead)</v>
          </cell>
          <cell r="D24">
            <v>1</v>
          </cell>
          <cell r="E24">
            <v>10678.456</v>
          </cell>
          <cell r="F24">
            <v>1834</v>
          </cell>
          <cell r="G24">
            <v>56</v>
          </cell>
          <cell r="H24">
            <v>65</v>
          </cell>
          <cell r="I24">
            <v>17</v>
          </cell>
          <cell r="J24">
            <v>74</v>
          </cell>
          <cell r="K24">
            <v>3374.859</v>
          </cell>
          <cell r="L24">
            <v>3123.5969999999998</v>
          </cell>
          <cell r="M24">
            <v>2002</v>
          </cell>
          <cell r="N24">
            <v>132</v>
          </cell>
        </row>
        <row r="25">
          <cell r="A25">
            <v>5</v>
          </cell>
          <cell r="B25">
            <v>5</v>
          </cell>
          <cell r="C25" t="str">
            <v>Bus Operator</v>
          </cell>
          <cell r="D25">
            <v>1</v>
          </cell>
          <cell r="E25">
            <v>11228.136</v>
          </cell>
          <cell r="F25">
            <v>1893</v>
          </cell>
          <cell r="G25">
            <v>56</v>
          </cell>
          <cell r="H25">
            <v>65</v>
          </cell>
          <cell r="I25">
            <v>404</v>
          </cell>
          <cell r="J25">
            <v>77</v>
          </cell>
          <cell r="K25">
            <v>3374.859</v>
          </cell>
          <cell r="L25">
            <v>3224.277</v>
          </cell>
          <cell r="M25">
            <v>2002</v>
          </cell>
          <cell r="N25">
            <v>132</v>
          </cell>
        </row>
        <row r="26">
          <cell r="A26">
            <v>6</v>
          </cell>
          <cell r="B26">
            <v>6</v>
          </cell>
          <cell r="C26" t="str">
            <v>Truck Dvr, Medium</v>
          </cell>
          <cell r="D26">
            <v>2</v>
          </cell>
          <cell r="E26">
            <v>21539.404000000002</v>
          </cell>
          <cell r="F26">
            <v>3189</v>
          </cell>
          <cell r="G26">
            <v>112</v>
          </cell>
          <cell r="H26">
            <v>130</v>
          </cell>
          <cell r="I26">
            <v>1531</v>
          </cell>
          <cell r="J26">
            <v>129</v>
          </cell>
          <cell r="K26">
            <v>6749.718</v>
          </cell>
          <cell r="L26">
            <v>5431.686</v>
          </cell>
          <cell r="M26">
            <v>4004</v>
          </cell>
          <cell r="N26">
            <v>263</v>
          </cell>
        </row>
        <row r="27">
          <cell r="A27">
            <v>7</v>
          </cell>
          <cell r="B27">
            <v>7</v>
          </cell>
          <cell r="C27" t="str">
            <v>Truck Dvr, Medium (mail)</v>
          </cell>
          <cell r="D27">
            <v>1</v>
          </cell>
          <cell r="E27">
            <v>11061.239000000001</v>
          </cell>
          <cell r="F27">
            <v>1685</v>
          </cell>
          <cell r="G27">
            <v>56</v>
          </cell>
          <cell r="H27">
            <v>65</v>
          </cell>
          <cell r="I27">
            <v>809</v>
          </cell>
          <cell r="J27">
            <v>68</v>
          </cell>
          <cell r="K27">
            <v>3374.859</v>
          </cell>
          <cell r="L27">
            <v>2869.38</v>
          </cell>
          <cell r="M27">
            <v>2002</v>
          </cell>
          <cell r="N27">
            <v>132</v>
          </cell>
        </row>
        <row r="28">
          <cell r="A28">
            <v>8</v>
          </cell>
          <cell r="B28">
            <v>8</v>
          </cell>
          <cell r="C28" t="str">
            <v>Truck Dvr, Heavy (TT)</v>
          </cell>
          <cell r="D28">
            <v>2</v>
          </cell>
          <cell r="E28">
            <v>22892.232</v>
          </cell>
          <cell r="F28">
            <v>3608</v>
          </cell>
          <cell r="G28">
            <v>112</v>
          </cell>
          <cell r="H28">
            <v>130</v>
          </cell>
          <cell r="I28">
            <v>1733</v>
          </cell>
          <cell r="J28">
            <v>146</v>
          </cell>
          <cell r="K28">
            <v>6749.718</v>
          </cell>
          <cell r="L28">
            <v>6146.514</v>
          </cell>
          <cell r="M28">
            <v>4004</v>
          </cell>
          <cell r="N28">
            <v>263</v>
          </cell>
        </row>
        <row r="29">
          <cell r="A29">
            <v>9</v>
          </cell>
          <cell r="B29">
            <v>9</v>
          </cell>
          <cell r="C29" t="str">
            <v>Truck Dvr, Heavy (Furniture)</v>
          </cell>
          <cell r="D29">
            <v>1</v>
          </cell>
          <cell r="E29">
            <v>10998.518</v>
          </cell>
          <cell r="F29">
            <v>1665</v>
          </cell>
          <cell r="G29">
            <v>56</v>
          </cell>
          <cell r="H29">
            <v>65</v>
          </cell>
          <cell r="I29">
            <v>800</v>
          </cell>
          <cell r="J29">
            <v>67</v>
          </cell>
          <cell r="K29">
            <v>3374.859</v>
          </cell>
          <cell r="L29">
            <v>2836.6589999999997</v>
          </cell>
          <cell r="M29">
            <v>2002</v>
          </cell>
          <cell r="N29">
            <v>132</v>
          </cell>
        </row>
        <row r="30">
          <cell r="A30">
            <v>10</v>
          </cell>
          <cell r="B30">
            <v>10</v>
          </cell>
          <cell r="C30" t="str">
            <v>Laborer, Truck Helper (Furniture)</v>
          </cell>
          <cell r="D30">
            <v>2</v>
          </cell>
          <cell r="E30">
            <v>20382.404000000002</v>
          </cell>
          <cell r="F30">
            <v>3189</v>
          </cell>
          <cell r="G30">
            <v>112</v>
          </cell>
          <cell r="H30">
            <v>130</v>
          </cell>
          <cell r="I30">
            <v>374</v>
          </cell>
          <cell r="J30">
            <v>129</v>
          </cell>
          <cell r="K30">
            <v>6749.718</v>
          </cell>
          <cell r="L30">
            <v>5431.686</v>
          </cell>
          <cell r="M30">
            <v>4004</v>
          </cell>
          <cell r="N30">
            <v>263</v>
          </cell>
        </row>
        <row r="31">
          <cell r="A31">
            <v>11</v>
          </cell>
          <cell r="B31">
            <v>11</v>
          </cell>
          <cell r="C31" t="str">
            <v>Laborer, Truck Helper (Furniture) Lead</v>
          </cell>
          <cell r="D31">
            <v>1</v>
          </cell>
          <cell r="E31">
            <v>10402.552</v>
          </cell>
          <cell r="F31">
            <v>1668</v>
          </cell>
          <cell r="G31">
            <v>56</v>
          </cell>
          <cell r="H31">
            <v>65</v>
          </cell>
          <cell r="I31">
            <v>195</v>
          </cell>
          <cell r="J31">
            <v>68</v>
          </cell>
          <cell r="K31">
            <v>3374.859</v>
          </cell>
          <cell r="L31">
            <v>2841.6929999999998</v>
          </cell>
          <cell r="M31">
            <v>2002</v>
          </cell>
          <cell r="N31">
            <v>132</v>
          </cell>
        </row>
        <row r="32">
          <cell r="A32">
            <v>12</v>
          </cell>
          <cell r="B32">
            <v>12</v>
          </cell>
          <cell r="C32" t="str">
            <v>Messenger, Mail Clerk, Carrier (lead)</v>
          </cell>
          <cell r="D32">
            <v>1</v>
          </cell>
          <cell r="E32">
            <v>10164.212</v>
          </cell>
          <cell r="F32">
            <v>1639</v>
          </cell>
          <cell r="G32">
            <v>56</v>
          </cell>
          <cell r="H32">
            <v>65</v>
          </cell>
          <cell r="I32">
            <v>38</v>
          </cell>
          <cell r="J32">
            <v>66</v>
          </cell>
          <cell r="K32">
            <v>3374.859</v>
          </cell>
          <cell r="L32">
            <v>2791.353</v>
          </cell>
          <cell r="M32">
            <v>2002</v>
          </cell>
          <cell r="N32">
            <v>132</v>
          </cell>
        </row>
        <row r="33">
          <cell r="A33">
            <v>13</v>
          </cell>
          <cell r="B33">
            <v>13</v>
          </cell>
          <cell r="C33" t="str">
            <v>Messenger, Mail Clerk, Carrier </v>
          </cell>
          <cell r="D33">
            <v>3</v>
          </cell>
          <cell r="E33">
            <v>29879.086</v>
          </cell>
          <cell r="F33">
            <v>4694</v>
          </cell>
          <cell r="G33">
            <v>168</v>
          </cell>
          <cell r="H33">
            <v>195</v>
          </cell>
          <cell r="I33">
            <v>110</v>
          </cell>
          <cell r="J33">
            <v>190</v>
          </cell>
          <cell r="K33">
            <v>10124.577</v>
          </cell>
          <cell r="L33">
            <v>7996.508999999999</v>
          </cell>
          <cell r="M33">
            <v>6006</v>
          </cell>
          <cell r="N33">
            <v>395</v>
          </cell>
        </row>
        <row r="34">
          <cell r="A34">
            <v>14</v>
          </cell>
          <cell r="B34">
            <v>14</v>
          </cell>
          <cell r="C34" t="str">
            <v>Auto/Truck Maint. Technician (lead)</v>
          </cell>
          <cell r="D34">
            <v>1</v>
          </cell>
          <cell r="E34">
            <v>12346.719000000001</v>
          </cell>
          <cell r="F34">
            <v>2335</v>
          </cell>
          <cell r="G34">
            <v>56</v>
          </cell>
          <cell r="H34">
            <v>65</v>
          </cell>
          <cell r="I34">
            <v>310</v>
          </cell>
          <cell r="J34">
            <v>95</v>
          </cell>
          <cell r="K34">
            <v>3374.859</v>
          </cell>
          <cell r="L34">
            <v>3976.86</v>
          </cell>
          <cell r="M34">
            <v>2002</v>
          </cell>
          <cell r="N34">
            <v>132</v>
          </cell>
        </row>
        <row r="35">
          <cell r="A35">
            <v>15</v>
          </cell>
          <cell r="B35">
            <v>15</v>
          </cell>
          <cell r="C35" t="str">
            <v>Auto/Truck Maint. Technician </v>
          </cell>
          <cell r="D35">
            <v>3</v>
          </cell>
          <cell r="E35">
            <v>36398.606999999996</v>
          </cell>
          <cell r="F35">
            <v>6782</v>
          </cell>
          <cell r="G35">
            <v>168</v>
          </cell>
          <cell r="H35">
            <v>195</v>
          </cell>
          <cell r="I35">
            <v>900</v>
          </cell>
          <cell r="J35">
            <v>275</v>
          </cell>
          <cell r="K35">
            <v>10124.577</v>
          </cell>
          <cell r="L35">
            <v>11553.03</v>
          </cell>
          <cell r="M35">
            <v>6006</v>
          </cell>
          <cell r="N35">
            <v>395</v>
          </cell>
        </row>
        <row r="36">
          <cell r="A36">
            <v>16</v>
          </cell>
          <cell r="B36">
            <v>16</v>
          </cell>
          <cell r="C36" t="str">
            <v>Automotive Worker</v>
          </cell>
          <cell r="D36">
            <v>1</v>
          </cell>
          <cell r="E36">
            <v>10216.702000000001</v>
          </cell>
          <cell r="F36">
            <v>1594</v>
          </cell>
          <cell r="G36">
            <v>56</v>
          </cell>
          <cell r="H36">
            <v>65</v>
          </cell>
          <cell r="I36">
            <v>212</v>
          </cell>
          <cell r="J36">
            <v>65</v>
          </cell>
          <cell r="K36">
            <v>3374.859</v>
          </cell>
          <cell r="L36">
            <v>2715.843</v>
          </cell>
          <cell r="M36">
            <v>2002</v>
          </cell>
          <cell r="N36">
            <v>132</v>
          </cell>
        </row>
        <row r="37">
          <cell r="A37">
            <v>17</v>
          </cell>
          <cell r="B37">
            <v>17</v>
          </cell>
          <cell r="C37" t="str">
            <v>Automotive Parts Clerk</v>
          </cell>
          <cell r="D37">
            <v>1</v>
          </cell>
          <cell r="E37">
            <v>10216.702000000001</v>
          </cell>
          <cell r="F37">
            <v>1594</v>
          </cell>
          <cell r="G37">
            <v>56</v>
          </cell>
          <cell r="H37">
            <v>65</v>
          </cell>
          <cell r="I37">
            <v>212</v>
          </cell>
          <cell r="J37">
            <v>65</v>
          </cell>
          <cell r="K37">
            <v>3374.859</v>
          </cell>
          <cell r="L37">
            <v>2715.843</v>
          </cell>
          <cell r="M37">
            <v>2002</v>
          </cell>
          <cell r="N37">
            <v>132</v>
          </cell>
        </row>
        <row r="38">
          <cell r="A38">
            <v>18</v>
          </cell>
          <cell r="B38">
            <v>18</v>
          </cell>
          <cell r="C38" t="str">
            <v>Vehicle Controller</v>
          </cell>
          <cell r="D38">
            <v>1</v>
          </cell>
          <cell r="E38">
            <v>10213.518</v>
          </cell>
          <cell r="F38">
            <v>1665</v>
          </cell>
          <cell r="G38">
            <v>56</v>
          </cell>
          <cell r="H38">
            <v>65</v>
          </cell>
          <cell r="I38">
            <v>15</v>
          </cell>
          <cell r="J38">
            <v>67</v>
          </cell>
          <cell r="K38">
            <v>3374.859</v>
          </cell>
          <cell r="L38">
            <v>2836.6589999999997</v>
          </cell>
          <cell r="M38">
            <v>2002</v>
          </cell>
          <cell r="N38">
            <v>132</v>
          </cell>
        </row>
        <row r="39">
          <cell r="A39">
            <v>19</v>
          </cell>
          <cell r="B39">
            <v>19</v>
          </cell>
          <cell r="C39" t="str">
            <v>Item Manager (lead)</v>
          </cell>
          <cell r="D39">
            <v>1</v>
          </cell>
          <cell r="E39">
            <v>11015.367</v>
          </cell>
          <cell r="F39">
            <v>1956</v>
          </cell>
          <cell r="G39">
            <v>56</v>
          </cell>
          <cell r="H39">
            <v>65</v>
          </cell>
          <cell r="I39">
            <v>18</v>
          </cell>
          <cell r="J39">
            <v>79</v>
          </cell>
          <cell r="K39">
            <v>3374.859</v>
          </cell>
          <cell r="L39">
            <v>3332.508</v>
          </cell>
          <cell r="M39">
            <v>2002</v>
          </cell>
          <cell r="N39">
            <v>132</v>
          </cell>
        </row>
        <row r="40">
          <cell r="A40">
            <v>20</v>
          </cell>
          <cell r="B40">
            <v>20</v>
          </cell>
          <cell r="C40" t="str">
            <v>Item Manager </v>
          </cell>
          <cell r="D40">
            <v>1</v>
          </cell>
          <cell r="E40">
            <v>10812.517</v>
          </cell>
          <cell r="F40">
            <v>1883</v>
          </cell>
          <cell r="G40">
            <v>56</v>
          </cell>
          <cell r="H40">
            <v>65</v>
          </cell>
          <cell r="I40">
            <v>17</v>
          </cell>
          <cell r="J40">
            <v>76</v>
          </cell>
          <cell r="K40">
            <v>3374.859</v>
          </cell>
          <cell r="L40">
            <v>3206.658</v>
          </cell>
          <cell r="M40">
            <v>2002</v>
          </cell>
          <cell r="N40">
            <v>132</v>
          </cell>
        </row>
        <row r="41">
          <cell r="A41">
            <v>21</v>
          </cell>
          <cell r="B41">
            <v>21</v>
          </cell>
          <cell r="C41" t="str">
            <v>Sr. Purchase Request/ Processing Clerk</v>
          </cell>
          <cell r="D41">
            <v>1</v>
          </cell>
          <cell r="E41">
            <v>10812.517</v>
          </cell>
          <cell r="F41">
            <v>1883</v>
          </cell>
          <cell r="G41">
            <v>56</v>
          </cell>
          <cell r="H41">
            <v>65</v>
          </cell>
          <cell r="I41">
            <v>17</v>
          </cell>
          <cell r="J41">
            <v>76</v>
          </cell>
          <cell r="K41">
            <v>3374.859</v>
          </cell>
          <cell r="L41">
            <v>3206.658</v>
          </cell>
          <cell r="M41">
            <v>2002</v>
          </cell>
          <cell r="N41">
            <v>132</v>
          </cell>
        </row>
        <row r="42">
          <cell r="A42">
            <v>22</v>
          </cell>
          <cell r="B42">
            <v>22</v>
          </cell>
          <cell r="C42" t="str">
            <v>Sr. Storekeeper</v>
          </cell>
          <cell r="D42">
            <v>1</v>
          </cell>
          <cell r="E42">
            <v>10512.028</v>
          </cell>
          <cell r="F42">
            <v>1710</v>
          </cell>
          <cell r="G42">
            <v>56</v>
          </cell>
          <cell r="H42">
            <v>65</v>
          </cell>
          <cell r="I42">
            <v>191</v>
          </cell>
          <cell r="J42">
            <v>69</v>
          </cell>
          <cell r="K42">
            <v>3374.859</v>
          </cell>
          <cell r="L42">
            <v>2912.169</v>
          </cell>
          <cell r="M42">
            <v>2002</v>
          </cell>
          <cell r="N42">
            <v>132</v>
          </cell>
        </row>
        <row r="43">
          <cell r="A43">
            <v>23</v>
          </cell>
          <cell r="B43">
            <v>23</v>
          </cell>
          <cell r="C43" t="str">
            <v>Storekeeper</v>
          </cell>
          <cell r="D43">
            <v>3</v>
          </cell>
          <cell r="E43">
            <v>30927.636</v>
          </cell>
          <cell r="F43">
            <v>4916</v>
          </cell>
          <cell r="G43">
            <v>168</v>
          </cell>
          <cell r="H43">
            <v>195</v>
          </cell>
          <cell r="I43">
            <v>550</v>
          </cell>
          <cell r="J43">
            <v>199</v>
          </cell>
          <cell r="K43">
            <v>10124.577</v>
          </cell>
          <cell r="L43">
            <v>8374.059000000001</v>
          </cell>
          <cell r="M43">
            <v>6006</v>
          </cell>
          <cell r="N43">
            <v>395</v>
          </cell>
        </row>
        <row r="44">
          <cell r="A44">
            <v>24</v>
          </cell>
          <cell r="B44">
            <v>24</v>
          </cell>
          <cell r="C44" t="str">
            <v>Metal Cutter &amp; Burner</v>
          </cell>
          <cell r="D44">
            <v>2</v>
          </cell>
          <cell r="E44">
            <v>22374.062</v>
          </cell>
          <cell r="F44">
            <v>3594</v>
          </cell>
          <cell r="G44">
            <v>112</v>
          </cell>
          <cell r="H44">
            <v>130</v>
          </cell>
          <cell r="I44">
            <v>1254</v>
          </cell>
          <cell r="J44">
            <v>146</v>
          </cell>
          <cell r="K44">
            <v>6749.718</v>
          </cell>
          <cell r="L44">
            <v>6121.344</v>
          </cell>
          <cell r="M44">
            <v>4004</v>
          </cell>
          <cell r="N44">
            <v>263</v>
          </cell>
        </row>
        <row r="45">
          <cell r="A45">
            <v>25</v>
          </cell>
          <cell r="B45">
            <v>25</v>
          </cell>
          <cell r="C45" t="str">
            <v>Tool Crib Attendant</v>
          </cell>
          <cell r="D45">
            <v>1</v>
          </cell>
          <cell r="E45">
            <v>11351.911</v>
          </cell>
          <cell r="F45">
            <v>2004</v>
          </cell>
          <cell r="G45">
            <v>56</v>
          </cell>
          <cell r="H45">
            <v>65</v>
          </cell>
          <cell r="I45">
            <v>224</v>
          </cell>
          <cell r="J45">
            <v>81</v>
          </cell>
          <cell r="K45">
            <v>3374.859</v>
          </cell>
          <cell r="L45">
            <v>3413.052</v>
          </cell>
          <cell r="M45">
            <v>2002</v>
          </cell>
          <cell r="N45">
            <v>132</v>
          </cell>
        </row>
        <row r="46">
          <cell r="A46">
            <v>26</v>
          </cell>
          <cell r="B46">
            <v>26</v>
          </cell>
          <cell r="C46" t="str">
            <v>Prop. Disposal Data Entry Clerk</v>
          </cell>
          <cell r="D46">
            <v>1</v>
          </cell>
          <cell r="E46">
            <v>10141.212</v>
          </cell>
          <cell r="F46">
            <v>1639</v>
          </cell>
          <cell r="G46">
            <v>56</v>
          </cell>
          <cell r="H46">
            <v>65</v>
          </cell>
          <cell r="I46">
            <v>15</v>
          </cell>
          <cell r="J46">
            <v>66</v>
          </cell>
          <cell r="K46">
            <v>3374.859</v>
          </cell>
          <cell r="L46">
            <v>2791.353</v>
          </cell>
          <cell r="M46">
            <v>2002</v>
          </cell>
          <cell r="N46">
            <v>132</v>
          </cell>
        </row>
        <row r="47">
          <cell r="A47">
            <v>27</v>
          </cell>
          <cell r="B47">
            <v>27</v>
          </cell>
          <cell r="C47" t="str">
            <v>Disposal Warehouseman (lead)</v>
          </cell>
          <cell r="D47">
            <v>1</v>
          </cell>
          <cell r="E47">
            <v>10530.062</v>
          </cell>
          <cell r="F47">
            <v>1713</v>
          </cell>
          <cell r="G47">
            <v>56</v>
          </cell>
          <cell r="H47">
            <v>65</v>
          </cell>
          <cell r="I47">
            <v>201</v>
          </cell>
          <cell r="J47">
            <v>69</v>
          </cell>
          <cell r="K47">
            <v>3374.859</v>
          </cell>
          <cell r="L47">
            <v>2917.203</v>
          </cell>
          <cell r="M47">
            <v>2002</v>
          </cell>
          <cell r="N47">
            <v>132</v>
          </cell>
        </row>
        <row r="48">
          <cell r="A48">
            <v>28</v>
          </cell>
          <cell r="B48">
            <v>28</v>
          </cell>
          <cell r="C48" t="str">
            <v>Disposal Warehouseman </v>
          </cell>
          <cell r="D48">
            <v>2</v>
          </cell>
          <cell r="E48">
            <v>20635.424</v>
          </cell>
          <cell r="F48">
            <v>3277</v>
          </cell>
          <cell r="G48">
            <v>112</v>
          </cell>
          <cell r="H48">
            <v>130</v>
          </cell>
          <cell r="I48">
            <v>384</v>
          </cell>
          <cell r="J48">
            <v>133</v>
          </cell>
          <cell r="K48">
            <v>6749.718</v>
          </cell>
          <cell r="L48">
            <v>5582.706</v>
          </cell>
          <cell r="M48">
            <v>4004</v>
          </cell>
          <cell r="N48">
            <v>263</v>
          </cell>
        </row>
        <row r="49">
          <cell r="A49">
            <v>29</v>
          </cell>
          <cell r="B49">
            <v>29</v>
          </cell>
          <cell r="C49" t="str">
            <v>Freight Traffic Specialist</v>
          </cell>
          <cell r="D49">
            <v>1</v>
          </cell>
          <cell r="E49">
            <v>11023.401</v>
          </cell>
          <cell r="F49">
            <v>1959</v>
          </cell>
          <cell r="G49">
            <v>56</v>
          </cell>
          <cell r="H49">
            <v>65</v>
          </cell>
          <cell r="I49">
            <v>18</v>
          </cell>
          <cell r="J49">
            <v>79</v>
          </cell>
          <cell r="K49">
            <v>3374.859</v>
          </cell>
          <cell r="L49">
            <v>3337.542</v>
          </cell>
          <cell r="M49">
            <v>2002</v>
          </cell>
          <cell r="N49">
            <v>132</v>
          </cell>
        </row>
        <row r="50">
          <cell r="A50">
            <v>30</v>
          </cell>
          <cell r="B50">
            <v>30</v>
          </cell>
          <cell r="C50" t="str">
            <v>Sr Receiving Clerk</v>
          </cell>
          <cell r="D50">
            <v>1</v>
          </cell>
          <cell r="E50">
            <v>10538.130000000001</v>
          </cell>
          <cell r="F50">
            <v>1719</v>
          </cell>
          <cell r="G50">
            <v>56</v>
          </cell>
          <cell r="H50">
            <v>65</v>
          </cell>
          <cell r="I50">
            <v>192</v>
          </cell>
          <cell r="J50">
            <v>70</v>
          </cell>
          <cell r="K50">
            <v>3374.859</v>
          </cell>
          <cell r="L50">
            <v>2927.271</v>
          </cell>
          <cell r="M50">
            <v>2002</v>
          </cell>
          <cell r="N50">
            <v>132</v>
          </cell>
        </row>
        <row r="51">
          <cell r="A51">
            <v>31</v>
          </cell>
          <cell r="B51">
            <v>31</v>
          </cell>
          <cell r="C51" t="str">
            <v>Receiving Clerk</v>
          </cell>
          <cell r="D51">
            <v>2</v>
          </cell>
          <cell r="E51">
            <v>20686.696</v>
          </cell>
          <cell r="F51">
            <v>3301</v>
          </cell>
          <cell r="G51">
            <v>112</v>
          </cell>
          <cell r="H51">
            <v>130</v>
          </cell>
          <cell r="I51">
            <v>370</v>
          </cell>
          <cell r="J51">
            <v>134</v>
          </cell>
          <cell r="K51">
            <v>6749.718</v>
          </cell>
          <cell r="L51">
            <v>5622.978</v>
          </cell>
          <cell r="M51">
            <v>4004</v>
          </cell>
          <cell r="N51">
            <v>263</v>
          </cell>
        </row>
        <row r="52">
          <cell r="A52">
            <v>32</v>
          </cell>
          <cell r="B52">
            <v>32</v>
          </cell>
          <cell r="C52" t="str">
            <v>Supply Technician</v>
          </cell>
          <cell r="D52">
            <v>1</v>
          </cell>
          <cell r="E52">
            <v>10047.47</v>
          </cell>
          <cell r="F52">
            <v>2327</v>
          </cell>
          <cell r="G52">
            <v>56</v>
          </cell>
          <cell r="H52">
            <v>65</v>
          </cell>
          <cell r="I52">
            <v>260</v>
          </cell>
          <cell r="J52">
            <v>94</v>
          </cell>
          <cell r="K52">
            <v>3757.7019999999998</v>
          </cell>
          <cell r="L52">
            <v>3355.768</v>
          </cell>
          <cell r="M52">
            <v>0</v>
          </cell>
          <cell r="N52">
            <v>132</v>
          </cell>
        </row>
        <row r="53">
          <cell r="A53">
            <v>33</v>
          </cell>
          <cell r="B53">
            <v>33</v>
          </cell>
          <cell r="C53" t="str">
            <v>Property Management Clerk</v>
          </cell>
          <cell r="D53">
            <v>2</v>
          </cell>
          <cell r="E53">
            <v>20468.206000000002</v>
          </cell>
          <cell r="F53">
            <v>3345</v>
          </cell>
          <cell r="G53">
            <v>112</v>
          </cell>
          <cell r="H53">
            <v>130</v>
          </cell>
          <cell r="I53">
            <v>30</v>
          </cell>
          <cell r="J53">
            <v>136</v>
          </cell>
          <cell r="K53">
            <v>6749.718</v>
          </cell>
          <cell r="L53">
            <v>5698.488</v>
          </cell>
          <cell r="M53">
            <v>4004</v>
          </cell>
          <cell r="N53">
            <v>263</v>
          </cell>
        </row>
        <row r="54">
          <cell r="A54">
            <v>34</v>
          </cell>
          <cell r="B54">
            <v>34</v>
          </cell>
          <cell r="C54" t="str">
            <v>Correspondence Management Clerk, Lead</v>
          </cell>
          <cell r="D54">
            <v>1</v>
          </cell>
          <cell r="E54">
            <v>10166.314</v>
          </cell>
          <cell r="F54">
            <v>1648</v>
          </cell>
          <cell r="G54">
            <v>56</v>
          </cell>
          <cell r="H54">
            <v>65</v>
          </cell>
          <cell r="I54">
            <v>15</v>
          </cell>
          <cell r="J54">
            <v>67</v>
          </cell>
          <cell r="K54">
            <v>3374.859</v>
          </cell>
          <cell r="L54">
            <v>2806.455</v>
          </cell>
          <cell r="M54">
            <v>2002</v>
          </cell>
          <cell r="N54">
            <v>132</v>
          </cell>
        </row>
        <row r="55">
          <cell r="A55">
            <v>35</v>
          </cell>
          <cell r="B55">
            <v>35</v>
          </cell>
          <cell r="C55" t="str">
            <v>Correspondence Management Clerk</v>
          </cell>
          <cell r="D55">
            <v>1</v>
          </cell>
          <cell r="E55">
            <v>9962.464</v>
          </cell>
          <cell r="F55">
            <v>1574</v>
          </cell>
          <cell r="G55">
            <v>56</v>
          </cell>
          <cell r="H55">
            <v>65</v>
          </cell>
          <cell r="I55">
            <v>14</v>
          </cell>
          <cell r="J55">
            <v>64</v>
          </cell>
          <cell r="K55">
            <v>3374.859</v>
          </cell>
          <cell r="L55">
            <v>2680.605</v>
          </cell>
          <cell r="M55">
            <v>2002</v>
          </cell>
          <cell r="N55">
            <v>132</v>
          </cell>
        </row>
        <row r="56">
          <cell r="A56">
            <v>36</v>
          </cell>
          <cell r="B56">
            <v>36</v>
          </cell>
          <cell r="C56" t="str">
            <v>Relief Worker</v>
          </cell>
          <cell r="D56">
            <v>1</v>
          </cell>
          <cell r="E56">
            <v>3818</v>
          </cell>
          <cell r="F56">
            <v>1328</v>
          </cell>
          <cell r="G56">
            <v>56</v>
          </cell>
          <cell r="H56">
            <v>65</v>
          </cell>
          <cell r="I56">
            <v>181</v>
          </cell>
          <cell r="J56">
            <v>54</v>
          </cell>
          <cell r="M56">
            <v>2002</v>
          </cell>
          <cell r="N56">
            <v>132</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15921.43</v>
          </cell>
          <cell r="F63">
            <v>5016</v>
          </cell>
          <cell r="G63">
            <v>56</v>
          </cell>
          <cell r="H63">
            <v>65</v>
          </cell>
          <cell r="I63">
            <v>46</v>
          </cell>
          <cell r="J63">
            <v>203</v>
          </cell>
          <cell r="K63">
            <v>3073.6139999999996</v>
          </cell>
          <cell r="L63">
            <v>7329.816</v>
          </cell>
          <cell r="M63">
            <v>0</v>
          </cell>
          <cell r="N63">
            <v>132</v>
          </cell>
        </row>
        <row r="64">
          <cell r="A64">
            <v>38</v>
          </cell>
          <cell r="B64">
            <v>2</v>
          </cell>
          <cell r="C64" t="str">
            <v>Supervising Producer</v>
          </cell>
          <cell r="D64">
            <v>1</v>
          </cell>
          <cell r="E64">
            <v>15205.425</v>
          </cell>
          <cell r="F64">
            <v>4699</v>
          </cell>
          <cell r="G64">
            <v>56</v>
          </cell>
          <cell r="H64">
            <v>65</v>
          </cell>
          <cell r="I64">
            <v>43</v>
          </cell>
          <cell r="J64">
            <v>190</v>
          </cell>
          <cell r="K64">
            <v>3153.2529999999997</v>
          </cell>
          <cell r="L64">
            <v>6867.172</v>
          </cell>
          <cell r="M64">
            <v>0</v>
          </cell>
          <cell r="N64">
            <v>132</v>
          </cell>
        </row>
        <row r="65">
          <cell r="A65">
            <v>39</v>
          </cell>
          <cell r="B65">
            <v>3</v>
          </cell>
          <cell r="C65" t="str">
            <v>Senior Producer</v>
          </cell>
          <cell r="D65">
            <v>1</v>
          </cell>
          <cell r="E65">
            <v>14019.024999999998</v>
          </cell>
          <cell r="F65">
            <v>4174</v>
          </cell>
          <cell r="G65">
            <v>56</v>
          </cell>
          <cell r="H65">
            <v>65</v>
          </cell>
          <cell r="I65">
            <v>38</v>
          </cell>
          <cell r="J65">
            <v>169</v>
          </cell>
          <cell r="K65">
            <v>3285.3729999999996</v>
          </cell>
          <cell r="L65">
            <v>6099.651999999999</v>
          </cell>
          <cell r="M65">
            <v>0</v>
          </cell>
          <cell r="N65">
            <v>132</v>
          </cell>
        </row>
        <row r="66">
          <cell r="A66">
            <v>40</v>
          </cell>
          <cell r="B66">
            <v>4</v>
          </cell>
          <cell r="C66" t="str">
            <v>Producer</v>
          </cell>
          <cell r="D66">
            <v>2</v>
          </cell>
          <cell r="E66">
            <v>26189.649999999998</v>
          </cell>
          <cell r="F66">
            <v>7529</v>
          </cell>
          <cell r="G66">
            <v>112</v>
          </cell>
          <cell r="H66">
            <v>130</v>
          </cell>
          <cell r="I66">
            <v>69</v>
          </cell>
          <cell r="J66">
            <v>305</v>
          </cell>
          <cell r="K66">
            <v>6776.266</v>
          </cell>
          <cell r="L66">
            <v>11005.383999999998</v>
          </cell>
          <cell r="M66">
            <v>0</v>
          </cell>
          <cell r="N66">
            <v>263</v>
          </cell>
        </row>
        <row r="67">
          <cell r="A67">
            <v>41</v>
          </cell>
          <cell r="B67">
            <v>5</v>
          </cell>
          <cell r="C67" t="str">
            <v>Production Coordinator</v>
          </cell>
          <cell r="D67">
            <v>1</v>
          </cell>
          <cell r="E67">
            <v>13462.74</v>
          </cell>
          <cell r="F67">
            <v>3928</v>
          </cell>
          <cell r="G67">
            <v>56</v>
          </cell>
          <cell r="H67">
            <v>65</v>
          </cell>
          <cell r="I67">
            <v>36</v>
          </cell>
          <cell r="J67">
            <v>159</v>
          </cell>
          <cell r="K67">
            <v>3347.3959999999997</v>
          </cell>
          <cell r="L67">
            <v>5739.344</v>
          </cell>
          <cell r="M67">
            <v>0</v>
          </cell>
          <cell r="N67">
            <v>132</v>
          </cell>
        </row>
        <row r="68">
          <cell r="A68">
            <v>42</v>
          </cell>
          <cell r="B68">
            <v>6</v>
          </cell>
          <cell r="C68" t="str">
            <v>Operations Specialist</v>
          </cell>
          <cell r="D68">
            <v>1</v>
          </cell>
          <cell r="E68">
            <v>13621.46</v>
          </cell>
          <cell r="F68">
            <v>3998</v>
          </cell>
          <cell r="G68">
            <v>56</v>
          </cell>
          <cell r="H68">
            <v>65</v>
          </cell>
          <cell r="I68">
            <v>37</v>
          </cell>
          <cell r="J68">
            <v>162</v>
          </cell>
          <cell r="K68">
            <v>3329.7799999999997</v>
          </cell>
          <cell r="L68">
            <v>5841.679999999999</v>
          </cell>
          <cell r="M68">
            <v>0</v>
          </cell>
          <cell r="N68">
            <v>132</v>
          </cell>
        </row>
        <row r="69">
          <cell r="A69">
            <v>43</v>
          </cell>
          <cell r="B69">
            <v>7</v>
          </cell>
          <cell r="C69" t="str">
            <v>Senior Videographer</v>
          </cell>
          <cell r="D69">
            <v>1</v>
          </cell>
          <cell r="E69">
            <v>10853.445</v>
          </cell>
          <cell r="F69">
            <v>2793</v>
          </cell>
          <cell r="G69">
            <v>56</v>
          </cell>
          <cell r="H69">
            <v>65</v>
          </cell>
          <cell r="I69">
            <v>25</v>
          </cell>
          <cell r="J69">
            <v>113</v>
          </cell>
          <cell r="K69">
            <v>3642.0969999999998</v>
          </cell>
          <cell r="L69">
            <v>4027.348</v>
          </cell>
          <cell r="M69">
            <v>0</v>
          </cell>
          <cell r="N69">
            <v>132</v>
          </cell>
        </row>
        <row r="70">
          <cell r="A70">
            <v>44</v>
          </cell>
          <cell r="B70">
            <v>8</v>
          </cell>
          <cell r="C70" t="str">
            <v>Videographer</v>
          </cell>
          <cell r="D70">
            <v>2</v>
          </cell>
          <cell r="E70">
            <v>19489.87</v>
          </cell>
          <cell r="F70">
            <v>4597</v>
          </cell>
          <cell r="G70">
            <v>112</v>
          </cell>
          <cell r="H70">
            <v>130</v>
          </cell>
          <cell r="I70">
            <v>42</v>
          </cell>
          <cell r="J70">
            <v>186</v>
          </cell>
          <cell r="K70">
            <v>7529.349999999999</v>
          </cell>
          <cell r="L70">
            <v>6630.5199999999995</v>
          </cell>
          <cell r="M70">
            <v>0</v>
          </cell>
          <cell r="N70">
            <v>263</v>
          </cell>
        </row>
        <row r="71">
          <cell r="A71">
            <v>45</v>
          </cell>
          <cell r="B71">
            <v>9</v>
          </cell>
          <cell r="C71" t="str">
            <v>Graphics Director</v>
          </cell>
          <cell r="D71">
            <v>1</v>
          </cell>
          <cell r="E71">
            <v>12988.58</v>
          </cell>
          <cell r="F71">
            <v>3718</v>
          </cell>
          <cell r="G71">
            <v>56</v>
          </cell>
          <cell r="H71">
            <v>65</v>
          </cell>
          <cell r="I71">
            <v>34</v>
          </cell>
          <cell r="J71">
            <v>151</v>
          </cell>
          <cell r="K71">
            <v>3400.2439999999997</v>
          </cell>
          <cell r="L71">
            <v>5432.336</v>
          </cell>
          <cell r="M71">
            <v>0</v>
          </cell>
          <cell r="N71">
            <v>132</v>
          </cell>
        </row>
        <row r="72">
          <cell r="A72">
            <v>46</v>
          </cell>
          <cell r="B72">
            <v>10</v>
          </cell>
          <cell r="C72" t="str">
            <v>Editor Linear/Non-linear</v>
          </cell>
          <cell r="D72">
            <v>3</v>
          </cell>
          <cell r="E72">
            <v>36123.075</v>
          </cell>
          <cell r="F72">
            <v>9895</v>
          </cell>
          <cell r="G72">
            <v>168</v>
          </cell>
          <cell r="H72">
            <v>195</v>
          </cell>
          <cell r="I72">
            <v>91</v>
          </cell>
          <cell r="J72">
            <v>401</v>
          </cell>
          <cell r="K72">
            <v>10516.718999999997</v>
          </cell>
          <cell r="L72">
            <v>14461.355999999998</v>
          </cell>
          <cell r="M72">
            <v>0</v>
          </cell>
          <cell r="N72">
            <v>395</v>
          </cell>
        </row>
        <row r="73">
          <cell r="A73">
            <v>47</v>
          </cell>
          <cell r="B73">
            <v>11</v>
          </cell>
          <cell r="C73" t="str">
            <v>Technical Coordinator</v>
          </cell>
          <cell r="D73">
            <v>1</v>
          </cell>
          <cell r="E73">
            <v>13462.74</v>
          </cell>
          <cell r="F73">
            <v>3928</v>
          </cell>
          <cell r="G73">
            <v>56</v>
          </cell>
          <cell r="H73">
            <v>65</v>
          </cell>
          <cell r="I73">
            <v>36</v>
          </cell>
          <cell r="J73">
            <v>159</v>
          </cell>
          <cell r="K73">
            <v>3347.3959999999997</v>
          </cell>
          <cell r="L73">
            <v>5739.344</v>
          </cell>
          <cell r="M73">
            <v>0</v>
          </cell>
          <cell r="N73">
            <v>132</v>
          </cell>
        </row>
        <row r="74">
          <cell r="A74">
            <v>48</v>
          </cell>
          <cell r="B74">
            <v>12</v>
          </cell>
          <cell r="C74" t="str">
            <v>Systems Engineer</v>
          </cell>
          <cell r="D74">
            <v>1</v>
          </cell>
          <cell r="E74">
            <v>12042.024999999998</v>
          </cell>
          <cell r="F74">
            <v>3299</v>
          </cell>
          <cell r="G74">
            <v>56</v>
          </cell>
          <cell r="H74">
            <v>65</v>
          </cell>
          <cell r="I74">
            <v>30</v>
          </cell>
          <cell r="J74">
            <v>134</v>
          </cell>
          <cell r="K74">
            <v>3505.5729999999994</v>
          </cell>
          <cell r="L74">
            <v>4820.451999999999</v>
          </cell>
          <cell r="M74">
            <v>0</v>
          </cell>
          <cell r="N74">
            <v>132</v>
          </cell>
        </row>
        <row r="75">
          <cell r="A75">
            <v>49</v>
          </cell>
          <cell r="B75">
            <v>13</v>
          </cell>
          <cell r="C75" t="str">
            <v>3D animator</v>
          </cell>
          <cell r="D75">
            <v>1</v>
          </cell>
          <cell r="E75">
            <v>12512.419999999998</v>
          </cell>
          <cell r="F75">
            <v>3507</v>
          </cell>
          <cell r="G75">
            <v>56</v>
          </cell>
          <cell r="H75">
            <v>65</v>
          </cell>
          <cell r="I75">
            <v>32</v>
          </cell>
          <cell r="J75">
            <v>142</v>
          </cell>
          <cell r="K75">
            <v>3453.0919999999996</v>
          </cell>
          <cell r="L75">
            <v>5125.3279999999995</v>
          </cell>
          <cell r="M75">
            <v>0</v>
          </cell>
          <cell r="N75">
            <v>132</v>
          </cell>
        </row>
        <row r="76">
          <cell r="A76">
            <v>50</v>
          </cell>
          <cell r="B76">
            <v>14</v>
          </cell>
          <cell r="C76" t="str">
            <v>Senior A/V Technician</v>
          </cell>
          <cell r="D76">
            <v>1</v>
          </cell>
          <cell r="E76">
            <v>12227.024999999998</v>
          </cell>
          <cell r="F76">
            <v>3343</v>
          </cell>
          <cell r="G76">
            <v>56</v>
          </cell>
          <cell r="H76">
            <v>65</v>
          </cell>
          <cell r="I76">
            <v>170</v>
          </cell>
          <cell r="J76">
            <v>135</v>
          </cell>
          <cell r="K76">
            <v>3505.5729999999994</v>
          </cell>
          <cell r="L76">
            <v>4820.451999999999</v>
          </cell>
          <cell r="M76">
            <v>0</v>
          </cell>
          <cell r="N76">
            <v>132</v>
          </cell>
        </row>
        <row r="77">
          <cell r="A77">
            <v>51</v>
          </cell>
          <cell r="B77">
            <v>15</v>
          </cell>
          <cell r="C77" t="str">
            <v>A/V Technician</v>
          </cell>
          <cell r="D77">
            <v>3</v>
          </cell>
          <cell r="E77">
            <v>32683.845</v>
          </cell>
          <cell r="F77">
            <v>8279</v>
          </cell>
          <cell r="G77">
            <v>168</v>
          </cell>
          <cell r="H77">
            <v>195</v>
          </cell>
          <cell r="I77">
            <v>420</v>
          </cell>
          <cell r="J77">
            <v>335</v>
          </cell>
          <cell r="K77">
            <v>10950.512999999999</v>
          </cell>
          <cell r="L77">
            <v>11941.332</v>
          </cell>
          <cell r="M77">
            <v>0</v>
          </cell>
          <cell r="N77">
            <v>395</v>
          </cell>
        </row>
        <row r="78">
          <cell r="A78">
            <v>52</v>
          </cell>
          <cell r="B78">
            <v>16</v>
          </cell>
          <cell r="C78" t="str">
            <v>Facilities Operator</v>
          </cell>
          <cell r="D78">
            <v>1</v>
          </cell>
          <cell r="E78">
            <v>10780.615</v>
          </cell>
          <cell r="F78">
            <v>2760</v>
          </cell>
          <cell r="G78">
            <v>56</v>
          </cell>
          <cell r="H78">
            <v>65</v>
          </cell>
          <cell r="I78">
            <v>25</v>
          </cell>
          <cell r="J78">
            <v>112</v>
          </cell>
          <cell r="K78">
            <v>3650.1709999999994</v>
          </cell>
          <cell r="L78">
            <v>3980.444</v>
          </cell>
          <cell r="M78">
            <v>0</v>
          </cell>
          <cell r="N78">
            <v>132</v>
          </cell>
        </row>
        <row r="79">
          <cell r="A79">
            <v>53</v>
          </cell>
          <cell r="B79">
            <v>17</v>
          </cell>
          <cell r="C79" t="str">
            <v>Reproduction Specialist</v>
          </cell>
          <cell r="D79">
            <v>1</v>
          </cell>
          <cell r="E79">
            <v>8559.064999999999</v>
          </cell>
          <cell r="F79">
            <v>1770</v>
          </cell>
          <cell r="G79">
            <v>56</v>
          </cell>
          <cell r="H79">
            <v>65</v>
          </cell>
          <cell r="I79">
            <v>16</v>
          </cell>
          <cell r="J79">
            <v>72</v>
          </cell>
          <cell r="K79">
            <v>3896.0609999999997</v>
          </cell>
          <cell r="L79">
            <v>2552.004</v>
          </cell>
          <cell r="M79">
            <v>0</v>
          </cell>
          <cell r="N79">
            <v>132</v>
          </cell>
        </row>
        <row r="81">
          <cell r="C81" t="str">
            <v>Technical Library Services:</v>
          </cell>
        </row>
        <row r="83">
          <cell r="A83" t="str">
            <v>1T</v>
          </cell>
          <cell r="C83" t="str">
            <v>Total Direct Labor</v>
          </cell>
          <cell r="E83">
            <v>828026.1739999999</v>
          </cell>
          <cell r="F83">
            <v>173937</v>
          </cell>
          <cell r="G83">
            <v>4200</v>
          </cell>
          <cell r="H83">
            <v>4875</v>
          </cell>
          <cell r="I83">
            <v>12946</v>
          </cell>
          <cell r="J83">
            <v>7045</v>
          </cell>
          <cell r="K83">
            <v>254627.66399999993</v>
          </cell>
          <cell r="L83">
            <v>270420.51</v>
          </cell>
          <cell r="M83">
            <v>90090</v>
          </cell>
          <cell r="N83">
            <v>9885</v>
          </cell>
        </row>
        <row r="85">
          <cell r="C85" t="str">
            <v>Contract Support:</v>
          </cell>
        </row>
        <row r="86">
          <cell r="A86">
            <v>54</v>
          </cell>
          <cell r="B86">
            <v>1</v>
          </cell>
          <cell r="C86" t="str">
            <v>Program Manager/Logisitcs Manager</v>
          </cell>
          <cell r="D86">
            <v>1</v>
          </cell>
          <cell r="E86">
            <v>13304.02</v>
          </cell>
          <cell r="F86">
            <v>3858</v>
          </cell>
          <cell r="G86">
            <v>56</v>
          </cell>
          <cell r="H86">
            <v>65</v>
          </cell>
          <cell r="I86">
            <v>35</v>
          </cell>
          <cell r="J86">
            <v>156</v>
          </cell>
          <cell r="K86">
            <v>3365.0119999999997</v>
          </cell>
          <cell r="L86">
            <v>5637.008</v>
          </cell>
          <cell r="M86">
            <v>0</v>
          </cell>
          <cell r="N86">
            <v>132</v>
          </cell>
        </row>
        <row r="87">
          <cell r="A87">
            <v>55</v>
          </cell>
          <cell r="B87">
            <v>2</v>
          </cell>
          <cell r="C87" t="str">
            <v>Admin Services Mgr</v>
          </cell>
          <cell r="D87">
            <v>1</v>
          </cell>
          <cell r="E87">
            <v>9504.09</v>
          </cell>
          <cell r="F87">
            <v>2191</v>
          </cell>
          <cell r="G87">
            <v>56</v>
          </cell>
          <cell r="H87">
            <v>65</v>
          </cell>
          <cell r="I87">
            <v>20</v>
          </cell>
          <cell r="J87">
            <v>89</v>
          </cell>
          <cell r="K87">
            <v>3791.4659999999994</v>
          </cell>
          <cell r="L87">
            <v>3159.624</v>
          </cell>
          <cell r="M87">
            <v>0</v>
          </cell>
          <cell r="N87">
            <v>132</v>
          </cell>
        </row>
        <row r="89">
          <cell r="C89" t="str">
            <v>Total Contract Support </v>
          </cell>
          <cell r="E89">
            <v>22808.11</v>
          </cell>
          <cell r="F89">
            <v>6049</v>
          </cell>
          <cell r="G89">
            <v>112</v>
          </cell>
          <cell r="H89">
            <v>130</v>
          </cell>
          <cell r="I89">
            <v>55</v>
          </cell>
          <cell r="J89">
            <v>245</v>
          </cell>
          <cell r="K89">
            <v>7156.477999999999</v>
          </cell>
          <cell r="L89">
            <v>8796.632</v>
          </cell>
          <cell r="M89">
            <v>0</v>
          </cell>
          <cell r="N89">
            <v>264</v>
          </cell>
        </row>
      </sheetData>
      <sheetData sheetId="28">
        <row r="11">
          <cell r="C11" t="str">
            <v>C O S T  F O R M    C</v>
          </cell>
        </row>
        <row r="12">
          <cell r="C12" t="str">
            <v>DETAILS OF YEAR 1 PAYROLL TAX AND FRINGE BENEFIT COSTS FOR DIRECT LABOR POSITIONS</v>
          </cell>
        </row>
        <row r="13">
          <cell r="C13" t="str">
            <v>Solicitation 1-71-SLA.1131</v>
          </cell>
        </row>
        <row r="15">
          <cell r="C15" t="str">
            <v>PROPOSER:________________________________________________</v>
          </cell>
        </row>
        <row r="17">
          <cell r="C17" t="str">
            <v>Contract Year 2</v>
          </cell>
          <cell r="D17" t="str">
            <v>NO.</v>
          </cell>
          <cell r="J17" t="str">
            <v>GENERAL</v>
          </cell>
          <cell r="K17" t="str">
            <v>MEDICAL/</v>
          </cell>
          <cell r="M17" t="str">
            <v>PENSIONS/</v>
          </cell>
        </row>
        <row r="18">
          <cell r="C18" t="str">
            <v>LABOR CATEGORY</v>
          </cell>
          <cell r="D18" t="str">
            <v>OF</v>
          </cell>
          <cell r="E18" t="str">
            <v>TOTAL</v>
          </cell>
          <cell r="F18" t="str">
            <v>FICA</v>
          </cell>
          <cell r="G18" t="str">
            <v>FUI</v>
          </cell>
          <cell r="H18" t="str">
            <v>SUI</v>
          </cell>
          <cell r="I18" t="str">
            <v>WORKER'S</v>
          </cell>
          <cell r="J18" t="str">
            <v>LIABILITY</v>
          </cell>
          <cell r="K18" t="str">
            <v>DENTAL</v>
          </cell>
          <cell r="L18" t="str">
            <v>PAID</v>
          </cell>
          <cell r="M18" t="str">
            <v>SAVINGS</v>
          </cell>
          <cell r="N18" t="str">
            <v>OTHER</v>
          </cell>
        </row>
        <row r="19">
          <cell r="D19" t="str">
            <v>FTE</v>
          </cell>
          <cell r="E19" t="str">
            <v>PT&amp;FB</v>
          </cell>
          <cell r="I19" t="str">
            <v>COMP</v>
          </cell>
          <cell r="J19" t="str">
            <v>INSURANCE</v>
          </cell>
          <cell r="K19" t="str">
            <v>INSURANCE</v>
          </cell>
          <cell r="L19" t="str">
            <v>ABSENCE</v>
          </cell>
          <cell r="M19" t="str">
            <v>PLANS</v>
          </cell>
          <cell r="N19" t="str">
            <v>(Note 4)</v>
          </cell>
        </row>
        <row r="20">
          <cell r="C20" t="str">
            <v>Logistics:</v>
          </cell>
        </row>
        <row r="21">
          <cell r="A21">
            <v>1</v>
          </cell>
          <cell r="B21">
            <v>1</v>
          </cell>
          <cell r="C21" t="str">
            <v>Deputy Logistics Manager</v>
          </cell>
          <cell r="D21">
            <v>1</v>
          </cell>
          <cell r="E21">
            <v>14050.819819999999</v>
          </cell>
          <cell r="F21">
            <v>3935</v>
          </cell>
          <cell r="G21">
            <v>56</v>
          </cell>
          <cell r="H21">
            <v>65</v>
          </cell>
          <cell r="I21">
            <v>36</v>
          </cell>
          <cell r="J21">
            <v>159</v>
          </cell>
          <cell r="K21">
            <v>3873.73224</v>
          </cell>
          <cell r="L21">
            <v>5786.087579999999</v>
          </cell>
          <cell r="M21">
            <v>0</v>
          </cell>
          <cell r="N21">
            <v>140</v>
          </cell>
        </row>
        <row r="22">
          <cell r="A22">
            <v>2</v>
          </cell>
          <cell r="B22">
            <v>2</v>
          </cell>
          <cell r="C22" t="str">
            <v>Supervisor</v>
          </cell>
          <cell r="D22">
            <v>4</v>
          </cell>
          <cell r="E22">
            <v>45385.170159999994</v>
          </cell>
          <cell r="F22">
            <v>10970</v>
          </cell>
          <cell r="G22">
            <v>224</v>
          </cell>
          <cell r="H22">
            <v>260</v>
          </cell>
          <cell r="I22">
            <v>100</v>
          </cell>
          <cell r="J22">
            <v>445</v>
          </cell>
          <cell r="K22">
            <v>16693.508159999998</v>
          </cell>
          <cell r="L22">
            <v>16132.662</v>
          </cell>
          <cell r="M22">
            <v>0</v>
          </cell>
          <cell r="N22">
            <v>560</v>
          </cell>
        </row>
        <row r="23">
          <cell r="A23">
            <v>3</v>
          </cell>
          <cell r="B23">
            <v>3</v>
          </cell>
          <cell r="C23" t="str">
            <v>NASA Screener</v>
          </cell>
          <cell r="D23">
            <v>1</v>
          </cell>
          <cell r="E23">
            <v>11781.10496</v>
          </cell>
          <cell r="F23">
            <v>2934</v>
          </cell>
          <cell r="G23">
            <v>56</v>
          </cell>
          <cell r="H23">
            <v>65</v>
          </cell>
          <cell r="I23">
            <v>27</v>
          </cell>
          <cell r="J23">
            <v>119</v>
          </cell>
          <cell r="K23">
            <v>4125.21984</v>
          </cell>
          <cell r="L23">
            <v>4314.88512</v>
          </cell>
          <cell r="M23">
            <v>0</v>
          </cell>
          <cell r="N23">
            <v>140</v>
          </cell>
        </row>
        <row r="24">
          <cell r="A24">
            <v>4</v>
          </cell>
          <cell r="B24">
            <v>4</v>
          </cell>
          <cell r="C24" t="str">
            <v>Vehicle Dispatcher/ move coordinator (lead)</v>
          </cell>
          <cell r="D24">
            <v>1</v>
          </cell>
          <cell r="E24">
            <v>11650.76</v>
          </cell>
          <cell r="F24">
            <v>2000</v>
          </cell>
          <cell r="G24">
            <v>56</v>
          </cell>
          <cell r="H24">
            <v>65</v>
          </cell>
          <cell r="I24">
            <v>18</v>
          </cell>
          <cell r="J24">
            <v>81</v>
          </cell>
          <cell r="K24">
            <v>3681.6</v>
          </cell>
          <cell r="L24">
            <v>3425.16</v>
          </cell>
          <cell r="M24">
            <v>2184</v>
          </cell>
          <cell r="N24">
            <v>140</v>
          </cell>
        </row>
        <row r="25">
          <cell r="A25">
            <v>5</v>
          </cell>
          <cell r="B25">
            <v>5</v>
          </cell>
          <cell r="C25" t="str">
            <v>Bus Operator</v>
          </cell>
          <cell r="D25">
            <v>1</v>
          </cell>
          <cell r="E25">
            <v>12252.16</v>
          </cell>
          <cell r="F25">
            <v>2065</v>
          </cell>
          <cell r="G25">
            <v>56</v>
          </cell>
          <cell r="H25">
            <v>65</v>
          </cell>
          <cell r="I25">
            <v>441</v>
          </cell>
          <cell r="J25">
            <v>84</v>
          </cell>
          <cell r="K25">
            <v>3681.6</v>
          </cell>
          <cell r="L25">
            <v>3535.56</v>
          </cell>
          <cell r="M25">
            <v>2184</v>
          </cell>
          <cell r="N25">
            <v>140</v>
          </cell>
        </row>
        <row r="26">
          <cell r="A26">
            <v>6</v>
          </cell>
          <cell r="B26">
            <v>6</v>
          </cell>
          <cell r="C26" t="str">
            <v>Truck Dvr, Medium</v>
          </cell>
          <cell r="D26">
            <v>2</v>
          </cell>
          <cell r="E26">
            <v>23500.28</v>
          </cell>
          <cell r="F26">
            <v>3479</v>
          </cell>
          <cell r="G26">
            <v>112</v>
          </cell>
          <cell r="H26">
            <v>130</v>
          </cell>
          <cell r="I26">
            <v>1671</v>
          </cell>
          <cell r="J26">
            <v>141</v>
          </cell>
          <cell r="K26">
            <v>7363.2</v>
          </cell>
          <cell r="L26">
            <v>5956.08</v>
          </cell>
          <cell r="M26">
            <v>4368</v>
          </cell>
          <cell r="N26">
            <v>280</v>
          </cell>
        </row>
        <row r="27">
          <cell r="A27">
            <v>7</v>
          </cell>
          <cell r="B27">
            <v>7</v>
          </cell>
          <cell r="C27" t="str">
            <v>Truck Dvr, Medium (mail)</v>
          </cell>
          <cell r="D27">
            <v>1</v>
          </cell>
          <cell r="E27">
            <v>12068</v>
          </cell>
          <cell r="F27">
            <v>1838</v>
          </cell>
          <cell r="G27">
            <v>56</v>
          </cell>
          <cell r="H27">
            <v>65</v>
          </cell>
          <cell r="I27">
            <v>883</v>
          </cell>
          <cell r="J27">
            <v>74</v>
          </cell>
          <cell r="K27">
            <v>3681.6</v>
          </cell>
          <cell r="L27">
            <v>3146.4</v>
          </cell>
          <cell r="M27">
            <v>2184</v>
          </cell>
          <cell r="N27">
            <v>140</v>
          </cell>
        </row>
        <row r="28">
          <cell r="A28">
            <v>8</v>
          </cell>
          <cell r="B28">
            <v>8</v>
          </cell>
          <cell r="C28" t="str">
            <v>Truck Dvr, Heavy (TT)</v>
          </cell>
          <cell r="D28">
            <v>2</v>
          </cell>
          <cell r="E28">
            <v>24980.120000000003</v>
          </cell>
          <cell r="F28">
            <v>3936</v>
          </cell>
          <cell r="G28">
            <v>112</v>
          </cell>
          <cell r="H28">
            <v>130</v>
          </cell>
          <cell r="I28">
            <v>1891</v>
          </cell>
          <cell r="J28">
            <v>160</v>
          </cell>
          <cell r="K28">
            <v>7363.2</v>
          </cell>
          <cell r="L28">
            <v>6739.92</v>
          </cell>
          <cell r="M28">
            <v>4368</v>
          </cell>
          <cell r="N28">
            <v>280</v>
          </cell>
        </row>
        <row r="29">
          <cell r="A29">
            <v>9</v>
          </cell>
          <cell r="B29">
            <v>9</v>
          </cell>
          <cell r="C29" t="str">
            <v>Truck Dvr, Heavy (Furniture)</v>
          </cell>
          <cell r="D29">
            <v>1</v>
          </cell>
          <cell r="E29">
            <v>12000.12</v>
          </cell>
          <cell r="F29">
            <v>1817</v>
          </cell>
          <cell r="G29">
            <v>56</v>
          </cell>
          <cell r="H29">
            <v>65</v>
          </cell>
          <cell r="I29">
            <v>872</v>
          </cell>
          <cell r="J29">
            <v>74</v>
          </cell>
          <cell r="K29">
            <v>3681.6</v>
          </cell>
          <cell r="L29">
            <v>3110.52</v>
          </cell>
          <cell r="M29">
            <v>2184</v>
          </cell>
          <cell r="N29">
            <v>140</v>
          </cell>
        </row>
        <row r="30">
          <cell r="A30">
            <v>10</v>
          </cell>
          <cell r="B30">
            <v>10</v>
          </cell>
          <cell r="C30" t="str">
            <v>Laborer, Truck Helper (Furniture)</v>
          </cell>
          <cell r="D30">
            <v>2</v>
          </cell>
          <cell r="E30">
            <v>22236.28</v>
          </cell>
          <cell r="F30">
            <v>3479</v>
          </cell>
          <cell r="G30">
            <v>112</v>
          </cell>
          <cell r="H30">
            <v>130</v>
          </cell>
          <cell r="I30">
            <v>407</v>
          </cell>
          <cell r="J30">
            <v>141</v>
          </cell>
          <cell r="K30">
            <v>7363.2</v>
          </cell>
          <cell r="L30">
            <v>5956.08</v>
          </cell>
          <cell r="M30">
            <v>4368</v>
          </cell>
          <cell r="N30">
            <v>280</v>
          </cell>
        </row>
        <row r="31">
          <cell r="A31">
            <v>11</v>
          </cell>
          <cell r="B31">
            <v>11</v>
          </cell>
          <cell r="C31" t="str">
            <v>Laborer, Truck Helper (Furniture) Lead</v>
          </cell>
          <cell r="D31">
            <v>1</v>
          </cell>
          <cell r="E31">
            <v>11349.64</v>
          </cell>
          <cell r="F31">
            <v>1820</v>
          </cell>
          <cell r="G31">
            <v>56</v>
          </cell>
          <cell r="H31">
            <v>65</v>
          </cell>
          <cell r="I31">
            <v>213</v>
          </cell>
          <cell r="J31">
            <v>74</v>
          </cell>
          <cell r="K31">
            <v>3681.6</v>
          </cell>
          <cell r="L31">
            <v>3116.04</v>
          </cell>
          <cell r="M31">
            <v>2184</v>
          </cell>
          <cell r="N31">
            <v>140</v>
          </cell>
        </row>
        <row r="32">
          <cell r="A32">
            <v>12</v>
          </cell>
          <cell r="B32">
            <v>12</v>
          </cell>
          <cell r="C32" t="str">
            <v>Messenger, Mail Clerk, Carrier (lead)</v>
          </cell>
          <cell r="D32">
            <v>1</v>
          </cell>
          <cell r="E32">
            <v>11089.44</v>
          </cell>
          <cell r="F32">
            <v>1788</v>
          </cell>
          <cell r="G32">
            <v>56</v>
          </cell>
          <cell r="H32">
            <v>65</v>
          </cell>
          <cell r="I32">
            <v>42</v>
          </cell>
          <cell r="J32">
            <v>72</v>
          </cell>
          <cell r="K32">
            <v>3681.6</v>
          </cell>
          <cell r="L32">
            <v>3060.84</v>
          </cell>
          <cell r="M32">
            <v>2184</v>
          </cell>
          <cell r="N32">
            <v>140</v>
          </cell>
        </row>
        <row r="33">
          <cell r="A33">
            <v>13</v>
          </cell>
          <cell r="B33">
            <v>13</v>
          </cell>
          <cell r="C33" t="str">
            <v>Messenger, Mail Clerk, Carrier </v>
          </cell>
          <cell r="D33">
            <v>3</v>
          </cell>
          <cell r="E33">
            <v>32597.32</v>
          </cell>
          <cell r="F33">
            <v>5121</v>
          </cell>
          <cell r="G33">
            <v>168</v>
          </cell>
          <cell r="H33">
            <v>195</v>
          </cell>
          <cell r="I33">
            <v>120</v>
          </cell>
          <cell r="J33">
            <v>208</v>
          </cell>
          <cell r="K33">
            <v>11044.8</v>
          </cell>
          <cell r="L33">
            <v>8768.52</v>
          </cell>
          <cell r="M33">
            <v>6552</v>
          </cell>
          <cell r="N33">
            <v>420</v>
          </cell>
        </row>
        <row r="34">
          <cell r="A34">
            <v>14</v>
          </cell>
          <cell r="B34">
            <v>14</v>
          </cell>
          <cell r="C34" t="str">
            <v>Auto/Truck Maint. Technician (lead)</v>
          </cell>
          <cell r="D34">
            <v>1</v>
          </cell>
          <cell r="E34">
            <v>13475.400000000001</v>
          </cell>
          <cell r="F34">
            <v>2547</v>
          </cell>
          <cell r="G34">
            <v>56</v>
          </cell>
          <cell r="H34">
            <v>65</v>
          </cell>
          <cell r="I34">
            <v>338</v>
          </cell>
          <cell r="J34">
            <v>103</v>
          </cell>
          <cell r="K34">
            <v>3681.6</v>
          </cell>
          <cell r="L34">
            <v>4360.8</v>
          </cell>
          <cell r="M34">
            <v>2184</v>
          </cell>
          <cell r="N34">
            <v>140</v>
          </cell>
        </row>
        <row r="35">
          <cell r="A35">
            <v>15</v>
          </cell>
          <cell r="B35">
            <v>15</v>
          </cell>
          <cell r="C35" t="str">
            <v>Auto/Truck Maint. Technician </v>
          </cell>
          <cell r="D35">
            <v>3</v>
          </cell>
          <cell r="E35">
            <v>39729.2</v>
          </cell>
          <cell r="F35">
            <v>7399</v>
          </cell>
          <cell r="G35">
            <v>168</v>
          </cell>
          <cell r="H35">
            <v>195</v>
          </cell>
          <cell r="I35">
            <v>982</v>
          </cell>
          <cell r="J35">
            <v>300</v>
          </cell>
          <cell r="K35">
            <v>11044.8</v>
          </cell>
          <cell r="L35">
            <v>12668.400000000001</v>
          </cell>
          <cell r="M35">
            <v>6552</v>
          </cell>
          <cell r="N35">
            <v>420</v>
          </cell>
        </row>
        <row r="36">
          <cell r="A36">
            <v>16</v>
          </cell>
          <cell r="B36">
            <v>16</v>
          </cell>
          <cell r="C36" t="str">
            <v>Automotive Worker</v>
          </cell>
          <cell r="D36">
            <v>1</v>
          </cell>
          <cell r="E36">
            <v>11144.64</v>
          </cell>
          <cell r="F36">
            <v>1739</v>
          </cell>
          <cell r="G36">
            <v>56</v>
          </cell>
          <cell r="H36">
            <v>65</v>
          </cell>
          <cell r="I36">
            <v>231</v>
          </cell>
          <cell r="J36">
            <v>70</v>
          </cell>
          <cell r="K36">
            <v>3681.6</v>
          </cell>
          <cell r="L36">
            <v>2978.04</v>
          </cell>
          <cell r="M36">
            <v>2184</v>
          </cell>
          <cell r="N36">
            <v>140</v>
          </cell>
        </row>
        <row r="37">
          <cell r="A37">
            <v>17</v>
          </cell>
          <cell r="B37">
            <v>17</v>
          </cell>
          <cell r="C37" t="str">
            <v>Automotive Parts Clerk</v>
          </cell>
          <cell r="D37">
            <v>1</v>
          </cell>
          <cell r="E37">
            <v>11144.64</v>
          </cell>
          <cell r="F37">
            <v>1739</v>
          </cell>
          <cell r="G37">
            <v>56</v>
          </cell>
          <cell r="H37">
            <v>65</v>
          </cell>
          <cell r="I37">
            <v>231</v>
          </cell>
          <cell r="J37">
            <v>70</v>
          </cell>
          <cell r="K37">
            <v>3681.6</v>
          </cell>
          <cell r="L37">
            <v>2978.04</v>
          </cell>
          <cell r="M37">
            <v>2184</v>
          </cell>
          <cell r="N37">
            <v>140</v>
          </cell>
        </row>
        <row r="38">
          <cell r="A38">
            <v>18</v>
          </cell>
          <cell r="B38">
            <v>18</v>
          </cell>
          <cell r="C38" t="str">
            <v>Vehicle Controller</v>
          </cell>
          <cell r="D38">
            <v>1</v>
          </cell>
          <cell r="E38">
            <v>11145.12</v>
          </cell>
          <cell r="F38">
            <v>1817</v>
          </cell>
          <cell r="G38">
            <v>56</v>
          </cell>
          <cell r="H38">
            <v>65</v>
          </cell>
          <cell r="I38">
            <v>17</v>
          </cell>
          <cell r="J38">
            <v>74</v>
          </cell>
          <cell r="K38">
            <v>3681.6</v>
          </cell>
          <cell r="L38">
            <v>3110.52</v>
          </cell>
          <cell r="M38">
            <v>2184</v>
          </cell>
          <cell r="N38">
            <v>140</v>
          </cell>
        </row>
        <row r="39">
          <cell r="A39">
            <v>19</v>
          </cell>
          <cell r="B39">
            <v>19</v>
          </cell>
          <cell r="C39" t="str">
            <v>Item Manager (lead)</v>
          </cell>
          <cell r="D39">
            <v>1</v>
          </cell>
          <cell r="E39">
            <v>12019.84</v>
          </cell>
          <cell r="F39">
            <v>2134</v>
          </cell>
          <cell r="G39">
            <v>56</v>
          </cell>
          <cell r="H39">
            <v>65</v>
          </cell>
          <cell r="I39">
            <v>19</v>
          </cell>
          <cell r="J39">
            <v>86</v>
          </cell>
          <cell r="K39">
            <v>3681.6</v>
          </cell>
          <cell r="L39">
            <v>3654.2400000000002</v>
          </cell>
          <cell r="M39">
            <v>2184</v>
          </cell>
          <cell r="N39">
            <v>140</v>
          </cell>
        </row>
        <row r="40">
          <cell r="A40">
            <v>20</v>
          </cell>
          <cell r="B40">
            <v>20</v>
          </cell>
          <cell r="C40" t="str">
            <v>Item Manager </v>
          </cell>
          <cell r="D40">
            <v>1</v>
          </cell>
          <cell r="E40">
            <v>11798.84</v>
          </cell>
          <cell r="F40">
            <v>2054</v>
          </cell>
          <cell r="G40">
            <v>56</v>
          </cell>
          <cell r="H40">
            <v>65</v>
          </cell>
          <cell r="I40">
            <v>19</v>
          </cell>
          <cell r="J40">
            <v>83</v>
          </cell>
          <cell r="K40">
            <v>3681.6</v>
          </cell>
          <cell r="L40">
            <v>3516.2400000000002</v>
          </cell>
          <cell r="M40">
            <v>2184</v>
          </cell>
          <cell r="N40">
            <v>140</v>
          </cell>
        </row>
        <row r="41">
          <cell r="A41">
            <v>21</v>
          </cell>
          <cell r="B41">
            <v>21</v>
          </cell>
          <cell r="C41" t="str">
            <v>Sr. Purchase Request/ Processing Clerk</v>
          </cell>
          <cell r="D41">
            <v>1</v>
          </cell>
          <cell r="E41">
            <v>11798.84</v>
          </cell>
          <cell r="F41">
            <v>2054</v>
          </cell>
          <cell r="G41">
            <v>56</v>
          </cell>
          <cell r="H41">
            <v>65</v>
          </cell>
          <cell r="I41">
            <v>19</v>
          </cell>
          <cell r="J41">
            <v>83</v>
          </cell>
          <cell r="K41">
            <v>3681.6</v>
          </cell>
          <cell r="L41">
            <v>3516.2400000000002</v>
          </cell>
          <cell r="M41">
            <v>2184</v>
          </cell>
          <cell r="N41">
            <v>140</v>
          </cell>
        </row>
        <row r="42">
          <cell r="A42">
            <v>22</v>
          </cell>
          <cell r="B42">
            <v>22</v>
          </cell>
          <cell r="C42" t="str">
            <v>Sr. Storekeeper</v>
          </cell>
          <cell r="D42">
            <v>1</v>
          </cell>
          <cell r="E42">
            <v>11469.92</v>
          </cell>
          <cell r="F42">
            <v>1865</v>
          </cell>
          <cell r="G42">
            <v>56</v>
          </cell>
          <cell r="H42">
            <v>65</v>
          </cell>
          <cell r="I42">
            <v>209</v>
          </cell>
          <cell r="J42">
            <v>76</v>
          </cell>
          <cell r="K42">
            <v>3681.6</v>
          </cell>
          <cell r="L42">
            <v>3193.32</v>
          </cell>
          <cell r="M42">
            <v>2184</v>
          </cell>
          <cell r="N42">
            <v>140</v>
          </cell>
        </row>
        <row r="43">
          <cell r="A43">
            <v>23</v>
          </cell>
          <cell r="B43">
            <v>23</v>
          </cell>
          <cell r="C43" t="str">
            <v>Storekeeper</v>
          </cell>
          <cell r="D43">
            <v>3</v>
          </cell>
          <cell r="E43">
            <v>33742.32</v>
          </cell>
          <cell r="F43">
            <v>5363</v>
          </cell>
          <cell r="G43">
            <v>168</v>
          </cell>
          <cell r="H43">
            <v>195</v>
          </cell>
          <cell r="I43">
            <v>600</v>
          </cell>
          <cell r="J43">
            <v>217</v>
          </cell>
          <cell r="K43">
            <v>11044.8</v>
          </cell>
          <cell r="L43">
            <v>9182.52</v>
          </cell>
          <cell r="M43">
            <v>6552</v>
          </cell>
          <cell r="N43">
            <v>420</v>
          </cell>
        </row>
        <row r="44">
          <cell r="A44">
            <v>24</v>
          </cell>
          <cell r="B44">
            <v>24</v>
          </cell>
          <cell r="C44" t="str">
            <v>Metal Cutter &amp; Burner</v>
          </cell>
          <cell r="D44">
            <v>2</v>
          </cell>
          <cell r="E44">
            <v>24411.52</v>
          </cell>
          <cell r="F44">
            <v>3920</v>
          </cell>
          <cell r="G44">
            <v>112</v>
          </cell>
          <cell r="H44">
            <v>130</v>
          </cell>
          <cell r="I44">
            <v>1367</v>
          </cell>
          <cell r="J44">
            <v>159</v>
          </cell>
          <cell r="K44">
            <v>7363.2</v>
          </cell>
          <cell r="L44">
            <v>6712.32</v>
          </cell>
          <cell r="M44">
            <v>4368</v>
          </cell>
          <cell r="N44">
            <v>280</v>
          </cell>
        </row>
        <row r="45">
          <cell r="A45">
            <v>25</v>
          </cell>
          <cell r="B45">
            <v>25</v>
          </cell>
          <cell r="C45" t="str">
            <v>Tool Crib Attendant</v>
          </cell>
          <cell r="D45">
            <v>1</v>
          </cell>
          <cell r="E45">
            <v>12389.16</v>
          </cell>
          <cell r="F45">
            <v>2186</v>
          </cell>
          <cell r="G45">
            <v>56</v>
          </cell>
          <cell r="H45">
            <v>65</v>
          </cell>
          <cell r="I45">
            <v>245</v>
          </cell>
          <cell r="J45">
            <v>89</v>
          </cell>
          <cell r="K45">
            <v>3681.6</v>
          </cell>
          <cell r="L45">
            <v>3742.56</v>
          </cell>
          <cell r="M45">
            <v>2184</v>
          </cell>
          <cell r="N45">
            <v>140</v>
          </cell>
        </row>
        <row r="46">
          <cell r="A46">
            <v>26</v>
          </cell>
          <cell r="B46">
            <v>26</v>
          </cell>
          <cell r="C46" t="str">
            <v>Prop. Disposal Data Entry Clerk</v>
          </cell>
          <cell r="D46">
            <v>1</v>
          </cell>
          <cell r="E46">
            <v>11063.44</v>
          </cell>
          <cell r="F46">
            <v>1788</v>
          </cell>
          <cell r="G46">
            <v>56</v>
          </cell>
          <cell r="H46">
            <v>65</v>
          </cell>
          <cell r="I46">
            <v>16</v>
          </cell>
          <cell r="J46">
            <v>72</v>
          </cell>
          <cell r="K46">
            <v>3681.6</v>
          </cell>
          <cell r="L46">
            <v>3060.84</v>
          </cell>
          <cell r="M46">
            <v>2184</v>
          </cell>
          <cell r="N46">
            <v>140</v>
          </cell>
        </row>
        <row r="47">
          <cell r="A47">
            <v>27</v>
          </cell>
          <cell r="B47">
            <v>27</v>
          </cell>
          <cell r="C47" t="str">
            <v>Disposal Warehouseman (lead)</v>
          </cell>
          <cell r="D47">
            <v>1</v>
          </cell>
          <cell r="E47">
            <v>11488.44</v>
          </cell>
          <cell r="F47">
            <v>1868</v>
          </cell>
          <cell r="G47">
            <v>56</v>
          </cell>
          <cell r="H47">
            <v>65</v>
          </cell>
          <cell r="I47">
            <v>219</v>
          </cell>
          <cell r="J47">
            <v>76</v>
          </cell>
          <cell r="K47">
            <v>3681.6</v>
          </cell>
          <cell r="L47">
            <v>3198.84</v>
          </cell>
          <cell r="M47">
            <v>2184</v>
          </cell>
          <cell r="N47">
            <v>140</v>
          </cell>
        </row>
        <row r="48">
          <cell r="A48">
            <v>28</v>
          </cell>
          <cell r="B48">
            <v>28</v>
          </cell>
          <cell r="C48" t="str">
            <v>Disposal Warehouseman </v>
          </cell>
          <cell r="D48">
            <v>2</v>
          </cell>
          <cell r="E48">
            <v>22513.88</v>
          </cell>
          <cell r="F48">
            <v>3575</v>
          </cell>
          <cell r="G48">
            <v>112</v>
          </cell>
          <cell r="H48">
            <v>130</v>
          </cell>
          <cell r="I48">
            <v>419</v>
          </cell>
          <cell r="J48">
            <v>145</v>
          </cell>
          <cell r="K48">
            <v>7363.2</v>
          </cell>
          <cell r="L48">
            <v>6121.68</v>
          </cell>
          <cell r="M48">
            <v>4368</v>
          </cell>
          <cell r="N48">
            <v>280</v>
          </cell>
        </row>
        <row r="49">
          <cell r="A49">
            <v>29</v>
          </cell>
          <cell r="B49">
            <v>29</v>
          </cell>
          <cell r="C49" t="str">
            <v>Freight Traffic Specialist</v>
          </cell>
          <cell r="D49">
            <v>1</v>
          </cell>
          <cell r="E49">
            <v>12029.36</v>
          </cell>
          <cell r="F49">
            <v>2137</v>
          </cell>
          <cell r="G49">
            <v>56</v>
          </cell>
          <cell r="H49">
            <v>65</v>
          </cell>
          <cell r="I49">
            <v>19</v>
          </cell>
          <cell r="J49">
            <v>87</v>
          </cell>
          <cell r="K49">
            <v>3681.6</v>
          </cell>
          <cell r="L49">
            <v>3659.7599999999998</v>
          </cell>
          <cell r="M49">
            <v>2184</v>
          </cell>
          <cell r="N49">
            <v>140</v>
          </cell>
        </row>
        <row r="50">
          <cell r="A50">
            <v>30</v>
          </cell>
          <cell r="B50">
            <v>30</v>
          </cell>
          <cell r="C50" t="str">
            <v>Sr Receiving Clerk</v>
          </cell>
          <cell r="D50">
            <v>1</v>
          </cell>
          <cell r="E50">
            <v>11497.48</v>
          </cell>
          <cell r="F50">
            <v>1875</v>
          </cell>
          <cell r="G50">
            <v>56</v>
          </cell>
          <cell r="H50">
            <v>65</v>
          </cell>
          <cell r="I50">
            <v>210</v>
          </cell>
          <cell r="J50">
            <v>76</v>
          </cell>
          <cell r="K50">
            <v>3681.6</v>
          </cell>
          <cell r="L50">
            <v>3209.88</v>
          </cell>
          <cell r="M50">
            <v>2184</v>
          </cell>
          <cell r="N50">
            <v>140</v>
          </cell>
        </row>
        <row r="51">
          <cell r="A51">
            <v>31</v>
          </cell>
          <cell r="B51">
            <v>31</v>
          </cell>
          <cell r="C51" t="str">
            <v>Receiving Clerk</v>
          </cell>
          <cell r="D51">
            <v>2</v>
          </cell>
          <cell r="E51">
            <v>22569.04</v>
          </cell>
          <cell r="F51">
            <v>3601</v>
          </cell>
          <cell r="G51">
            <v>112</v>
          </cell>
          <cell r="H51">
            <v>130</v>
          </cell>
          <cell r="I51">
            <v>403</v>
          </cell>
          <cell r="J51">
            <v>146</v>
          </cell>
          <cell r="K51">
            <v>7363.2</v>
          </cell>
          <cell r="L51">
            <v>6165.84</v>
          </cell>
          <cell r="M51">
            <v>4368</v>
          </cell>
          <cell r="N51">
            <v>280</v>
          </cell>
        </row>
        <row r="52">
          <cell r="A52">
            <v>32</v>
          </cell>
          <cell r="B52">
            <v>32</v>
          </cell>
          <cell r="C52" t="str">
            <v>Supply Technician</v>
          </cell>
          <cell r="D52">
            <v>1</v>
          </cell>
          <cell r="E52">
            <v>10965.32</v>
          </cell>
          <cell r="F52">
            <v>2538</v>
          </cell>
          <cell r="G52">
            <v>56</v>
          </cell>
          <cell r="H52">
            <v>65</v>
          </cell>
          <cell r="I52">
            <v>284</v>
          </cell>
          <cell r="J52">
            <v>103</v>
          </cell>
          <cell r="K52">
            <v>4096.16</v>
          </cell>
          <cell r="L52">
            <v>3683.16</v>
          </cell>
          <cell r="M52">
            <v>0</v>
          </cell>
          <cell r="N52">
            <v>140</v>
          </cell>
        </row>
        <row r="53">
          <cell r="A53">
            <v>33</v>
          </cell>
          <cell r="B53">
            <v>33</v>
          </cell>
          <cell r="C53" t="str">
            <v>Property Management Clerk</v>
          </cell>
          <cell r="D53">
            <v>2</v>
          </cell>
          <cell r="E53">
            <v>22331.84</v>
          </cell>
          <cell r="F53">
            <v>3649</v>
          </cell>
          <cell r="G53">
            <v>112</v>
          </cell>
          <cell r="H53">
            <v>130</v>
          </cell>
          <cell r="I53">
            <v>33</v>
          </cell>
          <cell r="J53">
            <v>148</v>
          </cell>
          <cell r="K53">
            <v>7363.2</v>
          </cell>
          <cell r="L53">
            <v>6248.64</v>
          </cell>
          <cell r="M53">
            <v>4368</v>
          </cell>
          <cell r="N53">
            <v>280</v>
          </cell>
        </row>
        <row r="54">
          <cell r="A54">
            <v>34</v>
          </cell>
          <cell r="B54">
            <v>34</v>
          </cell>
          <cell r="C54" t="str">
            <v>Correspondence Management Clerk, Lead</v>
          </cell>
          <cell r="D54">
            <v>1</v>
          </cell>
          <cell r="E54">
            <v>11090</v>
          </cell>
          <cell r="F54">
            <v>1797</v>
          </cell>
          <cell r="G54">
            <v>56</v>
          </cell>
          <cell r="H54">
            <v>65</v>
          </cell>
          <cell r="I54">
            <v>16</v>
          </cell>
          <cell r="J54">
            <v>73</v>
          </cell>
          <cell r="K54">
            <v>3681.6</v>
          </cell>
          <cell r="L54">
            <v>3077.4</v>
          </cell>
          <cell r="M54">
            <v>2184</v>
          </cell>
          <cell r="N54">
            <v>140</v>
          </cell>
        </row>
        <row r="55">
          <cell r="A55">
            <v>35</v>
          </cell>
          <cell r="B55">
            <v>35</v>
          </cell>
          <cell r="C55" t="str">
            <v>Correspondence Management Clerk</v>
          </cell>
          <cell r="D55">
            <v>1</v>
          </cell>
          <cell r="E55">
            <v>10869</v>
          </cell>
          <cell r="F55">
            <v>1717</v>
          </cell>
          <cell r="G55">
            <v>56</v>
          </cell>
          <cell r="H55">
            <v>65</v>
          </cell>
          <cell r="I55">
            <v>16</v>
          </cell>
          <cell r="J55">
            <v>70</v>
          </cell>
          <cell r="K55">
            <v>3681.6</v>
          </cell>
          <cell r="L55">
            <v>2939.4</v>
          </cell>
          <cell r="M55">
            <v>2184</v>
          </cell>
          <cell r="N55">
            <v>140</v>
          </cell>
        </row>
        <row r="56">
          <cell r="A56">
            <v>36</v>
          </cell>
          <cell r="B56">
            <v>36</v>
          </cell>
          <cell r="C56" t="str">
            <v>Relief Worker</v>
          </cell>
          <cell r="D56">
            <v>1</v>
          </cell>
          <cell r="E56">
            <v>4149</v>
          </cell>
          <cell r="F56">
            <v>1447</v>
          </cell>
          <cell r="G56">
            <v>56</v>
          </cell>
          <cell r="H56">
            <v>65</v>
          </cell>
          <cell r="I56">
            <v>198</v>
          </cell>
          <cell r="J56">
            <v>59</v>
          </cell>
          <cell r="M56">
            <v>2184</v>
          </cell>
          <cell r="N56">
            <v>140</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17895.948920000003</v>
          </cell>
          <cell r="F63">
            <v>5629</v>
          </cell>
          <cell r="G63">
            <v>56</v>
          </cell>
          <cell r="H63">
            <v>65</v>
          </cell>
          <cell r="I63">
            <v>52</v>
          </cell>
          <cell r="J63">
            <v>228</v>
          </cell>
          <cell r="K63">
            <v>3447.7262399999995</v>
          </cell>
          <cell r="L63">
            <v>8278.22268</v>
          </cell>
          <cell r="M63">
            <v>0</v>
          </cell>
          <cell r="N63">
            <v>140</v>
          </cell>
        </row>
        <row r="64">
          <cell r="A64">
            <v>38</v>
          </cell>
          <cell r="B64">
            <v>2</v>
          </cell>
          <cell r="C64" t="str">
            <v>Supervising Producer</v>
          </cell>
          <cell r="D64">
            <v>1</v>
          </cell>
          <cell r="E64">
            <v>17089.7605</v>
          </cell>
          <cell r="F64">
            <v>5274</v>
          </cell>
          <cell r="G64">
            <v>56</v>
          </cell>
          <cell r="H64">
            <v>65</v>
          </cell>
          <cell r="I64">
            <v>48</v>
          </cell>
          <cell r="J64">
            <v>214</v>
          </cell>
          <cell r="K64">
            <v>3537.0434399999995</v>
          </cell>
          <cell r="L64">
            <v>7755.71706</v>
          </cell>
          <cell r="M64">
            <v>0</v>
          </cell>
          <cell r="N64">
            <v>140</v>
          </cell>
        </row>
        <row r="65">
          <cell r="A65">
            <v>39</v>
          </cell>
          <cell r="B65">
            <v>3</v>
          </cell>
          <cell r="C65" t="str">
            <v>Senior Producer</v>
          </cell>
          <cell r="D65">
            <v>1</v>
          </cell>
          <cell r="E65">
            <v>15752.106899999999</v>
          </cell>
          <cell r="F65">
            <v>4684</v>
          </cell>
          <cell r="G65">
            <v>56</v>
          </cell>
          <cell r="H65">
            <v>65</v>
          </cell>
          <cell r="I65">
            <v>43</v>
          </cell>
          <cell r="J65">
            <v>190</v>
          </cell>
          <cell r="K65">
            <v>3685.21944</v>
          </cell>
          <cell r="L65">
            <v>6888.887459999999</v>
          </cell>
          <cell r="M65">
            <v>0</v>
          </cell>
          <cell r="N65">
            <v>140</v>
          </cell>
        </row>
        <row r="66">
          <cell r="A66">
            <v>40</v>
          </cell>
          <cell r="B66">
            <v>4</v>
          </cell>
          <cell r="C66" t="str">
            <v>Producer</v>
          </cell>
          <cell r="D66">
            <v>2</v>
          </cell>
          <cell r="E66">
            <v>29423.3082</v>
          </cell>
          <cell r="F66">
            <v>8452</v>
          </cell>
          <cell r="G66">
            <v>112</v>
          </cell>
          <cell r="H66">
            <v>130</v>
          </cell>
          <cell r="I66">
            <v>77</v>
          </cell>
          <cell r="J66">
            <v>342</v>
          </cell>
          <cell r="K66">
            <v>7600.93488</v>
          </cell>
          <cell r="L66">
            <v>12429.373319999999</v>
          </cell>
          <cell r="M66">
            <v>0</v>
          </cell>
          <cell r="N66">
            <v>280</v>
          </cell>
        </row>
        <row r="67">
          <cell r="A67">
            <v>41</v>
          </cell>
          <cell r="B67">
            <v>5</v>
          </cell>
          <cell r="C67" t="str">
            <v>Production Coordinator</v>
          </cell>
          <cell r="D67">
            <v>1</v>
          </cell>
          <cell r="E67">
            <v>15124.738959999999</v>
          </cell>
          <cell r="F67">
            <v>4408</v>
          </cell>
          <cell r="G67">
            <v>56</v>
          </cell>
          <cell r="H67">
            <v>65</v>
          </cell>
          <cell r="I67">
            <v>40</v>
          </cell>
          <cell r="J67">
            <v>179</v>
          </cell>
          <cell r="K67">
            <v>3754.7798399999997</v>
          </cell>
          <cell r="L67">
            <v>6481.9591199999995</v>
          </cell>
          <cell r="M67">
            <v>0</v>
          </cell>
          <cell r="N67">
            <v>140</v>
          </cell>
        </row>
        <row r="68">
          <cell r="A68">
            <v>42</v>
          </cell>
          <cell r="B68">
            <v>6</v>
          </cell>
          <cell r="C68" t="str">
            <v>Operations Specialist</v>
          </cell>
          <cell r="D68">
            <v>1</v>
          </cell>
          <cell r="E68">
            <v>15302.559439999999</v>
          </cell>
          <cell r="F68">
            <v>4486</v>
          </cell>
          <cell r="G68">
            <v>56</v>
          </cell>
          <cell r="H68">
            <v>65</v>
          </cell>
          <cell r="I68">
            <v>41</v>
          </cell>
          <cell r="J68">
            <v>182</v>
          </cell>
          <cell r="K68">
            <v>3735.02304</v>
          </cell>
          <cell r="L68">
            <v>6597.536399999999</v>
          </cell>
          <cell r="M68">
            <v>0</v>
          </cell>
          <cell r="N68">
            <v>140</v>
          </cell>
        </row>
        <row r="69">
          <cell r="A69">
            <v>43</v>
          </cell>
          <cell r="B69">
            <v>7</v>
          </cell>
          <cell r="C69" t="str">
            <v>Senior Videographer</v>
          </cell>
          <cell r="D69">
            <v>1</v>
          </cell>
          <cell r="E69">
            <v>11848.42</v>
          </cell>
          <cell r="F69">
            <v>3046</v>
          </cell>
          <cell r="G69">
            <v>56</v>
          </cell>
          <cell r="H69">
            <v>65</v>
          </cell>
          <cell r="I69">
            <v>28</v>
          </cell>
          <cell r="J69">
            <v>123</v>
          </cell>
          <cell r="K69">
            <v>3970.1600000000003</v>
          </cell>
          <cell r="L69">
            <v>4420.26</v>
          </cell>
          <cell r="M69">
            <v>0</v>
          </cell>
          <cell r="N69">
            <v>140</v>
          </cell>
        </row>
        <row r="70">
          <cell r="A70">
            <v>44</v>
          </cell>
          <cell r="B70">
            <v>8</v>
          </cell>
          <cell r="C70" t="str">
            <v>Videographer</v>
          </cell>
          <cell r="D70">
            <v>2</v>
          </cell>
          <cell r="E70">
            <v>21270.920000000002</v>
          </cell>
          <cell r="F70">
            <v>5015</v>
          </cell>
          <cell r="G70">
            <v>112</v>
          </cell>
          <cell r="H70">
            <v>130</v>
          </cell>
          <cell r="I70">
            <v>46</v>
          </cell>
          <cell r="J70">
            <v>203</v>
          </cell>
          <cell r="K70">
            <v>8207.52</v>
          </cell>
          <cell r="L70">
            <v>7277.400000000001</v>
          </cell>
          <cell r="M70">
            <v>0</v>
          </cell>
          <cell r="N70">
            <v>280</v>
          </cell>
        </row>
        <row r="71">
          <cell r="A71">
            <v>45</v>
          </cell>
          <cell r="B71">
            <v>9</v>
          </cell>
          <cell r="C71" t="str">
            <v>Graphics Director</v>
          </cell>
          <cell r="D71">
            <v>1</v>
          </cell>
          <cell r="E71">
            <v>14589.27752</v>
          </cell>
          <cell r="F71">
            <v>4172</v>
          </cell>
          <cell r="G71">
            <v>56</v>
          </cell>
          <cell r="H71">
            <v>65</v>
          </cell>
          <cell r="I71">
            <v>38</v>
          </cell>
          <cell r="J71">
            <v>169</v>
          </cell>
          <cell r="K71">
            <v>3814.0502399999996</v>
          </cell>
          <cell r="L71">
            <v>6135.227279999999</v>
          </cell>
          <cell r="M71">
            <v>0</v>
          </cell>
          <cell r="N71">
            <v>140</v>
          </cell>
        </row>
        <row r="72">
          <cell r="A72">
            <v>46</v>
          </cell>
          <cell r="B72">
            <v>10</v>
          </cell>
          <cell r="C72" t="str">
            <v>Editor Linear/Non-linear</v>
          </cell>
          <cell r="D72">
            <v>3</v>
          </cell>
          <cell r="E72">
            <v>39448.3</v>
          </cell>
          <cell r="F72">
            <v>10793</v>
          </cell>
          <cell r="G72">
            <v>168</v>
          </cell>
          <cell r="H72">
            <v>195</v>
          </cell>
          <cell r="I72">
            <v>99</v>
          </cell>
          <cell r="J72">
            <v>437</v>
          </cell>
          <cell r="K72">
            <v>11464.080000000002</v>
          </cell>
          <cell r="L72">
            <v>15872.22</v>
          </cell>
          <cell r="M72">
            <v>0</v>
          </cell>
          <cell r="N72">
            <v>420</v>
          </cell>
        </row>
        <row r="73">
          <cell r="A73">
            <v>47</v>
          </cell>
          <cell r="B73">
            <v>11</v>
          </cell>
          <cell r="C73" t="str">
            <v>Technical Coordinator</v>
          </cell>
          <cell r="D73">
            <v>1</v>
          </cell>
          <cell r="E73">
            <v>15124.738959999999</v>
          </cell>
          <cell r="F73">
            <v>4408</v>
          </cell>
          <cell r="G73">
            <v>56</v>
          </cell>
          <cell r="H73">
            <v>65</v>
          </cell>
          <cell r="I73">
            <v>40</v>
          </cell>
          <cell r="J73">
            <v>179</v>
          </cell>
          <cell r="K73">
            <v>3754.7798399999997</v>
          </cell>
          <cell r="L73">
            <v>6481.9591199999995</v>
          </cell>
          <cell r="M73">
            <v>0</v>
          </cell>
          <cell r="N73">
            <v>140</v>
          </cell>
        </row>
        <row r="74">
          <cell r="A74">
            <v>48</v>
          </cell>
          <cell r="B74">
            <v>12</v>
          </cell>
          <cell r="C74" t="str">
            <v>Systems Engineer</v>
          </cell>
          <cell r="D74">
            <v>1</v>
          </cell>
          <cell r="E74">
            <v>13523.350899999998</v>
          </cell>
          <cell r="F74">
            <v>3702</v>
          </cell>
          <cell r="G74">
            <v>56</v>
          </cell>
          <cell r="H74">
            <v>65</v>
          </cell>
          <cell r="I74">
            <v>34</v>
          </cell>
          <cell r="J74">
            <v>150</v>
          </cell>
          <cell r="K74">
            <v>3932.17944</v>
          </cell>
          <cell r="L74">
            <v>5444.171459999999</v>
          </cell>
          <cell r="M74">
            <v>0</v>
          </cell>
          <cell r="N74">
            <v>140</v>
          </cell>
        </row>
        <row r="75">
          <cell r="A75">
            <v>49</v>
          </cell>
          <cell r="B75">
            <v>13</v>
          </cell>
          <cell r="C75" t="str">
            <v>3D animator</v>
          </cell>
          <cell r="D75">
            <v>1</v>
          </cell>
          <cell r="E75">
            <v>14054.816079999999</v>
          </cell>
          <cell r="F75">
            <v>3936</v>
          </cell>
          <cell r="G75">
            <v>56</v>
          </cell>
          <cell r="H75">
            <v>65</v>
          </cell>
          <cell r="I75">
            <v>36</v>
          </cell>
          <cell r="J75">
            <v>160</v>
          </cell>
          <cell r="K75">
            <v>3873.32064</v>
          </cell>
          <cell r="L75">
            <v>5788.495439999999</v>
          </cell>
          <cell r="M75">
            <v>0</v>
          </cell>
          <cell r="N75">
            <v>140</v>
          </cell>
        </row>
        <row r="76">
          <cell r="A76">
            <v>50</v>
          </cell>
          <cell r="B76">
            <v>14</v>
          </cell>
          <cell r="C76" t="str">
            <v>Senior A/V Technician</v>
          </cell>
          <cell r="D76">
            <v>1</v>
          </cell>
          <cell r="E76">
            <v>13352.1</v>
          </cell>
          <cell r="F76">
            <v>3646</v>
          </cell>
          <cell r="G76">
            <v>56</v>
          </cell>
          <cell r="H76">
            <v>65</v>
          </cell>
          <cell r="I76">
            <v>185</v>
          </cell>
          <cell r="J76">
            <v>148</v>
          </cell>
          <cell r="K76">
            <v>3821.36</v>
          </cell>
          <cell r="L76">
            <v>5290.74</v>
          </cell>
          <cell r="M76">
            <v>0</v>
          </cell>
          <cell r="N76">
            <v>140</v>
          </cell>
        </row>
        <row r="77">
          <cell r="A77">
            <v>51</v>
          </cell>
          <cell r="B77">
            <v>15</v>
          </cell>
          <cell r="C77" t="str">
            <v>A/V Technician</v>
          </cell>
          <cell r="D77">
            <v>3</v>
          </cell>
          <cell r="E77">
            <v>35681.22</v>
          </cell>
          <cell r="F77">
            <v>9031</v>
          </cell>
          <cell r="G77">
            <v>168</v>
          </cell>
          <cell r="H77">
            <v>195</v>
          </cell>
          <cell r="I77">
            <v>458</v>
          </cell>
          <cell r="J77">
            <v>366</v>
          </cell>
          <cell r="K77">
            <v>11936.880000000001</v>
          </cell>
          <cell r="L77">
            <v>13106.340000000002</v>
          </cell>
          <cell r="M77">
            <v>0</v>
          </cell>
          <cell r="N77">
            <v>420</v>
          </cell>
        </row>
        <row r="78">
          <cell r="A78">
            <v>52</v>
          </cell>
          <cell r="B78">
            <v>16</v>
          </cell>
          <cell r="C78" t="str">
            <v>Facilities Operator</v>
          </cell>
          <cell r="D78">
            <v>1</v>
          </cell>
          <cell r="E78">
            <v>11767.740000000002</v>
          </cell>
          <cell r="F78">
            <v>3010</v>
          </cell>
          <cell r="G78">
            <v>56</v>
          </cell>
          <cell r="H78">
            <v>65</v>
          </cell>
          <cell r="I78">
            <v>27</v>
          </cell>
          <cell r="J78">
            <v>122</v>
          </cell>
          <cell r="K78">
            <v>3978.96</v>
          </cell>
          <cell r="L78">
            <v>4368.780000000001</v>
          </cell>
          <cell r="M78">
            <v>0</v>
          </cell>
          <cell r="N78">
            <v>140</v>
          </cell>
        </row>
        <row r="79">
          <cell r="A79">
            <v>53</v>
          </cell>
          <cell r="B79">
            <v>17</v>
          </cell>
          <cell r="C79" t="str">
            <v>Reproduction Specialist</v>
          </cell>
          <cell r="D79">
            <v>1</v>
          </cell>
          <cell r="E79">
            <v>9334.94</v>
          </cell>
          <cell r="F79">
            <v>1930</v>
          </cell>
          <cell r="G79">
            <v>56</v>
          </cell>
          <cell r="H79">
            <v>65</v>
          </cell>
          <cell r="I79">
            <v>18</v>
          </cell>
          <cell r="J79">
            <v>78</v>
          </cell>
          <cell r="K79">
            <v>4246.96</v>
          </cell>
          <cell r="L79">
            <v>2800.98</v>
          </cell>
          <cell r="M79">
            <v>0</v>
          </cell>
          <cell r="N79">
            <v>140</v>
          </cell>
        </row>
        <row r="81">
          <cell r="C81" t="str">
            <v>Technical Library Services:</v>
          </cell>
        </row>
        <row r="83">
          <cell r="A83" t="str">
            <v>2T</v>
          </cell>
          <cell r="C83" t="str">
            <v>Total Direct Labor</v>
          </cell>
          <cell r="E83">
            <v>910361.7013199999</v>
          </cell>
          <cell r="F83">
            <v>191613</v>
          </cell>
          <cell r="G83">
            <v>4200</v>
          </cell>
          <cell r="H83">
            <v>4875</v>
          </cell>
          <cell r="I83">
            <v>14141</v>
          </cell>
          <cell r="J83">
            <v>7767</v>
          </cell>
          <cell r="K83">
            <v>279539.9972800001</v>
          </cell>
          <cell r="L83">
            <v>299445.70404000004</v>
          </cell>
          <cell r="M83">
            <v>98280</v>
          </cell>
          <cell r="N83">
            <v>10500</v>
          </cell>
        </row>
        <row r="85">
          <cell r="C85" t="str">
            <v>Contract Support:</v>
          </cell>
        </row>
        <row r="86">
          <cell r="A86">
            <v>54</v>
          </cell>
          <cell r="B86">
            <v>1</v>
          </cell>
          <cell r="C86" t="str">
            <v>Program Manager/Logisitcs Manager</v>
          </cell>
          <cell r="D86">
            <v>1</v>
          </cell>
          <cell r="E86">
            <v>14945.91848</v>
          </cell>
          <cell r="F86">
            <v>4329</v>
          </cell>
          <cell r="G86">
            <v>56</v>
          </cell>
          <cell r="H86">
            <v>65</v>
          </cell>
          <cell r="I86">
            <v>40</v>
          </cell>
          <cell r="J86">
            <v>175</v>
          </cell>
          <cell r="K86">
            <v>3774.53664</v>
          </cell>
          <cell r="L86">
            <v>6366.38184</v>
          </cell>
          <cell r="M86">
            <v>0</v>
          </cell>
          <cell r="N86">
            <v>140</v>
          </cell>
        </row>
        <row r="87">
          <cell r="A87">
            <v>55</v>
          </cell>
          <cell r="B87">
            <v>2</v>
          </cell>
          <cell r="C87" t="str">
            <v>Admin Services Mgr</v>
          </cell>
          <cell r="D87">
            <v>1</v>
          </cell>
          <cell r="E87">
            <v>10370.84</v>
          </cell>
          <cell r="F87">
            <v>2390</v>
          </cell>
          <cell r="G87">
            <v>56</v>
          </cell>
          <cell r="H87">
            <v>65</v>
          </cell>
          <cell r="I87">
            <v>22</v>
          </cell>
          <cell r="J87">
            <v>97</v>
          </cell>
          <cell r="K87">
            <v>4132.96</v>
          </cell>
          <cell r="L87">
            <v>3467.88</v>
          </cell>
          <cell r="M87">
            <v>0</v>
          </cell>
          <cell r="N87">
            <v>140</v>
          </cell>
        </row>
        <row r="89">
          <cell r="C89" t="str">
            <v>Total Contract Support </v>
          </cell>
          <cell r="E89">
            <v>25316.75848</v>
          </cell>
          <cell r="F89">
            <v>6719</v>
          </cell>
          <cell r="G89">
            <v>112</v>
          </cell>
          <cell r="H89">
            <v>130</v>
          </cell>
          <cell r="I89">
            <v>62</v>
          </cell>
          <cell r="J89">
            <v>272</v>
          </cell>
          <cell r="K89">
            <v>7907.496639999999</v>
          </cell>
          <cell r="L89">
            <v>9834.26184</v>
          </cell>
          <cell r="M89">
            <v>0</v>
          </cell>
          <cell r="N89">
            <v>280</v>
          </cell>
        </row>
      </sheetData>
      <sheetData sheetId="29">
        <row r="20">
          <cell r="C20" t="str">
            <v>Logistics:</v>
          </cell>
        </row>
        <row r="21">
          <cell r="A21">
            <v>1</v>
          </cell>
          <cell r="B21">
            <v>1</v>
          </cell>
          <cell r="C21" t="str">
            <v>Deputy Logistics Manager</v>
          </cell>
          <cell r="D21">
            <v>1</v>
          </cell>
          <cell r="E21">
            <v>14475.274234419998</v>
          </cell>
          <cell r="F21">
            <v>4057</v>
          </cell>
          <cell r="G21">
            <v>56</v>
          </cell>
          <cell r="H21">
            <v>65</v>
          </cell>
          <cell r="I21">
            <v>37</v>
          </cell>
          <cell r="J21">
            <v>164</v>
          </cell>
          <cell r="K21">
            <v>3993.817939439999</v>
          </cell>
          <cell r="L21">
            <v>5965.456294979999</v>
          </cell>
          <cell r="M21">
            <v>0</v>
          </cell>
          <cell r="N21">
            <v>137</v>
          </cell>
        </row>
        <row r="22">
          <cell r="A22">
            <v>2</v>
          </cell>
          <cell r="B22">
            <v>2</v>
          </cell>
          <cell r="C22" t="str">
            <v>Supervisor</v>
          </cell>
          <cell r="D22">
            <v>4</v>
          </cell>
          <cell r="E22">
            <v>46747.781434959994</v>
          </cell>
          <cell r="F22">
            <v>11310</v>
          </cell>
          <cell r="G22">
            <v>224</v>
          </cell>
          <cell r="H22">
            <v>260</v>
          </cell>
          <cell r="I22">
            <v>103</v>
          </cell>
          <cell r="J22">
            <v>458</v>
          </cell>
          <cell r="K22">
            <v>17211.006912959994</v>
          </cell>
          <cell r="L22">
            <v>16632.774522</v>
          </cell>
          <cell r="M22">
            <v>0</v>
          </cell>
          <cell r="N22">
            <v>549</v>
          </cell>
        </row>
        <row r="23">
          <cell r="A23">
            <v>3</v>
          </cell>
          <cell r="B23">
            <v>3</v>
          </cell>
          <cell r="C23" t="str">
            <v>NASA Screener</v>
          </cell>
          <cell r="D23">
            <v>1</v>
          </cell>
          <cell r="E23">
            <v>12135.748213759998</v>
          </cell>
          <cell r="F23">
            <v>3025</v>
          </cell>
          <cell r="G23">
            <v>56</v>
          </cell>
          <cell r="H23">
            <v>65</v>
          </cell>
          <cell r="I23">
            <v>28</v>
          </cell>
          <cell r="J23">
            <v>123</v>
          </cell>
          <cell r="K23">
            <v>4253.101655039999</v>
          </cell>
          <cell r="L23">
            <v>4448.646558719999</v>
          </cell>
          <cell r="M23">
            <v>0</v>
          </cell>
          <cell r="N23">
            <v>137</v>
          </cell>
        </row>
        <row r="24">
          <cell r="A24">
            <v>4</v>
          </cell>
          <cell r="B24">
            <v>4</v>
          </cell>
          <cell r="C24" t="str">
            <v>Vehicle Dispatcher/ move coordinator (lead)</v>
          </cell>
          <cell r="D24">
            <v>1</v>
          </cell>
          <cell r="E24">
            <v>11647.76</v>
          </cell>
          <cell r="F24">
            <v>2000</v>
          </cell>
          <cell r="G24">
            <v>56</v>
          </cell>
          <cell r="H24">
            <v>65</v>
          </cell>
          <cell r="I24">
            <v>18</v>
          </cell>
          <cell r="J24">
            <v>81</v>
          </cell>
          <cell r="K24">
            <v>3681.6</v>
          </cell>
          <cell r="L24">
            <v>3425.16</v>
          </cell>
          <cell r="M24">
            <v>2184</v>
          </cell>
          <cell r="N24">
            <v>137</v>
          </cell>
        </row>
        <row r="25">
          <cell r="A25">
            <v>5</v>
          </cell>
          <cell r="B25">
            <v>5</v>
          </cell>
          <cell r="C25" t="str">
            <v>Bus Operator</v>
          </cell>
          <cell r="D25">
            <v>1</v>
          </cell>
          <cell r="E25">
            <v>12249.16</v>
          </cell>
          <cell r="F25">
            <v>2065</v>
          </cell>
          <cell r="G25">
            <v>56</v>
          </cell>
          <cell r="H25">
            <v>65</v>
          </cell>
          <cell r="I25">
            <v>441</v>
          </cell>
          <cell r="J25">
            <v>84</v>
          </cell>
          <cell r="K25">
            <v>3681.6</v>
          </cell>
          <cell r="L25">
            <v>3535.56</v>
          </cell>
          <cell r="M25">
            <v>2184</v>
          </cell>
          <cell r="N25">
            <v>137</v>
          </cell>
        </row>
        <row r="26">
          <cell r="A26">
            <v>6</v>
          </cell>
          <cell r="B26">
            <v>6</v>
          </cell>
          <cell r="C26" t="str">
            <v>Truck Dvr, Medium</v>
          </cell>
          <cell r="D26">
            <v>2</v>
          </cell>
          <cell r="E26">
            <v>23495.28</v>
          </cell>
          <cell r="F26">
            <v>3479</v>
          </cell>
          <cell r="G26">
            <v>112</v>
          </cell>
          <cell r="H26">
            <v>130</v>
          </cell>
          <cell r="I26">
            <v>1671</v>
          </cell>
          <cell r="J26">
            <v>141</v>
          </cell>
          <cell r="K26">
            <v>7363.2</v>
          </cell>
          <cell r="L26">
            <v>5956.08</v>
          </cell>
          <cell r="M26">
            <v>4368</v>
          </cell>
          <cell r="N26">
            <v>275</v>
          </cell>
        </row>
        <row r="27">
          <cell r="A27">
            <v>7</v>
          </cell>
          <cell r="B27">
            <v>7</v>
          </cell>
          <cell r="C27" t="str">
            <v>Truck Dvr, Medium (mail)</v>
          </cell>
          <cell r="D27">
            <v>1</v>
          </cell>
          <cell r="E27">
            <v>12065</v>
          </cell>
          <cell r="F27">
            <v>1838</v>
          </cell>
          <cell r="G27">
            <v>56</v>
          </cell>
          <cell r="H27">
            <v>65</v>
          </cell>
          <cell r="I27">
            <v>883</v>
          </cell>
          <cell r="J27">
            <v>74</v>
          </cell>
          <cell r="K27">
            <v>3681.6</v>
          </cell>
          <cell r="L27">
            <v>3146.4</v>
          </cell>
          <cell r="M27">
            <v>2184</v>
          </cell>
          <cell r="N27">
            <v>137</v>
          </cell>
        </row>
        <row r="28">
          <cell r="A28">
            <v>8</v>
          </cell>
          <cell r="B28">
            <v>8</v>
          </cell>
          <cell r="C28" t="str">
            <v>Truck Dvr, Heavy (TT)</v>
          </cell>
          <cell r="D28">
            <v>2</v>
          </cell>
          <cell r="E28">
            <v>24975.120000000003</v>
          </cell>
          <cell r="F28">
            <v>3936</v>
          </cell>
          <cell r="G28">
            <v>112</v>
          </cell>
          <cell r="H28">
            <v>130</v>
          </cell>
          <cell r="I28">
            <v>1891</v>
          </cell>
          <cell r="J28">
            <v>160</v>
          </cell>
          <cell r="K28">
            <v>7363.2</v>
          </cell>
          <cell r="L28">
            <v>6739.92</v>
          </cell>
          <cell r="M28">
            <v>4368</v>
          </cell>
          <cell r="N28">
            <v>275</v>
          </cell>
        </row>
        <row r="29">
          <cell r="A29">
            <v>9</v>
          </cell>
          <cell r="B29">
            <v>9</v>
          </cell>
          <cell r="C29" t="str">
            <v>Truck Dvr, Heavy (Furniture)</v>
          </cell>
          <cell r="D29">
            <v>1</v>
          </cell>
          <cell r="E29">
            <v>11997.12</v>
          </cell>
          <cell r="F29">
            <v>1817</v>
          </cell>
          <cell r="G29">
            <v>56</v>
          </cell>
          <cell r="H29">
            <v>65</v>
          </cell>
          <cell r="I29">
            <v>872</v>
          </cell>
          <cell r="J29">
            <v>74</v>
          </cell>
          <cell r="K29">
            <v>3681.6</v>
          </cell>
          <cell r="L29">
            <v>3110.52</v>
          </cell>
          <cell r="M29">
            <v>2184</v>
          </cell>
          <cell r="N29">
            <v>137</v>
          </cell>
        </row>
        <row r="30">
          <cell r="A30">
            <v>10</v>
          </cell>
          <cell r="B30">
            <v>10</v>
          </cell>
          <cell r="C30" t="str">
            <v>Laborer, Truck Helper (Furniture)</v>
          </cell>
          <cell r="D30">
            <v>2</v>
          </cell>
          <cell r="E30">
            <v>22231.28</v>
          </cell>
          <cell r="F30">
            <v>3479</v>
          </cell>
          <cell r="G30">
            <v>112</v>
          </cell>
          <cell r="H30">
            <v>130</v>
          </cell>
          <cell r="I30">
            <v>407</v>
          </cell>
          <cell r="J30">
            <v>141</v>
          </cell>
          <cell r="K30">
            <v>7363.2</v>
          </cell>
          <cell r="L30">
            <v>5956.08</v>
          </cell>
          <cell r="M30">
            <v>4368</v>
          </cell>
          <cell r="N30">
            <v>275</v>
          </cell>
        </row>
        <row r="31">
          <cell r="A31">
            <v>11</v>
          </cell>
          <cell r="B31">
            <v>11</v>
          </cell>
          <cell r="C31" t="str">
            <v>Laborer, Truck Helper (Furniture) Lead</v>
          </cell>
          <cell r="D31">
            <v>1</v>
          </cell>
          <cell r="E31">
            <v>11346.64</v>
          </cell>
          <cell r="F31">
            <v>1820</v>
          </cell>
          <cell r="G31">
            <v>56</v>
          </cell>
          <cell r="H31">
            <v>65</v>
          </cell>
          <cell r="I31">
            <v>213</v>
          </cell>
          <cell r="J31">
            <v>74</v>
          </cell>
          <cell r="K31">
            <v>3681.6</v>
          </cell>
          <cell r="L31">
            <v>3116.04</v>
          </cell>
          <cell r="M31">
            <v>2184</v>
          </cell>
          <cell r="N31">
            <v>137</v>
          </cell>
        </row>
        <row r="32">
          <cell r="A32">
            <v>12</v>
          </cell>
          <cell r="B32">
            <v>12</v>
          </cell>
          <cell r="C32" t="str">
            <v>Messenger, Mail Clerk, Carrier (lead)</v>
          </cell>
          <cell r="D32">
            <v>1</v>
          </cell>
          <cell r="E32">
            <v>11086.44</v>
          </cell>
          <cell r="F32">
            <v>1788</v>
          </cell>
          <cell r="G32">
            <v>56</v>
          </cell>
          <cell r="H32">
            <v>65</v>
          </cell>
          <cell r="I32">
            <v>42</v>
          </cell>
          <cell r="J32">
            <v>72</v>
          </cell>
          <cell r="K32">
            <v>3681.6</v>
          </cell>
          <cell r="L32">
            <v>3060.84</v>
          </cell>
          <cell r="M32">
            <v>2184</v>
          </cell>
          <cell r="N32">
            <v>137</v>
          </cell>
        </row>
        <row r="33">
          <cell r="A33">
            <v>13</v>
          </cell>
          <cell r="B33">
            <v>13</v>
          </cell>
          <cell r="C33" t="str">
            <v>Messenger, Mail Clerk, Carrier </v>
          </cell>
          <cell r="D33">
            <v>3</v>
          </cell>
          <cell r="E33">
            <v>32589.32</v>
          </cell>
          <cell r="F33">
            <v>5121</v>
          </cell>
          <cell r="G33">
            <v>168</v>
          </cell>
          <cell r="H33">
            <v>195</v>
          </cell>
          <cell r="I33">
            <v>120</v>
          </cell>
          <cell r="J33">
            <v>208</v>
          </cell>
          <cell r="K33">
            <v>11044.8</v>
          </cell>
          <cell r="L33">
            <v>8768.52</v>
          </cell>
          <cell r="M33">
            <v>6552</v>
          </cell>
          <cell r="N33">
            <v>412</v>
          </cell>
        </row>
        <row r="34">
          <cell r="A34">
            <v>14</v>
          </cell>
          <cell r="B34">
            <v>14</v>
          </cell>
          <cell r="C34" t="str">
            <v>Auto/Truck Maint. Technician (lead)</v>
          </cell>
          <cell r="D34">
            <v>1</v>
          </cell>
          <cell r="E34">
            <v>13472.400000000001</v>
          </cell>
          <cell r="F34">
            <v>2547</v>
          </cell>
          <cell r="G34">
            <v>56</v>
          </cell>
          <cell r="H34">
            <v>65</v>
          </cell>
          <cell r="I34">
            <v>338</v>
          </cell>
          <cell r="J34">
            <v>103</v>
          </cell>
          <cell r="K34">
            <v>3681.6</v>
          </cell>
          <cell r="L34">
            <v>4360.8</v>
          </cell>
          <cell r="M34">
            <v>2184</v>
          </cell>
          <cell r="N34">
            <v>137</v>
          </cell>
        </row>
        <row r="35">
          <cell r="A35">
            <v>15</v>
          </cell>
          <cell r="B35">
            <v>15</v>
          </cell>
          <cell r="C35" t="str">
            <v>Auto/Truck Maint. Technician </v>
          </cell>
          <cell r="D35">
            <v>3</v>
          </cell>
          <cell r="E35">
            <v>39721.2</v>
          </cell>
          <cell r="F35">
            <v>7399</v>
          </cell>
          <cell r="G35">
            <v>168</v>
          </cell>
          <cell r="H35">
            <v>195</v>
          </cell>
          <cell r="I35">
            <v>982</v>
          </cell>
          <cell r="J35">
            <v>300</v>
          </cell>
          <cell r="K35">
            <v>11044.8</v>
          </cell>
          <cell r="L35">
            <v>12668.400000000001</v>
          </cell>
          <cell r="M35">
            <v>6552</v>
          </cell>
          <cell r="N35">
            <v>412</v>
          </cell>
        </row>
        <row r="36">
          <cell r="A36">
            <v>16</v>
          </cell>
          <cell r="B36">
            <v>16</v>
          </cell>
          <cell r="C36" t="str">
            <v>Automotive Worker</v>
          </cell>
          <cell r="D36">
            <v>1</v>
          </cell>
          <cell r="E36">
            <v>11141.64</v>
          </cell>
          <cell r="F36">
            <v>1739</v>
          </cell>
          <cell r="G36">
            <v>56</v>
          </cell>
          <cell r="H36">
            <v>65</v>
          </cell>
          <cell r="I36">
            <v>231</v>
          </cell>
          <cell r="J36">
            <v>70</v>
          </cell>
          <cell r="K36">
            <v>3681.6</v>
          </cell>
          <cell r="L36">
            <v>2978.04</v>
          </cell>
          <cell r="M36">
            <v>2184</v>
          </cell>
          <cell r="N36">
            <v>137</v>
          </cell>
        </row>
        <row r="37">
          <cell r="A37">
            <v>17</v>
          </cell>
          <cell r="B37">
            <v>17</v>
          </cell>
          <cell r="C37" t="str">
            <v>Automotive Parts Clerk</v>
          </cell>
          <cell r="D37">
            <v>1</v>
          </cell>
          <cell r="E37">
            <v>11141.64</v>
          </cell>
          <cell r="F37">
            <v>1739</v>
          </cell>
          <cell r="G37">
            <v>56</v>
          </cell>
          <cell r="H37">
            <v>65</v>
          </cell>
          <cell r="I37">
            <v>231</v>
          </cell>
          <cell r="J37">
            <v>70</v>
          </cell>
          <cell r="K37">
            <v>3681.6</v>
          </cell>
          <cell r="L37">
            <v>2978.04</v>
          </cell>
          <cell r="M37">
            <v>2184</v>
          </cell>
          <cell r="N37">
            <v>137</v>
          </cell>
        </row>
        <row r="38">
          <cell r="A38">
            <v>18</v>
          </cell>
          <cell r="B38">
            <v>18</v>
          </cell>
          <cell r="C38" t="str">
            <v>Vehicle Controller</v>
          </cell>
          <cell r="D38">
            <v>1</v>
          </cell>
          <cell r="E38">
            <v>11142.12</v>
          </cell>
          <cell r="F38">
            <v>1817</v>
          </cell>
          <cell r="G38">
            <v>56</v>
          </cell>
          <cell r="H38">
            <v>65</v>
          </cell>
          <cell r="I38">
            <v>17</v>
          </cell>
          <cell r="J38">
            <v>74</v>
          </cell>
          <cell r="K38">
            <v>3681.6</v>
          </cell>
          <cell r="L38">
            <v>3110.52</v>
          </cell>
          <cell r="M38">
            <v>2184</v>
          </cell>
          <cell r="N38">
            <v>137</v>
          </cell>
        </row>
        <row r="39">
          <cell r="A39">
            <v>19</v>
          </cell>
          <cell r="B39">
            <v>19</v>
          </cell>
          <cell r="C39" t="str">
            <v>Item Manager (lead)</v>
          </cell>
          <cell r="D39">
            <v>1</v>
          </cell>
          <cell r="E39">
            <v>12016.84</v>
          </cell>
          <cell r="F39">
            <v>2134</v>
          </cell>
          <cell r="G39">
            <v>56</v>
          </cell>
          <cell r="H39">
            <v>65</v>
          </cell>
          <cell r="I39">
            <v>19</v>
          </cell>
          <cell r="J39">
            <v>86</v>
          </cell>
          <cell r="K39">
            <v>3681.6</v>
          </cell>
          <cell r="L39">
            <v>3654.2400000000002</v>
          </cell>
          <cell r="M39">
            <v>2184</v>
          </cell>
          <cell r="N39">
            <v>137</v>
          </cell>
        </row>
        <row r="40">
          <cell r="A40">
            <v>20</v>
          </cell>
          <cell r="B40">
            <v>20</v>
          </cell>
          <cell r="C40" t="str">
            <v>Item Manager </v>
          </cell>
          <cell r="D40">
            <v>1</v>
          </cell>
          <cell r="E40">
            <v>11795.84</v>
          </cell>
          <cell r="F40">
            <v>2054</v>
          </cell>
          <cell r="G40">
            <v>56</v>
          </cell>
          <cell r="H40">
            <v>65</v>
          </cell>
          <cell r="I40">
            <v>19</v>
          </cell>
          <cell r="J40">
            <v>83</v>
          </cell>
          <cell r="K40">
            <v>3681.6</v>
          </cell>
          <cell r="L40">
            <v>3516.2400000000002</v>
          </cell>
          <cell r="M40">
            <v>2184</v>
          </cell>
          <cell r="N40">
            <v>137</v>
          </cell>
        </row>
        <row r="41">
          <cell r="A41">
            <v>21</v>
          </cell>
          <cell r="B41">
            <v>21</v>
          </cell>
          <cell r="C41" t="str">
            <v>Sr. Purchase Request/ Processing Clerk</v>
          </cell>
          <cell r="D41">
            <v>1</v>
          </cell>
          <cell r="E41">
            <v>11795.84</v>
          </cell>
          <cell r="F41">
            <v>2054</v>
          </cell>
          <cell r="G41">
            <v>56</v>
          </cell>
          <cell r="H41">
            <v>65</v>
          </cell>
          <cell r="I41">
            <v>19</v>
          </cell>
          <cell r="J41">
            <v>83</v>
          </cell>
          <cell r="K41">
            <v>3681.6</v>
          </cell>
          <cell r="L41">
            <v>3516.2400000000002</v>
          </cell>
          <cell r="M41">
            <v>2184</v>
          </cell>
          <cell r="N41">
            <v>137</v>
          </cell>
        </row>
        <row r="42">
          <cell r="A42">
            <v>22</v>
          </cell>
          <cell r="B42">
            <v>22</v>
          </cell>
          <cell r="C42" t="str">
            <v>Sr. Storekeeper</v>
          </cell>
          <cell r="D42">
            <v>1</v>
          </cell>
          <cell r="E42">
            <v>11466.92</v>
          </cell>
          <cell r="F42">
            <v>1865</v>
          </cell>
          <cell r="G42">
            <v>56</v>
          </cell>
          <cell r="H42">
            <v>65</v>
          </cell>
          <cell r="I42">
            <v>209</v>
          </cell>
          <cell r="J42">
            <v>76</v>
          </cell>
          <cell r="K42">
            <v>3681.6</v>
          </cell>
          <cell r="L42">
            <v>3193.32</v>
          </cell>
          <cell r="M42">
            <v>2184</v>
          </cell>
          <cell r="N42">
            <v>137</v>
          </cell>
        </row>
        <row r="43">
          <cell r="A43">
            <v>23</v>
          </cell>
          <cell r="B43">
            <v>23</v>
          </cell>
          <cell r="C43" t="str">
            <v>Storekeeper</v>
          </cell>
          <cell r="D43">
            <v>3</v>
          </cell>
          <cell r="E43">
            <v>33734.32</v>
          </cell>
          <cell r="F43">
            <v>5363</v>
          </cell>
          <cell r="G43">
            <v>168</v>
          </cell>
          <cell r="H43">
            <v>195</v>
          </cell>
          <cell r="I43">
            <v>600</v>
          </cell>
          <cell r="J43">
            <v>217</v>
          </cell>
          <cell r="K43">
            <v>11044.8</v>
          </cell>
          <cell r="L43">
            <v>9182.52</v>
          </cell>
          <cell r="M43">
            <v>6552</v>
          </cell>
          <cell r="N43">
            <v>412</v>
          </cell>
        </row>
        <row r="44">
          <cell r="A44">
            <v>24</v>
          </cell>
          <cell r="B44">
            <v>24</v>
          </cell>
          <cell r="C44" t="str">
            <v>Metal Cutter &amp; Burner</v>
          </cell>
          <cell r="D44">
            <v>2</v>
          </cell>
          <cell r="E44">
            <v>24406.52</v>
          </cell>
          <cell r="F44">
            <v>3920</v>
          </cell>
          <cell r="G44">
            <v>112</v>
          </cell>
          <cell r="H44">
            <v>130</v>
          </cell>
          <cell r="I44">
            <v>1367</v>
          </cell>
          <cell r="J44">
            <v>159</v>
          </cell>
          <cell r="K44">
            <v>7363.2</v>
          </cell>
          <cell r="L44">
            <v>6712.32</v>
          </cell>
          <cell r="M44">
            <v>4368</v>
          </cell>
          <cell r="N44">
            <v>275</v>
          </cell>
        </row>
        <row r="45">
          <cell r="A45">
            <v>25</v>
          </cell>
          <cell r="B45">
            <v>25</v>
          </cell>
          <cell r="C45" t="str">
            <v>Tool Crib Attendant</v>
          </cell>
          <cell r="D45">
            <v>1</v>
          </cell>
          <cell r="E45">
            <v>12386.16</v>
          </cell>
          <cell r="F45">
            <v>2186</v>
          </cell>
          <cell r="G45">
            <v>56</v>
          </cell>
          <cell r="H45">
            <v>65</v>
          </cell>
          <cell r="I45">
            <v>245</v>
          </cell>
          <cell r="J45">
            <v>89</v>
          </cell>
          <cell r="K45">
            <v>3681.6</v>
          </cell>
          <cell r="L45">
            <v>3742.56</v>
          </cell>
          <cell r="M45">
            <v>2184</v>
          </cell>
          <cell r="N45">
            <v>137</v>
          </cell>
        </row>
        <row r="46">
          <cell r="A46">
            <v>26</v>
          </cell>
          <cell r="B46">
            <v>26</v>
          </cell>
          <cell r="C46" t="str">
            <v>Prop. Disposal Data Entry Clerk</v>
          </cell>
          <cell r="D46">
            <v>1</v>
          </cell>
          <cell r="E46">
            <v>11060.44</v>
          </cell>
          <cell r="F46">
            <v>1788</v>
          </cell>
          <cell r="G46">
            <v>56</v>
          </cell>
          <cell r="H46">
            <v>65</v>
          </cell>
          <cell r="I46">
            <v>16</v>
          </cell>
          <cell r="J46">
            <v>72</v>
          </cell>
          <cell r="K46">
            <v>3681.6</v>
          </cell>
          <cell r="L46">
            <v>3060.84</v>
          </cell>
          <cell r="M46">
            <v>2184</v>
          </cell>
          <cell r="N46">
            <v>137</v>
          </cell>
        </row>
        <row r="47">
          <cell r="A47">
            <v>27</v>
          </cell>
          <cell r="B47">
            <v>27</v>
          </cell>
          <cell r="C47" t="str">
            <v>Disposal Warehouseman (lead)</v>
          </cell>
          <cell r="D47">
            <v>1</v>
          </cell>
          <cell r="E47">
            <v>11485.44</v>
          </cell>
          <cell r="F47">
            <v>1868</v>
          </cell>
          <cell r="G47">
            <v>56</v>
          </cell>
          <cell r="H47">
            <v>65</v>
          </cell>
          <cell r="I47">
            <v>219</v>
          </cell>
          <cell r="J47">
            <v>76</v>
          </cell>
          <cell r="K47">
            <v>3681.6</v>
          </cell>
          <cell r="L47">
            <v>3198.84</v>
          </cell>
          <cell r="M47">
            <v>2184</v>
          </cell>
          <cell r="N47">
            <v>137</v>
          </cell>
        </row>
        <row r="48">
          <cell r="A48">
            <v>28</v>
          </cell>
          <cell r="B48">
            <v>28</v>
          </cell>
          <cell r="C48" t="str">
            <v>Disposal Warehouseman </v>
          </cell>
          <cell r="D48">
            <v>2</v>
          </cell>
          <cell r="E48">
            <v>22508.88</v>
          </cell>
          <cell r="F48">
            <v>3575</v>
          </cell>
          <cell r="G48">
            <v>112</v>
          </cell>
          <cell r="H48">
            <v>130</v>
          </cell>
          <cell r="I48">
            <v>419</v>
          </cell>
          <cell r="J48">
            <v>145</v>
          </cell>
          <cell r="K48">
            <v>7363.2</v>
          </cell>
          <cell r="L48">
            <v>6121.68</v>
          </cell>
          <cell r="M48">
            <v>4368</v>
          </cell>
          <cell r="N48">
            <v>275</v>
          </cell>
        </row>
        <row r="49">
          <cell r="A49">
            <v>29</v>
          </cell>
          <cell r="B49">
            <v>29</v>
          </cell>
          <cell r="C49" t="str">
            <v>Freight Traffic Specialist</v>
          </cell>
          <cell r="D49">
            <v>1</v>
          </cell>
          <cell r="E49">
            <v>12026.36</v>
          </cell>
          <cell r="F49">
            <v>2137</v>
          </cell>
          <cell r="G49">
            <v>56</v>
          </cell>
          <cell r="H49">
            <v>65</v>
          </cell>
          <cell r="I49">
            <v>19</v>
          </cell>
          <cell r="J49">
            <v>87</v>
          </cell>
          <cell r="K49">
            <v>3681.6</v>
          </cell>
          <cell r="L49">
            <v>3659.7599999999998</v>
          </cell>
          <cell r="M49">
            <v>2184</v>
          </cell>
          <cell r="N49">
            <v>137</v>
          </cell>
        </row>
        <row r="50">
          <cell r="A50">
            <v>30</v>
          </cell>
          <cell r="B50">
            <v>30</v>
          </cell>
          <cell r="C50" t="str">
            <v>Sr Receiving Clerk</v>
          </cell>
          <cell r="D50">
            <v>1</v>
          </cell>
          <cell r="E50">
            <v>11494.48</v>
          </cell>
          <cell r="F50">
            <v>1875</v>
          </cell>
          <cell r="G50">
            <v>56</v>
          </cell>
          <cell r="H50">
            <v>65</v>
          </cell>
          <cell r="I50">
            <v>210</v>
          </cell>
          <cell r="J50">
            <v>76</v>
          </cell>
          <cell r="K50">
            <v>3681.6</v>
          </cell>
          <cell r="L50">
            <v>3209.88</v>
          </cell>
          <cell r="M50">
            <v>2184</v>
          </cell>
          <cell r="N50">
            <v>137</v>
          </cell>
        </row>
        <row r="51">
          <cell r="A51">
            <v>31</v>
          </cell>
          <cell r="B51">
            <v>31</v>
          </cell>
          <cell r="C51" t="str">
            <v>Receiving Clerk</v>
          </cell>
          <cell r="D51">
            <v>2</v>
          </cell>
          <cell r="E51">
            <v>22564.04</v>
          </cell>
          <cell r="F51">
            <v>3601</v>
          </cell>
          <cell r="G51">
            <v>112</v>
          </cell>
          <cell r="H51">
            <v>130</v>
          </cell>
          <cell r="I51">
            <v>403</v>
          </cell>
          <cell r="J51">
            <v>146</v>
          </cell>
          <cell r="K51">
            <v>7363.2</v>
          </cell>
          <cell r="L51">
            <v>6165.84</v>
          </cell>
          <cell r="M51">
            <v>4368</v>
          </cell>
          <cell r="N51">
            <v>275</v>
          </cell>
        </row>
        <row r="52">
          <cell r="A52">
            <v>32</v>
          </cell>
          <cell r="B52">
            <v>32</v>
          </cell>
          <cell r="C52" t="str">
            <v>Supply Technician</v>
          </cell>
          <cell r="D52">
            <v>1</v>
          </cell>
          <cell r="E52">
            <v>10962.32</v>
          </cell>
          <cell r="F52">
            <v>2538</v>
          </cell>
          <cell r="G52">
            <v>56</v>
          </cell>
          <cell r="H52">
            <v>65</v>
          </cell>
          <cell r="I52">
            <v>284</v>
          </cell>
          <cell r="J52">
            <v>103</v>
          </cell>
          <cell r="K52">
            <v>4096.16</v>
          </cell>
          <cell r="L52">
            <v>3683.16</v>
          </cell>
          <cell r="M52">
            <v>0</v>
          </cell>
          <cell r="N52">
            <v>137</v>
          </cell>
        </row>
        <row r="53">
          <cell r="A53">
            <v>33</v>
          </cell>
          <cell r="B53">
            <v>33</v>
          </cell>
          <cell r="C53" t="str">
            <v>Property Management Clerk</v>
          </cell>
          <cell r="D53">
            <v>2</v>
          </cell>
          <cell r="E53">
            <v>22326.84</v>
          </cell>
          <cell r="F53">
            <v>3649</v>
          </cell>
          <cell r="G53">
            <v>112</v>
          </cell>
          <cell r="H53">
            <v>130</v>
          </cell>
          <cell r="I53">
            <v>33</v>
          </cell>
          <cell r="J53">
            <v>148</v>
          </cell>
          <cell r="K53">
            <v>7363.2</v>
          </cell>
          <cell r="L53">
            <v>6248.64</v>
          </cell>
          <cell r="M53">
            <v>4368</v>
          </cell>
          <cell r="N53">
            <v>275</v>
          </cell>
        </row>
        <row r="54">
          <cell r="A54">
            <v>34</v>
          </cell>
          <cell r="B54">
            <v>34</v>
          </cell>
          <cell r="C54" t="str">
            <v>Correspondence Management Clerk, Lead</v>
          </cell>
          <cell r="D54">
            <v>1</v>
          </cell>
          <cell r="E54">
            <v>11087</v>
          </cell>
          <cell r="F54">
            <v>1797</v>
          </cell>
          <cell r="G54">
            <v>56</v>
          </cell>
          <cell r="H54">
            <v>65</v>
          </cell>
          <cell r="I54">
            <v>16</v>
          </cell>
          <cell r="J54">
            <v>73</v>
          </cell>
          <cell r="K54">
            <v>3681.6</v>
          </cell>
          <cell r="L54">
            <v>3077.4</v>
          </cell>
          <cell r="M54">
            <v>2184</v>
          </cell>
          <cell r="N54">
            <v>137</v>
          </cell>
        </row>
        <row r="55">
          <cell r="A55">
            <v>35</v>
          </cell>
          <cell r="B55">
            <v>35</v>
          </cell>
          <cell r="C55" t="str">
            <v>Correspondence Management Clerk</v>
          </cell>
          <cell r="D55">
            <v>1</v>
          </cell>
          <cell r="E55">
            <v>10866</v>
          </cell>
          <cell r="F55">
            <v>1717</v>
          </cell>
          <cell r="G55">
            <v>56</v>
          </cell>
          <cell r="H55">
            <v>65</v>
          </cell>
          <cell r="I55">
            <v>16</v>
          </cell>
          <cell r="J55">
            <v>70</v>
          </cell>
          <cell r="K55">
            <v>3681.6</v>
          </cell>
          <cell r="L55">
            <v>2939.4</v>
          </cell>
          <cell r="M55">
            <v>2184</v>
          </cell>
          <cell r="N55">
            <v>137</v>
          </cell>
        </row>
        <row r="56">
          <cell r="A56">
            <v>36</v>
          </cell>
          <cell r="B56">
            <v>36</v>
          </cell>
          <cell r="C56" t="str">
            <v>Relief Worker</v>
          </cell>
          <cell r="D56">
            <v>1</v>
          </cell>
          <cell r="E56">
            <v>4146</v>
          </cell>
          <cell r="F56">
            <v>1447</v>
          </cell>
          <cell r="G56">
            <v>56</v>
          </cell>
          <cell r="H56">
            <v>65</v>
          </cell>
          <cell r="I56">
            <v>198</v>
          </cell>
          <cell r="J56">
            <v>59</v>
          </cell>
          <cell r="M56">
            <v>2184</v>
          </cell>
          <cell r="N56">
            <v>137</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18439.453336519997</v>
          </cell>
          <cell r="F63">
            <v>5804</v>
          </cell>
          <cell r="G63">
            <v>56</v>
          </cell>
          <cell r="H63">
            <v>65</v>
          </cell>
          <cell r="I63">
            <v>53</v>
          </cell>
          <cell r="J63">
            <v>235</v>
          </cell>
          <cell r="K63">
            <v>3554.605753439999</v>
          </cell>
          <cell r="L63">
            <v>8534.84758308</v>
          </cell>
          <cell r="M63">
            <v>0</v>
          </cell>
          <cell r="N63">
            <v>137</v>
          </cell>
        </row>
        <row r="64">
          <cell r="A64">
            <v>38</v>
          </cell>
          <cell r="B64">
            <v>2</v>
          </cell>
          <cell r="C64" t="str">
            <v>Supervising Producer</v>
          </cell>
          <cell r="D64">
            <v>1</v>
          </cell>
          <cell r="E64">
            <v>17607.8360755</v>
          </cell>
          <cell r="F64">
            <v>5437</v>
          </cell>
          <cell r="G64">
            <v>56</v>
          </cell>
          <cell r="H64">
            <v>65</v>
          </cell>
          <cell r="I64">
            <v>50</v>
          </cell>
          <cell r="J64">
            <v>220</v>
          </cell>
          <cell r="K64">
            <v>3646.691786639999</v>
          </cell>
          <cell r="L64">
            <v>7996.1442888599995</v>
          </cell>
          <cell r="M64">
            <v>0</v>
          </cell>
          <cell r="N64">
            <v>137</v>
          </cell>
        </row>
        <row r="65">
          <cell r="A65">
            <v>39</v>
          </cell>
          <cell r="B65">
            <v>3</v>
          </cell>
          <cell r="C65" t="str">
            <v>Senior Producer</v>
          </cell>
          <cell r="D65">
            <v>1</v>
          </cell>
          <cell r="E65">
            <v>16229.904213899998</v>
          </cell>
          <cell r="F65">
            <v>4830</v>
          </cell>
          <cell r="G65">
            <v>56</v>
          </cell>
          <cell r="H65">
            <v>65</v>
          </cell>
          <cell r="I65">
            <v>44</v>
          </cell>
          <cell r="J65">
            <v>196</v>
          </cell>
          <cell r="K65">
            <v>3799.461242639999</v>
          </cell>
          <cell r="L65">
            <v>7102.442971259999</v>
          </cell>
          <cell r="M65">
            <v>0</v>
          </cell>
          <cell r="N65">
            <v>137</v>
          </cell>
        </row>
        <row r="66">
          <cell r="A66">
            <v>40</v>
          </cell>
          <cell r="B66">
            <v>4</v>
          </cell>
          <cell r="C66" t="str">
            <v>Producer</v>
          </cell>
          <cell r="D66">
            <v>2</v>
          </cell>
          <cell r="E66">
            <v>30315.247754199998</v>
          </cell>
          <cell r="F66">
            <v>8714</v>
          </cell>
          <cell r="G66">
            <v>112</v>
          </cell>
          <cell r="H66">
            <v>130</v>
          </cell>
          <cell r="I66">
            <v>80</v>
          </cell>
          <cell r="J66">
            <v>353</v>
          </cell>
          <cell r="K66">
            <v>7836.5638612799985</v>
          </cell>
          <cell r="L66">
            <v>12814.683892919997</v>
          </cell>
          <cell r="M66">
            <v>0</v>
          </cell>
          <cell r="N66">
            <v>275</v>
          </cell>
        </row>
        <row r="67">
          <cell r="A67">
            <v>41</v>
          </cell>
          <cell r="B67">
            <v>5</v>
          </cell>
          <cell r="C67" t="str">
            <v>Production Coordinator</v>
          </cell>
          <cell r="D67">
            <v>1</v>
          </cell>
          <cell r="E67">
            <v>15582.07786776</v>
          </cell>
          <cell r="F67">
            <v>4544</v>
          </cell>
          <cell r="G67">
            <v>56</v>
          </cell>
          <cell r="H67">
            <v>65</v>
          </cell>
          <cell r="I67">
            <v>42</v>
          </cell>
          <cell r="J67">
            <v>184</v>
          </cell>
          <cell r="K67">
            <v>3871.178015039999</v>
          </cell>
          <cell r="L67">
            <v>6682.899852719999</v>
          </cell>
          <cell r="M67">
            <v>0</v>
          </cell>
          <cell r="N67">
            <v>137</v>
          </cell>
        </row>
        <row r="68">
          <cell r="A68">
            <v>42</v>
          </cell>
          <cell r="B68">
            <v>6</v>
          </cell>
          <cell r="C68" t="str">
            <v>Operations Specialist</v>
          </cell>
          <cell r="D68">
            <v>1</v>
          </cell>
          <cell r="E68">
            <v>15764.868782639998</v>
          </cell>
          <cell r="F68">
            <v>4625</v>
          </cell>
          <cell r="G68">
            <v>56</v>
          </cell>
          <cell r="H68">
            <v>65</v>
          </cell>
          <cell r="I68">
            <v>42</v>
          </cell>
          <cell r="J68">
            <v>187</v>
          </cell>
          <cell r="K68">
            <v>3850.808754239999</v>
          </cell>
          <cell r="L68">
            <v>6802.060028399998</v>
          </cell>
          <cell r="M68">
            <v>0</v>
          </cell>
          <cell r="N68">
            <v>137</v>
          </cell>
        </row>
        <row r="69">
          <cell r="A69">
            <v>43</v>
          </cell>
          <cell r="B69">
            <v>7</v>
          </cell>
          <cell r="C69" t="str">
            <v>Senior Videographer</v>
          </cell>
          <cell r="D69">
            <v>1</v>
          </cell>
          <cell r="E69">
            <v>11845.42</v>
          </cell>
          <cell r="F69">
            <v>3046</v>
          </cell>
          <cell r="G69">
            <v>56</v>
          </cell>
          <cell r="H69">
            <v>65</v>
          </cell>
          <cell r="I69">
            <v>28</v>
          </cell>
          <cell r="J69">
            <v>123</v>
          </cell>
          <cell r="K69">
            <v>3970.1600000000003</v>
          </cell>
          <cell r="L69">
            <v>4420.26</v>
          </cell>
          <cell r="M69">
            <v>0</v>
          </cell>
          <cell r="N69">
            <v>137</v>
          </cell>
        </row>
        <row r="70">
          <cell r="A70">
            <v>44</v>
          </cell>
          <cell r="B70">
            <v>8</v>
          </cell>
          <cell r="C70" t="str">
            <v>Videographer</v>
          </cell>
          <cell r="D70">
            <v>2</v>
          </cell>
          <cell r="E70">
            <v>21265.920000000002</v>
          </cell>
          <cell r="F70">
            <v>5015</v>
          </cell>
          <cell r="G70">
            <v>112</v>
          </cell>
          <cell r="H70">
            <v>130</v>
          </cell>
          <cell r="I70">
            <v>46</v>
          </cell>
          <cell r="J70">
            <v>203</v>
          </cell>
          <cell r="K70">
            <v>8207.52</v>
          </cell>
          <cell r="L70">
            <v>7277.400000000001</v>
          </cell>
          <cell r="M70">
            <v>0</v>
          </cell>
          <cell r="N70">
            <v>275</v>
          </cell>
        </row>
        <row r="71">
          <cell r="A71">
            <v>45</v>
          </cell>
          <cell r="B71">
            <v>9</v>
          </cell>
          <cell r="C71" t="str">
            <v>Graphics Director</v>
          </cell>
          <cell r="D71">
            <v>1</v>
          </cell>
          <cell r="E71">
            <v>15029.705123119998</v>
          </cell>
          <cell r="F71">
            <v>4301</v>
          </cell>
          <cell r="G71">
            <v>56</v>
          </cell>
          <cell r="H71">
            <v>65</v>
          </cell>
          <cell r="I71">
            <v>39</v>
          </cell>
          <cell r="J71">
            <v>174</v>
          </cell>
          <cell r="K71">
            <v>3932.2857974399994</v>
          </cell>
          <cell r="L71">
            <v>6325.419325679999</v>
          </cell>
          <cell r="M71">
            <v>0</v>
          </cell>
          <cell r="N71">
            <v>137</v>
          </cell>
        </row>
        <row r="72">
          <cell r="A72">
            <v>46</v>
          </cell>
          <cell r="B72">
            <v>10</v>
          </cell>
          <cell r="C72" t="str">
            <v>Editor Linear/Non-linear</v>
          </cell>
          <cell r="D72">
            <v>3</v>
          </cell>
          <cell r="E72">
            <v>39440.3</v>
          </cell>
          <cell r="F72">
            <v>10793</v>
          </cell>
          <cell r="G72">
            <v>168</v>
          </cell>
          <cell r="H72">
            <v>195</v>
          </cell>
          <cell r="I72">
            <v>99</v>
          </cell>
          <cell r="J72">
            <v>437</v>
          </cell>
          <cell r="K72">
            <v>11464.080000000002</v>
          </cell>
          <cell r="L72">
            <v>15872.22</v>
          </cell>
          <cell r="M72">
            <v>0</v>
          </cell>
          <cell r="N72">
            <v>412</v>
          </cell>
        </row>
        <row r="73">
          <cell r="A73">
            <v>47</v>
          </cell>
          <cell r="B73">
            <v>11</v>
          </cell>
          <cell r="C73" t="str">
            <v>Technical Coordinator</v>
          </cell>
          <cell r="D73">
            <v>1</v>
          </cell>
          <cell r="E73">
            <v>15582.07786776</v>
          </cell>
          <cell r="F73">
            <v>4544</v>
          </cell>
          <cell r="G73">
            <v>56</v>
          </cell>
          <cell r="H73">
            <v>65</v>
          </cell>
          <cell r="I73">
            <v>42</v>
          </cell>
          <cell r="J73">
            <v>184</v>
          </cell>
          <cell r="K73">
            <v>3871.178015039999</v>
          </cell>
          <cell r="L73">
            <v>6682.899852719999</v>
          </cell>
          <cell r="M73">
            <v>0</v>
          </cell>
          <cell r="N73">
            <v>137</v>
          </cell>
        </row>
        <row r="74">
          <cell r="A74">
            <v>48</v>
          </cell>
          <cell r="B74">
            <v>12</v>
          </cell>
          <cell r="C74" t="str">
            <v>Systems Engineer</v>
          </cell>
          <cell r="D74">
            <v>1</v>
          </cell>
          <cell r="E74">
            <v>13932.017777899997</v>
          </cell>
          <cell r="F74">
            <v>3817</v>
          </cell>
          <cell r="G74">
            <v>56</v>
          </cell>
          <cell r="H74">
            <v>65</v>
          </cell>
          <cell r="I74">
            <v>35</v>
          </cell>
          <cell r="J74">
            <v>155</v>
          </cell>
          <cell r="K74">
            <v>4054.077002639999</v>
          </cell>
          <cell r="L74">
            <v>5612.940775259998</v>
          </cell>
          <cell r="M74">
            <v>0</v>
          </cell>
          <cell r="N74">
            <v>137</v>
          </cell>
        </row>
        <row r="75">
          <cell r="A75">
            <v>49</v>
          </cell>
          <cell r="B75">
            <v>13</v>
          </cell>
          <cell r="C75" t="str">
            <v>3D animator</v>
          </cell>
          <cell r="D75">
            <v>1</v>
          </cell>
          <cell r="E75">
            <v>14478.332378479998</v>
          </cell>
          <cell r="F75">
            <v>4058</v>
          </cell>
          <cell r="G75">
            <v>56</v>
          </cell>
          <cell r="H75">
            <v>65</v>
          </cell>
          <cell r="I75">
            <v>37</v>
          </cell>
          <cell r="J75">
            <v>164</v>
          </cell>
          <cell r="K75">
            <v>3993.393579839999</v>
          </cell>
          <cell r="L75">
            <v>5967.938798639999</v>
          </cell>
          <cell r="M75">
            <v>0</v>
          </cell>
          <cell r="N75">
            <v>137</v>
          </cell>
        </row>
        <row r="76">
          <cell r="A76">
            <v>50</v>
          </cell>
          <cell r="B76">
            <v>14</v>
          </cell>
          <cell r="C76" t="str">
            <v>Senior A/V Technician</v>
          </cell>
          <cell r="D76">
            <v>1</v>
          </cell>
          <cell r="E76">
            <v>13349.1</v>
          </cell>
          <cell r="F76">
            <v>3646</v>
          </cell>
          <cell r="G76">
            <v>56</v>
          </cell>
          <cell r="H76">
            <v>65</v>
          </cell>
          <cell r="I76">
            <v>185</v>
          </cell>
          <cell r="J76">
            <v>148</v>
          </cell>
          <cell r="K76">
            <v>3821.36</v>
          </cell>
          <cell r="L76">
            <v>5290.74</v>
          </cell>
          <cell r="M76">
            <v>0</v>
          </cell>
          <cell r="N76">
            <v>137</v>
          </cell>
        </row>
        <row r="77">
          <cell r="A77">
            <v>51</v>
          </cell>
          <cell r="B77">
            <v>15</v>
          </cell>
          <cell r="C77" t="str">
            <v>A/V Technician</v>
          </cell>
          <cell r="D77">
            <v>3</v>
          </cell>
          <cell r="E77">
            <v>35673.22</v>
          </cell>
          <cell r="F77">
            <v>9031</v>
          </cell>
          <cell r="G77">
            <v>168</v>
          </cell>
          <cell r="H77">
            <v>195</v>
          </cell>
          <cell r="I77">
            <v>458</v>
          </cell>
          <cell r="J77">
            <v>366</v>
          </cell>
          <cell r="K77">
            <v>11936.880000000001</v>
          </cell>
          <cell r="L77">
            <v>13106.340000000002</v>
          </cell>
          <cell r="M77">
            <v>0</v>
          </cell>
          <cell r="N77">
            <v>412</v>
          </cell>
        </row>
        <row r="78">
          <cell r="A78">
            <v>52</v>
          </cell>
          <cell r="B78">
            <v>16</v>
          </cell>
          <cell r="C78" t="str">
            <v>Facilities Operator</v>
          </cell>
          <cell r="D78">
            <v>1</v>
          </cell>
          <cell r="E78">
            <v>11764.740000000002</v>
          </cell>
          <cell r="F78">
            <v>3010</v>
          </cell>
          <cell r="G78">
            <v>56</v>
          </cell>
          <cell r="H78">
            <v>65</v>
          </cell>
          <cell r="I78">
            <v>27</v>
          </cell>
          <cell r="J78">
            <v>122</v>
          </cell>
          <cell r="K78">
            <v>3978.96</v>
          </cell>
          <cell r="L78">
            <v>4368.780000000001</v>
          </cell>
          <cell r="M78">
            <v>0</v>
          </cell>
          <cell r="N78">
            <v>137</v>
          </cell>
        </row>
        <row r="79">
          <cell r="A79">
            <v>53</v>
          </cell>
          <cell r="B79">
            <v>17</v>
          </cell>
          <cell r="C79" t="str">
            <v>Reproduction Specialist</v>
          </cell>
          <cell r="D79">
            <v>1</v>
          </cell>
          <cell r="E79">
            <v>9331.94</v>
          </cell>
          <cell r="F79">
            <v>1930</v>
          </cell>
          <cell r="G79">
            <v>56</v>
          </cell>
          <cell r="H79">
            <v>65</v>
          </cell>
          <cell r="I79">
            <v>18</v>
          </cell>
          <cell r="J79">
            <v>78</v>
          </cell>
          <cell r="K79">
            <v>4246.96</v>
          </cell>
          <cell r="L79">
            <v>2800.98</v>
          </cell>
          <cell r="M79">
            <v>0</v>
          </cell>
          <cell r="N79">
            <v>137</v>
          </cell>
        </row>
        <row r="81">
          <cell r="C81" t="str">
            <v>Technical Library Services:</v>
          </cell>
        </row>
        <row r="83">
          <cell r="A83" t="str">
            <v>3T</v>
          </cell>
          <cell r="C83" t="str">
            <v>Total Direct Labor</v>
          </cell>
          <cell r="E83">
            <v>917423.3250609199</v>
          </cell>
          <cell r="F83">
            <v>193689</v>
          </cell>
          <cell r="G83">
            <v>4200</v>
          </cell>
          <cell r="H83">
            <v>4875</v>
          </cell>
          <cell r="I83">
            <v>14161</v>
          </cell>
          <cell r="J83">
            <v>7848</v>
          </cell>
          <cell r="K83">
            <v>281580.65031568013</v>
          </cell>
          <cell r="L83">
            <v>302499.67474524</v>
          </cell>
          <cell r="M83">
            <v>98280</v>
          </cell>
          <cell r="N83">
            <v>10290</v>
          </cell>
        </row>
        <row r="85">
          <cell r="C85" t="str">
            <v>Contract Support:</v>
          </cell>
        </row>
        <row r="86">
          <cell r="A86">
            <v>54</v>
          </cell>
          <cell r="B86">
            <v>1</v>
          </cell>
          <cell r="C86" t="str">
            <v>Program Manager/Logisitcs Manager</v>
          </cell>
          <cell r="D86">
            <v>1</v>
          </cell>
          <cell r="E86">
            <v>15398.286952879998</v>
          </cell>
          <cell r="F86">
            <v>4463</v>
          </cell>
          <cell r="G86">
            <v>56</v>
          </cell>
          <cell r="H86">
            <v>65</v>
          </cell>
          <cell r="I86">
            <v>41</v>
          </cell>
          <cell r="J86">
            <v>181</v>
          </cell>
          <cell r="K86">
            <v>3891.547275839999</v>
          </cell>
          <cell r="L86">
            <v>6563.739677039999</v>
          </cell>
          <cell r="M86">
            <v>0</v>
          </cell>
          <cell r="N86">
            <v>137</v>
          </cell>
        </row>
        <row r="87">
          <cell r="A87">
            <v>55</v>
          </cell>
          <cell r="B87">
            <v>2</v>
          </cell>
          <cell r="C87" t="str">
            <v>Admin Services Mgr</v>
          </cell>
          <cell r="D87">
            <v>1</v>
          </cell>
          <cell r="E87">
            <v>10367.84</v>
          </cell>
          <cell r="F87">
            <v>2390</v>
          </cell>
          <cell r="G87">
            <v>56</v>
          </cell>
          <cell r="H87">
            <v>65</v>
          </cell>
          <cell r="I87">
            <v>22</v>
          </cell>
          <cell r="J87">
            <v>97</v>
          </cell>
          <cell r="K87">
            <v>4132.96</v>
          </cell>
          <cell r="L87">
            <v>3467.88</v>
          </cell>
          <cell r="M87">
            <v>0</v>
          </cell>
          <cell r="N87">
            <v>137</v>
          </cell>
        </row>
        <row r="89">
          <cell r="C89" t="str">
            <v>Total Contract Support </v>
          </cell>
          <cell r="E89">
            <v>25766.126952879997</v>
          </cell>
          <cell r="F89">
            <v>6853</v>
          </cell>
          <cell r="G89">
            <v>112</v>
          </cell>
          <cell r="H89">
            <v>130</v>
          </cell>
          <cell r="I89">
            <v>63</v>
          </cell>
          <cell r="J89">
            <v>278</v>
          </cell>
          <cell r="K89">
            <v>8024.507275839999</v>
          </cell>
          <cell r="L89">
            <v>10031.619677039998</v>
          </cell>
          <cell r="M89">
            <v>0</v>
          </cell>
          <cell r="N89">
            <v>274</v>
          </cell>
        </row>
      </sheetData>
      <sheetData sheetId="30">
        <row r="20">
          <cell r="C20" t="str">
            <v>Logistics:</v>
          </cell>
        </row>
        <row r="21">
          <cell r="A21">
            <v>1</v>
          </cell>
          <cell r="B21">
            <v>1</v>
          </cell>
          <cell r="C21" t="str">
            <v>Deputy Logistics Manager</v>
          </cell>
          <cell r="D21">
            <v>1</v>
          </cell>
          <cell r="E21">
            <v>14912.011735687018</v>
          </cell>
          <cell r="F21">
            <v>4182</v>
          </cell>
          <cell r="G21">
            <v>56</v>
          </cell>
          <cell r="H21">
            <v>65</v>
          </cell>
          <cell r="I21">
            <v>38</v>
          </cell>
          <cell r="J21">
            <v>169</v>
          </cell>
          <cell r="K21">
            <v>4117.626295562639</v>
          </cell>
          <cell r="L21">
            <v>6150.385440124378</v>
          </cell>
          <cell r="M21">
            <v>0</v>
          </cell>
          <cell r="N21">
            <v>134</v>
          </cell>
        </row>
        <row r="22">
          <cell r="A22">
            <v>2</v>
          </cell>
          <cell r="B22">
            <v>2</v>
          </cell>
          <cell r="C22" t="str">
            <v>Supervisor</v>
          </cell>
          <cell r="D22">
            <v>4</v>
          </cell>
          <cell r="E22">
            <v>48153.93865944375</v>
          </cell>
          <cell r="F22">
            <v>11661</v>
          </cell>
          <cell r="G22">
            <v>224</v>
          </cell>
          <cell r="H22">
            <v>260</v>
          </cell>
          <cell r="I22">
            <v>107</v>
          </cell>
          <cell r="J22">
            <v>473</v>
          </cell>
          <cell r="K22">
            <v>17744.548127261754</v>
          </cell>
          <cell r="L22">
            <v>17148.390532181995</v>
          </cell>
          <cell r="M22">
            <v>0</v>
          </cell>
          <cell r="N22">
            <v>536</v>
          </cell>
        </row>
        <row r="23">
          <cell r="A23">
            <v>3</v>
          </cell>
          <cell r="B23">
            <v>3</v>
          </cell>
          <cell r="C23" t="str">
            <v>NASA Screener</v>
          </cell>
          <cell r="D23">
            <v>1</v>
          </cell>
          <cell r="E23">
            <v>12500.502408386557</v>
          </cell>
          <cell r="F23">
            <v>3119</v>
          </cell>
          <cell r="G23">
            <v>56</v>
          </cell>
          <cell r="H23">
            <v>65</v>
          </cell>
          <cell r="I23">
            <v>29</v>
          </cell>
          <cell r="J23">
            <v>126</v>
          </cell>
          <cell r="K23">
            <v>4384.947806346239</v>
          </cell>
          <cell r="L23">
            <v>4586.554602040319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19000.226389952117</v>
          </cell>
          <cell r="F63">
            <v>5984</v>
          </cell>
          <cell r="G63">
            <v>56</v>
          </cell>
          <cell r="H63">
            <v>65</v>
          </cell>
          <cell r="I63">
            <v>55</v>
          </cell>
          <cell r="J63">
            <v>242</v>
          </cell>
          <cell r="K63">
            <v>3664.798531796639</v>
          </cell>
          <cell r="L63">
            <v>8799.427858155477</v>
          </cell>
          <cell r="M63">
            <v>0</v>
          </cell>
          <cell r="N63">
            <v>134</v>
          </cell>
        </row>
        <row r="64">
          <cell r="A64">
            <v>38</v>
          </cell>
          <cell r="B64">
            <v>2</v>
          </cell>
          <cell r="C64" t="str">
            <v>Supervising Producer</v>
          </cell>
          <cell r="D64">
            <v>1</v>
          </cell>
          <cell r="E64">
            <v>18142.763993840497</v>
          </cell>
          <cell r="F64">
            <v>5606</v>
          </cell>
          <cell r="G64">
            <v>56</v>
          </cell>
          <cell r="H64">
            <v>65</v>
          </cell>
          <cell r="I64">
            <v>51</v>
          </cell>
          <cell r="J64">
            <v>227</v>
          </cell>
          <cell r="K64">
            <v>3759.7392320258386</v>
          </cell>
          <cell r="L64">
            <v>8244.024761814659</v>
          </cell>
          <cell r="M64">
            <v>0</v>
          </cell>
          <cell r="N64">
            <v>134</v>
          </cell>
        </row>
        <row r="65">
          <cell r="A65">
            <v>39</v>
          </cell>
          <cell r="B65">
            <v>3</v>
          </cell>
          <cell r="C65" t="str">
            <v>Senior Producer</v>
          </cell>
          <cell r="D65">
            <v>1</v>
          </cell>
          <cell r="E65">
            <v>16721.863244530898</v>
          </cell>
          <cell r="F65">
            <v>4979</v>
          </cell>
          <cell r="G65">
            <v>56</v>
          </cell>
          <cell r="H65">
            <v>65</v>
          </cell>
          <cell r="I65">
            <v>46</v>
          </cell>
          <cell r="J65">
            <v>202</v>
          </cell>
          <cell r="K65">
            <v>3917.244541161839</v>
          </cell>
          <cell r="L65">
            <v>7322.618703369058</v>
          </cell>
          <cell r="M65">
            <v>0</v>
          </cell>
          <cell r="N65">
            <v>134</v>
          </cell>
        </row>
        <row r="66">
          <cell r="A66">
            <v>40</v>
          </cell>
          <cell r="B66">
            <v>4</v>
          </cell>
          <cell r="C66" t="str">
            <v>Producer</v>
          </cell>
          <cell r="D66">
            <v>2</v>
          </cell>
          <cell r="E66">
            <v>31231.436434580195</v>
          </cell>
          <cell r="F66">
            <v>8984</v>
          </cell>
          <cell r="G66">
            <v>112</v>
          </cell>
          <cell r="H66">
            <v>130</v>
          </cell>
          <cell r="I66">
            <v>82</v>
          </cell>
          <cell r="J66">
            <v>364</v>
          </cell>
          <cell r="K66">
            <v>8079.4973409796785</v>
          </cell>
          <cell r="L66">
            <v>13211.939093600515</v>
          </cell>
          <cell r="M66">
            <v>0</v>
          </cell>
          <cell r="N66">
            <v>268</v>
          </cell>
        </row>
        <row r="67">
          <cell r="A67">
            <v>41</v>
          </cell>
          <cell r="B67">
            <v>5</v>
          </cell>
          <cell r="C67" t="str">
            <v>Production Coordinator</v>
          </cell>
          <cell r="D67">
            <v>1</v>
          </cell>
          <cell r="E67">
            <v>16054.254281660556</v>
          </cell>
          <cell r="F67">
            <v>4685</v>
          </cell>
          <cell r="G67">
            <v>56</v>
          </cell>
          <cell r="H67">
            <v>65</v>
          </cell>
          <cell r="I67">
            <v>43</v>
          </cell>
          <cell r="J67">
            <v>190</v>
          </cell>
          <cell r="K67">
            <v>3991.184533506239</v>
          </cell>
          <cell r="L67">
            <v>6890.069748154318</v>
          </cell>
          <cell r="M67">
            <v>0</v>
          </cell>
          <cell r="N67">
            <v>134</v>
          </cell>
        </row>
        <row r="68">
          <cell r="A68">
            <v>42</v>
          </cell>
          <cell r="B68">
            <v>6</v>
          </cell>
          <cell r="C68" t="str">
            <v>Operations Specialist</v>
          </cell>
          <cell r="D68">
            <v>1</v>
          </cell>
          <cell r="E68">
            <v>16244.107714901838</v>
          </cell>
          <cell r="F68">
            <v>4769</v>
          </cell>
          <cell r="G68">
            <v>56</v>
          </cell>
          <cell r="H68">
            <v>65</v>
          </cell>
          <cell r="I68">
            <v>44</v>
          </cell>
          <cell r="J68">
            <v>193</v>
          </cell>
          <cell r="K68">
            <v>3970.1838256214387</v>
          </cell>
          <cell r="L68">
            <v>7012.923889280398</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15486.693981936718</v>
          </cell>
          <cell r="F71">
            <v>4435</v>
          </cell>
          <cell r="G71">
            <v>56</v>
          </cell>
          <cell r="H71">
            <v>65</v>
          </cell>
          <cell r="I71">
            <v>41</v>
          </cell>
          <cell r="J71">
            <v>180</v>
          </cell>
          <cell r="K71">
            <v>4054.186657160639</v>
          </cell>
          <cell r="L71">
            <v>6521.507324776078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16054.254281660556</v>
          </cell>
          <cell r="F73">
            <v>4685</v>
          </cell>
          <cell r="G73">
            <v>56</v>
          </cell>
          <cell r="H73">
            <v>65</v>
          </cell>
          <cell r="I73">
            <v>43</v>
          </cell>
          <cell r="J73">
            <v>190</v>
          </cell>
          <cell r="K73">
            <v>3991.184533506239</v>
          </cell>
          <cell r="L73">
            <v>6890.069748154318</v>
          </cell>
          <cell r="M73">
            <v>0</v>
          </cell>
          <cell r="N73">
            <v>134</v>
          </cell>
        </row>
        <row r="74">
          <cell r="A74">
            <v>48</v>
          </cell>
          <cell r="B74">
            <v>12</v>
          </cell>
          <cell r="C74" t="str">
            <v>Systems Engineer</v>
          </cell>
          <cell r="D74">
            <v>1</v>
          </cell>
          <cell r="E74">
            <v>14351.695329014896</v>
          </cell>
          <cell r="F74">
            <v>3935</v>
          </cell>
          <cell r="G74">
            <v>56</v>
          </cell>
          <cell r="H74">
            <v>65</v>
          </cell>
          <cell r="I74">
            <v>36</v>
          </cell>
          <cell r="J74">
            <v>159</v>
          </cell>
          <cell r="K74">
            <v>4179.753389721839</v>
          </cell>
          <cell r="L74">
            <v>5786.941939293058</v>
          </cell>
          <cell r="M74">
            <v>0</v>
          </cell>
          <cell r="N74">
            <v>134</v>
          </cell>
        </row>
        <row r="75">
          <cell r="A75">
            <v>49</v>
          </cell>
          <cell r="B75">
            <v>13</v>
          </cell>
          <cell r="C75" t="str">
            <v>3D animator</v>
          </cell>
          <cell r="D75">
            <v>1</v>
          </cell>
          <cell r="E75">
            <v>14917.133682212876</v>
          </cell>
          <cell r="F75">
            <v>4184</v>
          </cell>
          <cell r="G75">
            <v>56</v>
          </cell>
          <cell r="H75">
            <v>65</v>
          </cell>
          <cell r="I75">
            <v>38</v>
          </cell>
          <cell r="J75">
            <v>170</v>
          </cell>
          <cell r="K75">
            <v>4117.188780815039</v>
          </cell>
          <cell r="L75">
            <v>6152.944901397838</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4T</v>
          </cell>
          <cell r="C83" t="str">
            <v>Total Direct Labor</v>
          </cell>
          <cell r="E83">
            <v>924686.8821378085</v>
          </cell>
          <cell r="F83">
            <v>195831</v>
          </cell>
          <cell r="G83">
            <v>4200</v>
          </cell>
          <cell r="H83">
            <v>4875</v>
          </cell>
          <cell r="I83">
            <v>14182</v>
          </cell>
          <cell r="J83">
            <v>7936</v>
          </cell>
          <cell r="K83">
            <v>283684.5635954662</v>
          </cell>
          <cell r="L83">
            <v>305648.3185423425</v>
          </cell>
          <cell r="M83">
            <v>98280</v>
          </cell>
          <cell r="N83">
            <v>10050</v>
          </cell>
        </row>
        <row r="85">
          <cell r="C85" t="str">
            <v>Contract Support:</v>
          </cell>
        </row>
        <row r="86">
          <cell r="A86">
            <v>54</v>
          </cell>
          <cell r="B86">
            <v>1</v>
          </cell>
          <cell r="C86" t="str">
            <v>Program Manager/Logisitcs Manager</v>
          </cell>
          <cell r="D86">
            <v>1</v>
          </cell>
          <cell r="E86">
            <v>15864.400848419276</v>
          </cell>
          <cell r="F86">
            <v>4602</v>
          </cell>
          <cell r="G86">
            <v>56</v>
          </cell>
          <cell r="H86">
            <v>65</v>
          </cell>
          <cell r="I86">
            <v>42</v>
          </cell>
          <cell r="J86">
            <v>186</v>
          </cell>
          <cell r="K86">
            <v>4012.185241391039</v>
          </cell>
          <cell r="L86">
            <v>6767.215607028238</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26229.24084841928</v>
          </cell>
          <cell r="F89">
            <v>6992</v>
          </cell>
          <cell r="G89">
            <v>112</v>
          </cell>
          <cell r="H89">
            <v>130</v>
          </cell>
          <cell r="I89">
            <v>64</v>
          </cell>
          <cell r="J89">
            <v>283</v>
          </cell>
          <cell r="K89">
            <v>8145.145241391039</v>
          </cell>
          <cell r="L89">
            <v>10235.095607028237</v>
          </cell>
          <cell r="M89">
            <v>0</v>
          </cell>
          <cell r="N89">
            <v>268</v>
          </cell>
        </row>
      </sheetData>
      <sheetData sheetId="31">
        <row r="20">
          <cell r="C20" t="str">
            <v>Logistics:</v>
          </cell>
        </row>
        <row r="21">
          <cell r="A21">
            <v>1</v>
          </cell>
          <cell r="B21">
            <v>1</v>
          </cell>
          <cell r="C21" t="str">
            <v>Deputy Logistics Manager</v>
          </cell>
          <cell r="D21">
            <v>1</v>
          </cell>
          <cell r="E21">
            <v>15367.320099493312</v>
          </cell>
          <cell r="F21">
            <v>4312</v>
          </cell>
          <cell r="G21">
            <v>56</v>
          </cell>
          <cell r="H21">
            <v>65</v>
          </cell>
          <cell r="I21">
            <v>39</v>
          </cell>
          <cell r="J21">
            <v>175</v>
          </cell>
          <cell r="K21">
            <v>4245.27271072508</v>
          </cell>
          <cell r="L21">
            <v>6341.047388768233</v>
          </cell>
          <cell r="M21">
            <v>0</v>
          </cell>
          <cell r="N21">
            <v>134</v>
          </cell>
        </row>
        <row r="22">
          <cell r="A22">
            <v>2</v>
          </cell>
          <cell r="B22">
            <v>2</v>
          </cell>
          <cell r="C22" t="str">
            <v>Supervisor</v>
          </cell>
          <cell r="D22">
            <v>4</v>
          </cell>
          <cell r="E22">
            <v>49613.6197578865</v>
          </cell>
          <cell r="F22">
            <v>12022</v>
          </cell>
          <cell r="G22">
            <v>224</v>
          </cell>
          <cell r="H22">
            <v>260</v>
          </cell>
          <cell r="I22">
            <v>110</v>
          </cell>
          <cell r="J22">
            <v>487</v>
          </cell>
          <cell r="K22">
            <v>18294.629119206867</v>
          </cell>
          <cell r="L22">
            <v>17679.990638679636</v>
          </cell>
          <cell r="M22">
            <v>0</v>
          </cell>
          <cell r="N22">
            <v>536</v>
          </cell>
        </row>
        <row r="23">
          <cell r="A23">
            <v>3</v>
          </cell>
          <cell r="B23">
            <v>3</v>
          </cell>
          <cell r="C23" t="str">
            <v>NASA Screener</v>
          </cell>
          <cell r="D23">
            <v>1</v>
          </cell>
          <cell r="E23">
            <v>12879.618983046541</v>
          </cell>
          <cell r="F23">
            <v>3216</v>
          </cell>
          <cell r="G23">
            <v>56</v>
          </cell>
          <cell r="H23">
            <v>65</v>
          </cell>
          <cell r="I23">
            <v>29</v>
          </cell>
          <cell r="J23">
            <v>130</v>
          </cell>
          <cell r="K23">
            <v>4520.881188342972</v>
          </cell>
          <cell r="L23">
            <v>4728.737794703569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19580.617408040634</v>
          </cell>
          <cell r="F63">
            <v>6169</v>
          </cell>
          <cell r="G63">
            <v>56</v>
          </cell>
          <cell r="H63">
            <v>65</v>
          </cell>
          <cell r="I63">
            <v>56</v>
          </cell>
          <cell r="J63">
            <v>250</v>
          </cell>
          <cell r="K63">
            <v>3778.407286282334</v>
          </cell>
          <cell r="L63">
            <v>9072.210121758299</v>
          </cell>
          <cell r="M63">
            <v>0</v>
          </cell>
          <cell r="N63">
            <v>134</v>
          </cell>
        </row>
        <row r="64">
          <cell r="A64">
            <v>38</v>
          </cell>
          <cell r="B64">
            <v>2</v>
          </cell>
          <cell r="C64" t="str">
            <v>Supervising Producer</v>
          </cell>
          <cell r="D64">
            <v>1</v>
          </cell>
          <cell r="E64">
            <v>18697.880677649548</v>
          </cell>
          <cell r="F64">
            <v>5780</v>
          </cell>
          <cell r="G64">
            <v>56</v>
          </cell>
          <cell r="H64">
            <v>65</v>
          </cell>
          <cell r="I64">
            <v>53</v>
          </cell>
          <cell r="J64">
            <v>234</v>
          </cell>
          <cell r="K64">
            <v>3876.2911482186396</v>
          </cell>
          <cell r="L64">
            <v>8499.58952943091</v>
          </cell>
          <cell r="M64">
            <v>0</v>
          </cell>
          <cell r="N64">
            <v>134</v>
          </cell>
        </row>
        <row r="65">
          <cell r="A65">
            <v>39</v>
          </cell>
          <cell r="B65">
            <v>3</v>
          </cell>
          <cell r="C65" t="str">
            <v>Senior Producer</v>
          </cell>
          <cell r="D65">
            <v>1</v>
          </cell>
          <cell r="E65">
            <v>17232.299005111352</v>
          </cell>
          <cell r="F65">
            <v>5134</v>
          </cell>
          <cell r="G65">
            <v>56</v>
          </cell>
          <cell r="H65">
            <v>65</v>
          </cell>
          <cell r="I65">
            <v>47</v>
          </cell>
          <cell r="J65">
            <v>208</v>
          </cell>
          <cell r="K65">
            <v>4038.6791219378556</v>
          </cell>
          <cell r="L65">
            <v>7549.619883173497</v>
          </cell>
          <cell r="M65">
            <v>0</v>
          </cell>
          <cell r="N65">
            <v>134</v>
          </cell>
        </row>
        <row r="66">
          <cell r="A66">
            <v>40</v>
          </cell>
          <cell r="B66">
            <v>4</v>
          </cell>
          <cell r="C66" t="str">
            <v>Producer</v>
          </cell>
          <cell r="D66">
            <v>2</v>
          </cell>
          <cell r="E66">
            <v>32184.470964052176</v>
          </cell>
          <cell r="F66">
            <v>9263</v>
          </cell>
          <cell r="G66">
            <v>112</v>
          </cell>
          <cell r="H66">
            <v>130</v>
          </cell>
          <cell r="I66">
            <v>85</v>
          </cell>
          <cell r="J66">
            <v>375</v>
          </cell>
          <cell r="K66">
            <v>8329.961758550047</v>
          </cell>
          <cell r="L66">
            <v>13621.50920550213</v>
          </cell>
          <cell r="M66">
            <v>0</v>
          </cell>
          <cell r="N66">
            <v>268</v>
          </cell>
        </row>
        <row r="67">
          <cell r="A67">
            <v>41</v>
          </cell>
          <cell r="B67">
            <v>5</v>
          </cell>
          <cell r="C67" t="str">
            <v>Production Coordinator</v>
          </cell>
          <cell r="D67">
            <v>1</v>
          </cell>
          <cell r="E67">
            <v>16543.573164392034</v>
          </cell>
          <cell r="F67">
            <v>4830</v>
          </cell>
          <cell r="G67">
            <v>56</v>
          </cell>
          <cell r="H67">
            <v>65</v>
          </cell>
          <cell r="I67">
            <v>44</v>
          </cell>
          <cell r="J67">
            <v>196</v>
          </cell>
          <cell r="K67">
            <v>4114.911254044931</v>
          </cell>
          <cell r="L67">
            <v>7103.661910347101</v>
          </cell>
          <cell r="M67">
            <v>0</v>
          </cell>
          <cell r="N67">
            <v>134</v>
          </cell>
        </row>
        <row r="68">
          <cell r="A68">
            <v>42</v>
          </cell>
          <cell r="B68">
            <v>6</v>
          </cell>
          <cell r="C68" t="str">
            <v>Operations Specialist</v>
          </cell>
          <cell r="D68">
            <v>1</v>
          </cell>
          <cell r="E68">
            <v>16739.584054063795</v>
          </cell>
          <cell r="F68">
            <v>4917</v>
          </cell>
          <cell r="G68">
            <v>56</v>
          </cell>
          <cell r="H68">
            <v>65</v>
          </cell>
          <cell r="I68">
            <v>45</v>
          </cell>
          <cell r="J68">
            <v>199</v>
          </cell>
          <cell r="K68">
            <v>4093.259524215703</v>
          </cell>
          <cell r="L68">
            <v>7230.324529848089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15957.540495376754</v>
          </cell>
          <cell r="F71">
            <v>4572</v>
          </cell>
          <cell r="G71">
            <v>56</v>
          </cell>
          <cell r="H71">
            <v>65</v>
          </cell>
          <cell r="I71">
            <v>42</v>
          </cell>
          <cell r="J71">
            <v>185</v>
          </cell>
          <cell r="K71">
            <v>4179.866443532618</v>
          </cell>
          <cell r="L71">
            <v>6723.674051844137</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16543.573164392034</v>
          </cell>
          <cell r="F73">
            <v>4830</v>
          </cell>
          <cell r="G73">
            <v>56</v>
          </cell>
          <cell r="H73">
            <v>65</v>
          </cell>
          <cell r="I73">
            <v>44</v>
          </cell>
          <cell r="J73">
            <v>196</v>
          </cell>
          <cell r="K73">
            <v>4114.911254044931</v>
          </cell>
          <cell r="L73">
            <v>7103.661910347101</v>
          </cell>
          <cell r="M73">
            <v>0</v>
          </cell>
          <cell r="N73">
            <v>134</v>
          </cell>
        </row>
        <row r="74">
          <cell r="A74">
            <v>48</v>
          </cell>
          <cell r="B74">
            <v>12</v>
          </cell>
          <cell r="C74" t="str">
            <v>Systems Engineer</v>
          </cell>
          <cell r="D74">
            <v>1</v>
          </cell>
          <cell r="E74">
            <v>14788.662884214358</v>
          </cell>
          <cell r="F74">
            <v>4057</v>
          </cell>
          <cell r="G74">
            <v>56</v>
          </cell>
          <cell r="H74">
            <v>65</v>
          </cell>
          <cell r="I74">
            <v>37</v>
          </cell>
          <cell r="J74">
            <v>164</v>
          </cell>
          <cell r="K74">
            <v>4309.3257448032155</v>
          </cell>
          <cell r="L74">
            <v>5966.337139411143</v>
          </cell>
          <cell r="M74">
            <v>0</v>
          </cell>
          <cell r="N74">
            <v>134</v>
          </cell>
        </row>
        <row r="75">
          <cell r="A75">
            <v>49</v>
          </cell>
          <cell r="B75">
            <v>13</v>
          </cell>
          <cell r="C75" t="str">
            <v>3D animator</v>
          </cell>
          <cell r="D75">
            <v>1</v>
          </cell>
          <cell r="E75">
            <v>15371.507826361474</v>
          </cell>
          <cell r="F75">
            <v>4314</v>
          </cell>
          <cell r="G75">
            <v>56</v>
          </cell>
          <cell r="H75">
            <v>65</v>
          </cell>
          <cell r="I75">
            <v>39</v>
          </cell>
          <cell r="J75">
            <v>175</v>
          </cell>
          <cell r="K75">
            <v>4244.821633020305</v>
          </cell>
          <cell r="L75">
            <v>6343.68619334117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5T</v>
          </cell>
          <cell r="C83" t="str">
            <v>Total Direct Labor</v>
          </cell>
          <cell r="E83">
            <v>932416.2684840804</v>
          </cell>
          <cell r="F83">
            <v>198039</v>
          </cell>
          <cell r="G83">
            <v>4200</v>
          </cell>
          <cell r="H83">
            <v>4875</v>
          </cell>
          <cell r="I83">
            <v>14199</v>
          </cell>
          <cell r="J83">
            <v>8025</v>
          </cell>
          <cell r="K83">
            <v>285853.69818692567</v>
          </cell>
          <cell r="L83">
            <v>308894.57029715506</v>
          </cell>
          <cell r="M83">
            <v>98280</v>
          </cell>
          <cell r="N83">
            <v>10050</v>
          </cell>
        </row>
        <row r="85">
          <cell r="C85" t="str">
            <v>Contract Support:</v>
          </cell>
        </row>
        <row r="86">
          <cell r="A86">
            <v>54</v>
          </cell>
          <cell r="B86">
            <v>1</v>
          </cell>
          <cell r="C86" t="str">
            <v>Program Manager/Logisitcs Manager</v>
          </cell>
          <cell r="D86">
            <v>1</v>
          </cell>
          <cell r="E86">
            <v>16347.562274720272</v>
          </cell>
          <cell r="F86">
            <v>4744</v>
          </cell>
          <cell r="G86">
            <v>56</v>
          </cell>
          <cell r="H86">
            <v>65</v>
          </cell>
          <cell r="I86">
            <v>43</v>
          </cell>
          <cell r="J86">
            <v>192</v>
          </cell>
          <cell r="K86">
            <v>4136.562983874161</v>
          </cell>
          <cell r="L86">
            <v>6976.999290846113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26712.402274720273</v>
          </cell>
          <cell r="F89">
            <v>7134</v>
          </cell>
          <cell r="G89">
            <v>112</v>
          </cell>
          <cell r="H89">
            <v>130</v>
          </cell>
          <cell r="I89">
            <v>65</v>
          </cell>
          <cell r="J89">
            <v>289</v>
          </cell>
          <cell r="K89">
            <v>8269.522983874162</v>
          </cell>
          <cell r="L89">
            <v>10444.879290846113</v>
          </cell>
          <cell r="M89">
            <v>0</v>
          </cell>
          <cell r="N89">
            <v>268</v>
          </cell>
        </row>
      </sheetData>
      <sheetData sheetId="32">
        <row r="20">
          <cell r="C20" t="str">
            <v>Logistics:</v>
          </cell>
        </row>
        <row r="21">
          <cell r="A21">
            <v>1</v>
          </cell>
          <cell r="B21">
            <v>1</v>
          </cell>
          <cell r="C21" t="str">
            <v>Deputy Logistics Manager</v>
          </cell>
          <cell r="D21">
            <v>1</v>
          </cell>
          <cell r="E21">
            <v>7256.91165637968</v>
          </cell>
          <cell r="F21">
            <v>2009</v>
          </cell>
          <cell r="G21">
            <v>56</v>
          </cell>
          <cell r="H21">
            <v>65</v>
          </cell>
          <cell r="I21">
            <v>18</v>
          </cell>
          <cell r="J21">
            <v>81</v>
          </cell>
          <cell r="K21">
            <v>1914.6100986771778</v>
          </cell>
          <cell r="L21">
            <v>3045.301557702501</v>
          </cell>
          <cell r="M21">
            <v>0</v>
          </cell>
          <cell r="N21">
            <v>68</v>
          </cell>
        </row>
        <row r="22">
          <cell r="A22">
            <v>2</v>
          </cell>
          <cell r="B22">
            <v>2</v>
          </cell>
          <cell r="C22" t="str">
            <v>Supervisor</v>
          </cell>
          <cell r="D22">
            <v>4</v>
          </cell>
          <cell r="E22">
            <v>23464.42265812841</v>
          </cell>
          <cell r="F22">
            <v>5602</v>
          </cell>
          <cell r="G22">
            <v>224</v>
          </cell>
          <cell r="H22">
            <v>260</v>
          </cell>
          <cell r="I22">
            <v>51</v>
          </cell>
          <cell r="J22">
            <v>227</v>
          </cell>
          <cell r="K22">
            <v>8335.569376144736</v>
          </cell>
          <cell r="L22">
            <v>8490.853281983671</v>
          </cell>
          <cell r="M22">
            <v>0</v>
          </cell>
          <cell r="N22">
            <v>274</v>
          </cell>
        </row>
        <row r="23">
          <cell r="A23">
            <v>3</v>
          </cell>
          <cell r="B23">
            <v>3</v>
          </cell>
          <cell r="C23" t="str">
            <v>NASA Screener</v>
          </cell>
          <cell r="D23">
            <v>1</v>
          </cell>
          <cell r="E23">
            <v>6089.672698936176</v>
          </cell>
          <cell r="F23">
            <v>1498</v>
          </cell>
          <cell r="G23">
            <v>56</v>
          </cell>
          <cell r="H23">
            <v>65</v>
          </cell>
          <cell r="I23">
            <v>14</v>
          </cell>
          <cell r="J23">
            <v>61</v>
          </cell>
          <cell r="K23">
            <v>2056.6862688892006</v>
          </cell>
          <cell r="L23">
            <v>2270.986430046976</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9235.889268415727</v>
          </cell>
          <cell r="F63">
            <v>2874</v>
          </cell>
          <cell r="G63">
            <v>56</v>
          </cell>
          <cell r="H63">
            <v>65</v>
          </cell>
          <cell r="I63">
            <v>26</v>
          </cell>
          <cell r="J63">
            <v>116</v>
          </cell>
          <cell r="K63">
            <v>1673.9409723769422</v>
          </cell>
          <cell r="L63">
            <v>4356.948296038785</v>
          </cell>
          <cell r="M63">
            <v>0</v>
          </cell>
          <cell r="N63">
            <v>68</v>
          </cell>
        </row>
        <row r="64">
          <cell r="A64">
            <v>38</v>
          </cell>
          <cell r="B64">
            <v>2</v>
          </cell>
          <cell r="C64" t="str">
            <v>Supervising Producer</v>
          </cell>
          <cell r="D64">
            <v>1</v>
          </cell>
          <cell r="E64">
            <v>8822.346136230391</v>
          </cell>
          <cell r="F64">
            <v>2693</v>
          </cell>
          <cell r="G64">
            <v>56</v>
          </cell>
          <cell r="H64">
            <v>65</v>
          </cell>
          <cell r="I64">
            <v>25</v>
          </cell>
          <cell r="J64">
            <v>109</v>
          </cell>
          <cell r="K64">
            <v>1724.4001032051076</v>
          </cell>
          <cell r="L64">
            <v>4081.9460330252837</v>
          </cell>
          <cell r="M64">
            <v>0</v>
          </cell>
          <cell r="N64">
            <v>68</v>
          </cell>
        </row>
        <row r="65">
          <cell r="A65">
            <v>39</v>
          </cell>
          <cell r="B65">
            <v>3</v>
          </cell>
          <cell r="C65" t="str">
            <v>Senior Producer</v>
          </cell>
          <cell r="D65">
            <v>1</v>
          </cell>
          <cell r="E65">
            <v>8133.832184217853</v>
          </cell>
          <cell r="F65">
            <v>2392</v>
          </cell>
          <cell r="G65">
            <v>56</v>
          </cell>
          <cell r="H65">
            <v>65</v>
          </cell>
          <cell r="I65">
            <v>22</v>
          </cell>
          <cell r="J65">
            <v>97</v>
          </cell>
          <cell r="K65">
            <v>1808.1111036573634</v>
          </cell>
          <cell r="L65">
            <v>3625.721080560489</v>
          </cell>
          <cell r="M65">
            <v>0</v>
          </cell>
          <cell r="N65">
            <v>68</v>
          </cell>
        </row>
        <row r="66">
          <cell r="A66">
            <v>40</v>
          </cell>
          <cell r="B66">
            <v>4</v>
          </cell>
          <cell r="C66" t="str">
            <v>Producer</v>
          </cell>
          <cell r="D66">
            <v>2</v>
          </cell>
          <cell r="E66">
            <v>15197.198220860646</v>
          </cell>
          <cell r="F66">
            <v>4316</v>
          </cell>
          <cell r="G66">
            <v>112</v>
          </cell>
          <cell r="H66">
            <v>130</v>
          </cell>
          <cell r="I66">
            <v>39</v>
          </cell>
          <cell r="J66">
            <v>175</v>
          </cell>
          <cell r="K66">
            <v>3746.439319129347</v>
          </cell>
          <cell r="L66">
            <v>6541.7589017312985</v>
          </cell>
          <cell r="M66">
            <v>0</v>
          </cell>
          <cell r="N66">
            <v>137</v>
          </cell>
        </row>
        <row r="67">
          <cell r="A67">
            <v>41</v>
          </cell>
          <cell r="B67">
            <v>5</v>
          </cell>
          <cell r="C67" t="str">
            <v>Production Coordinator</v>
          </cell>
          <cell r="D67">
            <v>1</v>
          </cell>
          <cell r="E67">
            <v>7810.957578967523</v>
          </cell>
          <cell r="F67">
            <v>2251</v>
          </cell>
          <cell r="G67">
            <v>56</v>
          </cell>
          <cell r="H67">
            <v>65</v>
          </cell>
          <cell r="I67">
            <v>21</v>
          </cell>
          <cell r="J67">
            <v>91</v>
          </cell>
          <cell r="K67">
            <v>1847.4087677585612</v>
          </cell>
          <cell r="L67">
            <v>3411.5488112089615</v>
          </cell>
          <cell r="M67">
            <v>0</v>
          </cell>
          <cell r="N67">
            <v>68</v>
          </cell>
        </row>
        <row r="68">
          <cell r="A68">
            <v>42</v>
          </cell>
          <cell r="B68">
            <v>6</v>
          </cell>
          <cell r="C68" t="str">
            <v>Operations Specialist</v>
          </cell>
          <cell r="D68">
            <v>1</v>
          </cell>
          <cell r="E68">
            <v>7902.626105902527</v>
          </cell>
          <cell r="F68">
            <v>2291</v>
          </cell>
          <cell r="G68">
            <v>56</v>
          </cell>
          <cell r="H68">
            <v>65</v>
          </cell>
          <cell r="I68">
            <v>21</v>
          </cell>
          <cell r="J68">
            <v>93</v>
          </cell>
          <cell r="K68">
            <v>1836.247301031594</v>
          </cell>
          <cell r="L68">
            <v>3472.3788048709334</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7533.951998162507</v>
          </cell>
          <cell r="F71">
            <v>2130</v>
          </cell>
          <cell r="G71">
            <v>56</v>
          </cell>
          <cell r="H71">
            <v>65</v>
          </cell>
          <cell r="I71">
            <v>19</v>
          </cell>
          <cell r="J71">
            <v>86</v>
          </cell>
          <cell r="K71">
            <v>1880.8931679394636</v>
          </cell>
          <cell r="L71">
            <v>3229.0588302230435</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7810.957578967523</v>
          </cell>
          <cell r="F73">
            <v>2251</v>
          </cell>
          <cell r="G73">
            <v>56</v>
          </cell>
          <cell r="H73">
            <v>65</v>
          </cell>
          <cell r="I73">
            <v>21</v>
          </cell>
          <cell r="J73">
            <v>91</v>
          </cell>
          <cell r="K73">
            <v>1847.4087677585612</v>
          </cell>
          <cell r="L73">
            <v>3411.5488112089615</v>
          </cell>
          <cell r="M73">
            <v>0</v>
          </cell>
          <cell r="N73">
            <v>68</v>
          </cell>
        </row>
        <row r="74">
          <cell r="A74">
            <v>48</v>
          </cell>
          <cell r="B74">
            <v>12</v>
          </cell>
          <cell r="C74" t="str">
            <v>Systems Engineer</v>
          </cell>
          <cell r="D74">
            <v>1</v>
          </cell>
          <cell r="E74">
            <v>6985.975597530289</v>
          </cell>
          <cell r="F74">
            <v>1890</v>
          </cell>
          <cell r="G74">
            <v>56</v>
          </cell>
          <cell r="H74">
            <v>65</v>
          </cell>
          <cell r="I74">
            <v>17</v>
          </cell>
          <cell r="J74">
            <v>77</v>
          </cell>
          <cell r="K74">
            <v>1947.6294377444565</v>
          </cell>
          <cell r="L74">
            <v>2865.3461597858322</v>
          </cell>
          <cell r="M74">
            <v>0</v>
          </cell>
          <cell r="N74">
            <v>68</v>
          </cell>
        </row>
        <row r="75">
          <cell r="A75">
            <v>49</v>
          </cell>
          <cell r="B75">
            <v>13</v>
          </cell>
          <cell r="C75" t="str">
            <v>3D animator</v>
          </cell>
          <cell r="D75">
            <v>1</v>
          </cell>
          <cell r="E75">
            <v>7258.946417357492</v>
          </cell>
          <cell r="F75">
            <v>2010</v>
          </cell>
          <cell r="G75">
            <v>56</v>
          </cell>
          <cell r="H75">
            <v>65</v>
          </cell>
          <cell r="I75">
            <v>18</v>
          </cell>
          <cell r="J75">
            <v>81</v>
          </cell>
          <cell r="K75">
            <v>1914.377568120366</v>
          </cell>
          <cell r="L75">
            <v>3046.5688492371255</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6T</v>
          </cell>
          <cell r="C83" t="str">
            <v>Total Direct Labor</v>
          </cell>
          <cell r="E83">
            <v>433946.7481000567</v>
          </cell>
          <cell r="F83">
            <v>90516</v>
          </cell>
          <cell r="G83">
            <v>4200</v>
          </cell>
          <cell r="H83">
            <v>4875</v>
          </cell>
          <cell r="I83">
            <v>6422</v>
          </cell>
          <cell r="J83">
            <v>3667</v>
          </cell>
          <cell r="K83">
            <v>128540.20225243292</v>
          </cell>
          <cell r="L83">
            <v>146195.5458476238</v>
          </cell>
          <cell r="M83">
            <v>44415</v>
          </cell>
          <cell r="N83">
            <v>5116</v>
          </cell>
        </row>
        <row r="85">
          <cell r="C85" t="str">
            <v>Contract Support:</v>
          </cell>
        </row>
        <row r="86">
          <cell r="A86">
            <v>54</v>
          </cell>
          <cell r="B86">
            <v>1</v>
          </cell>
          <cell r="C86" t="str">
            <v>Program Manager/Logisitcs Manager</v>
          </cell>
          <cell r="D86">
            <v>1</v>
          </cell>
          <cell r="E86">
            <v>7719.289052032518</v>
          </cell>
          <cell r="F86">
            <v>2211</v>
          </cell>
          <cell r="G86">
            <v>56</v>
          </cell>
          <cell r="H86">
            <v>65</v>
          </cell>
          <cell r="I86">
            <v>20</v>
          </cell>
          <cell r="J86">
            <v>90</v>
          </cell>
          <cell r="K86">
            <v>1858.5702344855288</v>
          </cell>
          <cell r="L86">
            <v>3350.7188175469887</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12488.629052032518</v>
          </cell>
          <cell r="F89">
            <v>3291</v>
          </cell>
          <cell r="G89">
            <v>112</v>
          </cell>
          <cell r="H89">
            <v>130</v>
          </cell>
          <cell r="I89">
            <v>30</v>
          </cell>
          <cell r="J89">
            <v>134</v>
          </cell>
          <cell r="K89">
            <v>3689.530234485529</v>
          </cell>
          <cell r="L89">
            <v>4966.098817546988</v>
          </cell>
          <cell r="M89">
            <v>0</v>
          </cell>
          <cell r="N89">
            <v>136</v>
          </cell>
        </row>
      </sheetData>
      <sheetData sheetId="33">
        <row r="20">
          <cell r="C20" t="str">
            <v>Logistics:</v>
          </cell>
        </row>
        <row r="21">
          <cell r="A21">
            <v>1</v>
          </cell>
          <cell r="B21">
            <v>1</v>
          </cell>
          <cell r="C21" t="str">
            <v>Deputy Logistics Manager</v>
          </cell>
          <cell r="D21">
            <v>1</v>
          </cell>
          <cell r="E21">
            <v>7535.306140759663</v>
          </cell>
          <cell r="F21">
            <v>2009</v>
          </cell>
          <cell r="G21">
            <v>0</v>
          </cell>
          <cell r="H21">
            <v>0</v>
          </cell>
          <cell r="I21">
            <v>18</v>
          </cell>
          <cell r="J21">
            <v>81</v>
          </cell>
          <cell r="K21">
            <v>1866.9878406421165</v>
          </cell>
          <cell r="L21">
            <v>3492.318300117547</v>
          </cell>
          <cell r="M21">
            <v>0</v>
          </cell>
          <cell r="N21">
            <v>68</v>
          </cell>
        </row>
        <row r="22">
          <cell r="A22">
            <v>2</v>
          </cell>
          <cell r="B22">
            <v>2</v>
          </cell>
          <cell r="C22" t="str">
            <v>Supervisor</v>
          </cell>
          <cell r="D22">
            <v>4</v>
          </cell>
          <cell r="E22">
            <v>24036.297410499526</v>
          </cell>
          <cell r="F22">
            <v>5602</v>
          </cell>
          <cell r="G22">
            <v>0</v>
          </cell>
          <cell r="H22">
            <v>0</v>
          </cell>
          <cell r="I22">
            <v>51</v>
          </cell>
          <cell r="J22">
            <v>227</v>
          </cell>
          <cell r="K22">
            <v>8145.080344004491</v>
          </cell>
          <cell r="L22">
            <v>9737.217066495035</v>
          </cell>
          <cell r="M22">
            <v>0</v>
          </cell>
          <cell r="N22">
            <v>274</v>
          </cell>
        </row>
        <row r="23">
          <cell r="A23">
            <v>3</v>
          </cell>
          <cell r="B23">
            <v>3</v>
          </cell>
          <cell r="C23" t="str">
            <v>NASA Screener</v>
          </cell>
          <cell r="D23">
            <v>1</v>
          </cell>
          <cell r="E23">
            <v>6254.406247146542</v>
          </cell>
          <cell r="F23">
            <v>1498</v>
          </cell>
          <cell r="G23">
            <v>0</v>
          </cell>
          <cell r="H23">
            <v>0</v>
          </cell>
          <cell r="I23">
            <v>14</v>
          </cell>
          <cell r="J23">
            <v>61</v>
          </cell>
          <cell r="K23">
            <v>2009.0640108541395</v>
          </cell>
          <cell r="L23">
            <v>2604.3422362924034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9706.819053835901</v>
          </cell>
          <cell r="F63">
            <v>2874</v>
          </cell>
          <cell r="G63">
            <v>0</v>
          </cell>
          <cell r="H63">
            <v>0</v>
          </cell>
          <cell r="I63">
            <v>26</v>
          </cell>
          <cell r="J63">
            <v>116</v>
          </cell>
          <cell r="K63">
            <v>1626.3187143418809</v>
          </cell>
          <cell r="L63">
            <v>4996.5003394940195</v>
          </cell>
          <cell r="M63">
            <v>0</v>
          </cell>
          <cell r="N63">
            <v>68</v>
          </cell>
        </row>
        <row r="64">
          <cell r="A64">
            <v>38</v>
          </cell>
          <cell r="B64">
            <v>2</v>
          </cell>
          <cell r="C64" t="str">
            <v>Supervising Producer</v>
          </cell>
          <cell r="D64">
            <v>1</v>
          </cell>
          <cell r="E64">
            <v>9252.908616988032</v>
          </cell>
          <cell r="F64">
            <v>2693</v>
          </cell>
          <cell r="G64">
            <v>0</v>
          </cell>
          <cell r="H64">
            <v>0</v>
          </cell>
          <cell r="I64">
            <v>25</v>
          </cell>
          <cell r="J64">
            <v>109</v>
          </cell>
          <cell r="K64">
            <v>1676.7778451700462</v>
          </cell>
          <cell r="L64">
            <v>4681.130771817986</v>
          </cell>
          <cell r="M64">
            <v>0</v>
          </cell>
          <cell r="N64">
            <v>68</v>
          </cell>
        </row>
        <row r="65">
          <cell r="A65">
            <v>39</v>
          </cell>
          <cell r="B65">
            <v>3</v>
          </cell>
          <cell r="C65" t="str">
            <v>Senior Producer</v>
          </cell>
          <cell r="D65">
            <v>1</v>
          </cell>
          <cell r="E65">
            <v>8497.425864613688</v>
          </cell>
          <cell r="F65">
            <v>2392</v>
          </cell>
          <cell r="G65">
            <v>0</v>
          </cell>
          <cell r="H65">
            <v>0</v>
          </cell>
          <cell r="I65">
            <v>22</v>
          </cell>
          <cell r="J65">
            <v>97</v>
          </cell>
          <cell r="K65">
            <v>1760.488845622302</v>
          </cell>
          <cell r="L65">
            <v>4157.937018991387</v>
          </cell>
          <cell r="M65">
            <v>0</v>
          </cell>
          <cell r="N65">
            <v>68</v>
          </cell>
        </row>
        <row r="66">
          <cell r="A66">
            <v>40</v>
          </cell>
          <cell r="B66">
            <v>4</v>
          </cell>
          <cell r="C66" t="str">
            <v>Producer</v>
          </cell>
          <cell r="D66">
            <v>2</v>
          </cell>
          <cell r="E66">
            <v>15820.211892200623</v>
          </cell>
          <cell r="F66">
            <v>4316</v>
          </cell>
          <cell r="G66">
            <v>0</v>
          </cell>
          <cell r="H66">
            <v>0</v>
          </cell>
          <cell r="I66">
            <v>39</v>
          </cell>
          <cell r="J66">
            <v>175</v>
          </cell>
          <cell r="K66">
            <v>3651.1948030592243</v>
          </cell>
          <cell r="L66">
            <v>7502.017089141398</v>
          </cell>
          <cell r="M66">
            <v>0</v>
          </cell>
          <cell r="N66">
            <v>137</v>
          </cell>
        </row>
        <row r="67">
          <cell r="A67">
            <v>41</v>
          </cell>
          <cell r="B67">
            <v>5</v>
          </cell>
          <cell r="C67" t="str">
            <v>Production Coordinator</v>
          </cell>
          <cell r="D67">
            <v>1</v>
          </cell>
          <cell r="E67">
            <v>8143.113128082401</v>
          </cell>
          <cell r="F67">
            <v>2251</v>
          </cell>
          <cell r="G67">
            <v>0</v>
          </cell>
          <cell r="H67">
            <v>0</v>
          </cell>
          <cell r="I67">
            <v>21</v>
          </cell>
          <cell r="J67">
            <v>91</v>
          </cell>
          <cell r="K67">
            <v>1799.7865097234999</v>
          </cell>
          <cell r="L67">
            <v>3912.3266183589008</v>
          </cell>
          <cell r="M67">
            <v>0</v>
          </cell>
          <cell r="N67">
            <v>68</v>
          </cell>
        </row>
        <row r="68">
          <cell r="A68">
            <v>42</v>
          </cell>
          <cell r="B68">
            <v>6</v>
          </cell>
          <cell r="C68" t="str">
            <v>Operations Specialist</v>
          </cell>
          <cell r="D68">
            <v>1</v>
          </cell>
          <cell r="E68">
            <v>8243.71082839898</v>
          </cell>
          <cell r="F68">
            <v>2291</v>
          </cell>
          <cell r="G68">
            <v>0</v>
          </cell>
          <cell r="H68">
            <v>0</v>
          </cell>
          <cell r="I68">
            <v>21</v>
          </cell>
          <cell r="J68">
            <v>93</v>
          </cell>
          <cell r="K68">
            <v>1788.6250429965326</v>
          </cell>
          <cell r="L68">
            <v>3982.0857854024466</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7839.320027132663</v>
          </cell>
          <cell r="F71">
            <v>2130</v>
          </cell>
          <cell r="G71">
            <v>0</v>
          </cell>
          <cell r="H71">
            <v>0</v>
          </cell>
          <cell r="I71">
            <v>19</v>
          </cell>
          <cell r="J71">
            <v>86</v>
          </cell>
          <cell r="K71">
            <v>1833.2709099044023</v>
          </cell>
          <cell r="L71">
            <v>3703.049117228261</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8143.113128082401</v>
          </cell>
          <cell r="F73">
            <v>2251</v>
          </cell>
          <cell r="G73">
            <v>0</v>
          </cell>
          <cell r="H73">
            <v>0</v>
          </cell>
          <cell r="I73">
            <v>21</v>
          </cell>
          <cell r="J73">
            <v>91</v>
          </cell>
          <cell r="K73">
            <v>1799.7865097234999</v>
          </cell>
          <cell r="L73">
            <v>3912.3266183589008</v>
          </cell>
          <cell r="M73">
            <v>0</v>
          </cell>
          <cell r="N73">
            <v>68</v>
          </cell>
        </row>
        <row r="74">
          <cell r="A74">
            <v>48</v>
          </cell>
          <cell r="B74">
            <v>12</v>
          </cell>
          <cell r="C74" t="str">
            <v>Systems Engineer</v>
          </cell>
          <cell r="D74">
            <v>1</v>
          </cell>
          <cell r="E74">
            <v>7237.95461065645</v>
          </cell>
          <cell r="F74">
            <v>1890</v>
          </cell>
          <cell r="G74">
            <v>0</v>
          </cell>
          <cell r="H74">
            <v>0</v>
          </cell>
          <cell r="I74">
            <v>17</v>
          </cell>
          <cell r="J74">
            <v>77</v>
          </cell>
          <cell r="K74">
            <v>1900.0071797093951</v>
          </cell>
          <cell r="L74">
            <v>3285.9474309470556</v>
          </cell>
          <cell r="M74">
            <v>0</v>
          </cell>
          <cell r="N74">
            <v>68</v>
          </cell>
        </row>
        <row r="75">
          <cell r="A75">
            <v>49</v>
          </cell>
          <cell r="B75">
            <v>13</v>
          </cell>
          <cell r="C75" t="str">
            <v>3D animator</v>
          </cell>
          <cell r="D75">
            <v>1</v>
          </cell>
          <cell r="E75">
            <v>7537.526926182925</v>
          </cell>
          <cell r="F75">
            <v>2010</v>
          </cell>
          <cell r="G75">
            <v>0</v>
          </cell>
          <cell r="H75">
            <v>0</v>
          </cell>
          <cell r="I75">
            <v>18</v>
          </cell>
          <cell r="J75">
            <v>81</v>
          </cell>
          <cell r="K75">
            <v>1866.7553100853047</v>
          </cell>
          <cell r="L75">
            <v>3493.771616097621</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7T</v>
          </cell>
          <cell r="C83" t="str">
            <v>Total Direct Labor</v>
          </cell>
          <cell r="E83">
            <v>443357.0538745797</v>
          </cell>
          <cell r="F83">
            <v>90495</v>
          </cell>
          <cell r="G83">
            <v>0</v>
          </cell>
          <cell r="H83">
            <v>0</v>
          </cell>
          <cell r="I83">
            <v>6420</v>
          </cell>
          <cell r="J83">
            <v>3667</v>
          </cell>
          <cell r="K83">
            <v>127198.1438658369</v>
          </cell>
          <cell r="L83">
            <v>166045.91000874297</v>
          </cell>
          <cell r="M83">
            <v>44415</v>
          </cell>
          <cell r="N83">
            <v>5116</v>
          </cell>
        </row>
        <row r="85">
          <cell r="C85" t="str">
            <v>Contract Support:</v>
          </cell>
        </row>
        <row r="86">
          <cell r="A86">
            <v>54</v>
          </cell>
          <cell r="B86">
            <v>1</v>
          </cell>
          <cell r="C86" t="str">
            <v>Program Manager/Logisitcs Manager</v>
          </cell>
          <cell r="D86">
            <v>1</v>
          </cell>
          <cell r="E86">
            <v>8042.515427765822</v>
          </cell>
          <cell r="F86">
            <v>2211</v>
          </cell>
          <cell r="G86">
            <v>0</v>
          </cell>
          <cell r="H86">
            <v>0</v>
          </cell>
          <cell r="I86">
            <v>20</v>
          </cell>
          <cell r="J86">
            <v>90</v>
          </cell>
          <cell r="K86">
            <v>1810.9479764504674</v>
          </cell>
          <cell r="L86">
            <v>3842.567451315354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12887.015427765822</v>
          </cell>
          <cell r="F89">
            <v>3291</v>
          </cell>
          <cell r="G89">
            <v>0</v>
          </cell>
          <cell r="H89">
            <v>0</v>
          </cell>
          <cell r="I89">
            <v>30</v>
          </cell>
          <cell r="J89">
            <v>134</v>
          </cell>
          <cell r="K89">
            <v>3600.9479764504676</v>
          </cell>
          <cell r="L89">
            <v>5695.0674513153535</v>
          </cell>
          <cell r="M89">
            <v>0</v>
          </cell>
          <cell r="N89">
            <v>136</v>
          </cell>
        </row>
      </sheetData>
      <sheetData sheetId="34">
        <row r="20">
          <cell r="C20" t="str">
            <v>Logistics:</v>
          </cell>
        </row>
        <row r="21">
          <cell r="A21">
            <v>1</v>
          </cell>
          <cell r="B21">
            <v>1</v>
          </cell>
          <cell r="C21" t="str">
            <v>Deputy Logistics Manager</v>
          </cell>
          <cell r="D21">
            <v>1</v>
          </cell>
          <cell r="E21">
            <v>16318.845399277514</v>
          </cell>
          <cell r="F21">
            <v>4583</v>
          </cell>
          <cell r="G21">
            <v>56</v>
          </cell>
          <cell r="H21">
            <v>65</v>
          </cell>
          <cell r="I21">
            <v>42</v>
          </cell>
          <cell r="J21">
            <v>186</v>
          </cell>
          <cell r="K21">
            <v>4512.559325865042</v>
          </cell>
          <cell r="L21">
            <v>6740.286073412471</v>
          </cell>
          <cell r="M21">
            <v>0</v>
          </cell>
          <cell r="N21">
            <v>134</v>
          </cell>
        </row>
        <row r="22">
          <cell r="A22">
            <v>2</v>
          </cell>
          <cell r="B22">
            <v>2</v>
          </cell>
          <cell r="C22" t="str">
            <v>Supervisor</v>
          </cell>
          <cell r="D22">
            <v>4</v>
          </cell>
          <cell r="E22">
            <v>52673.6177924628</v>
          </cell>
          <cell r="F22">
            <v>12779</v>
          </cell>
          <cell r="G22">
            <v>224</v>
          </cell>
          <cell r="H22">
            <v>260</v>
          </cell>
          <cell r="I22">
            <v>117</v>
          </cell>
          <cell r="J22">
            <v>518</v>
          </cell>
          <cell r="K22">
            <v>19446.477263181252</v>
          </cell>
          <cell r="L22">
            <v>18793.140529281543</v>
          </cell>
          <cell r="M22">
            <v>0</v>
          </cell>
          <cell r="N22">
            <v>536</v>
          </cell>
        </row>
        <row r="23">
          <cell r="A23">
            <v>3</v>
          </cell>
          <cell r="B23">
            <v>3</v>
          </cell>
          <cell r="C23" t="str">
            <v>NASA Screener</v>
          </cell>
          <cell r="D23">
            <v>1</v>
          </cell>
          <cell r="E23">
            <v>13674.984243838133</v>
          </cell>
          <cell r="F23">
            <v>3418</v>
          </cell>
          <cell r="G23">
            <v>56</v>
          </cell>
          <cell r="H23">
            <v>65</v>
          </cell>
          <cell r="I23">
            <v>31</v>
          </cell>
          <cell r="J23">
            <v>139</v>
          </cell>
          <cell r="K23">
            <v>4805.520388842234</v>
          </cell>
          <cell r="L23">
            <v>5026.4638549959</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20798.705130668277</v>
          </cell>
          <cell r="F63">
            <v>6558</v>
          </cell>
          <cell r="G63">
            <v>56</v>
          </cell>
          <cell r="H63">
            <v>65</v>
          </cell>
          <cell r="I63">
            <v>60</v>
          </cell>
          <cell r="J63">
            <v>266</v>
          </cell>
          <cell r="K63">
            <v>4016.2995874339567</v>
          </cell>
          <cell r="L63">
            <v>9643.405543234321</v>
          </cell>
          <cell r="M63">
            <v>0</v>
          </cell>
          <cell r="N63">
            <v>134</v>
          </cell>
        </row>
        <row r="64">
          <cell r="A64">
            <v>38</v>
          </cell>
          <cell r="B64">
            <v>2</v>
          </cell>
          <cell r="C64" t="str">
            <v>Supervising Producer</v>
          </cell>
          <cell r="D64">
            <v>1</v>
          </cell>
          <cell r="E64">
            <v>19859.078500995045</v>
          </cell>
          <cell r="F64">
            <v>6144</v>
          </cell>
          <cell r="G64">
            <v>56</v>
          </cell>
          <cell r="H64">
            <v>65</v>
          </cell>
          <cell r="I64">
            <v>56</v>
          </cell>
          <cell r="J64">
            <v>249</v>
          </cell>
          <cell r="K64">
            <v>4120.346315201634</v>
          </cell>
          <cell r="L64">
            <v>9034.732185793411</v>
          </cell>
          <cell r="M64">
            <v>0</v>
          </cell>
          <cell r="N64">
            <v>134</v>
          </cell>
        </row>
        <row r="65">
          <cell r="A65">
            <v>39</v>
          </cell>
          <cell r="B65">
            <v>3</v>
          </cell>
          <cell r="C65" t="str">
            <v>Senior Producer</v>
          </cell>
          <cell r="D65">
            <v>1</v>
          </cell>
          <cell r="E65">
            <v>18300.90989877217</v>
          </cell>
          <cell r="F65">
            <v>5457</v>
          </cell>
          <cell r="G65">
            <v>56</v>
          </cell>
          <cell r="H65">
            <v>65</v>
          </cell>
          <cell r="I65">
            <v>50</v>
          </cell>
          <cell r="J65">
            <v>221</v>
          </cell>
          <cell r="K65">
            <v>4292.958398134186</v>
          </cell>
          <cell r="L65">
            <v>8024.951500637984</v>
          </cell>
          <cell r="M65">
            <v>0</v>
          </cell>
          <cell r="N65">
            <v>134</v>
          </cell>
        </row>
        <row r="66">
          <cell r="A66">
            <v>40</v>
          </cell>
          <cell r="B66">
            <v>4</v>
          </cell>
          <cell r="C66" t="str">
            <v>Producer</v>
          </cell>
          <cell r="D66">
            <v>2</v>
          </cell>
          <cell r="E66">
            <v>34178.55752741986</v>
          </cell>
          <cell r="F66">
            <v>9846</v>
          </cell>
          <cell r="G66">
            <v>112</v>
          </cell>
          <cell r="H66">
            <v>130</v>
          </cell>
          <cell r="I66">
            <v>90</v>
          </cell>
          <cell r="J66">
            <v>399</v>
          </cell>
          <cell r="K66">
            <v>8854.424480830117</v>
          </cell>
          <cell r="L66">
            <v>14479.13304658975</v>
          </cell>
          <cell r="M66">
            <v>0</v>
          </cell>
          <cell r="N66">
            <v>268</v>
          </cell>
        </row>
        <row r="67">
          <cell r="A67">
            <v>41</v>
          </cell>
          <cell r="B67">
            <v>5</v>
          </cell>
          <cell r="C67" t="str">
            <v>Production Coordinator</v>
          </cell>
          <cell r="D67">
            <v>1</v>
          </cell>
          <cell r="E67">
            <v>17569.905749395322</v>
          </cell>
          <cell r="F67">
            <v>5135</v>
          </cell>
          <cell r="G67">
            <v>56</v>
          </cell>
          <cell r="H67">
            <v>65</v>
          </cell>
          <cell r="I67">
            <v>47</v>
          </cell>
          <cell r="J67">
            <v>208</v>
          </cell>
          <cell r="K67">
            <v>4373.990181510855</v>
          </cell>
          <cell r="L67">
            <v>7550.915567884466</v>
          </cell>
          <cell r="M67">
            <v>0</v>
          </cell>
          <cell r="N67">
            <v>134</v>
          </cell>
        </row>
        <row r="68">
          <cell r="A68">
            <v>42</v>
          </cell>
          <cell r="B68">
            <v>6</v>
          </cell>
          <cell r="C68" t="str">
            <v>Operations Specialist</v>
          </cell>
          <cell r="D68">
            <v>1</v>
          </cell>
          <cell r="E68">
            <v>17777.528229691703</v>
          </cell>
          <cell r="F68">
            <v>5226</v>
          </cell>
          <cell r="G68">
            <v>56</v>
          </cell>
          <cell r="H68">
            <v>65</v>
          </cell>
          <cell r="I68">
            <v>48</v>
          </cell>
          <cell r="J68">
            <v>212</v>
          </cell>
          <cell r="K68">
            <v>4350.975237119848</v>
          </cell>
          <cell r="L68">
            <v>7685.552992571854</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16946.03830850617</v>
          </cell>
          <cell r="F71">
            <v>4860</v>
          </cell>
          <cell r="G71">
            <v>56</v>
          </cell>
          <cell r="H71">
            <v>65</v>
          </cell>
          <cell r="I71">
            <v>44</v>
          </cell>
          <cell r="J71">
            <v>197</v>
          </cell>
          <cell r="K71">
            <v>4443.0350146838755</v>
          </cell>
          <cell r="L71">
            <v>7147.003293822295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17569.905749395322</v>
          </cell>
          <cell r="F73">
            <v>5135</v>
          </cell>
          <cell r="G73">
            <v>56</v>
          </cell>
          <cell r="H73">
            <v>65</v>
          </cell>
          <cell r="I73">
            <v>47</v>
          </cell>
          <cell r="J73">
            <v>208</v>
          </cell>
          <cell r="K73">
            <v>4373.990181510855</v>
          </cell>
          <cell r="L73">
            <v>7550.915567884466</v>
          </cell>
          <cell r="M73">
            <v>0</v>
          </cell>
          <cell r="N73">
            <v>134</v>
          </cell>
        </row>
        <row r="74">
          <cell r="A74">
            <v>48</v>
          </cell>
          <cell r="B74">
            <v>12</v>
          </cell>
          <cell r="C74" t="str">
            <v>Systems Engineer</v>
          </cell>
          <cell r="D74">
            <v>1</v>
          </cell>
          <cell r="E74">
            <v>15704.628895067379</v>
          </cell>
          <cell r="F74">
            <v>4313</v>
          </cell>
          <cell r="G74">
            <v>56</v>
          </cell>
          <cell r="H74">
            <v>65</v>
          </cell>
          <cell r="I74">
            <v>39</v>
          </cell>
          <cell r="J74">
            <v>175</v>
          </cell>
          <cell r="K74">
            <v>4580.6452030217715</v>
          </cell>
          <cell r="L74">
            <v>6341.983692045607</v>
          </cell>
          <cell r="M74">
            <v>0</v>
          </cell>
          <cell r="N74">
            <v>134</v>
          </cell>
        </row>
        <row r="75">
          <cell r="A75">
            <v>49</v>
          </cell>
          <cell r="B75">
            <v>13</v>
          </cell>
          <cell r="C75" t="str">
            <v>3D animator</v>
          </cell>
          <cell r="D75">
            <v>1</v>
          </cell>
          <cell r="E75">
            <v>16323.17086761702</v>
          </cell>
          <cell r="F75">
            <v>4585</v>
          </cell>
          <cell r="G75">
            <v>56</v>
          </cell>
          <cell r="H75">
            <v>65</v>
          </cell>
          <cell r="I75">
            <v>42</v>
          </cell>
          <cell r="J75">
            <v>186</v>
          </cell>
          <cell r="K75">
            <v>4512.079847856896</v>
          </cell>
          <cell r="L75">
            <v>6743.091019760123</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8T</v>
          </cell>
          <cell r="C83" t="str">
            <v>Total Direct Labor</v>
          </cell>
          <cell r="E83">
            <v>948611.8762931068</v>
          </cell>
          <cell r="F83">
            <v>202662</v>
          </cell>
          <cell r="G83">
            <v>4200</v>
          </cell>
          <cell r="H83">
            <v>4875</v>
          </cell>
          <cell r="I83">
            <v>14242</v>
          </cell>
          <cell r="J83">
            <v>8215</v>
          </cell>
          <cell r="K83">
            <v>290395.78142519266</v>
          </cell>
          <cell r="L83">
            <v>315692.09486791416</v>
          </cell>
          <cell r="M83">
            <v>98280</v>
          </cell>
          <cell r="N83">
            <v>10050</v>
          </cell>
        </row>
        <row r="85">
          <cell r="C85" t="str">
            <v>Contract Support:</v>
          </cell>
        </row>
        <row r="86">
          <cell r="A86">
            <v>54</v>
          </cell>
          <cell r="B86">
            <v>1</v>
          </cell>
          <cell r="C86" t="str">
            <v>Program Manager/Logisitcs Manager</v>
          </cell>
          <cell r="D86">
            <v>1</v>
          </cell>
          <cell r="E86">
            <v>17361.283269098938</v>
          </cell>
          <cell r="F86">
            <v>5043</v>
          </cell>
          <cell r="G86">
            <v>56</v>
          </cell>
          <cell r="H86">
            <v>65</v>
          </cell>
          <cell r="I86">
            <v>46</v>
          </cell>
          <cell r="J86">
            <v>204</v>
          </cell>
          <cell r="K86">
            <v>4397.005125901862</v>
          </cell>
          <cell r="L86">
            <v>7416.278143197075</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27726.123269098938</v>
          </cell>
          <cell r="F89">
            <v>7433</v>
          </cell>
          <cell r="G89">
            <v>112</v>
          </cell>
          <cell r="H89">
            <v>130</v>
          </cell>
          <cell r="I89">
            <v>68</v>
          </cell>
          <cell r="J89">
            <v>301</v>
          </cell>
          <cell r="K89">
            <v>8529.965125901861</v>
          </cell>
          <cell r="L89">
            <v>10884.158143197075</v>
          </cell>
          <cell r="M89">
            <v>0</v>
          </cell>
          <cell r="N89">
            <v>268</v>
          </cell>
        </row>
      </sheetData>
      <sheetData sheetId="35">
        <row r="20">
          <cell r="C20" t="str">
            <v>Logistics:</v>
          </cell>
        </row>
        <row r="21">
          <cell r="A21">
            <v>1</v>
          </cell>
          <cell r="B21">
            <v>1</v>
          </cell>
          <cell r="C21" t="str">
            <v>Deputy Logistics Manager</v>
          </cell>
          <cell r="D21">
            <v>1</v>
          </cell>
          <cell r="E21">
            <v>16815.68360665511</v>
          </cell>
          <cell r="F21">
            <v>4725</v>
          </cell>
          <cell r="G21">
            <v>56</v>
          </cell>
          <cell r="H21">
            <v>65</v>
          </cell>
          <cell r="I21">
            <v>43</v>
          </cell>
          <cell r="J21">
            <v>191</v>
          </cell>
          <cell r="K21">
            <v>4652.448664966858</v>
          </cell>
          <cell r="L21">
            <v>6949.234941688255</v>
          </cell>
          <cell r="M21">
            <v>0</v>
          </cell>
          <cell r="N21">
            <v>134</v>
          </cell>
        </row>
        <row r="22">
          <cell r="A22">
            <v>2</v>
          </cell>
          <cell r="B22">
            <v>2</v>
          </cell>
          <cell r="C22" t="str">
            <v>Supervisor</v>
          </cell>
          <cell r="D22">
            <v>4</v>
          </cell>
          <cell r="E22">
            <v>54275.04594402913</v>
          </cell>
          <cell r="F22">
            <v>13175</v>
          </cell>
          <cell r="G22">
            <v>224</v>
          </cell>
          <cell r="H22">
            <v>260</v>
          </cell>
          <cell r="I22">
            <v>121</v>
          </cell>
          <cell r="J22">
            <v>534</v>
          </cell>
          <cell r="K22">
            <v>20049.318058339868</v>
          </cell>
          <cell r="L22">
            <v>19375.727885689266</v>
          </cell>
          <cell r="M22">
            <v>0</v>
          </cell>
          <cell r="N22">
            <v>536</v>
          </cell>
        </row>
        <row r="23">
          <cell r="A23">
            <v>3</v>
          </cell>
          <cell r="B23">
            <v>3</v>
          </cell>
          <cell r="C23" t="str">
            <v>NASA Screener</v>
          </cell>
          <cell r="D23">
            <v>1</v>
          </cell>
          <cell r="E23">
            <v>14090.775755397115</v>
          </cell>
          <cell r="F23">
            <v>3524</v>
          </cell>
          <cell r="G23">
            <v>56</v>
          </cell>
          <cell r="H23">
            <v>65</v>
          </cell>
          <cell r="I23">
            <v>32</v>
          </cell>
          <cell r="J23">
            <v>143</v>
          </cell>
          <cell r="K23">
            <v>4954.491520896342</v>
          </cell>
          <cell r="L23">
            <v>5182.284234500772</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21435.155989718995</v>
          </cell>
          <cell r="F63">
            <v>6761</v>
          </cell>
          <cell r="G63">
            <v>56</v>
          </cell>
          <cell r="H63">
            <v>65</v>
          </cell>
          <cell r="I63">
            <v>62</v>
          </cell>
          <cell r="J63">
            <v>274</v>
          </cell>
          <cell r="K63">
            <v>4140.804874644409</v>
          </cell>
          <cell r="L63">
            <v>9942.351115074584</v>
          </cell>
          <cell r="M63">
            <v>0</v>
          </cell>
          <cell r="N63">
            <v>134</v>
          </cell>
        </row>
        <row r="64">
          <cell r="A64">
            <v>38</v>
          </cell>
          <cell r="B64">
            <v>2</v>
          </cell>
          <cell r="C64" t="str">
            <v>Supervising Producer</v>
          </cell>
          <cell r="D64">
            <v>1</v>
          </cell>
          <cell r="E64">
            <v>20466.88593452589</v>
          </cell>
          <cell r="F64">
            <v>6334</v>
          </cell>
          <cell r="G64">
            <v>56</v>
          </cell>
          <cell r="H64">
            <v>65</v>
          </cell>
          <cell r="I64">
            <v>58</v>
          </cell>
          <cell r="J64">
            <v>257</v>
          </cell>
          <cell r="K64">
            <v>4248.077050972884</v>
          </cell>
          <cell r="L64">
            <v>9314.808883553005</v>
          </cell>
          <cell r="M64">
            <v>0</v>
          </cell>
          <cell r="N64">
            <v>134</v>
          </cell>
        </row>
        <row r="65">
          <cell r="A65">
            <v>39</v>
          </cell>
          <cell r="B65">
            <v>3</v>
          </cell>
          <cell r="C65" t="str">
            <v>Senior Producer</v>
          </cell>
          <cell r="D65">
            <v>1</v>
          </cell>
          <cell r="E65">
            <v>18859.765105634106</v>
          </cell>
          <cell r="F65">
            <v>5626</v>
          </cell>
          <cell r="G65">
            <v>56</v>
          </cell>
          <cell r="H65">
            <v>65</v>
          </cell>
          <cell r="I65">
            <v>51</v>
          </cell>
          <cell r="J65">
            <v>228</v>
          </cell>
          <cell r="K65">
            <v>4426.040108476344</v>
          </cell>
          <cell r="L65">
            <v>8273.72499715776</v>
          </cell>
          <cell r="M65">
            <v>0</v>
          </cell>
          <cell r="N65">
            <v>134</v>
          </cell>
        </row>
        <row r="66">
          <cell r="A66">
            <v>40</v>
          </cell>
          <cell r="B66">
            <v>4</v>
          </cell>
          <cell r="C66" t="str">
            <v>Producer</v>
          </cell>
          <cell r="D66">
            <v>2</v>
          </cell>
          <cell r="E66">
            <v>35221.89781076988</v>
          </cell>
          <cell r="F66">
            <v>10151</v>
          </cell>
          <cell r="G66">
            <v>112</v>
          </cell>
          <cell r="H66">
            <v>130</v>
          </cell>
          <cell r="I66">
            <v>93</v>
          </cell>
          <cell r="J66">
            <v>411</v>
          </cell>
          <cell r="K66">
            <v>9128.911639735848</v>
          </cell>
          <cell r="L66">
            <v>14927.98617103403</v>
          </cell>
          <cell r="M66">
            <v>0</v>
          </cell>
          <cell r="N66">
            <v>268</v>
          </cell>
        </row>
        <row r="67">
          <cell r="A67">
            <v>41</v>
          </cell>
          <cell r="B67">
            <v>5</v>
          </cell>
          <cell r="C67" t="str">
            <v>Production Coordinator</v>
          </cell>
          <cell r="D67">
            <v>1</v>
          </cell>
          <cell r="E67">
            <v>18106.577827626574</v>
          </cell>
          <cell r="F67">
            <v>5294</v>
          </cell>
          <cell r="G67">
            <v>56</v>
          </cell>
          <cell r="H67">
            <v>65</v>
          </cell>
          <cell r="I67">
            <v>48</v>
          </cell>
          <cell r="J67">
            <v>215</v>
          </cell>
          <cell r="K67">
            <v>4509.583877137691</v>
          </cell>
          <cell r="L67">
            <v>7784.9939504888835</v>
          </cell>
          <cell r="M67">
            <v>0</v>
          </cell>
          <cell r="N67">
            <v>134</v>
          </cell>
        </row>
        <row r="68">
          <cell r="A68">
            <v>42</v>
          </cell>
          <cell r="B68">
            <v>6</v>
          </cell>
          <cell r="C68" t="str">
            <v>Operations Specialist</v>
          </cell>
          <cell r="D68">
            <v>1</v>
          </cell>
          <cell r="E68">
            <v>18319.660604812147</v>
          </cell>
          <cell r="F68">
            <v>5388</v>
          </cell>
          <cell r="G68">
            <v>56</v>
          </cell>
          <cell r="H68">
            <v>65</v>
          </cell>
          <cell r="I68">
            <v>49</v>
          </cell>
          <cell r="J68">
            <v>218</v>
          </cell>
          <cell r="K68">
            <v>4485.855469470564</v>
          </cell>
          <cell r="L68">
            <v>7923.805135341581</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17464.32949606986</v>
          </cell>
          <cell r="F71">
            <v>5011</v>
          </cell>
          <cell r="G71">
            <v>56</v>
          </cell>
          <cell r="H71">
            <v>65</v>
          </cell>
          <cell r="I71">
            <v>46</v>
          </cell>
          <cell r="J71">
            <v>203</v>
          </cell>
          <cell r="K71">
            <v>4580.769100139075</v>
          </cell>
          <cell r="L71">
            <v>7368.560395930785</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18106.577827626574</v>
          </cell>
          <cell r="F73">
            <v>5294</v>
          </cell>
          <cell r="G73">
            <v>56</v>
          </cell>
          <cell r="H73">
            <v>65</v>
          </cell>
          <cell r="I73">
            <v>48</v>
          </cell>
          <cell r="J73">
            <v>215</v>
          </cell>
          <cell r="K73">
            <v>4509.583877137691</v>
          </cell>
          <cell r="L73">
            <v>7784.9939504888835</v>
          </cell>
          <cell r="M73">
            <v>0</v>
          </cell>
          <cell r="N73">
            <v>134</v>
          </cell>
        </row>
        <row r="74">
          <cell r="A74">
            <v>48</v>
          </cell>
          <cell r="B74">
            <v>12</v>
          </cell>
          <cell r="C74" t="str">
            <v>Systems Engineer</v>
          </cell>
          <cell r="D74">
            <v>1</v>
          </cell>
          <cell r="E74">
            <v>16183.230390814466</v>
          </cell>
          <cell r="F74">
            <v>4446</v>
          </cell>
          <cell r="G74">
            <v>56</v>
          </cell>
          <cell r="H74">
            <v>65</v>
          </cell>
          <cell r="I74">
            <v>41</v>
          </cell>
          <cell r="J74">
            <v>180</v>
          </cell>
          <cell r="K74">
            <v>4722.645204315445</v>
          </cell>
          <cell r="L74">
            <v>6538.58518649902</v>
          </cell>
          <cell r="M74">
            <v>0</v>
          </cell>
          <cell r="N74">
            <v>134</v>
          </cell>
        </row>
        <row r="75">
          <cell r="A75">
            <v>49</v>
          </cell>
          <cell r="B75">
            <v>13</v>
          </cell>
          <cell r="C75" t="str">
            <v>3D animator</v>
          </cell>
          <cell r="D75">
            <v>1</v>
          </cell>
          <cell r="E75">
            <v>16821.081164513147</v>
          </cell>
          <cell r="F75">
            <v>4727</v>
          </cell>
          <cell r="G75">
            <v>56</v>
          </cell>
          <cell r="H75">
            <v>65</v>
          </cell>
          <cell r="I75">
            <v>43</v>
          </cell>
          <cell r="J75">
            <v>192</v>
          </cell>
          <cell r="K75">
            <v>4651.95432314046</v>
          </cell>
          <cell r="L75">
            <v>6952.126841372687</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9T</v>
          </cell>
          <cell r="C83" t="str">
            <v>Total Direct Labor</v>
          </cell>
          <cell r="E83">
            <v>957082.667458193</v>
          </cell>
          <cell r="F83">
            <v>205079</v>
          </cell>
          <cell r="G83">
            <v>4200</v>
          </cell>
          <cell r="H83">
            <v>4875</v>
          </cell>
          <cell r="I83">
            <v>14264</v>
          </cell>
          <cell r="J83">
            <v>8312</v>
          </cell>
          <cell r="K83">
            <v>292772.9637693736</v>
          </cell>
          <cell r="L83">
            <v>319249.7036888195</v>
          </cell>
          <cell r="M83">
            <v>98280</v>
          </cell>
          <cell r="N83">
            <v>10050</v>
          </cell>
        </row>
        <row r="85">
          <cell r="C85" t="str">
            <v>Contract Support:</v>
          </cell>
        </row>
        <row r="86">
          <cell r="A86">
            <v>54</v>
          </cell>
          <cell r="B86">
            <v>1</v>
          </cell>
          <cell r="C86" t="str">
            <v>Program Manager/Logisitcs Manager</v>
          </cell>
          <cell r="D86">
            <v>1</v>
          </cell>
          <cell r="E86">
            <v>17892.495050441</v>
          </cell>
          <cell r="F86">
            <v>5199</v>
          </cell>
          <cell r="G86">
            <v>56</v>
          </cell>
          <cell r="H86">
            <v>65</v>
          </cell>
          <cell r="I86">
            <v>48</v>
          </cell>
          <cell r="J86">
            <v>211</v>
          </cell>
          <cell r="K86">
            <v>4533.312284804819</v>
          </cell>
          <cell r="L86">
            <v>7646.182765636184</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28257.335050441</v>
          </cell>
          <cell r="F89">
            <v>7589</v>
          </cell>
          <cell r="G89">
            <v>112</v>
          </cell>
          <cell r="H89">
            <v>130</v>
          </cell>
          <cell r="I89">
            <v>70</v>
          </cell>
          <cell r="J89">
            <v>308</v>
          </cell>
          <cell r="K89">
            <v>8666.272284804818</v>
          </cell>
          <cell r="L89">
            <v>11114.062765636183</v>
          </cell>
          <cell r="M89">
            <v>0</v>
          </cell>
          <cell r="N89">
            <v>268</v>
          </cell>
        </row>
      </sheetData>
      <sheetData sheetId="36">
        <row r="20">
          <cell r="C20" t="str">
            <v>Logistics:</v>
          </cell>
        </row>
        <row r="21">
          <cell r="A21">
            <v>1</v>
          </cell>
          <cell r="B21">
            <v>1</v>
          </cell>
          <cell r="C21" t="str">
            <v>Deputy Logistics Manager</v>
          </cell>
          <cell r="D21">
            <v>1</v>
          </cell>
          <cell r="E21">
            <v>17330.33579846142</v>
          </cell>
          <cell r="F21">
            <v>4872</v>
          </cell>
          <cell r="G21">
            <v>56</v>
          </cell>
          <cell r="H21">
            <v>65</v>
          </cell>
          <cell r="I21">
            <v>45</v>
          </cell>
          <cell r="J21">
            <v>197</v>
          </cell>
          <cell r="K21">
            <v>4796.67457358083</v>
          </cell>
          <cell r="L21">
            <v>7164.66122488059</v>
          </cell>
          <cell r="M21">
            <v>0</v>
          </cell>
          <cell r="N21">
            <v>134</v>
          </cell>
        </row>
        <row r="22">
          <cell r="A22">
            <v>2</v>
          </cell>
          <cell r="B22">
            <v>2</v>
          </cell>
          <cell r="C22" t="str">
            <v>Supervisor</v>
          </cell>
          <cell r="D22">
            <v>4</v>
          </cell>
          <cell r="E22">
            <v>55925.22236829404</v>
          </cell>
          <cell r="F22">
            <v>13584</v>
          </cell>
          <cell r="G22">
            <v>224</v>
          </cell>
          <cell r="H22">
            <v>260</v>
          </cell>
          <cell r="I22">
            <v>124</v>
          </cell>
          <cell r="J22">
            <v>550</v>
          </cell>
          <cell r="K22">
            <v>20670.846918148403</v>
          </cell>
          <cell r="L22">
            <v>19976.37545014563</v>
          </cell>
          <cell r="M22">
            <v>0</v>
          </cell>
          <cell r="N22">
            <v>536</v>
          </cell>
        </row>
        <row r="23">
          <cell r="A23">
            <v>3</v>
          </cell>
          <cell r="B23">
            <v>3</v>
          </cell>
          <cell r="C23" t="str">
            <v>NASA Screener</v>
          </cell>
          <cell r="D23">
            <v>1</v>
          </cell>
          <cell r="E23">
            <v>14519.015803814424</v>
          </cell>
          <cell r="F23">
            <v>3633</v>
          </cell>
          <cell r="G23">
            <v>56</v>
          </cell>
          <cell r="H23">
            <v>65</v>
          </cell>
          <cell r="I23">
            <v>33</v>
          </cell>
          <cell r="J23">
            <v>147</v>
          </cell>
          <cell r="K23">
            <v>5108.080758044129</v>
          </cell>
          <cell r="L23">
            <v>5342.935045770295</v>
          </cell>
          <cell r="M23">
            <v>0</v>
          </cell>
          <cell r="N23">
            <v>134</v>
          </cell>
        </row>
        <row r="24">
          <cell r="A24">
            <v>4</v>
          </cell>
          <cell r="B24">
            <v>4</v>
          </cell>
          <cell r="C24" t="str">
            <v>Vehicle Dispatcher/ move coordinator (lead)</v>
          </cell>
          <cell r="D24">
            <v>1</v>
          </cell>
          <cell r="E24">
            <v>11644.76</v>
          </cell>
          <cell r="F24">
            <v>2000</v>
          </cell>
          <cell r="G24">
            <v>56</v>
          </cell>
          <cell r="H24">
            <v>65</v>
          </cell>
          <cell r="I24">
            <v>18</v>
          </cell>
          <cell r="J24">
            <v>81</v>
          </cell>
          <cell r="K24">
            <v>3681.6</v>
          </cell>
          <cell r="L24">
            <v>3425.16</v>
          </cell>
          <cell r="M24">
            <v>2184</v>
          </cell>
          <cell r="N24">
            <v>134</v>
          </cell>
        </row>
        <row r="25">
          <cell r="A25">
            <v>5</v>
          </cell>
          <cell r="B25">
            <v>5</v>
          </cell>
          <cell r="C25" t="str">
            <v>Bus Operator</v>
          </cell>
          <cell r="D25">
            <v>1</v>
          </cell>
          <cell r="E25">
            <v>12246.16</v>
          </cell>
          <cell r="F25">
            <v>2065</v>
          </cell>
          <cell r="G25">
            <v>56</v>
          </cell>
          <cell r="H25">
            <v>65</v>
          </cell>
          <cell r="I25">
            <v>441</v>
          </cell>
          <cell r="J25">
            <v>84</v>
          </cell>
          <cell r="K25">
            <v>3681.6</v>
          </cell>
          <cell r="L25">
            <v>3535.56</v>
          </cell>
          <cell r="M25">
            <v>2184</v>
          </cell>
          <cell r="N25">
            <v>134</v>
          </cell>
        </row>
        <row r="26">
          <cell r="A26">
            <v>6</v>
          </cell>
          <cell r="B26">
            <v>6</v>
          </cell>
          <cell r="C26" t="str">
            <v>Truck Dvr, Medium</v>
          </cell>
          <cell r="D26">
            <v>2</v>
          </cell>
          <cell r="E26">
            <v>23488.28</v>
          </cell>
          <cell r="F26">
            <v>3479</v>
          </cell>
          <cell r="G26">
            <v>112</v>
          </cell>
          <cell r="H26">
            <v>130</v>
          </cell>
          <cell r="I26">
            <v>1671</v>
          </cell>
          <cell r="J26">
            <v>141</v>
          </cell>
          <cell r="K26">
            <v>7363.2</v>
          </cell>
          <cell r="L26">
            <v>5956.08</v>
          </cell>
          <cell r="M26">
            <v>4368</v>
          </cell>
          <cell r="N26">
            <v>268</v>
          </cell>
        </row>
        <row r="27">
          <cell r="A27">
            <v>7</v>
          </cell>
          <cell r="B27">
            <v>7</v>
          </cell>
          <cell r="C27" t="str">
            <v>Truck Dvr, Medium (mail)</v>
          </cell>
          <cell r="D27">
            <v>1</v>
          </cell>
          <cell r="E27">
            <v>12062</v>
          </cell>
          <cell r="F27">
            <v>1838</v>
          </cell>
          <cell r="G27">
            <v>56</v>
          </cell>
          <cell r="H27">
            <v>65</v>
          </cell>
          <cell r="I27">
            <v>883</v>
          </cell>
          <cell r="J27">
            <v>74</v>
          </cell>
          <cell r="K27">
            <v>3681.6</v>
          </cell>
          <cell r="L27">
            <v>3146.4</v>
          </cell>
          <cell r="M27">
            <v>2184</v>
          </cell>
          <cell r="N27">
            <v>134</v>
          </cell>
        </row>
        <row r="28">
          <cell r="A28">
            <v>8</v>
          </cell>
          <cell r="B28">
            <v>8</v>
          </cell>
          <cell r="C28" t="str">
            <v>Truck Dvr, Heavy (TT)</v>
          </cell>
          <cell r="D28">
            <v>2</v>
          </cell>
          <cell r="E28">
            <v>24968.120000000003</v>
          </cell>
          <cell r="F28">
            <v>3936</v>
          </cell>
          <cell r="G28">
            <v>112</v>
          </cell>
          <cell r="H28">
            <v>130</v>
          </cell>
          <cell r="I28">
            <v>1891</v>
          </cell>
          <cell r="J28">
            <v>160</v>
          </cell>
          <cell r="K28">
            <v>7363.2</v>
          </cell>
          <cell r="L28">
            <v>6739.92</v>
          </cell>
          <cell r="M28">
            <v>4368</v>
          </cell>
          <cell r="N28">
            <v>268</v>
          </cell>
        </row>
        <row r="29">
          <cell r="A29">
            <v>9</v>
          </cell>
          <cell r="B29">
            <v>9</v>
          </cell>
          <cell r="C29" t="str">
            <v>Truck Dvr, Heavy (Furniture)</v>
          </cell>
          <cell r="D29">
            <v>1</v>
          </cell>
          <cell r="E29">
            <v>11994.12</v>
          </cell>
          <cell r="F29">
            <v>1817</v>
          </cell>
          <cell r="G29">
            <v>56</v>
          </cell>
          <cell r="H29">
            <v>65</v>
          </cell>
          <cell r="I29">
            <v>872</v>
          </cell>
          <cell r="J29">
            <v>74</v>
          </cell>
          <cell r="K29">
            <v>3681.6</v>
          </cell>
          <cell r="L29">
            <v>3110.52</v>
          </cell>
          <cell r="M29">
            <v>2184</v>
          </cell>
          <cell r="N29">
            <v>134</v>
          </cell>
        </row>
        <row r="30">
          <cell r="A30">
            <v>10</v>
          </cell>
          <cell r="B30">
            <v>10</v>
          </cell>
          <cell r="C30" t="str">
            <v>Laborer, Truck Helper (Furniture)</v>
          </cell>
          <cell r="D30">
            <v>2</v>
          </cell>
          <cell r="E30">
            <v>22224.28</v>
          </cell>
          <cell r="F30">
            <v>3479</v>
          </cell>
          <cell r="G30">
            <v>112</v>
          </cell>
          <cell r="H30">
            <v>130</v>
          </cell>
          <cell r="I30">
            <v>407</v>
          </cell>
          <cell r="J30">
            <v>141</v>
          </cell>
          <cell r="K30">
            <v>7363.2</v>
          </cell>
          <cell r="L30">
            <v>5956.08</v>
          </cell>
          <cell r="M30">
            <v>4368</v>
          </cell>
          <cell r="N30">
            <v>268</v>
          </cell>
        </row>
        <row r="31">
          <cell r="A31">
            <v>11</v>
          </cell>
          <cell r="B31">
            <v>11</v>
          </cell>
          <cell r="C31" t="str">
            <v>Laborer, Truck Helper (Furniture) Lead</v>
          </cell>
          <cell r="D31">
            <v>1</v>
          </cell>
          <cell r="E31">
            <v>11343.64</v>
          </cell>
          <cell r="F31">
            <v>1820</v>
          </cell>
          <cell r="G31">
            <v>56</v>
          </cell>
          <cell r="H31">
            <v>65</v>
          </cell>
          <cell r="I31">
            <v>213</v>
          </cell>
          <cell r="J31">
            <v>74</v>
          </cell>
          <cell r="K31">
            <v>3681.6</v>
          </cell>
          <cell r="L31">
            <v>3116.04</v>
          </cell>
          <cell r="M31">
            <v>2184</v>
          </cell>
          <cell r="N31">
            <v>134</v>
          </cell>
        </row>
        <row r="32">
          <cell r="A32">
            <v>12</v>
          </cell>
          <cell r="B32">
            <v>12</v>
          </cell>
          <cell r="C32" t="str">
            <v>Messenger, Mail Clerk, Carrier (lead)</v>
          </cell>
          <cell r="D32">
            <v>1</v>
          </cell>
          <cell r="E32">
            <v>11083.44</v>
          </cell>
          <cell r="F32">
            <v>1788</v>
          </cell>
          <cell r="G32">
            <v>56</v>
          </cell>
          <cell r="H32">
            <v>65</v>
          </cell>
          <cell r="I32">
            <v>42</v>
          </cell>
          <cell r="J32">
            <v>72</v>
          </cell>
          <cell r="K32">
            <v>3681.6</v>
          </cell>
          <cell r="L32">
            <v>3060.84</v>
          </cell>
          <cell r="M32">
            <v>2184</v>
          </cell>
          <cell r="N32">
            <v>134</v>
          </cell>
        </row>
        <row r="33">
          <cell r="A33">
            <v>13</v>
          </cell>
          <cell r="B33">
            <v>13</v>
          </cell>
          <cell r="C33" t="str">
            <v>Messenger, Mail Clerk, Carrier </v>
          </cell>
          <cell r="D33">
            <v>3</v>
          </cell>
          <cell r="E33">
            <v>32579.32</v>
          </cell>
          <cell r="F33">
            <v>5121</v>
          </cell>
          <cell r="G33">
            <v>168</v>
          </cell>
          <cell r="H33">
            <v>195</v>
          </cell>
          <cell r="I33">
            <v>120</v>
          </cell>
          <cell r="J33">
            <v>208</v>
          </cell>
          <cell r="K33">
            <v>11044.8</v>
          </cell>
          <cell r="L33">
            <v>8768.52</v>
          </cell>
          <cell r="M33">
            <v>6552</v>
          </cell>
          <cell r="N33">
            <v>402</v>
          </cell>
        </row>
        <row r="34">
          <cell r="A34">
            <v>14</v>
          </cell>
          <cell r="B34">
            <v>14</v>
          </cell>
          <cell r="C34" t="str">
            <v>Auto/Truck Maint. Technician (lead)</v>
          </cell>
          <cell r="D34">
            <v>1</v>
          </cell>
          <cell r="E34">
            <v>13469.400000000001</v>
          </cell>
          <cell r="F34">
            <v>2547</v>
          </cell>
          <cell r="G34">
            <v>56</v>
          </cell>
          <cell r="H34">
            <v>65</v>
          </cell>
          <cell r="I34">
            <v>338</v>
          </cell>
          <cell r="J34">
            <v>103</v>
          </cell>
          <cell r="K34">
            <v>3681.6</v>
          </cell>
          <cell r="L34">
            <v>4360.8</v>
          </cell>
          <cell r="M34">
            <v>2184</v>
          </cell>
          <cell r="N34">
            <v>134</v>
          </cell>
        </row>
        <row r="35">
          <cell r="A35">
            <v>15</v>
          </cell>
          <cell r="B35">
            <v>15</v>
          </cell>
          <cell r="C35" t="str">
            <v>Auto/Truck Maint. Technician </v>
          </cell>
          <cell r="D35">
            <v>3</v>
          </cell>
          <cell r="E35">
            <v>39711.2</v>
          </cell>
          <cell r="F35">
            <v>7399</v>
          </cell>
          <cell r="G35">
            <v>168</v>
          </cell>
          <cell r="H35">
            <v>195</v>
          </cell>
          <cell r="I35">
            <v>982</v>
          </cell>
          <cell r="J35">
            <v>300</v>
          </cell>
          <cell r="K35">
            <v>11044.8</v>
          </cell>
          <cell r="L35">
            <v>12668.400000000001</v>
          </cell>
          <cell r="M35">
            <v>6552</v>
          </cell>
          <cell r="N35">
            <v>402</v>
          </cell>
        </row>
        <row r="36">
          <cell r="A36">
            <v>16</v>
          </cell>
          <cell r="B36">
            <v>16</v>
          </cell>
          <cell r="C36" t="str">
            <v>Automotive Worker</v>
          </cell>
          <cell r="D36">
            <v>1</v>
          </cell>
          <cell r="E36">
            <v>11138.64</v>
          </cell>
          <cell r="F36">
            <v>1739</v>
          </cell>
          <cell r="G36">
            <v>56</v>
          </cell>
          <cell r="H36">
            <v>65</v>
          </cell>
          <cell r="I36">
            <v>231</v>
          </cell>
          <cell r="J36">
            <v>70</v>
          </cell>
          <cell r="K36">
            <v>3681.6</v>
          </cell>
          <cell r="L36">
            <v>2978.04</v>
          </cell>
          <cell r="M36">
            <v>2184</v>
          </cell>
          <cell r="N36">
            <v>134</v>
          </cell>
        </row>
        <row r="37">
          <cell r="A37">
            <v>17</v>
          </cell>
          <cell r="B37">
            <v>17</v>
          </cell>
          <cell r="C37" t="str">
            <v>Automotive Parts Clerk</v>
          </cell>
          <cell r="D37">
            <v>1</v>
          </cell>
          <cell r="E37">
            <v>11138.64</v>
          </cell>
          <cell r="F37">
            <v>1739</v>
          </cell>
          <cell r="G37">
            <v>56</v>
          </cell>
          <cell r="H37">
            <v>65</v>
          </cell>
          <cell r="I37">
            <v>231</v>
          </cell>
          <cell r="J37">
            <v>70</v>
          </cell>
          <cell r="K37">
            <v>3681.6</v>
          </cell>
          <cell r="L37">
            <v>2978.04</v>
          </cell>
          <cell r="M37">
            <v>2184</v>
          </cell>
          <cell r="N37">
            <v>134</v>
          </cell>
        </row>
        <row r="38">
          <cell r="A38">
            <v>18</v>
          </cell>
          <cell r="B38">
            <v>18</v>
          </cell>
          <cell r="C38" t="str">
            <v>Vehicle Controller</v>
          </cell>
          <cell r="D38">
            <v>1</v>
          </cell>
          <cell r="E38">
            <v>11139.12</v>
          </cell>
          <cell r="F38">
            <v>1817</v>
          </cell>
          <cell r="G38">
            <v>56</v>
          </cell>
          <cell r="H38">
            <v>65</v>
          </cell>
          <cell r="I38">
            <v>17</v>
          </cell>
          <cell r="J38">
            <v>74</v>
          </cell>
          <cell r="K38">
            <v>3681.6</v>
          </cell>
          <cell r="L38">
            <v>3110.52</v>
          </cell>
          <cell r="M38">
            <v>2184</v>
          </cell>
          <cell r="N38">
            <v>134</v>
          </cell>
        </row>
        <row r="39">
          <cell r="A39">
            <v>19</v>
          </cell>
          <cell r="B39">
            <v>19</v>
          </cell>
          <cell r="C39" t="str">
            <v>Item Manager (lead)</v>
          </cell>
          <cell r="D39">
            <v>1</v>
          </cell>
          <cell r="E39">
            <v>12013.84</v>
          </cell>
          <cell r="F39">
            <v>2134</v>
          </cell>
          <cell r="G39">
            <v>56</v>
          </cell>
          <cell r="H39">
            <v>65</v>
          </cell>
          <cell r="I39">
            <v>19</v>
          </cell>
          <cell r="J39">
            <v>86</v>
          </cell>
          <cell r="K39">
            <v>3681.6</v>
          </cell>
          <cell r="L39">
            <v>3654.2400000000002</v>
          </cell>
          <cell r="M39">
            <v>2184</v>
          </cell>
          <cell r="N39">
            <v>134</v>
          </cell>
        </row>
        <row r="40">
          <cell r="A40">
            <v>20</v>
          </cell>
          <cell r="B40">
            <v>20</v>
          </cell>
          <cell r="C40" t="str">
            <v>Item Manager </v>
          </cell>
          <cell r="D40">
            <v>1</v>
          </cell>
          <cell r="E40">
            <v>11792.84</v>
          </cell>
          <cell r="F40">
            <v>2054</v>
          </cell>
          <cell r="G40">
            <v>56</v>
          </cell>
          <cell r="H40">
            <v>65</v>
          </cell>
          <cell r="I40">
            <v>19</v>
          </cell>
          <cell r="J40">
            <v>83</v>
          </cell>
          <cell r="K40">
            <v>3681.6</v>
          </cell>
          <cell r="L40">
            <v>3516.2400000000002</v>
          </cell>
          <cell r="M40">
            <v>2184</v>
          </cell>
          <cell r="N40">
            <v>134</v>
          </cell>
        </row>
        <row r="41">
          <cell r="A41">
            <v>21</v>
          </cell>
          <cell r="B41">
            <v>21</v>
          </cell>
          <cell r="C41" t="str">
            <v>Sr. Purchase Request/ Processing Clerk</v>
          </cell>
          <cell r="D41">
            <v>1</v>
          </cell>
          <cell r="E41">
            <v>11792.84</v>
          </cell>
          <cell r="F41">
            <v>2054</v>
          </cell>
          <cell r="G41">
            <v>56</v>
          </cell>
          <cell r="H41">
            <v>65</v>
          </cell>
          <cell r="I41">
            <v>19</v>
          </cell>
          <cell r="J41">
            <v>83</v>
          </cell>
          <cell r="K41">
            <v>3681.6</v>
          </cell>
          <cell r="L41">
            <v>3516.2400000000002</v>
          </cell>
          <cell r="M41">
            <v>2184</v>
          </cell>
          <cell r="N41">
            <v>134</v>
          </cell>
        </row>
        <row r="42">
          <cell r="A42">
            <v>22</v>
          </cell>
          <cell r="B42">
            <v>22</v>
          </cell>
          <cell r="C42" t="str">
            <v>Sr. Storekeeper</v>
          </cell>
          <cell r="D42">
            <v>1</v>
          </cell>
          <cell r="E42">
            <v>11463.92</v>
          </cell>
          <cell r="F42">
            <v>1865</v>
          </cell>
          <cell r="G42">
            <v>56</v>
          </cell>
          <cell r="H42">
            <v>65</v>
          </cell>
          <cell r="I42">
            <v>209</v>
          </cell>
          <cell r="J42">
            <v>76</v>
          </cell>
          <cell r="K42">
            <v>3681.6</v>
          </cell>
          <cell r="L42">
            <v>3193.32</v>
          </cell>
          <cell r="M42">
            <v>2184</v>
          </cell>
          <cell r="N42">
            <v>134</v>
          </cell>
        </row>
        <row r="43">
          <cell r="A43">
            <v>23</v>
          </cell>
          <cell r="B43">
            <v>23</v>
          </cell>
          <cell r="C43" t="str">
            <v>Storekeeper</v>
          </cell>
          <cell r="D43">
            <v>3</v>
          </cell>
          <cell r="E43">
            <v>33724.32</v>
          </cell>
          <cell r="F43">
            <v>5363</v>
          </cell>
          <cell r="G43">
            <v>168</v>
          </cell>
          <cell r="H43">
            <v>195</v>
          </cell>
          <cell r="I43">
            <v>600</v>
          </cell>
          <cell r="J43">
            <v>217</v>
          </cell>
          <cell r="K43">
            <v>11044.8</v>
          </cell>
          <cell r="L43">
            <v>9182.52</v>
          </cell>
          <cell r="M43">
            <v>6552</v>
          </cell>
          <cell r="N43">
            <v>402</v>
          </cell>
        </row>
        <row r="44">
          <cell r="A44">
            <v>24</v>
          </cell>
          <cell r="B44">
            <v>24</v>
          </cell>
          <cell r="C44" t="str">
            <v>Metal Cutter &amp; Burner</v>
          </cell>
          <cell r="D44">
            <v>2</v>
          </cell>
          <cell r="E44">
            <v>24399.52</v>
          </cell>
          <cell r="F44">
            <v>3920</v>
          </cell>
          <cell r="G44">
            <v>112</v>
          </cell>
          <cell r="H44">
            <v>130</v>
          </cell>
          <cell r="I44">
            <v>1367</v>
          </cell>
          <cell r="J44">
            <v>159</v>
          </cell>
          <cell r="K44">
            <v>7363.2</v>
          </cell>
          <cell r="L44">
            <v>6712.32</v>
          </cell>
          <cell r="M44">
            <v>4368</v>
          </cell>
          <cell r="N44">
            <v>268</v>
          </cell>
        </row>
        <row r="45">
          <cell r="A45">
            <v>25</v>
          </cell>
          <cell r="B45">
            <v>25</v>
          </cell>
          <cell r="C45" t="str">
            <v>Tool Crib Attendant</v>
          </cell>
          <cell r="D45">
            <v>1</v>
          </cell>
          <cell r="E45">
            <v>12383.16</v>
          </cell>
          <cell r="F45">
            <v>2186</v>
          </cell>
          <cell r="G45">
            <v>56</v>
          </cell>
          <cell r="H45">
            <v>65</v>
          </cell>
          <cell r="I45">
            <v>245</v>
          </cell>
          <cell r="J45">
            <v>89</v>
          </cell>
          <cell r="K45">
            <v>3681.6</v>
          </cell>
          <cell r="L45">
            <v>3742.56</v>
          </cell>
          <cell r="M45">
            <v>2184</v>
          </cell>
          <cell r="N45">
            <v>134</v>
          </cell>
        </row>
        <row r="46">
          <cell r="A46">
            <v>26</v>
          </cell>
          <cell r="B46">
            <v>26</v>
          </cell>
          <cell r="C46" t="str">
            <v>Prop. Disposal Data Entry Clerk</v>
          </cell>
          <cell r="D46">
            <v>1</v>
          </cell>
          <cell r="E46">
            <v>11057.44</v>
          </cell>
          <cell r="F46">
            <v>1788</v>
          </cell>
          <cell r="G46">
            <v>56</v>
          </cell>
          <cell r="H46">
            <v>65</v>
          </cell>
          <cell r="I46">
            <v>16</v>
          </cell>
          <cell r="J46">
            <v>72</v>
          </cell>
          <cell r="K46">
            <v>3681.6</v>
          </cell>
          <cell r="L46">
            <v>3060.84</v>
          </cell>
          <cell r="M46">
            <v>2184</v>
          </cell>
          <cell r="N46">
            <v>134</v>
          </cell>
        </row>
        <row r="47">
          <cell r="A47">
            <v>27</v>
          </cell>
          <cell r="B47">
            <v>27</v>
          </cell>
          <cell r="C47" t="str">
            <v>Disposal Warehouseman (lead)</v>
          </cell>
          <cell r="D47">
            <v>1</v>
          </cell>
          <cell r="E47">
            <v>11482.44</v>
          </cell>
          <cell r="F47">
            <v>1868</v>
          </cell>
          <cell r="G47">
            <v>56</v>
          </cell>
          <cell r="H47">
            <v>65</v>
          </cell>
          <cell r="I47">
            <v>219</v>
          </cell>
          <cell r="J47">
            <v>76</v>
          </cell>
          <cell r="K47">
            <v>3681.6</v>
          </cell>
          <cell r="L47">
            <v>3198.84</v>
          </cell>
          <cell r="M47">
            <v>2184</v>
          </cell>
          <cell r="N47">
            <v>134</v>
          </cell>
        </row>
        <row r="48">
          <cell r="A48">
            <v>28</v>
          </cell>
          <cell r="B48">
            <v>28</v>
          </cell>
          <cell r="C48" t="str">
            <v>Disposal Warehouseman </v>
          </cell>
          <cell r="D48">
            <v>2</v>
          </cell>
          <cell r="E48">
            <v>22501.88</v>
          </cell>
          <cell r="F48">
            <v>3575</v>
          </cell>
          <cell r="G48">
            <v>112</v>
          </cell>
          <cell r="H48">
            <v>130</v>
          </cell>
          <cell r="I48">
            <v>419</v>
          </cell>
          <cell r="J48">
            <v>145</v>
          </cell>
          <cell r="K48">
            <v>7363.2</v>
          </cell>
          <cell r="L48">
            <v>6121.68</v>
          </cell>
          <cell r="M48">
            <v>4368</v>
          </cell>
          <cell r="N48">
            <v>268</v>
          </cell>
        </row>
        <row r="49">
          <cell r="A49">
            <v>29</v>
          </cell>
          <cell r="B49">
            <v>29</v>
          </cell>
          <cell r="C49" t="str">
            <v>Freight Traffic Specialist</v>
          </cell>
          <cell r="D49">
            <v>1</v>
          </cell>
          <cell r="E49">
            <v>12023.36</v>
          </cell>
          <cell r="F49">
            <v>2137</v>
          </cell>
          <cell r="G49">
            <v>56</v>
          </cell>
          <cell r="H49">
            <v>65</v>
          </cell>
          <cell r="I49">
            <v>19</v>
          </cell>
          <cell r="J49">
            <v>87</v>
          </cell>
          <cell r="K49">
            <v>3681.6</v>
          </cell>
          <cell r="L49">
            <v>3659.7599999999998</v>
          </cell>
          <cell r="M49">
            <v>2184</v>
          </cell>
          <cell r="N49">
            <v>134</v>
          </cell>
        </row>
        <row r="50">
          <cell r="A50">
            <v>30</v>
          </cell>
          <cell r="B50">
            <v>30</v>
          </cell>
          <cell r="C50" t="str">
            <v>Sr Receiving Clerk</v>
          </cell>
          <cell r="D50">
            <v>1</v>
          </cell>
          <cell r="E50">
            <v>11491.48</v>
          </cell>
          <cell r="F50">
            <v>1875</v>
          </cell>
          <cell r="G50">
            <v>56</v>
          </cell>
          <cell r="H50">
            <v>65</v>
          </cell>
          <cell r="I50">
            <v>210</v>
          </cell>
          <cell r="J50">
            <v>76</v>
          </cell>
          <cell r="K50">
            <v>3681.6</v>
          </cell>
          <cell r="L50">
            <v>3209.88</v>
          </cell>
          <cell r="M50">
            <v>2184</v>
          </cell>
          <cell r="N50">
            <v>134</v>
          </cell>
        </row>
        <row r="51">
          <cell r="A51">
            <v>31</v>
          </cell>
          <cell r="B51">
            <v>31</v>
          </cell>
          <cell r="C51" t="str">
            <v>Receiving Clerk</v>
          </cell>
          <cell r="D51">
            <v>2</v>
          </cell>
          <cell r="E51">
            <v>22557.04</v>
          </cell>
          <cell r="F51">
            <v>3601</v>
          </cell>
          <cell r="G51">
            <v>112</v>
          </cell>
          <cell r="H51">
            <v>130</v>
          </cell>
          <cell r="I51">
            <v>403</v>
          </cell>
          <cell r="J51">
            <v>146</v>
          </cell>
          <cell r="K51">
            <v>7363.2</v>
          </cell>
          <cell r="L51">
            <v>6165.84</v>
          </cell>
          <cell r="M51">
            <v>4368</v>
          </cell>
          <cell r="N51">
            <v>268</v>
          </cell>
        </row>
        <row r="52">
          <cell r="A52">
            <v>32</v>
          </cell>
          <cell r="B52">
            <v>32</v>
          </cell>
          <cell r="C52" t="str">
            <v>Supply Technician</v>
          </cell>
          <cell r="D52">
            <v>1</v>
          </cell>
          <cell r="E52">
            <v>10959.32</v>
          </cell>
          <cell r="F52">
            <v>2538</v>
          </cell>
          <cell r="G52">
            <v>56</v>
          </cell>
          <cell r="H52">
            <v>65</v>
          </cell>
          <cell r="I52">
            <v>284</v>
          </cell>
          <cell r="J52">
            <v>103</v>
          </cell>
          <cell r="K52">
            <v>4096.16</v>
          </cell>
          <cell r="L52">
            <v>3683.16</v>
          </cell>
          <cell r="M52">
            <v>0</v>
          </cell>
          <cell r="N52">
            <v>134</v>
          </cell>
        </row>
        <row r="53">
          <cell r="A53">
            <v>33</v>
          </cell>
          <cell r="B53">
            <v>33</v>
          </cell>
          <cell r="C53" t="str">
            <v>Property Management Clerk</v>
          </cell>
          <cell r="D53">
            <v>2</v>
          </cell>
          <cell r="E53">
            <v>22319.84</v>
          </cell>
          <cell r="F53">
            <v>3649</v>
          </cell>
          <cell r="G53">
            <v>112</v>
          </cell>
          <cell r="H53">
            <v>130</v>
          </cell>
          <cell r="I53">
            <v>33</v>
          </cell>
          <cell r="J53">
            <v>148</v>
          </cell>
          <cell r="K53">
            <v>7363.2</v>
          </cell>
          <cell r="L53">
            <v>6248.64</v>
          </cell>
          <cell r="M53">
            <v>4368</v>
          </cell>
          <cell r="N53">
            <v>268</v>
          </cell>
        </row>
        <row r="54">
          <cell r="A54">
            <v>34</v>
          </cell>
          <cell r="B54">
            <v>34</v>
          </cell>
          <cell r="C54" t="str">
            <v>Correspondence Management Clerk, Lead</v>
          </cell>
          <cell r="D54">
            <v>1</v>
          </cell>
          <cell r="E54">
            <v>11084</v>
          </cell>
          <cell r="F54">
            <v>1797</v>
          </cell>
          <cell r="G54">
            <v>56</v>
          </cell>
          <cell r="H54">
            <v>65</v>
          </cell>
          <cell r="I54">
            <v>16</v>
          </cell>
          <cell r="J54">
            <v>73</v>
          </cell>
          <cell r="K54">
            <v>3681.6</v>
          </cell>
          <cell r="L54">
            <v>3077.4</v>
          </cell>
          <cell r="M54">
            <v>2184</v>
          </cell>
          <cell r="N54">
            <v>134</v>
          </cell>
        </row>
        <row r="55">
          <cell r="A55">
            <v>35</v>
          </cell>
          <cell r="B55">
            <v>35</v>
          </cell>
          <cell r="C55" t="str">
            <v>Correspondence Management Clerk</v>
          </cell>
          <cell r="D55">
            <v>1</v>
          </cell>
          <cell r="E55">
            <v>10863</v>
          </cell>
          <cell r="F55">
            <v>1717</v>
          </cell>
          <cell r="G55">
            <v>56</v>
          </cell>
          <cell r="H55">
            <v>65</v>
          </cell>
          <cell r="I55">
            <v>16</v>
          </cell>
          <cell r="J55">
            <v>70</v>
          </cell>
          <cell r="K55">
            <v>3681.6</v>
          </cell>
          <cell r="L55">
            <v>2939.4</v>
          </cell>
          <cell r="M55">
            <v>2184</v>
          </cell>
          <cell r="N55">
            <v>134</v>
          </cell>
        </row>
        <row r="56">
          <cell r="A56">
            <v>36</v>
          </cell>
          <cell r="B56">
            <v>36</v>
          </cell>
          <cell r="C56" t="str">
            <v>Relief Worker</v>
          </cell>
          <cell r="D56">
            <v>1</v>
          </cell>
          <cell r="E56">
            <v>4143</v>
          </cell>
          <cell r="F56">
            <v>1447</v>
          </cell>
          <cell r="G56">
            <v>56</v>
          </cell>
          <cell r="H56">
            <v>65</v>
          </cell>
          <cell r="I56">
            <v>198</v>
          </cell>
          <cell r="J56">
            <v>59</v>
          </cell>
          <cell r="M56">
            <v>2184</v>
          </cell>
          <cell r="N56">
            <v>134</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22090.733825400283</v>
          </cell>
          <cell r="F63">
            <v>6970</v>
          </cell>
          <cell r="G63">
            <v>56</v>
          </cell>
          <cell r="H63">
            <v>65</v>
          </cell>
          <cell r="I63">
            <v>64</v>
          </cell>
          <cell r="J63">
            <v>282</v>
          </cell>
          <cell r="K63">
            <v>4269.169825758385</v>
          </cell>
          <cell r="L63">
            <v>10250.563999641896</v>
          </cell>
          <cell r="M63">
            <v>0</v>
          </cell>
          <cell r="N63">
            <v>134</v>
          </cell>
        </row>
        <row r="64">
          <cell r="A64">
            <v>38</v>
          </cell>
          <cell r="B64">
            <v>2</v>
          </cell>
          <cell r="C64" t="str">
            <v>Supervising Producer</v>
          </cell>
          <cell r="D64">
            <v>1</v>
          </cell>
          <cell r="E64">
            <v>21093.33539849619</v>
          </cell>
          <cell r="F64">
            <v>6530</v>
          </cell>
          <cell r="G64">
            <v>56</v>
          </cell>
          <cell r="H64">
            <v>65</v>
          </cell>
          <cell r="I64">
            <v>60</v>
          </cell>
          <cell r="J64">
            <v>265</v>
          </cell>
          <cell r="K64">
            <v>4379.767439553043</v>
          </cell>
          <cell r="L64">
            <v>9603.567958943147</v>
          </cell>
          <cell r="M64">
            <v>0</v>
          </cell>
          <cell r="N64">
            <v>134</v>
          </cell>
        </row>
        <row r="65">
          <cell r="A65">
            <v>39</v>
          </cell>
          <cell r="B65">
            <v>3</v>
          </cell>
          <cell r="C65" t="str">
            <v>Senior Producer</v>
          </cell>
          <cell r="D65">
            <v>1</v>
          </cell>
          <cell r="E65">
            <v>19437.45782390876</v>
          </cell>
          <cell r="F65">
            <v>5801</v>
          </cell>
          <cell r="G65">
            <v>56</v>
          </cell>
          <cell r="H65">
            <v>65</v>
          </cell>
          <cell r="I65">
            <v>53</v>
          </cell>
          <cell r="J65">
            <v>235</v>
          </cell>
          <cell r="K65">
            <v>4563.247351839111</v>
          </cell>
          <cell r="L65">
            <v>8530.21047206965</v>
          </cell>
          <cell r="M65">
            <v>0</v>
          </cell>
          <cell r="N65">
            <v>134</v>
          </cell>
        </row>
        <row r="66">
          <cell r="A66">
            <v>40</v>
          </cell>
          <cell r="B66">
            <v>4</v>
          </cell>
          <cell r="C66" t="str">
            <v>Producer</v>
          </cell>
          <cell r="D66">
            <v>2</v>
          </cell>
          <cell r="E66">
            <v>36298.661642903746</v>
          </cell>
          <cell r="F66">
            <v>10466</v>
          </cell>
          <cell r="G66">
            <v>112</v>
          </cell>
          <cell r="H66">
            <v>130</v>
          </cell>
          <cell r="I66">
            <v>96</v>
          </cell>
          <cell r="J66">
            <v>424</v>
          </cell>
          <cell r="K66">
            <v>9411.90790056766</v>
          </cell>
          <cell r="L66">
            <v>15390.753742336083</v>
          </cell>
          <cell r="M66">
            <v>0</v>
          </cell>
          <cell r="N66">
            <v>268</v>
          </cell>
        </row>
        <row r="67">
          <cell r="A67">
            <v>41</v>
          </cell>
          <cell r="B67">
            <v>5</v>
          </cell>
          <cell r="C67" t="str">
            <v>Production Coordinator</v>
          </cell>
          <cell r="D67">
            <v>1</v>
          </cell>
          <cell r="E67">
            <v>18659.709740282997</v>
          </cell>
          <cell r="F67">
            <v>5458</v>
          </cell>
          <cell r="G67">
            <v>56</v>
          </cell>
          <cell r="H67">
            <v>65</v>
          </cell>
          <cell r="I67">
            <v>50</v>
          </cell>
          <cell r="J67">
            <v>221</v>
          </cell>
          <cell r="K67">
            <v>4649.380977328959</v>
          </cell>
          <cell r="L67">
            <v>8026.328762954037</v>
          </cell>
          <cell r="M67">
            <v>0</v>
          </cell>
          <cell r="N67">
            <v>134</v>
          </cell>
        </row>
        <row r="68">
          <cell r="A68">
            <v>42</v>
          </cell>
          <cell r="B68">
            <v>6</v>
          </cell>
          <cell r="C68" t="str">
            <v>Operations Specialist</v>
          </cell>
          <cell r="D68">
            <v>1</v>
          </cell>
          <cell r="E68">
            <v>18880.360083561318</v>
          </cell>
          <cell r="F68">
            <v>5555</v>
          </cell>
          <cell r="G68">
            <v>56</v>
          </cell>
          <cell r="H68">
            <v>65</v>
          </cell>
          <cell r="I68">
            <v>51</v>
          </cell>
          <cell r="J68">
            <v>225</v>
          </cell>
          <cell r="K68">
            <v>4624.91698902415</v>
          </cell>
          <cell r="L68">
            <v>8169.443094537169</v>
          </cell>
          <cell r="M68">
            <v>0</v>
          </cell>
          <cell r="N68">
            <v>134</v>
          </cell>
        </row>
        <row r="69">
          <cell r="A69">
            <v>43</v>
          </cell>
          <cell r="B69">
            <v>7</v>
          </cell>
          <cell r="C69" t="str">
            <v>Senior Videographer</v>
          </cell>
          <cell r="D69">
            <v>1</v>
          </cell>
          <cell r="E69">
            <v>11842.42</v>
          </cell>
          <cell r="F69">
            <v>3046</v>
          </cell>
          <cell r="G69">
            <v>56</v>
          </cell>
          <cell r="H69">
            <v>65</v>
          </cell>
          <cell r="I69">
            <v>28</v>
          </cell>
          <cell r="J69">
            <v>123</v>
          </cell>
          <cell r="K69">
            <v>3970.1600000000003</v>
          </cell>
          <cell r="L69">
            <v>4420.26</v>
          </cell>
          <cell r="M69">
            <v>0</v>
          </cell>
          <cell r="N69">
            <v>134</v>
          </cell>
        </row>
        <row r="70">
          <cell r="A70">
            <v>44</v>
          </cell>
          <cell r="B70">
            <v>8</v>
          </cell>
          <cell r="C70" t="str">
            <v>Videographer</v>
          </cell>
          <cell r="D70">
            <v>2</v>
          </cell>
          <cell r="E70">
            <v>21258.920000000002</v>
          </cell>
          <cell r="F70">
            <v>5015</v>
          </cell>
          <cell r="G70">
            <v>112</v>
          </cell>
          <cell r="H70">
            <v>130</v>
          </cell>
          <cell r="I70">
            <v>46</v>
          </cell>
          <cell r="J70">
            <v>203</v>
          </cell>
          <cell r="K70">
            <v>8207.52</v>
          </cell>
          <cell r="L70">
            <v>7277.400000000001</v>
          </cell>
          <cell r="M70">
            <v>0</v>
          </cell>
          <cell r="N70">
            <v>268</v>
          </cell>
        </row>
        <row r="71">
          <cell r="A71">
            <v>45</v>
          </cell>
          <cell r="B71">
            <v>9</v>
          </cell>
          <cell r="C71" t="str">
            <v>Graphics Director</v>
          </cell>
          <cell r="D71">
            <v>1</v>
          </cell>
          <cell r="E71">
            <v>17996.758710448023</v>
          </cell>
          <cell r="F71">
            <v>5166</v>
          </cell>
          <cell r="G71">
            <v>56</v>
          </cell>
          <cell r="H71">
            <v>65</v>
          </cell>
          <cell r="I71">
            <v>47</v>
          </cell>
          <cell r="J71">
            <v>209</v>
          </cell>
          <cell r="K71">
            <v>4722.772942243386</v>
          </cell>
          <cell r="L71">
            <v>7596.985768204638</v>
          </cell>
          <cell r="M71">
            <v>0</v>
          </cell>
          <cell r="N71">
            <v>134</v>
          </cell>
        </row>
        <row r="72">
          <cell r="A72">
            <v>46</v>
          </cell>
          <cell r="B72">
            <v>10</v>
          </cell>
          <cell r="C72" t="str">
            <v>Editor Linear/Non-linear</v>
          </cell>
          <cell r="D72">
            <v>3</v>
          </cell>
          <cell r="E72">
            <v>39430.3</v>
          </cell>
          <cell r="F72">
            <v>10793</v>
          </cell>
          <cell r="G72">
            <v>168</v>
          </cell>
          <cell r="H72">
            <v>195</v>
          </cell>
          <cell r="I72">
            <v>99</v>
          </cell>
          <cell r="J72">
            <v>437</v>
          </cell>
          <cell r="K72">
            <v>11464.080000000002</v>
          </cell>
          <cell r="L72">
            <v>15872.22</v>
          </cell>
          <cell r="M72">
            <v>0</v>
          </cell>
          <cell r="N72">
            <v>402</v>
          </cell>
        </row>
        <row r="73">
          <cell r="A73">
            <v>47</v>
          </cell>
          <cell r="B73">
            <v>11</v>
          </cell>
          <cell r="C73" t="str">
            <v>Technical Coordinator</v>
          </cell>
          <cell r="D73">
            <v>1</v>
          </cell>
          <cell r="E73">
            <v>18659.709740282997</v>
          </cell>
          <cell r="F73">
            <v>5458</v>
          </cell>
          <cell r="G73">
            <v>56</v>
          </cell>
          <cell r="H73">
            <v>65</v>
          </cell>
          <cell r="I73">
            <v>50</v>
          </cell>
          <cell r="J73">
            <v>221</v>
          </cell>
          <cell r="K73">
            <v>4649.380977328959</v>
          </cell>
          <cell r="L73">
            <v>8026.328762954037</v>
          </cell>
          <cell r="M73">
            <v>0</v>
          </cell>
          <cell r="N73">
            <v>134</v>
          </cell>
        </row>
        <row r="74">
          <cell r="A74">
            <v>48</v>
          </cell>
          <cell r="B74">
            <v>12</v>
          </cell>
          <cell r="C74" t="str">
            <v>Systems Engineer</v>
          </cell>
          <cell r="D74">
            <v>1</v>
          </cell>
          <cell r="E74">
            <v>16677.328532929714</v>
          </cell>
          <cell r="F74">
            <v>4584</v>
          </cell>
          <cell r="G74">
            <v>56</v>
          </cell>
          <cell r="H74">
            <v>65</v>
          </cell>
          <cell r="I74">
            <v>42</v>
          </cell>
          <cell r="J74">
            <v>186</v>
          </cell>
          <cell r="K74">
            <v>4869.0472056492235</v>
          </cell>
          <cell r="L74">
            <v>6741.281327280489</v>
          </cell>
          <cell r="M74">
            <v>0</v>
          </cell>
          <cell r="N74">
            <v>134</v>
          </cell>
        </row>
        <row r="75">
          <cell r="A75">
            <v>49</v>
          </cell>
          <cell r="B75">
            <v>13</v>
          </cell>
          <cell r="C75" t="str">
            <v>3D animator</v>
          </cell>
          <cell r="D75">
            <v>1</v>
          </cell>
          <cell r="E75">
            <v>17335.807680613052</v>
          </cell>
          <cell r="F75">
            <v>4874</v>
          </cell>
          <cell r="G75">
            <v>56</v>
          </cell>
          <cell r="H75">
            <v>65</v>
          </cell>
          <cell r="I75">
            <v>45</v>
          </cell>
          <cell r="J75">
            <v>198</v>
          </cell>
          <cell r="K75">
            <v>4796.164907157813</v>
          </cell>
          <cell r="L75">
            <v>7167.642773455239</v>
          </cell>
          <cell r="M75">
            <v>0</v>
          </cell>
          <cell r="N75">
            <v>134</v>
          </cell>
        </row>
        <row r="76">
          <cell r="A76">
            <v>50</v>
          </cell>
          <cell r="B76">
            <v>14</v>
          </cell>
          <cell r="C76" t="str">
            <v>Senior A/V Technician</v>
          </cell>
          <cell r="D76">
            <v>1</v>
          </cell>
          <cell r="E76">
            <v>13346.1</v>
          </cell>
          <cell r="F76">
            <v>3646</v>
          </cell>
          <cell r="G76">
            <v>56</v>
          </cell>
          <cell r="H76">
            <v>65</v>
          </cell>
          <cell r="I76">
            <v>185</v>
          </cell>
          <cell r="J76">
            <v>148</v>
          </cell>
          <cell r="K76">
            <v>3821.36</v>
          </cell>
          <cell r="L76">
            <v>5290.74</v>
          </cell>
          <cell r="M76">
            <v>0</v>
          </cell>
          <cell r="N76">
            <v>134</v>
          </cell>
        </row>
        <row r="77">
          <cell r="A77">
            <v>51</v>
          </cell>
          <cell r="B77">
            <v>15</v>
          </cell>
          <cell r="C77" t="str">
            <v>A/V Technician</v>
          </cell>
          <cell r="D77">
            <v>3</v>
          </cell>
          <cell r="E77">
            <v>35663.22</v>
          </cell>
          <cell r="F77">
            <v>9031</v>
          </cell>
          <cell r="G77">
            <v>168</v>
          </cell>
          <cell r="H77">
            <v>195</v>
          </cell>
          <cell r="I77">
            <v>458</v>
          </cell>
          <cell r="J77">
            <v>366</v>
          </cell>
          <cell r="K77">
            <v>11936.880000000001</v>
          </cell>
          <cell r="L77">
            <v>13106.340000000002</v>
          </cell>
          <cell r="M77">
            <v>0</v>
          </cell>
          <cell r="N77">
            <v>402</v>
          </cell>
        </row>
        <row r="78">
          <cell r="A78">
            <v>52</v>
          </cell>
          <cell r="B78">
            <v>16</v>
          </cell>
          <cell r="C78" t="str">
            <v>Facilities Operator</v>
          </cell>
          <cell r="D78">
            <v>1</v>
          </cell>
          <cell r="E78">
            <v>11761.740000000002</v>
          </cell>
          <cell r="F78">
            <v>3010</v>
          </cell>
          <cell r="G78">
            <v>56</v>
          </cell>
          <cell r="H78">
            <v>65</v>
          </cell>
          <cell r="I78">
            <v>27</v>
          </cell>
          <cell r="J78">
            <v>122</v>
          </cell>
          <cell r="K78">
            <v>3978.96</v>
          </cell>
          <cell r="L78">
            <v>4368.780000000001</v>
          </cell>
          <cell r="M78">
            <v>0</v>
          </cell>
          <cell r="N78">
            <v>134</v>
          </cell>
        </row>
        <row r="79">
          <cell r="A79">
            <v>53</v>
          </cell>
          <cell r="B79">
            <v>17</v>
          </cell>
          <cell r="C79" t="str">
            <v>Reproduction Specialist</v>
          </cell>
          <cell r="D79">
            <v>1</v>
          </cell>
          <cell r="E79">
            <v>9328.94</v>
          </cell>
          <cell r="F79">
            <v>1930</v>
          </cell>
          <cell r="G79">
            <v>56</v>
          </cell>
          <cell r="H79">
            <v>65</v>
          </cell>
          <cell r="I79">
            <v>18</v>
          </cell>
          <cell r="J79">
            <v>78</v>
          </cell>
          <cell r="K79">
            <v>4246.96</v>
          </cell>
          <cell r="L79">
            <v>2800.98</v>
          </cell>
          <cell r="M79">
            <v>0</v>
          </cell>
          <cell r="N79">
            <v>134</v>
          </cell>
        </row>
        <row r="81">
          <cell r="C81" t="str">
            <v>Technical Library Services:</v>
          </cell>
        </row>
        <row r="83">
          <cell r="A83" t="str">
            <v>10T</v>
          </cell>
          <cell r="C83" t="str">
            <v>Total Direct Labor</v>
          </cell>
          <cell r="E83">
            <v>965820.437149397</v>
          </cell>
          <cell r="F83">
            <v>207574</v>
          </cell>
          <cell r="G83">
            <v>4200</v>
          </cell>
          <cell r="H83">
            <v>4875</v>
          </cell>
          <cell r="I83">
            <v>14289</v>
          </cell>
          <cell r="J83">
            <v>8411</v>
          </cell>
          <cell r="K83">
            <v>295223.8387662242</v>
          </cell>
          <cell r="L83">
            <v>322917.59838317294</v>
          </cell>
          <cell r="M83">
            <v>98280</v>
          </cell>
          <cell r="N83">
            <v>10050</v>
          </cell>
        </row>
        <row r="85">
          <cell r="C85" t="str">
            <v>Contract Support:</v>
          </cell>
        </row>
        <row r="86">
          <cell r="A86">
            <v>54</v>
          </cell>
          <cell r="B86">
            <v>1</v>
          </cell>
          <cell r="C86" t="str">
            <v>Program Manager/Logisitcs Manager</v>
          </cell>
          <cell r="D86">
            <v>1</v>
          </cell>
          <cell r="E86">
            <v>18439.059397004672</v>
          </cell>
          <cell r="F86">
            <v>5361</v>
          </cell>
          <cell r="G86">
            <v>56</v>
          </cell>
          <cell r="H86">
            <v>65</v>
          </cell>
          <cell r="I86">
            <v>49</v>
          </cell>
          <cell r="J86">
            <v>217</v>
          </cell>
          <cell r="K86">
            <v>4673.844965633768</v>
          </cell>
          <cell r="L86">
            <v>7883.214431370903</v>
          </cell>
          <cell r="M86">
            <v>0</v>
          </cell>
          <cell r="N86">
            <v>134</v>
          </cell>
        </row>
        <row r="87">
          <cell r="A87">
            <v>55</v>
          </cell>
          <cell r="B87">
            <v>2</v>
          </cell>
          <cell r="C87" t="str">
            <v>Admin Services Mgr</v>
          </cell>
          <cell r="D87">
            <v>1</v>
          </cell>
          <cell r="E87">
            <v>10364.84</v>
          </cell>
          <cell r="F87">
            <v>2390</v>
          </cell>
          <cell r="G87">
            <v>56</v>
          </cell>
          <cell r="H87">
            <v>65</v>
          </cell>
          <cell r="I87">
            <v>22</v>
          </cell>
          <cell r="J87">
            <v>97</v>
          </cell>
          <cell r="K87">
            <v>4132.96</v>
          </cell>
          <cell r="L87">
            <v>3467.88</v>
          </cell>
          <cell r="M87">
            <v>0</v>
          </cell>
          <cell r="N87">
            <v>134</v>
          </cell>
        </row>
        <row r="89">
          <cell r="C89" t="str">
            <v>Total Contract Support </v>
          </cell>
          <cell r="E89">
            <v>28803.899397004672</v>
          </cell>
          <cell r="F89">
            <v>7751</v>
          </cell>
          <cell r="G89">
            <v>112</v>
          </cell>
          <cell r="H89">
            <v>130</v>
          </cell>
          <cell r="I89">
            <v>71</v>
          </cell>
          <cell r="J89">
            <v>314</v>
          </cell>
          <cell r="K89">
            <v>8806.804965633768</v>
          </cell>
          <cell r="L89">
            <v>11351.094431370904</v>
          </cell>
          <cell r="M89">
            <v>0</v>
          </cell>
          <cell r="N89">
            <v>268</v>
          </cell>
        </row>
      </sheetData>
      <sheetData sheetId="37">
        <row r="20">
          <cell r="C20" t="str">
            <v>Logistics:</v>
          </cell>
        </row>
        <row r="21">
          <cell r="A21">
            <v>1</v>
          </cell>
          <cell r="B21">
            <v>1</v>
          </cell>
          <cell r="C21" t="str">
            <v>Deputy Logistics Manager</v>
          </cell>
          <cell r="D21">
            <v>1</v>
          </cell>
          <cell r="E21">
            <v>8176.135175876637</v>
          </cell>
          <cell r="F21">
            <v>2270</v>
          </cell>
          <cell r="G21">
            <v>56</v>
          </cell>
          <cell r="H21">
            <v>65</v>
          </cell>
          <cell r="I21">
            <v>21</v>
          </cell>
          <cell r="J21">
            <v>92</v>
          </cell>
          <cell r="K21">
            <v>2163.2913135225513</v>
          </cell>
          <cell r="L21">
            <v>3440.843862354085</v>
          </cell>
          <cell r="M21">
            <v>0</v>
          </cell>
          <cell r="N21">
            <v>68</v>
          </cell>
        </row>
        <row r="22">
          <cell r="A22">
            <v>2</v>
          </cell>
          <cell r="B22">
            <v>2</v>
          </cell>
          <cell r="C22" t="str">
            <v>Supervisor</v>
          </cell>
          <cell r="D22">
            <v>4</v>
          </cell>
          <cell r="E22">
            <v>26412.9408641674</v>
          </cell>
          <cell r="F22">
            <v>6329</v>
          </cell>
          <cell r="G22">
            <v>224</v>
          </cell>
          <cell r="H22">
            <v>260</v>
          </cell>
          <cell r="I22">
            <v>58</v>
          </cell>
          <cell r="J22">
            <v>256</v>
          </cell>
          <cell r="K22">
            <v>9418.243869672035</v>
          </cell>
          <cell r="L22">
            <v>9593.696994495367</v>
          </cell>
          <cell r="M22">
            <v>0</v>
          </cell>
          <cell r="N22">
            <v>274</v>
          </cell>
        </row>
        <row r="23">
          <cell r="A23">
            <v>3</v>
          </cell>
          <cell r="B23">
            <v>3</v>
          </cell>
          <cell r="C23" t="str">
            <v>NASA Screener</v>
          </cell>
          <cell r="D23">
            <v>1</v>
          </cell>
          <cell r="E23">
            <v>6855.777173872442</v>
          </cell>
          <cell r="F23">
            <v>1693</v>
          </cell>
          <cell r="G23">
            <v>56</v>
          </cell>
          <cell r="H23">
            <v>65</v>
          </cell>
          <cell r="I23">
            <v>15</v>
          </cell>
          <cell r="J23">
            <v>69</v>
          </cell>
          <cell r="K23">
            <v>2323.8212016133816</v>
          </cell>
          <cell r="L23">
            <v>2565.9559722590598</v>
          </cell>
          <cell r="M23">
            <v>0</v>
          </cell>
          <cell r="N23">
            <v>68</v>
          </cell>
        </row>
        <row r="24">
          <cell r="A24">
            <v>4</v>
          </cell>
          <cell r="B24">
            <v>4</v>
          </cell>
          <cell r="C24" t="str">
            <v>Vehicle Dispatcher/ move coordinator (lead)</v>
          </cell>
          <cell r="D24">
            <v>1</v>
          </cell>
          <cell r="E24">
            <v>5402.1</v>
          </cell>
          <cell r="F24">
            <v>904</v>
          </cell>
          <cell r="G24">
            <v>56</v>
          </cell>
          <cell r="H24">
            <v>65</v>
          </cell>
          <cell r="I24">
            <v>8</v>
          </cell>
          <cell r="J24">
            <v>37</v>
          </cell>
          <cell r="K24">
            <v>1663.8</v>
          </cell>
          <cell r="L24">
            <v>1613.3</v>
          </cell>
          <cell r="M24">
            <v>987</v>
          </cell>
          <cell r="N24">
            <v>68</v>
          </cell>
        </row>
        <row r="25">
          <cell r="A25">
            <v>5</v>
          </cell>
          <cell r="B25">
            <v>5</v>
          </cell>
          <cell r="C25" t="str">
            <v>Bus Operator</v>
          </cell>
          <cell r="D25">
            <v>1</v>
          </cell>
          <cell r="E25">
            <v>5675.1</v>
          </cell>
          <cell r="F25">
            <v>933</v>
          </cell>
          <cell r="G25">
            <v>56</v>
          </cell>
          <cell r="H25">
            <v>65</v>
          </cell>
          <cell r="I25">
            <v>199</v>
          </cell>
          <cell r="J25">
            <v>38</v>
          </cell>
          <cell r="K25">
            <v>1663.8</v>
          </cell>
          <cell r="L25">
            <v>1665.3</v>
          </cell>
          <cell r="M25">
            <v>987</v>
          </cell>
          <cell r="N25">
            <v>68</v>
          </cell>
        </row>
        <row r="26">
          <cell r="A26">
            <v>6</v>
          </cell>
          <cell r="B26">
            <v>6</v>
          </cell>
          <cell r="C26" t="str">
            <v>Truck Dvr, Medium</v>
          </cell>
          <cell r="D26">
            <v>2</v>
          </cell>
          <cell r="E26">
            <v>10877</v>
          </cell>
          <cell r="F26">
            <v>1572</v>
          </cell>
          <cell r="G26">
            <v>112</v>
          </cell>
          <cell r="H26">
            <v>130</v>
          </cell>
          <cell r="I26">
            <v>755</v>
          </cell>
          <cell r="J26">
            <v>64</v>
          </cell>
          <cell r="K26">
            <v>3327.6</v>
          </cell>
          <cell r="L26">
            <v>2805.3999999999996</v>
          </cell>
          <cell r="M26">
            <v>1974</v>
          </cell>
          <cell r="N26">
            <v>137</v>
          </cell>
        </row>
        <row r="27">
          <cell r="A27">
            <v>7</v>
          </cell>
          <cell r="B27">
            <v>7</v>
          </cell>
          <cell r="C27" t="str">
            <v>Truck Dvr, Medium (mail)</v>
          </cell>
          <cell r="D27">
            <v>1</v>
          </cell>
          <cell r="E27">
            <v>5584.8</v>
          </cell>
          <cell r="F27">
            <v>830</v>
          </cell>
          <cell r="G27">
            <v>56</v>
          </cell>
          <cell r="H27">
            <v>65</v>
          </cell>
          <cell r="I27">
            <v>399</v>
          </cell>
          <cell r="J27">
            <v>34</v>
          </cell>
          <cell r="K27">
            <v>1663.8</v>
          </cell>
          <cell r="L27">
            <v>1482</v>
          </cell>
          <cell r="M27">
            <v>987</v>
          </cell>
          <cell r="N27">
            <v>68</v>
          </cell>
        </row>
        <row r="28">
          <cell r="A28">
            <v>8</v>
          </cell>
          <cell r="B28">
            <v>8</v>
          </cell>
          <cell r="C28" t="str">
            <v>Truck Dvr, Heavy (TT)</v>
          </cell>
          <cell r="D28">
            <v>2</v>
          </cell>
          <cell r="E28">
            <v>11560.2</v>
          </cell>
          <cell r="F28">
            <v>1779</v>
          </cell>
          <cell r="G28">
            <v>112</v>
          </cell>
          <cell r="H28">
            <v>130</v>
          </cell>
          <cell r="I28">
            <v>854</v>
          </cell>
          <cell r="J28">
            <v>72</v>
          </cell>
          <cell r="K28">
            <v>3327.6</v>
          </cell>
          <cell r="L28">
            <v>3174.6000000000004</v>
          </cell>
          <cell r="M28">
            <v>1974</v>
          </cell>
          <cell r="N28">
            <v>137</v>
          </cell>
        </row>
        <row r="29">
          <cell r="A29">
            <v>9</v>
          </cell>
          <cell r="B29">
            <v>9</v>
          </cell>
          <cell r="C29" t="str">
            <v>Truck Dvr, Heavy (Furniture)</v>
          </cell>
          <cell r="D29">
            <v>1</v>
          </cell>
          <cell r="E29">
            <v>5552.9</v>
          </cell>
          <cell r="F29">
            <v>821</v>
          </cell>
          <cell r="G29">
            <v>56</v>
          </cell>
          <cell r="H29">
            <v>65</v>
          </cell>
          <cell r="I29">
            <v>394</v>
          </cell>
          <cell r="J29">
            <v>33</v>
          </cell>
          <cell r="K29">
            <v>1663.8</v>
          </cell>
          <cell r="L29">
            <v>1465.1</v>
          </cell>
          <cell r="M29">
            <v>987</v>
          </cell>
          <cell r="N29">
            <v>68</v>
          </cell>
        </row>
        <row r="30">
          <cell r="A30">
            <v>10</v>
          </cell>
          <cell r="B30">
            <v>10</v>
          </cell>
          <cell r="C30" t="str">
            <v>Laborer, Truck Helper (Furniture)</v>
          </cell>
          <cell r="D30">
            <v>2</v>
          </cell>
          <cell r="E30">
            <v>10306</v>
          </cell>
          <cell r="F30">
            <v>1572</v>
          </cell>
          <cell r="G30">
            <v>112</v>
          </cell>
          <cell r="H30">
            <v>130</v>
          </cell>
          <cell r="I30">
            <v>184</v>
          </cell>
          <cell r="J30">
            <v>64</v>
          </cell>
          <cell r="K30">
            <v>3327.6</v>
          </cell>
          <cell r="L30">
            <v>2805.3999999999996</v>
          </cell>
          <cell r="M30">
            <v>1974</v>
          </cell>
          <cell r="N30">
            <v>137</v>
          </cell>
        </row>
        <row r="31">
          <cell r="A31">
            <v>11</v>
          </cell>
          <cell r="B31">
            <v>11</v>
          </cell>
          <cell r="C31" t="str">
            <v>Laborer, Truck Helper (Furniture) Lead</v>
          </cell>
          <cell r="D31">
            <v>1</v>
          </cell>
          <cell r="E31">
            <v>5258.5</v>
          </cell>
          <cell r="F31">
            <v>822</v>
          </cell>
          <cell r="G31">
            <v>56</v>
          </cell>
          <cell r="H31">
            <v>65</v>
          </cell>
          <cell r="I31">
            <v>96</v>
          </cell>
          <cell r="J31">
            <v>33</v>
          </cell>
          <cell r="K31">
            <v>1663.8</v>
          </cell>
          <cell r="L31">
            <v>1467.6999999999998</v>
          </cell>
          <cell r="M31">
            <v>987</v>
          </cell>
          <cell r="N31">
            <v>68</v>
          </cell>
        </row>
        <row r="32">
          <cell r="A32">
            <v>12</v>
          </cell>
          <cell r="B32">
            <v>12</v>
          </cell>
          <cell r="C32" t="str">
            <v>Messenger, Mail Clerk, Carrier (lead)</v>
          </cell>
          <cell r="D32">
            <v>1</v>
          </cell>
          <cell r="E32">
            <v>5141.5</v>
          </cell>
          <cell r="F32">
            <v>808</v>
          </cell>
          <cell r="G32">
            <v>56</v>
          </cell>
          <cell r="H32">
            <v>65</v>
          </cell>
          <cell r="I32">
            <v>19</v>
          </cell>
          <cell r="J32">
            <v>33</v>
          </cell>
          <cell r="K32">
            <v>1663.8</v>
          </cell>
          <cell r="L32">
            <v>1441.7</v>
          </cell>
          <cell r="M32">
            <v>987</v>
          </cell>
          <cell r="N32">
            <v>68</v>
          </cell>
        </row>
        <row r="33">
          <cell r="A33">
            <v>13</v>
          </cell>
          <cell r="B33">
            <v>13</v>
          </cell>
          <cell r="C33" t="str">
            <v>Messenger, Mail Clerk, Carrier </v>
          </cell>
          <cell r="D33">
            <v>3</v>
          </cell>
          <cell r="E33">
            <v>15112.5</v>
          </cell>
          <cell r="F33">
            <v>2314</v>
          </cell>
          <cell r="G33">
            <v>168</v>
          </cell>
          <cell r="H33">
            <v>195</v>
          </cell>
          <cell r="I33">
            <v>54</v>
          </cell>
          <cell r="J33">
            <v>94</v>
          </cell>
          <cell r="K33">
            <v>4991.4</v>
          </cell>
          <cell r="L33">
            <v>4130.1</v>
          </cell>
          <cell r="M33">
            <v>2961</v>
          </cell>
          <cell r="N33">
            <v>205</v>
          </cell>
        </row>
        <row r="34">
          <cell r="A34">
            <v>14</v>
          </cell>
          <cell r="B34">
            <v>14</v>
          </cell>
          <cell r="C34" t="str">
            <v>Auto/Truck Maint. Technician (lead)</v>
          </cell>
          <cell r="D34">
            <v>1</v>
          </cell>
          <cell r="E34">
            <v>6244.8</v>
          </cell>
          <cell r="F34">
            <v>1151</v>
          </cell>
          <cell r="G34">
            <v>56</v>
          </cell>
          <cell r="H34">
            <v>65</v>
          </cell>
          <cell r="I34">
            <v>153</v>
          </cell>
          <cell r="J34">
            <v>47</v>
          </cell>
          <cell r="K34">
            <v>1663.8</v>
          </cell>
          <cell r="L34">
            <v>2054</v>
          </cell>
          <cell r="M34">
            <v>987</v>
          </cell>
          <cell r="N34">
            <v>68</v>
          </cell>
        </row>
        <row r="35">
          <cell r="A35">
            <v>15</v>
          </cell>
          <cell r="B35">
            <v>15</v>
          </cell>
          <cell r="C35" t="str">
            <v>Auto/Truck Maint. Technician </v>
          </cell>
          <cell r="D35">
            <v>3</v>
          </cell>
          <cell r="E35">
            <v>18409.4</v>
          </cell>
          <cell r="F35">
            <v>3343</v>
          </cell>
          <cell r="G35">
            <v>168</v>
          </cell>
          <cell r="H35">
            <v>195</v>
          </cell>
          <cell r="I35">
            <v>444</v>
          </cell>
          <cell r="J35">
            <v>135</v>
          </cell>
          <cell r="K35">
            <v>4991.4</v>
          </cell>
          <cell r="L35">
            <v>5967</v>
          </cell>
          <cell r="M35">
            <v>2961</v>
          </cell>
          <cell r="N35">
            <v>205</v>
          </cell>
        </row>
        <row r="36">
          <cell r="A36">
            <v>16</v>
          </cell>
          <cell r="B36">
            <v>16</v>
          </cell>
          <cell r="C36" t="str">
            <v>Automotive Worker</v>
          </cell>
          <cell r="D36">
            <v>1</v>
          </cell>
          <cell r="E36">
            <v>5164.5</v>
          </cell>
          <cell r="F36">
            <v>786</v>
          </cell>
          <cell r="G36">
            <v>56</v>
          </cell>
          <cell r="H36">
            <v>65</v>
          </cell>
          <cell r="I36">
            <v>104</v>
          </cell>
          <cell r="J36">
            <v>32</v>
          </cell>
          <cell r="K36">
            <v>1663.8</v>
          </cell>
          <cell r="L36">
            <v>1402.6999999999998</v>
          </cell>
          <cell r="M36">
            <v>987</v>
          </cell>
          <cell r="N36">
            <v>68</v>
          </cell>
        </row>
        <row r="37">
          <cell r="A37">
            <v>17</v>
          </cell>
          <cell r="B37">
            <v>17</v>
          </cell>
          <cell r="C37" t="str">
            <v>Automotive Parts Clerk</v>
          </cell>
          <cell r="D37">
            <v>1</v>
          </cell>
          <cell r="E37">
            <v>5164.5</v>
          </cell>
          <cell r="F37">
            <v>786</v>
          </cell>
          <cell r="G37">
            <v>56</v>
          </cell>
          <cell r="H37">
            <v>65</v>
          </cell>
          <cell r="I37">
            <v>104</v>
          </cell>
          <cell r="J37">
            <v>32</v>
          </cell>
          <cell r="K37">
            <v>1663.8</v>
          </cell>
          <cell r="L37">
            <v>1402.6999999999998</v>
          </cell>
          <cell r="M37">
            <v>987</v>
          </cell>
          <cell r="N37">
            <v>68</v>
          </cell>
        </row>
        <row r="38">
          <cell r="A38">
            <v>18</v>
          </cell>
          <cell r="B38">
            <v>18</v>
          </cell>
          <cell r="C38" t="str">
            <v>Vehicle Controller</v>
          </cell>
          <cell r="D38">
            <v>1</v>
          </cell>
          <cell r="E38">
            <v>5165.9</v>
          </cell>
          <cell r="F38">
            <v>821</v>
          </cell>
          <cell r="G38">
            <v>56</v>
          </cell>
          <cell r="H38">
            <v>65</v>
          </cell>
          <cell r="I38">
            <v>7</v>
          </cell>
          <cell r="J38">
            <v>33</v>
          </cell>
          <cell r="K38">
            <v>1663.8</v>
          </cell>
          <cell r="L38">
            <v>1465.1</v>
          </cell>
          <cell r="M38">
            <v>987</v>
          </cell>
          <cell r="N38">
            <v>68</v>
          </cell>
        </row>
        <row r="39">
          <cell r="A39">
            <v>19</v>
          </cell>
          <cell r="B39">
            <v>19</v>
          </cell>
          <cell r="C39" t="str">
            <v>Item Manager (lead)</v>
          </cell>
          <cell r="D39">
            <v>1</v>
          </cell>
          <cell r="E39">
            <v>5573</v>
          </cell>
          <cell r="F39">
            <v>964</v>
          </cell>
          <cell r="G39">
            <v>56</v>
          </cell>
          <cell r="H39">
            <v>65</v>
          </cell>
          <cell r="I39">
            <v>9</v>
          </cell>
          <cell r="J39">
            <v>39</v>
          </cell>
          <cell r="K39">
            <v>1663.8</v>
          </cell>
          <cell r="L39">
            <v>1721.2</v>
          </cell>
          <cell r="M39">
            <v>987</v>
          </cell>
          <cell r="N39">
            <v>68</v>
          </cell>
        </row>
        <row r="40">
          <cell r="A40">
            <v>20</v>
          </cell>
          <cell r="B40">
            <v>20</v>
          </cell>
          <cell r="C40" t="str">
            <v>Item Manager </v>
          </cell>
          <cell r="D40">
            <v>1</v>
          </cell>
          <cell r="E40">
            <v>5470</v>
          </cell>
          <cell r="F40">
            <v>928</v>
          </cell>
          <cell r="G40">
            <v>56</v>
          </cell>
          <cell r="H40">
            <v>65</v>
          </cell>
          <cell r="I40">
            <v>8</v>
          </cell>
          <cell r="J40">
            <v>38</v>
          </cell>
          <cell r="K40">
            <v>1663.8</v>
          </cell>
          <cell r="L40">
            <v>1656.2</v>
          </cell>
          <cell r="M40">
            <v>987</v>
          </cell>
          <cell r="N40">
            <v>68</v>
          </cell>
        </row>
        <row r="41">
          <cell r="A41">
            <v>21</v>
          </cell>
          <cell r="B41">
            <v>21</v>
          </cell>
          <cell r="C41" t="str">
            <v>Sr. Purchase Request/ Processing Clerk</v>
          </cell>
          <cell r="D41">
            <v>1</v>
          </cell>
          <cell r="E41">
            <v>5470</v>
          </cell>
          <cell r="F41">
            <v>928</v>
          </cell>
          <cell r="G41">
            <v>56</v>
          </cell>
          <cell r="H41">
            <v>65</v>
          </cell>
          <cell r="I41">
            <v>8</v>
          </cell>
          <cell r="J41">
            <v>38</v>
          </cell>
          <cell r="K41">
            <v>1663.8</v>
          </cell>
          <cell r="L41">
            <v>1656.2</v>
          </cell>
          <cell r="M41">
            <v>987</v>
          </cell>
          <cell r="N41">
            <v>68</v>
          </cell>
        </row>
        <row r="42">
          <cell r="A42">
            <v>22</v>
          </cell>
          <cell r="B42">
            <v>22</v>
          </cell>
          <cell r="C42" t="str">
            <v>Sr. Storekeeper</v>
          </cell>
          <cell r="D42">
            <v>1</v>
          </cell>
          <cell r="E42">
            <v>5314.900000000001</v>
          </cell>
          <cell r="F42">
            <v>843</v>
          </cell>
          <cell r="G42">
            <v>56</v>
          </cell>
          <cell r="H42">
            <v>65</v>
          </cell>
          <cell r="I42">
            <v>94</v>
          </cell>
          <cell r="J42">
            <v>34</v>
          </cell>
          <cell r="K42">
            <v>1663.8</v>
          </cell>
          <cell r="L42">
            <v>1504.1000000000001</v>
          </cell>
          <cell r="M42">
            <v>987</v>
          </cell>
          <cell r="N42">
            <v>68</v>
          </cell>
        </row>
        <row r="43">
          <cell r="A43">
            <v>23</v>
          </cell>
          <cell r="B43">
            <v>23</v>
          </cell>
          <cell r="C43" t="str">
            <v>Storekeeper</v>
          </cell>
          <cell r="D43">
            <v>3</v>
          </cell>
          <cell r="E43">
            <v>15637.5</v>
          </cell>
          <cell r="F43">
            <v>2423</v>
          </cell>
          <cell r="G43">
            <v>168</v>
          </cell>
          <cell r="H43">
            <v>195</v>
          </cell>
          <cell r="I43">
            <v>271</v>
          </cell>
          <cell r="J43">
            <v>98</v>
          </cell>
          <cell r="K43">
            <v>4991.4</v>
          </cell>
          <cell r="L43">
            <v>4325.1</v>
          </cell>
          <cell r="M43">
            <v>2961</v>
          </cell>
          <cell r="N43">
            <v>205</v>
          </cell>
        </row>
        <row r="44">
          <cell r="A44">
            <v>24</v>
          </cell>
          <cell r="B44">
            <v>24</v>
          </cell>
          <cell r="C44" t="str">
            <v>Metal Cutter &amp; Burner</v>
          </cell>
          <cell r="D44">
            <v>2</v>
          </cell>
          <cell r="E44">
            <v>11303.2</v>
          </cell>
          <cell r="F44">
            <v>1771</v>
          </cell>
          <cell r="G44">
            <v>112</v>
          </cell>
          <cell r="H44">
            <v>130</v>
          </cell>
          <cell r="I44">
            <v>618</v>
          </cell>
          <cell r="J44">
            <v>72</v>
          </cell>
          <cell r="K44">
            <v>3327.6</v>
          </cell>
          <cell r="L44">
            <v>3161.6</v>
          </cell>
          <cell r="M44">
            <v>1974</v>
          </cell>
          <cell r="N44">
            <v>137</v>
          </cell>
        </row>
        <row r="45">
          <cell r="A45">
            <v>25</v>
          </cell>
          <cell r="B45">
            <v>25</v>
          </cell>
          <cell r="C45" t="str">
            <v>Tool Crib Attendant</v>
          </cell>
          <cell r="D45">
            <v>1</v>
          </cell>
          <cell r="E45">
            <v>5741.6</v>
          </cell>
          <cell r="F45">
            <v>988</v>
          </cell>
          <cell r="G45">
            <v>56</v>
          </cell>
          <cell r="H45">
            <v>65</v>
          </cell>
          <cell r="I45">
            <v>111</v>
          </cell>
          <cell r="J45">
            <v>40</v>
          </cell>
          <cell r="K45">
            <v>1663.8</v>
          </cell>
          <cell r="L45">
            <v>1762.8</v>
          </cell>
          <cell r="M45">
            <v>987</v>
          </cell>
          <cell r="N45">
            <v>68</v>
          </cell>
        </row>
        <row r="46">
          <cell r="A46">
            <v>26</v>
          </cell>
          <cell r="B46">
            <v>26</v>
          </cell>
          <cell r="C46" t="str">
            <v>Prop. Disposal Data Entry Clerk</v>
          </cell>
          <cell r="D46">
            <v>1</v>
          </cell>
          <cell r="E46">
            <v>5129.5</v>
          </cell>
          <cell r="F46">
            <v>808</v>
          </cell>
          <cell r="G46">
            <v>56</v>
          </cell>
          <cell r="H46">
            <v>65</v>
          </cell>
          <cell r="I46">
            <v>7</v>
          </cell>
          <cell r="J46">
            <v>33</v>
          </cell>
          <cell r="K46">
            <v>1663.8</v>
          </cell>
          <cell r="L46">
            <v>1441.7</v>
          </cell>
          <cell r="M46">
            <v>987</v>
          </cell>
          <cell r="N46">
            <v>68</v>
          </cell>
        </row>
        <row r="47">
          <cell r="A47">
            <v>27</v>
          </cell>
          <cell r="B47">
            <v>27</v>
          </cell>
          <cell r="C47" t="str">
            <v>Disposal Warehouseman (lead)</v>
          </cell>
          <cell r="D47">
            <v>1</v>
          </cell>
          <cell r="E47">
            <v>5323.5</v>
          </cell>
          <cell r="F47">
            <v>844</v>
          </cell>
          <cell r="G47">
            <v>56</v>
          </cell>
          <cell r="H47">
            <v>65</v>
          </cell>
          <cell r="I47">
            <v>99</v>
          </cell>
          <cell r="J47">
            <v>34</v>
          </cell>
          <cell r="K47">
            <v>1663.8</v>
          </cell>
          <cell r="L47">
            <v>1506.7</v>
          </cell>
          <cell r="M47">
            <v>987</v>
          </cell>
          <cell r="N47">
            <v>68</v>
          </cell>
        </row>
        <row r="48">
          <cell r="A48">
            <v>28</v>
          </cell>
          <cell r="B48">
            <v>28</v>
          </cell>
          <cell r="C48" t="str">
            <v>Disposal Warehouseman </v>
          </cell>
          <cell r="D48">
            <v>2</v>
          </cell>
          <cell r="E48">
            <v>10434</v>
          </cell>
          <cell r="F48">
            <v>1616</v>
          </cell>
          <cell r="G48">
            <v>112</v>
          </cell>
          <cell r="H48">
            <v>130</v>
          </cell>
          <cell r="I48">
            <v>189</v>
          </cell>
          <cell r="J48">
            <v>65</v>
          </cell>
          <cell r="K48">
            <v>3327.6</v>
          </cell>
          <cell r="L48">
            <v>2883.4</v>
          </cell>
          <cell r="M48">
            <v>1974</v>
          </cell>
          <cell r="N48">
            <v>137</v>
          </cell>
        </row>
        <row r="49">
          <cell r="A49">
            <v>29</v>
          </cell>
          <cell r="B49">
            <v>29</v>
          </cell>
          <cell r="C49" t="str">
            <v>Freight Traffic Specialist</v>
          </cell>
          <cell r="D49">
            <v>1</v>
          </cell>
          <cell r="E49">
            <v>5577.6</v>
          </cell>
          <cell r="F49">
            <v>966</v>
          </cell>
          <cell r="G49">
            <v>56</v>
          </cell>
          <cell r="H49">
            <v>65</v>
          </cell>
          <cell r="I49">
            <v>9</v>
          </cell>
          <cell r="J49">
            <v>39</v>
          </cell>
          <cell r="K49">
            <v>1663.8</v>
          </cell>
          <cell r="L49">
            <v>1723.8</v>
          </cell>
          <cell r="M49">
            <v>987</v>
          </cell>
          <cell r="N49">
            <v>68</v>
          </cell>
        </row>
        <row r="50">
          <cell r="A50">
            <v>30</v>
          </cell>
          <cell r="B50">
            <v>30</v>
          </cell>
          <cell r="C50" t="str">
            <v>Sr Receiving Clerk</v>
          </cell>
          <cell r="D50">
            <v>1</v>
          </cell>
          <cell r="E50">
            <v>5327.700000000001</v>
          </cell>
          <cell r="F50">
            <v>847</v>
          </cell>
          <cell r="G50">
            <v>56</v>
          </cell>
          <cell r="H50">
            <v>65</v>
          </cell>
          <cell r="I50">
            <v>95</v>
          </cell>
          <cell r="J50">
            <v>34</v>
          </cell>
          <cell r="K50">
            <v>1663.8</v>
          </cell>
          <cell r="L50">
            <v>1511.9</v>
          </cell>
          <cell r="M50">
            <v>987</v>
          </cell>
          <cell r="N50">
            <v>68</v>
          </cell>
        </row>
        <row r="51">
          <cell r="A51">
            <v>31</v>
          </cell>
          <cell r="B51">
            <v>31</v>
          </cell>
          <cell r="C51" t="str">
            <v>Receiving Clerk</v>
          </cell>
          <cell r="D51">
            <v>2</v>
          </cell>
          <cell r="E51">
            <v>10459.8</v>
          </cell>
          <cell r="F51">
            <v>1627</v>
          </cell>
          <cell r="G51">
            <v>112</v>
          </cell>
          <cell r="H51">
            <v>130</v>
          </cell>
          <cell r="I51">
            <v>182</v>
          </cell>
          <cell r="J51">
            <v>66</v>
          </cell>
          <cell r="K51">
            <v>3327.6</v>
          </cell>
          <cell r="L51">
            <v>2904.2</v>
          </cell>
          <cell r="M51">
            <v>1974</v>
          </cell>
          <cell r="N51">
            <v>137</v>
          </cell>
        </row>
        <row r="52">
          <cell r="A52">
            <v>32</v>
          </cell>
          <cell r="B52">
            <v>32</v>
          </cell>
          <cell r="C52" t="str">
            <v>Supply Technician</v>
          </cell>
          <cell r="D52">
            <v>1</v>
          </cell>
          <cell r="E52">
            <v>5038.22</v>
          </cell>
          <cell r="F52">
            <v>1147</v>
          </cell>
          <cell r="G52">
            <v>56</v>
          </cell>
          <cell r="H52">
            <v>65</v>
          </cell>
          <cell r="I52">
            <v>128</v>
          </cell>
          <cell r="J52">
            <v>46</v>
          </cell>
          <cell r="K52">
            <v>1812.5600000000002</v>
          </cell>
          <cell r="L52">
            <v>1715.66</v>
          </cell>
          <cell r="M52">
            <v>0</v>
          </cell>
          <cell r="N52">
            <v>68</v>
          </cell>
        </row>
        <row r="53">
          <cell r="A53">
            <v>33</v>
          </cell>
          <cell r="B53">
            <v>33</v>
          </cell>
          <cell r="C53" t="str">
            <v>Property Management Clerk</v>
          </cell>
          <cell r="D53">
            <v>2</v>
          </cell>
          <cell r="E53">
            <v>10354.800000000001</v>
          </cell>
          <cell r="F53">
            <v>1649</v>
          </cell>
          <cell r="G53">
            <v>112</v>
          </cell>
          <cell r="H53">
            <v>130</v>
          </cell>
          <cell r="I53">
            <v>15</v>
          </cell>
          <cell r="J53">
            <v>67</v>
          </cell>
          <cell r="K53">
            <v>3327.6</v>
          </cell>
          <cell r="L53">
            <v>2943.2000000000003</v>
          </cell>
          <cell r="M53">
            <v>1974</v>
          </cell>
          <cell r="N53">
            <v>137</v>
          </cell>
        </row>
        <row r="54">
          <cell r="A54">
            <v>34</v>
          </cell>
          <cell r="B54">
            <v>34</v>
          </cell>
          <cell r="C54" t="str">
            <v>Correspondence Management Clerk, Lead</v>
          </cell>
          <cell r="D54">
            <v>1</v>
          </cell>
          <cell r="E54">
            <v>5141.3</v>
          </cell>
          <cell r="F54">
            <v>812</v>
          </cell>
          <cell r="G54">
            <v>56</v>
          </cell>
          <cell r="H54">
            <v>65</v>
          </cell>
          <cell r="I54">
            <v>7</v>
          </cell>
          <cell r="J54">
            <v>33</v>
          </cell>
          <cell r="K54">
            <v>1663.8</v>
          </cell>
          <cell r="L54">
            <v>1449.5</v>
          </cell>
          <cell r="M54">
            <v>987</v>
          </cell>
          <cell r="N54">
            <v>68</v>
          </cell>
        </row>
        <row r="55">
          <cell r="A55">
            <v>35</v>
          </cell>
          <cell r="B55">
            <v>35</v>
          </cell>
          <cell r="C55" t="str">
            <v>Correspondence Management Clerk</v>
          </cell>
          <cell r="D55">
            <v>1</v>
          </cell>
          <cell r="E55">
            <v>5038.3</v>
          </cell>
          <cell r="F55">
            <v>776</v>
          </cell>
          <cell r="G55">
            <v>56</v>
          </cell>
          <cell r="H55">
            <v>65</v>
          </cell>
          <cell r="I55">
            <v>7</v>
          </cell>
          <cell r="J55">
            <v>31</v>
          </cell>
          <cell r="K55">
            <v>1663.8</v>
          </cell>
          <cell r="L55">
            <v>1384.5</v>
          </cell>
          <cell r="M55">
            <v>987</v>
          </cell>
          <cell r="N55">
            <v>68</v>
          </cell>
        </row>
        <row r="56">
          <cell r="A56">
            <v>36</v>
          </cell>
          <cell r="B56">
            <v>36</v>
          </cell>
          <cell r="C56" t="str">
            <v>Relief Worker</v>
          </cell>
          <cell r="D56">
            <v>1</v>
          </cell>
          <cell r="E56">
            <v>1941</v>
          </cell>
          <cell r="F56">
            <v>650</v>
          </cell>
          <cell r="G56">
            <v>56</v>
          </cell>
          <cell r="H56">
            <v>65</v>
          </cell>
          <cell r="I56">
            <v>89</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10413.21787976263</v>
          </cell>
          <cell r="F63">
            <v>3248</v>
          </cell>
          <cell r="G63">
            <v>56</v>
          </cell>
          <cell r="H63">
            <v>65</v>
          </cell>
          <cell r="I63">
            <v>30</v>
          </cell>
          <cell r="J63">
            <v>132</v>
          </cell>
          <cell r="K63">
            <v>1891.362616020081</v>
          </cell>
          <cell r="L63">
            <v>4922.855263742549</v>
          </cell>
          <cell r="M63">
            <v>0</v>
          </cell>
          <cell r="N63">
            <v>68</v>
          </cell>
        </row>
        <row r="64">
          <cell r="A64">
            <v>38</v>
          </cell>
          <cell r="B64">
            <v>2</v>
          </cell>
          <cell r="C64" t="str">
            <v>Supervising Producer</v>
          </cell>
          <cell r="D64">
            <v>1</v>
          </cell>
          <cell r="E64">
            <v>9943.509718658031</v>
          </cell>
          <cell r="F64">
            <v>3043</v>
          </cell>
          <cell r="G64">
            <v>56</v>
          </cell>
          <cell r="H64">
            <v>65</v>
          </cell>
          <cell r="I64">
            <v>28</v>
          </cell>
          <cell r="J64">
            <v>123</v>
          </cell>
          <cell r="K64">
            <v>1948.375685931227</v>
          </cell>
          <cell r="L64">
            <v>4612.1340327268035</v>
          </cell>
          <cell r="M64">
            <v>0</v>
          </cell>
          <cell r="N64">
            <v>68</v>
          </cell>
        </row>
        <row r="65">
          <cell r="A65">
            <v>39</v>
          </cell>
          <cell r="B65">
            <v>3</v>
          </cell>
          <cell r="C65" t="str">
            <v>Senior Producer</v>
          </cell>
          <cell r="D65">
            <v>1</v>
          </cell>
          <cell r="E65">
            <v>9166.611386871598</v>
          </cell>
          <cell r="F65">
            <v>2703</v>
          </cell>
          <cell r="G65">
            <v>56</v>
          </cell>
          <cell r="H65">
            <v>65</v>
          </cell>
          <cell r="I65">
            <v>25</v>
          </cell>
          <cell r="J65">
            <v>110</v>
          </cell>
          <cell r="K65">
            <v>2042.959580714695</v>
          </cell>
          <cell r="L65">
            <v>4096.651806156903</v>
          </cell>
          <cell r="M65">
            <v>0</v>
          </cell>
          <cell r="N65">
            <v>68</v>
          </cell>
        </row>
        <row r="66">
          <cell r="A66">
            <v>40</v>
          </cell>
          <cell r="B66">
            <v>4</v>
          </cell>
          <cell r="C66" t="str">
            <v>Producer</v>
          </cell>
          <cell r="D66">
            <v>2</v>
          </cell>
          <cell r="E66">
            <v>17122.492035408744</v>
          </cell>
          <cell r="F66">
            <v>4876</v>
          </cell>
          <cell r="G66">
            <v>112</v>
          </cell>
          <cell r="H66">
            <v>130</v>
          </cell>
          <cell r="I66">
            <v>45</v>
          </cell>
          <cell r="J66">
            <v>198</v>
          </cell>
          <cell r="K66">
            <v>4233.049664425896</v>
          </cell>
          <cell r="L66">
            <v>7391.442370982849</v>
          </cell>
          <cell r="M66">
            <v>0</v>
          </cell>
          <cell r="N66">
            <v>137</v>
          </cell>
        </row>
        <row r="67">
          <cell r="A67">
            <v>41</v>
          </cell>
          <cell r="B67">
            <v>5</v>
          </cell>
          <cell r="C67" t="str">
            <v>Production Coordinator</v>
          </cell>
          <cell r="D67">
            <v>1</v>
          </cell>
          <cell r="E67">
            <v>8800.023003338523</v>
          </cell>
          <cell r="F67">
            <v>2543</v>
          </cell>
          <cell r="G67">
            <v>56</v>
          </cell>
          <cell r="H67">
            <v>65</v>
          </cell>
          <cell r="I67">
            <v>23</v>
          </cell>
          <cell r="J67">
            <v>103</v>
          </cell>
          <cell r="K67">
            <v>2087.3614646547117</v>
          </cell>
          <cell r="L67">
            <v>3854.661538683811</v>
          </cell>
          <cell r="M67">
            <v>0</v>
          </cell>
          <cell r="N67">
            <v>68</v>
          </cell>
        </row>
        <row r="68">
          <cell r="A68">
            <v>42</v>
          </cell>
          <cell r="B68">
            <v>6</v>
          </cell>
          <cell r="C68" t="str">
            <v>Operations Specialist</v>
          </cell>
          <cell r="D68">
            <v>1</v>
          </cell>
          <cell r="E68">
            <v>8904.142780910048</v>
          </cell>
          <cell r="F68">
            <v>2588</v>
          </cell>
          <cell r="G68">
            <v>56</v>
          </cell>
          <cell r="H68">
            <v>65</v>
          </cell>
          <cell r="I68">
            <v>24</v>
          </cell>
          <cell r="J68">
            <v>105</v>
          </cell>
          <cell r="K68">
            <v>2074.750278683583</v>
          </cell>
          <cell r="L68">
            <v>3923.3925022264643</v>
          </cell>
          <cell r="M68">
            <v>0</v>
          </cell>
          <cell r="N68">
            <v>68</v>
          </cell>
        </row>
        <row r="69">
          <cell r="A69">
            <v>43</v>
          </cell>
          <cell r="B69">
            <v>7</v>
          </cell>
          <cell r="C69" t="str">
            <v>Senior Videographer</v>
          </cell>
          <cell r="D69">
            <v>1</v>
          </cell>
          <cell r="E69">
            <v>5442.570000000001</v>
          </cell>
          <cell r="F69">
            <v>1376</v>
          </cell>
          <cell r="G69">
            <v>56</v>
          </cell>
          <cell r="H69">
            <v>65</v>
          </cell>
          <cell r="I69">
            <v>13</v>
          </cell>
          <cell r="J69">
            <v>56</v>
          </cell>
          <cell r="K69">
            <v>1749.5600000000002</v>
          </cell>
          <cell r="L69">
            <v>2059.01</v>
          </cell>
          <cell r="M69">
            <v>0</v>
          </cell>
          <cell r="N69">
            <v>68</v>
          </cell>
        </row>
        <row r="70">
          <cell r="A70">
            <v>44</v>
          </cell>
          <cell r="B70">
            <v>8</v>
          </cell>
          <cell r="C70" t="str">
            <v>Videographer</v>
          </cell>
          <cell r="D70">
            <v>2</v>
          </cell>
          <cell r="E70">
            <v>9780.62</v>
          </cell>
          <cell r="F70">
            <v>2266</v>
          </cell>
          <cell r="G70">
            <v>112</v>
          </cell>
          <cell r="H70">
            <v>130</v>
          </cell>
          <cell r="I70">
            <v>21</v>
          </cell>
          <cell r="J70">
            <v>92</v>
          </cell>
          <cell r="K70">
            <v>3632.7200000000003</v>
          </cell>
          <cell r="L70">
            <v>3389.9</v>
          </cell>
          <cell r="M70">
            <v>0</v>
          </cell>
          <cell r="N70">
            <v>137</v>
          </cell>
        </row>
        <row r="71">
          <cell r="A71">
            <v>45</v>
          </cell>
          <cell r="B71">
            <v>9</v>
          </cell>
          <cell r="C71" t="str">
            <v>Graphics Director</v>
          </cell>
          <cell r="D71">
            <v>1</v>
          </cell>
          <cell r="E71">
            <v>8489.66367062395</v>
          </cell>
          <cell r="F71">
            <v>2407</v>
          </cell>
          <cell r="G71">
            <v>56</v>
          </cell>
          <cell r="H71">
            <v>65</v>
          </cell>
          <cell r="I71">
            <v>22</v>
          </cell>
          <cell r="J71">
            <v>98</v>
          </cell>
          <cell r="K71">
            <v>2125.195022568099</v>
          </cell>
          <cell r="L71">
            <v>3648.4686480558507</v>
          </cell>
          <cell r="M71">
            <v>0</v>
          </cell>
          <cell r="N71">
            <v>68</v>
          </cell>
        </row>
        <row r="72">
          <cell r="A72">
            <v>46</v>
          </cell>
          <cell r="B72">
            <v>10</v>
          </cell>
          <cell r="C72" t="str">
            <v>Editor Linear/Non-linear</v>
          </cell>
          <cell r="D72">
            <v>3</v>
          </cell>
          <cell r="E72">
            <v>18107.949999999997</v>
          </cell>
          <cell r="F72">
            <v>4878</v>
          </cell>
          <cell r="G72">
            <v>168</v>
          </cell>
          <cell r="H72">
            <v>195</v>
          </cell>
          <cell r="I72">
            <v>45</v>
          </cell>
          <cell r="J72">
            <v>198</v>
          </cell>
          <cell r="K72">
            <v>5025.48</v>
          </cell>
          <cell r="L72">
            <v>7393.469999999999</v>
          </cell>
          <cell r="M72">
            <v>0</v>
          </cell>
          <cell r="N72">
            <v>205</v>
          </cell>
        </row>
        <row r="73">
          <cell r="A73">
            <v>47</v>
          </cell>
          <cell r="B73">
            <v>11</v>
          </cell>
          <cell r="C73" t="str">
            <v>Technical Coordinator</v>
          </cell>
          <cell r="D73">
            <v>1</v>
          </cell>
          <cell r="E73">
            <v>8800.023003338523</v>
          </cell>
          <cell r="F73">
            <v>2543</v>
          </cell>
          <cell r="G73">
            <v>56</v>
          </cell>
          <cell r="H73">
            <v>65</v>
          </cell>
          <cell r="I73">
            <v>23</v>
          </cell>
          <cell r="J73">
            <v>103</v>
          </cell>
          <cell r="K73">
            <v>2087.3614646547117</v>
          </cell>
          <cell r="L73">
            <v>3854.661538683811</v>
          </cell>
          <cell r="M73">
            <v>0</v>
          </cell>
          <cell r="N73">
            <v>68</v>
          </cell>
        </row>
        <row r="74">
          <cell r="A74">
            <v>48</v>
          </cell>
          <cell r="B74">
            <v>12</v>
          </cell>
          <cell r="C74" t="str">
            <v>Systems Engineer</v>
          </cell>
          <cell r="D74">
            <v>1</v>
          </cell>
          <cell r="E74">
            <v>7870.1141672275435</v>
          </cell>
          <cell r="F74">
            <v>2136</v>
          </cell>
          <cell r="G74">
            <v>56</v>
          </cell>
          <cell r="H74">
            <v>65</v>
          </cell>
          <cell r="I74">
            <v>20</v>
          </cell>
          <cell r="J74">
            <v>87</v>
          </cell>
          <cell r="K74">
            <v>2200.599405353808</v>
          </cell>
          <cell r="L74">
            <v>3237.5147618737356</v>
          </cell>
          <cell r="M74">
            <v>0</v>
          </cell>
          <cell r="N74">
            <v>68</v>
          </cell>
        </row>
        <row r="75">
          <cell r="A75">
            <v>49</v>
          </cell>
          <cell r="B75">
            <v>13</v>
          </cell>
          <cell r="C75" t="str">
            <v>3D animator</v>
          </cell>
          <cell r="D75">
            <v>1</v>
          </cell>
          <cell r="E75">
            <v>8178.304337909377</v>
          </cell>
          <cell r="F75">
            <v>2271</v>
          </cell>
          <cell r="G75">
            <v>56</v>
          </cell>
          <cell r="H75">
            <v>65</v>
          </cell>
          <cell r="I75">
            <v>21</v>
          </cell>
          <cell r="J75">
            <v>92</v>
          </cell>
          <cell r="K75">
            <v>2163.028580481486</v>
          </cell>
          <cell r="L75">
            <v>3442.2757574278903</v>
          </cell>
          <cell r="M75">
            <v>0</v>
          </cell>
          <cell r="N75">
            <v>68</v>
          </cell>
        </row>
        <row r="76">
          <cell r="A76">
            <v>50</v>
          </cell>
          <cell r="B76">
            <v>14</v>
          </cell>
          <cell r="C76" t="str">
            <v>Senior A/V Technician</v>
          </cell>
          <cell r="D76">
            <v>1</v>
          </cell>
          <cell r="E76">
            <v>6126.65</v>
          </cell>
          <cell r="F76">
            <v>1647</v>
          </cell>
          <cell r="G76">
            <v>56</v>
          </cell>
          <cell r="H76">
            <v>65</v>
          </cell>
          <cell r="I76">
            <v>84</v>
          </cell>
          <cell r="J76">
            <v>67</v>
          </cell>
          <cell r="K76">
            <v>1675.16</v>
          </cell>
          <cell r="L76">
            <v>2464.49</v>
          </cell>
          <cell r="M76">
            <v>0</v>
          </cell>
          <cell r="N76">
            <v>68</v>
          </cell>
        </row>
        <row r="77">
          <cell r="A77">
            <v>51</v>
          </cell>
          <cell r="B77">
            <v>15</v>
          </cell>
          <cell r="C77" t="str">
            <v>A/V Technician</v>
          </cell>
          <cell r="D77">
            <v>3</v>
          </cell>
          <cell r="E77">
            <v>16387.97</v>
          </cell>
          <cell r="F77">
            <v>4081</v>
          </cell>
          <cell r="G77">
            <v>168</v>
          </cell>
          <cell r="H77">
            <v>195</v>
          </cell>
          <cell r="I77">
            <v>207</v>
          </cell>
          <cell r="J77">
            <v>165</v>
          </cell>
          <cell r="K77">
            <v>5261.88</v>
          </cell>
          <cell r="L77">
            <v>6105.09</v>
          </cell>
          <cell r="M77">
            <v>0</v>
          </cell>
          <cell r="N77">
            <v>205</v>
          </cell>
        </row>
        <row r="78">
          <cell r="A78">
            <v>52</v>
          </cell>
          <cell r="B78">
            <v>16</v>
          </cell>
          <cell r="C78" t="str">
            <v>Facilities Operator</v>
          </cell>
          <cell r="D78">
            <v>1</v>
          </cell>
          <cell r="E78">
            <v>5404.99</v>
          </cell>
          <cell r="F78">
            <v>1360</v>
          </cell>
          <cell r="G78">
            <v>56</v>
          </cell>
          <cell r="H78">
            <v>65</v>
          </cell>
          <cell r="I78">
            <v>12</v>
          </cell>
          <cell r="J78">
            <v>55</v>
          </cell>
          <cell r="K78">
            <v>1753.96</v>
          </cell>
          <cell r="L78">
            <v>2035.0300000000002</v>
          </cell>
          <cell r="M78">
            <v>0</v>
          </cell>
          <cell r="N78">
            <v>68</v>
          </cell>
        </row>
        <row r="79">
          <cell r="A79">
            <v>53</v>
          </cell>
          <cell r="B79">
            <v>17</v>
          </cell>
          <cell r="C79" t="str">
            <v>Reproduction Specialist</v>
          </cell>
          <cell r="D79">
            <v>1</v>
          </cell>
          <cell r="E79">
            <v>4296.6900000000005</v>
          </cell>
          <cell r="F79">
            <v>872</v>
          </cell>
          <cell r="G79">
            <v>56</v>
          </cell>
          <cell r="H79">
            <v>65</v>
          </cell>
          <cell r="I79">
            <v>8</v>
          </cell>
          <cell r="J79">
            <v>35</v>
          </cell>
          <cell r="K79">
            <v>1887.96</v>
          </cell>
          <cell r="L79">
            <v>1304.73</v>
          </cell>
          <cell r="M79">
            <v>0</v>
          </cell>
          <cell r="N79">
            <v>68</v>
          </cell>
        </row>
        <row r="81">
          <cell r="C81" t="str">
            <v>Technical Library Services:</v>
          </cell>
        </row>
        <row r="83">
          <cell r="A83" t="str">
            <v>11T</v>
          </cell>
          <cell r="C83" t="str">
            <v>Total Direct Labor</v>
          </cell>
          <cell r="E83">
            <v>449576.0151979655</v>
          </cell>
          <cell r="F83">
            <v>94959</v>
          </cell>
          <cell r="G83">
            <v>4200</v>
          </cell>
          <cell r="H83">
            <v>4875</v>
          </cell>
          <cell r="I83">
            <v>6465</v>
          </cell>
          <cell r="J83">
            <v>3850</v>
          </cell>
          <cell r="K83">
            <v>132765.8801482963</v>
          </cell>
          <cell r="L83">
            <v>152930.1350496691</v>
          </cell>
          <cell r="M83">
            <v>44415</v>
          </cell>
          <cell r="N83">
            <v>5116</v>
          </cell>
        </row>
        <row r="85">
          <cell r="C85" t="str">
            <v>Contract Support:</v>
          </cell>
        </row>
        <row r="86">
          <cell r="A86">
            <v>54</v>
          </cell>
          <cell r="B86">
            <v>1</v>
          </cell>
          <cell r="C86" t="str">
            <v>Program Manager/Logisitcs Manager</v>
          </cell>
          <cell r="D86">
            <v>1</v>
          </cell>
          <cell r="E86">
            <v>8696.903225766999</v>
          </cell>
          <cell r="F86">
            <v>2498</v>
          </cell>
          <cell r="G86">
            <v>56</v>
          </cell>
          <cell r="H86">
            <v>65</v>
          </cell>
          <cell r="I86">
            <v>23</v>
          </cell>
          <cell r="J86">
            <v>101</v>
          </cell>
          <cell r="K86">
            <v>2099.9726506258407</v>
          </cell>
          <cell r="L86">
            <v>3785.9305751411575</v>
          </cell>
          <cell r="M86">
            <v>0</v>
          </cell>
          <cell r="N86">
            <v>68</v>
          </cell>
        </row>
        <row r="87">
          <cell r="A87">
            <v>55</v>
          </cell>
          <cell r="B87">
            <v>2</v>
          </cell>
          <cell r="C87" t="str">
            <v>Admin Services Mgr</v>
          </cell>
          <cell r="D87">
            <v>1</v>
          </cell>
          <cell r="E87">
            <v>4769.34</v>
          </cell>
          <cell r="F87">
            <v>1080</v>
          </cell>
          <cell r="G87">
            <v>56</v>
          </cell>
          <cell r="H87">
            <v>65</v>
          </cell>
          <cell r="I87">
            <v>10</v>
          </cell>
          <cell r="J87">
            <v>44</v>
          </cell>
          <cell r="K87">
            <v>1830.96</v>
          </cell>
          <cell r="L87">
            <v>1615.38</v>
          </cell>
          <cell r="M87">
            <v>0</v>
          </cell>
          <cell r="N87">
            <v>68</v>
          </cell>
        </row>
        <row r="89">
          <cell r="C89" t="str">
            <v>Total Contract Support </v>
          </cell>
          <cell r="E89">
            <v>13466.243225766999</v>
          </cell>
          <cell r="F89">
            <v>3578</v>
          </cell>
          <cell r="G89">
            <v>112</v>
          </cell>
          <cell r="H89">
            <v>130</v>
          </cell>
          <cell r="I89">
            <v>33</v>
          </cell>
          <cell r="J89">
            <v>145</v>
          </cell>
          <cell r="K89">
            <v>3930.932650625841</v>
          </cell>
          <cell r="L89">
            <v>5401.310575141158</v>
          </cell>
          <cell r="M89">
            <v>0</v>
          </cell>
          <cell r="N89">
            <v>136</v>
          </cell>
        </row>
      </sheetData>
      <sheetData sheetId="38">
        <row r="20">
          <cell r="C20" t="str">
            <v>Logistics:</v>
          </cell>
        </row>
        <row r="21">
          <cell r="A21">
            <v>1</v>
          </cell>
          <cell r="B21">
            <v>1</v>
          </cell>
          <cell r="C21" t="str">
            <v>Deputy Logistics Manager</v>
          </cell>
          <cell r="D21">
            <v>1</v>
          </cell>
          <cell r="E21">
            <v>8506.405447210203</v>
          </cell>
          <cell r="F21">
            <v>2270</v>
          </cell>
          <cell r="G21">
            <v>0</v>
          </cell>
          <cell r="H21">
            <v>0</v>
          </cell>
          <cell r="I21">
            <v>21</v>
          </cell>
          <cell r="J21">
            <v>92</v>
          </cell>
          <cell r="K21">
            <v>2109.4835867124007</v>
          </cell>
          <cell r="L21">
            <v>3945.921860497804</v>
          </cell>
          <cell r="M21">
            <v>0</v>
          </cell>
          <cell r="N21">
            <v>68</v>
          </cell>
        </row>
        <row r="22">
          <cell r="A22">
            <v>2</v>
          </cell>
          <cell r="B22">
            <v>2</v>
          </cell>
          <cell r="C22" t="str">
            <v>Supervisor</v>
          </cell>
          <cell r="D22">
            <v>4</v>
          </cell>
          <cell r="E22">
            <v>27121.959057036212</v>
          </cell>
          <cell r="F22">
            <v>6329</v>
          </cell>
          <cell r="G22">
            <v>0</v>
          </cell>
          <cell r="H22">
            <v>0</v>
          </cell>
          <cell r="I22">
            <v>58</v>
          </cell>
          <cell r="J22">
            <v>256</v>
          </cell>
          <cell r="K22">
            <v>9203.012962431432</v>
          </cell>
          <cell r="L22">
            <v>11001.94609460478</v>
          </cell>
          <cell r="M22">
            <v>0</v>
          </cell>
          <cell r="N22">
            <v>274</v>
          </cell>
        </row>
        <row r="23">
          <cell r="A23">
            <v>3</v>
          </cell>
          <cell r="B23">
            <v>3</v>
          </cell>
          <cell r="C23" t="str">
            <v>NASA Screener</v>
          </cell>
          <cell r="D23">
            <v>1</v>
          </cell>
          <cell r="E23">
            <v>7057.623534733346</v>
          </cell>
          <cell r="F23">
            <v>1693</v>
          </cell>
          <cell r="G23">
            <v>0</v>
          </cell>
          <cell r="H23">
            <v>0</v>
          </cell>
          <cell r="I23">
            <v>15</v>
          </cell>
          <cell r="J23">
            <v>69</v>
          </cell>
          <cell r="K23">
            <v>2270.013474803231</v>
          </cell>
          <cell r="L23">
            <v>2942.6100599301144</v>
          </cell>
          <cell r="M23">
            <v>0</v>
          </cell>
          <cell r="N23">
            <v>68</v>
          </cell>
        </row>
        <row r="24">
          <cell r="A24">
            <v>4</v>
          </cell>
          <cell r="B24">
            <v>4</v>
          </cell>
          <cell r="C24" t="str">
            <v>Vehicle Dispatcher/ move coordinator (lead)</v>
          </cell>
          <cell r="D24">
            <v>1</v>
          </cell>
          <cell r="E24">
            <v>5479.66</v>
          </cell>
          <cell r="F24">
            <v>904</v>
          </cell>
          <cell r="G24">
            <v>0</v>
          </cell>
          <cell r="H24">
            <v>0</v>
          </cell>
          <cell r="I24">
            <v>8</v>
          </cell>
          <cell r="J24">
            <v>37</v>
          </cell>
          <cell r="K24">
            <v>1663.8</v>
          </cell>
          <cell r="L24">
            <v>1811.8600000000001</v>
          </cell>
          <cell r="M24">
            <v>987</v>
          </cell>
          <cell r="N24">
            <v>68</v>
          </cell>
        </row>
        <row r="25">
          <cell r="A25">
            <v>5</v>
          </cell>
          <cell r="B25">
            <v>5</v>
          </cell>
          <cell r="C25" t="str">
            <v>Bus Operator</v>
          </cell>
          <cell r="D25">
            <v>1</v>
          </cell>
          <cell r="E25">
            <v>5759.06</v>
          </cell>
          <cell r="F25">
            <v>933</v>
          </cell>
          <cell r="G25">
            <v>0</v>
          </cell>
          <cell r="H25">
            <v>0</v>
          </cell>
          <cell r="I25">
            <v>199</v>
          </cell>
          <cell r="J25">
            <v>38</v>
          </cell>
          <cell r="K25">
            <v>1663.8</v>
          </cell>
          <cell r="L25">
            <v>1870.26</v>
          </cell>
          <cell r="M25">
            <v>987</v>
          </cell>
          <cell r="N25">
            <v>68</v>
          </cell>
        </row>
        <row r="26">
          <cell r="A26">
            <v>6</v>
          </cell>
          <cell r="B26">
            <v>6</v>
          </cell>
          <cell r="C26" t="str">
            <v>Truck Dvr, Medium</v>
          </cell>
          <cell r="D26">
            <v>2</v>
          </cell>
          <cell r="E26">
            <v>10980.28</v>
          </cell>
          <cell r="F26">
            <v>1572</v>
          </cell>
          <cell r="G26">
            <v>0</v>
          </cell>
          <cell r="H26">
            <v>0</v>
          </cell>
          <cell r="I26">
            <v>755</v>
          </cell>
          <cell r="J26">
            <v>64</v>
          </cell>
          <cell r="K26">
            <v>3327.6</v>
          </cell>
          <cell r="L26">
            <v>3150.68</v>
          </cell>
          <cell r="M26">
            <v>1974</v>
          </cell>
          <cell r="N26">
            <v>137</v>
          </cell>
        </row>
        <row r="27">
          <cell r="A27">
            <v>7</v>
          </cell>
          <cell r="B27">
            <v>7</v>
          </cell>
          <cell r="C27" t="str">
            <v>Truck Dvr, Medium (mail)</v>
          </cell>
          <cell r="D27">
            <v>1</v>
          </cell>
          <cell r="E27">
            <v>5646.200000000001</v>
          </cell>
          <cell r="F27">
            <v>830</v>
          </cell>
          <cell r="G27">
            <v>0</v>
          </cell>
          <cell r="H27">
            <v>0</v>
          </cell>
          <cell r="I27">
            <v>399</v>
          </cell>
          <cell r="J27">
            <v>34</v>
          </cell>
          <cell r="K27">
            <v>1663.8</v>
          </cell>
          <cell r="L27">
            <v>1664.4</v>
          </cell>
          <cell r="M27">
            <v>987</v>
          </cell>
          <cell r="N27">
            <v>68</v>
          </cell>
        </row>
        <row r="28">
          <cell r="A28">
            <v>8</v>
          </cell>
          <cell r="B28">
            <v>8</v>
          </cell>
          <cell r="C28" t="str">
            <v>Truck Dvr, Heavy (TT)</v>
          </cell>
          <cell r="D28">
            <v>2</v>
          </cell>
          <cell r="E28">
            <v>11707.92</v>
          </cell>
          <cell r="F28">
            <v>1778</v>
          </cell>
          <cell r="G28">
            <v>0</v>
          </cell>
          <cell r="H28">
            <v>0</v>
          </cell>
          <cell r="I28">
            <v>854</v>
          </cell>
          <cell r="J28">
            <v>72</v>
          </cell>
          <cell r="K28">
            <v>3327.6</v>
          </cell>
          <cell r="L28">
            <v>3565.32</v>
          </cell>
          <cell r="M28">
            <v>1974</v>
          </cell>
          <cell r="N28">
            <v>137</v>
          </cell>
        </row>
        <row r="29">
          <cell r="A29">
            <v>9</v>
          </cell>
          <cell r="B29">
            <v>9</v>
          </cell>
          <cell r="C29" t="str">
            <v>Truck Dvr, Heavy (Furniture)</v>
          </cell>
          <cell r="D29">
            <v>1</v>
          </cell>
          <cell r="E29">
            <v>5612.22</v>
          </cell>
          <cell r="F29">
            <v>821</v>
          </cell>
          <cell r="G29">
            <v>0</v>
          </cell>
          <cell r="H29">
            <v>0</v>
          </cell>
          <cell r="I29">
            <v>394</v>
          </cell>
          <cell r="J29">
            <v>33</v>
          </cell>
          <cell r="K29">
            <v>1663.8</v>
          </cell>
          <cell r="L29">
            <v>1645.4199999999998</v>
          </cell>
          <cell r="M29">
            <v>987</v>
          </cell>
          <cell r="N29">
            <v>68</v>
          </cell>
        </row>
        <row r="30">
          <cell r="A30">
            <v>10</v>
          </cell>
          <cell r="B30">
            <v>10</v>
          </cell>
          <cell r="C30" t="str">
            <v>Laborer, Truck Helper (Furniture)</v>
          </cell>
          <cell r="D30">
            <v>2</v>
          </cell>
          <cell r="E30">
            <v>10409.28</v>
          </cell>
          <cell r="F30">
            <v>1572</v>
          </cell>
          <cell r="G30">
            <v>0</v>
          </cell>
          <cell r="H30">
            <v>0</v>
          </cell>
          <cell r="I30">
            <v>184</v>
          </cell>
          <cell r="J30">
            <v>64</v>
          </cell>
          <cell r="K30">
            <v>3327.6</v>
          </cell>
          <cell r="L30">
            <v>3150.68</v>
          </cell>
          <cell r="M30">
            <v>1974</v>
          </cell>
          <cell r="N30">
            <v>137</v>
          </cell>
        </row>
        <row r="31">
          <cell r="A31">
            <v>11</v>
          </cell>
          <cell r="B31">
            <v>11</v>
          </cell>
          <cell r="C31" t="str">
            <v>Laborer, Truck Helper (Furniture) Lead</v>
          </cell>
          <cell r="D31">
            <v>1</v>
          </cell>
          <cell r="E31">
            <v>5318.14</v>
          </cell>
          <cell r="F31">
            <v>822</v>
          </cell>
          <cell r="G31">
            <v>0</v>
          </cell>
          <cell r="H31">
            <v>0</v>
          </cell>
          <cell r="I31">
            <v>96</v>
          </cell>
          <cell r="J31">
            <v>33</v>
          </cell>
          <cell r="K31">
            <v>1663.8</v>
          </cell>
          <cell r="L31">
            <v>1648.34</v>
          </cell>
          <cell r="M31">
            <v>987</v>
          </cell>
          <cell r="N31">
            <v>68</v>
          </cell>
        </row>
        <row r="32">
          <cell r="A32">
            <v>12</v>
          </cell>
          <cell r="B32">
            <v>12</v>
          </cell>
          <cell r="C32" t="str">
            <v>Messenger, Mail Clerk, Carrier (lead)</v>
          </cell>
          <cell r="D32">
            <v>1</v>
          </cell>
          <cell r="E32">
            <v>5197.9400000000005</v>
          </cell>
          <cell r="F32">
            <v>808</v>
          </cell>
          <cell r="G32">
            <v>0</v>
          </cell>
          <cell r="H32">
            <v>0</v>
          </cell>
          <cell r="I32">
            <v>19</v>
          </cell>
          <cell r="J32">
            <v>33</v>
          </cell>
          <cell r="K32">
            <v>1663.8</v>
          </cell>
          <cell r="L32">
            <v>1619.1399999999999</v>
          </cell>
          <cell r="M32">
            <v>987</v>
          </cell>
          <cell r="N32">
            <v>68</v>
          </cell>
        </row>
        <row r="33">
          <cell r="A33">
            <v>13</v>
          </cell>
          <cell r="B33">
            <v>13</v>
          </cell>
          <cell r="C33" t="str">
            <v>Messenger, Mail Clerk, Carrier </v>
          </cell>
          <cell r="D33">
            <v>3</v>
          </cell>
          <cell r="E33">
            <v>15256.82</v>
          </cell>
          <cell r="F33">
            <v>2313</v>
          </cell>
          <cell r="G33">
            <v>0</v>
          </cell>
          <cell r="H33">
            <v>0</v>
          </cell>
          <cell r="I33">
            <v>54</v>
          </cell>
          <cell r="J33">
            <v>94</v>
          </cell>
          <cell r="K33">
            <v>4991.4</v>
          </cell>
          <cell r="L33">
            <v>4638.42</v>
          </cell>
          <cell r="M33">
            <v>2961</v>
          </cell>
          <cell r="N33">
            <v>205</v>
          </cell>
        </row>
        <row r="34">
          <cell r="A34">
            <v>14</v>
          </cell>
          <cell r="B34">
            <v>14</v>
          </cell>
          <cell r="C34" t="str">
            <v>Auto/Truck Maint. Technician (lead)</v>
          </cell>
          <cell r="D34">
            <v>1</v>
          </cell>
          <cell r="E34">
            <v>6375.6</v>
          </cell>
          <cell r="F34">
            <v>1150</v>
          </cell>
          <cell r="G34">
            <v>0</v>
          </cell>
          <cell r="H34">
            <v>0</v>
          </cell>
          <cell r="I34">
            <v>153</v>
          </cell>
          <cell r="J34">
            <v>47</v>
          </cell>
          <cell r="K34">
            <v>1663.8</v>
          </cell>
          <cell r="L34">
            <v>2306.8</v>
          </cell>
          <cell r="M34">
            <v>987</v>
          </cell>
          <cell r="N34">
            <v>68</v>
          </cell>
        </row>
        <row r="35">
          <cell r="A35">
            <v>15</v>
          </cell>
          <cell r="B35">
            <v>15</v>
          </cell>
          <cell r="C35" t="str">
            <v>Auto/Truck Maint. Technician </v>
          </cell>
          <cell r="D35">
            <v>3</v>
          </cell>
          <cell r="E35">
            <v>18779.8</v>
          </cell>
          <cell r="F35">
            <v>3342</v>
          </cell>
          <cell r="G35">
            <v>0</v>
          </cell>
          <cell r="H35">
            <v>0</v>
          </cell>
          <cell r="I35">
            <v>444</v>
          </cell>
          <cell r="J35">
            <v>135</v>
          </cell>
          <cell r="K35">
            <v>4991.4</v>
          </cell>
          <cell r="L35">
            <v>6701.400000000001</v>
          </cell>
          <cell r="M35">
            <v>2961</v>
          </cell>
          <cell r="N35">
            <v>205</v>
          </cell>
        </row>
        <row r="36">
          <cell r="A36">
            <v>16</v>
          </cell>
          <cell r="B36">
            <v>16</v>
          </cell>
          <cell r="C36" t="str">
            <v>Automotive Worker</v>
          </cell>
          <cell r="D36">
            <v>1</v>
          </cell>
          <cell r="E36">
            <v>5216.14</v>
          </cell>
          <cell r="F36">
            <v>786</v>
          </cell>
          <cell r="G36">
            <v>0</v>
          </cell>
          <cell r="H36">
            <v>0</v>
          </cell>
          <cell r="I36">
            <v>104</v>
          </cell>
          <cell r="J36">
            <v>32</v>
          </cell>
          <cell r="K36">
            <v>1663.8</v>
          </cell>
          <cell r="L36">
            <v>1575.34</v>
          </cell>
          <cell r="M36">
            <v>987</v>
          </cell>
          <cell r="N36">
            <v>68</v>
          </cell>
        </row>
        <row r="37">
          <cell r="A37">
            <v>17</v>
          </cell>
          <cell r="B37">
            <v>17</v>
          </cell>
          <cell r="C37" t="str">
            <v>Automotive Parts Clerk</v>
          </cell>
          <cell r="D37">
            <v>1</v>
          </cell>
          <cell r="E37">
            <v>5216.14</v>
          </cell>
          <cell r="F37">
            <v>786</v>
          </cell>
          <cell r="G37">
            <v>0</v>
          </cell>
          <cell r="H37">
            <v>0</v>
          </cell>
          <cell r="I37">
            <v>104</v>
          </cell>
          <cell r="J37">
            <v>32</v>
          </cell>
          <cell r="K37">
            <v>1663.8</v>
          </cell>
          <cell r="L37">
            <v>1575.34</v>
          </cell>
          <cell r="M37">
            <v>987</v>
          </cell>
          <cell r="N37">
            <v>68</v>
          </cell>
        </row>
        <row r="38">
          <cell r="A38">
            <v>18</v>
          </cell>
          <cell r="B38">
            <v>18</v>
          </cell>
          <cell r="C38" t="str">
            <v>Vehicle Controller</v>
          </cell>
          <cell r="D38">
            <v>1</v>
          </cell>
          <cell r="E38">
            <v>5225.22</v>
          </cell>
          <cell r="F38">
            <v>821</v>
          </cell>
          <cell r="G38">
            <v>0</v>
          </cell>
          <cell r="H38">
            <v>0</v>
          </cell>
          <cell r="I38">
            <v>7</v>
          </cell>
          <cell r="J38">
            <v>33</v>
          </cell>
          <cell r="K38">
            <v>1663.8</v>
          </cell>
          <cell r="L38">
            <v>1645.4199999999998</v>
          </cell>
          <cell r="M38">
            <v>987</v>
          </cell>
          <cell r="N38">
            <v>68</v>
          </cell>
        </row>
        <row r="39">
          <cell r="A39">
            <v>19</v>
          </cell>
          <cell r="B39">
            <v>19</v>
          </cell>
          <cell r="C39" t="str">
            <v>Item Manager (lead)</v>
          </cell>
          <cell r="D39">
            <v>1</v>
          </cell>
          <cell r="E39">
            <v>5663.84</v>
          </cell>
          <cell r="F39">
            <v>964</v>
          </cell>
          <cell r="G39">
            <v>0</v>
          </cell>
          <cell r="H39">
            <v>0</v>
          </cell>
          <cell r="I39">
            <v>9</v>
          </cell>
          <cell r="J39">
            <v>39</v>
          </cell>
          <cell r="K39">
            <v>1663.8</v>
          </cell>
          <cell r="L39">
            <v>1933.04</v>
          </cell>
          <cell r="M39">
            <v>987</v>
          </cell>
          <cell r="N39">
            <v>68</v>
          </cell>
        </row>
        <row r="40">
          <cell r="A40">
            <v>20</v>
          </cell>
          <cell r="B40">
            <v>20</v>
          </cell>
          <cell r="C40" t="str">
            <v>Item Manager </v>
          </cell>
          <cell r="D40">
            <v>1</v>
          </cell>
          <cell r="E40">
            <v>5552.84</v>
          </cell>
          <cell r="F40">
            <v>928</v>
          </cell>
          <cell r="G40">
            <v>0</v>
          </cell>
          <cell r="H40">
            <v>0</v>
          </cell>
          <cell r="I40">
            <v>8</v>
          </cell>
          <cell r="J40">
            <v>38</v>
          </cell>
          <cell r="K40">
            <v>1663.8</v>
          </cell>
          <cell r="L40">
            <v>1860.04</v>
          </cell>
          <cell r="M40">
            <v>987</v>
          </cell>
          <cell r="N40">
            <v>68</v>
          </cell>
        </row>
        <row r="41">
          <cell r="A41">
            <v>21</v>
          </cell>
          <cell r="B41">
            <v>21</v>
          </cell>
          <cell r="C41" t="str">
            <v>Sr. Purchase Request/ Processing Clerk</v>
          </cell>
          <cell r="D41">
            <v>1</v>
          </cell>
          <cell r="E41">
            <v>5552.84</v>
          </cell>
          <cell r="F41">
            <v>928</v>
          </cell>
          <cell r="G41">
            <v>0</v>
          </cell>
          <cell r="H41">
            <v>0</v>
          </cell>
          <cell r="I41">
            <v>8</v>
          </cell>
          <cell r="J41">
            <v>38</v>
          </cell>
          <cell r="K41">
            <v>1663.8</v>
          </cell>
          <cell r="L41">
            <v>1860.04</v>
          </cell>
          <cell r="M41">
            <v>987</v>
          </cell>
          <cell r="N41">
            <v>68</v>
          </cell>
        </row>
        <row r="42">
          <cell r="A42">
            <v>22</v>
          </cell>
          <cell r="B42">
            <v>22</v>
          </cell>
          <cell r="C42" t="str">
            <v>Sr. Storekeeper</v>
          </cell>
          <cell r="D42">
            <v>1</v>
          </cell>
          <cell r="E42">
            <v>5379.02</v>
          </cell>
          <cell r="F42">
            <v>843</v>
          </cell>
          <cell r="G42">
            <v>0</v>
          </cell>
          <cell r="H42">
            <v>0</v>
          </cell>
          <cell r="I42">
            <v>94</v>
          </cell>
          <cell r="J42">
            <v>34</v>
          </cell>
          <cell r="K42">
            <v>1663.8</v>
          </cell>
          <cell r="L42">
            <v>1689.22</v>
          </cell>
          <cell r="M42">
            <v>987</v>
          </cell>
          <cell r="N42">
            <v>68</v>
          </cell>
        </row>
        <row r="43">
          <cell r="A43">
            <v>23</v>
          </cell>
          <cell r="B43">
            <v>23</v>
          </cell>
          <cell r="C43" t="str">
            <v>Storekeeper</v>
          </cell>
          <cell r="D43">
            <v>3</v>
          </cell>
          <cell r="E43">
            <v>15806.82</v>
          </cell>
          <cell r="F43">
            <v>2423</v>
          </cell>
          <cell r="G43">
            <v>0</v>
          </cell>
          <cell r="H43">
            <v>0</v>
          </cell>
          <cell r="I43">
            <v>271</v>
          </cell>
          <cell r="J43">
            <v>98</v>
          </cell>
          <cell r="K43">
            <v>4991.4</v>
          </cell>
          <cell r="L43">
            <v>4857.42</v>
          </cell>
          <cell r="M43">
            <v>2961</v>
          </cell>
          <cell r="N43">
            <v>205</v>
          </cell>
        </row>
        <row r="44">
          <cell r="A44">
            <v>24</v>
          </cell>
          <cell r="B44">
            <v>24</v>
          </cell>
          <cell r="C44" t="str">
            <v>Metal Cutter &amp; Burner</v>
          </cell>
          <cell r="D44">
            <v>2</v>
          </cell>
          <cell r="E44">
            <v>11450.32</v>
          </cell>
          <cell r="F44">
            <v>1771</v>
          </cell>
          <cell r="G44">
            <v>0</v>
          </cell>
          <cell r="H44">
            <v>0</v>
          </cell>
          <cell r="I44">
            <v>618</v>
          </cell>
          <cell r="J44">
            <v>72</v>
          </cell>
          <cell r="K44">
            <v>3327.6</v>
          </cell>
          <cell r="L44">
            <v>3550.7200000000003</v>
          </cell>
          <cell r="M44">
            <v>1974</v>
          </cell>
          <cell r="N44">
            <v>137</v>
          </cell>
        </row>
        <row r="45">
          <cell r="A45">
            <v>25</v>
          </cell>
          <cell r="B45">
            <v>25</v>
          </cell>
          <cell r="C45" t="str">
            <v>Tool Crib Attendant</v>
          </cell>
          <cell r="D45">
            <v>1</v>
          </cell>
          <cell r="E45">
            <v>5836.56</v>
          </cell>
          <cell r="F45">
            <v>987</v>
          </cell>
          <cell r="G45">
            <v>0</v>
          </cell>
          <cell r="H45">
            <v>0</v>
          </cell>
          <cell r="I45">
            <v>111</v>
          </cell>
          <cell r="J45">
            <v>40</v>
          </cell>
          <cell r="K45">
            <v>1663.8</v>
          </cell>
          <cell r="L45">
            <v>1979.76</v>
          </cell>
          <cell r="M45">
            <v>987</v>
          </cell>
          <cell r="N45">
            <v>68</v>
          </cell>
        </row>
        <row r="46">
          <cell r="A46">
            <v>26</v>
          </cell>
          <cell r="B46">
            <v>26</v>
          </cell>
          <cell r="C46" t="str">
            <v>Prop. Disposal Data Entry Clerk</v>
          </cell>
          <cell r="D46">
            <v>1</v>
          </cell>
          <cell r="E46">
            <v>5185.9400000000005</v>
          </cell>
          <cell r="F46">
            <v>808</v>
          </cell>
          <cell r="G46">
            <v>0</v>
          </cell>
          <cell r="H46">
            <v>0</v>
          </cell>
          <cell r="I46">
            <v>7</v>
          </cell>
          <cell r="J46">
            <v>33</v>
          </cell>
          <cell r="K46">
            <v>1663.8</v>
          </cell>
          <cell r="L46">
            <v>1619.1399999999999</v>
          </cell>
          <cell r="M46">
            <v>987</v>
          </cell>
          <cell r="N46">
            <v>68</v>
          </cell>
        </row>
        <row r="47">
          <cell r="A47">
            <v>27</v>
          </cell>
          <cell r="B47">
            <v>27</v>
          </cell>
          <cell r="C47" t="str">
            <v>Disposal Warehouseman (lead)</v>
          </cell>
          <cell r="D47">
            <v>1</v>
          </cell>
          <cell r="E47">
            <v>5387.9400000000005</v>
          </cell>
          <cell r="F47">
            <v>844</v>
          </cell>
          <cell r="G47">
            <v>0</v>
          </cell>
          <cell r="H47">
            <v>0</v>
          </cell>
          <cell r="I47">
            <v>99</v>
          </cell>
          <cell r="J47">
            <v>34</v>
          </cell>
          <cell r="K47">
            <v>1663.8</v>
          </cell>
          <cell r="L47">
            <v>1692.1399999999999</v>
          </cell>
          <cell r="M47">
            <v>987</v>
          </cell>
          <cell r="N47">
            <v>68</v>
          </cell>
        </row>
        <row r="48">
          <cell r="A48">
            <v>28</v>
          </cell>
          <cell r="B48">
            <v>28</v>
          </cell>
          <cell r="C48" t="str">
            <v>Disposal Warehouseman </v>
          </cell>
          <cell r="D48">
            <v>2</v>
          </cell>
          <cell r="E48">
            <v>10545.880000000001</v>
          </cell>
          <cell r="F48">
            <v>1615</v>
          </cell>
          <cell r="G48">
            <v>0</v>
          </cell>
          <cell r="H48">
            <v>0</v>
          </cell>
          <cell r="I48">
            <v>189</v>
          </cell>
          <cell r="J48">
            <v>65</v>
          </cell>
          <cell r="K48">
            <v>3327.6</v>
          </cell>
          <cell r="L48">
            <v>3238.2799999999997</v>
          </cell>
          <cell r="M48">
            <v>1974</v>
          </cell>
          <cell r="N48">
            <v>137</v>
          </cell>
        </row>
        <row r="49">
          <cell r="A49">
            <v>29</v>
          </cell>
          <cell r="B49">
            <v>29</v>
          </cell>
          <cell r="C49" t="str">
            <v>Freight Traffic Specialist</v>
          </cell>
          <cell r="D49">
            <v>1</v>
          </cell>
          <cell r="E49">
            <v>5668.76</v>
          </cell>
          <cell r="F49">
            <v>966</v>
          </cell>
          <cell r="G49">
            <v>0</v>
          </cell>
          <cell r="H49">
            <v>0</v>
          </cell>
          <cell r="I49">
            <v>9</v>
          </cell>
          <cell r="J49">
            <v>39</v>
          </cell>
          <cell r="K49">
            <v>1663.8</v>
          </cell>
          <cell r="L49">
            <v>1935.96</v>
          </cell>
          <cell r="M49">
            <v>987</v>
          </cell>
          <cell r="N49">
            <v>68</v>
          </cell>
        </row>
        <row r="50">
          <cell r="A50">
            <v>30</v>
          </cell>
          <cell r="B50">
            <v>30</v>
          </cell>
          <cell r="C50" t="str">
            <v>Sr Receiving Clerk</v>
          </cell>
          <cell r="D50">
            <v>1</v>
          </cell>
          <cell r="E50">
            <v>5392.780000000001</v>
          </cell>
          <cell r="F50">
            <v>847</v>
          </cell>
          <cell r="G50">
            <v>0</v>
          </cell>
          <cell r="H50">
            <v>0</v>
          </cell>
          <cell r="I50">
            <v>95</v>
          </cell>
          <cell r="J50">
            <v>34</v>
          </cell>
          <cell r="K50">
            <v>1663.8</v>
          </cell>
          <cell r="L50">
            <v>1697.98</v>
          </cell>
          <cell r="M50">
            <v>987</v>
          </cell>
          <cell r="N50">
            <v>68</v>
          </cell>
        </row>
        <row r="51">
          <cell r="A51">
            <v>31</v>
          </cell>
          <cell r="B51">
            <v>31</v>
          </cell>
          <cell r="C51" t="str">
            <v>Receiving Clerk</v>
          </cell>
          <cell r="D51">
            <v>2</v>
          </cell>
          <cell r="E51">
            <v>10575.24</v>
          </cell>
          <cell r="F51">
            <v>1627</v>
          </cell>
          <cell r="G51">
            <v>0</v>
          </cell>
          <cell r="H51">
            <v>0</v>
          </cell>
          <cell r="I51">
            <v>182</v>
          </cell>
          <cell r="J51">
            <v>66</v>
          </cell>
          <cell r="K51">
            <v>3327.6</v>
          </cell>
          <cell r="L51">
            <v>3261.64</v>
          </cell>
          <cell r="M51">
            <v>1974</v>
          </cell>
          <cell r="N51">
            <v>137</v>
          </cell>
        </row>
        <row r="52">
          <cell r="A52">
            <v>32</v>
          </cell>
          <cell r="B52">
            <v>32</v>
          </cell>
          <cell r="C52" t="str">
            <v>Supply Technician</v>
          </cell>
          <cell r="D52">
            <v>1</v>
          </cell>
          <cell r="E52">
            <v>5128.1</v>
          </cell>
          <cell r="F52">
            <v>1147</v>
          </cell>
          <cell r="G52">
            <v>0</v>
          </cell>
          <cell r="H52">
            <v>0</v>
          </cell>
          <cell r="I52">
            <v>128</v>
          </cell>
          <cell r="J52">
            <v>46</v>
          </cell>
          <cell r="K52">
            <v>1771.6000000000001</v>
          </cell>
          <cell r="L52">
            <v>1967.5</v>
          </cell>
          <cell r="M52">
            <v>0</v>
          </cell>
          <cell r="N52">
            <v>68</v>
          </cell>
        </row>
        <row r="53">
          <cell r="A53">
            <v>33</v>
          </cell>
          <cell r="B53">
            <v>33</v>
          </cell>
          <cell r="C53" t="str">
            <v>Property Management Clerk</v>
          </cell>
          <cell r="D53">
            <v>2</v>
          </cell>
          <cell r="E53">
            <v>10475.04</v>
          </cell>
          <cell r="F53">
            <v>1649</v>
          </cell>
          <cell r="G53">
            <v>0</v>
          </cell>
          <cell r="H53">
            <v>0</v>
          </cell>
          <cell r="I53">
            <v>15</v>
          </cell>
          <cell r="J53">
            <v>67</v>
          </cell>
          <cell r="K53">
            <v>3327.6</v>
          </cell>
          <cell r="L53">
            <v>3305.44</v>
          </cell>
          <cell r="M53">
            <v>1974</v>
          </cell>
          <cell r="N53">
            <v>137</v>
          </cell>
        </row>
        <row r="54">
          <cell r="A54">
            <v>34</v>
          </cell>
          <cell r="B54">
            <v>34</v>
          </cell>
          <cell r="C54" t="str">
            <v>Correspondence Management Clerk, Lead</v>
          </cell>
          <cell r="D54">
            <v>1</v>
          </cell>
          <cell r="E54">
            <v>5198.700000000001</v>
          </cell>
          <cell r="F54">
            <v>812</v>
          </cell>
          <cell r="G54">
            <v>0</v>
          </cell>
          <cell r="H54">
            <v>0</v>
          </cell>
          <cell r="I54">
            <v>7</v>
          </cell>
          <cell r="J54">
            <v>33</v>
          </cell>
          <cell r="K54">
            <v>1663.8</v>
          </cell>
          <cell r="L54">
            <v>1627.9</v>
          </cell>
          <cell r="M54">
            <v>987</v>
          </cell>
          <cell r="N54">
            <v>68</v>
          </cell>
        </row>
        <row r="55">
          <cell r="A55">
            <v>35</v>
          </cell>
          <cell r="B55">
            <v>35</v>
          </cell>
          <cell r="C55" t="str">
            <v>Correspondence Management Clerk</v>
          </cell>
          <cell r="D55">
            <v>1</v>
          </cell>
          <cell r="E55">
            <v>5086.700000000001</v>
          </cell>
          <cell r="F55">
            <v>775</v>
          </cell>
          <cell r="G55">
            <v>0</v>
          </cell>
          <cell r="H55">
            <v>0</v>
          </cell>
          <cell r="I55">
            <v>7</v>
          </cell>
          <cell r="J55">
            <v>31</v>
          </cell>
          <cell r="K55">
            <v>1663.8</v>
          </cell>
          <cell r="L55">
            <v>1554.9</v>
          </cell>
          <cell r="M55">
            <v>987</v>
          </cell>
          <cell r="N55">
            <v>68</v>
          </cell>
        </row>
        <row r="56">
          <cell r="A56">
            <v>36</v>
          </cell>
          <cell r="B56">
            <v>36</v>
          </cell>
          <cell r="C56" t="str">
            <v>Relief Worker</v>
          </cell>
          <cell r="D56">
            <v>1</v>
          </cell>
          <cell r="E56">
            <v>1805</v>
          </cell>
          <cell r="F56">
            <v>637</v>
          </cell>
          <cell r="G56">
            <v>0</v>
          </cell>
          <cell r="H56">
            <v>0</v>
          </cell>
          <cell r="I56">
            <v>87</v>
          </cell>
          <cell r="J56">
            <v>26</v>
          </cell>
          <cell r="M56">
            <v>987</v>
          </cell>
          <cell r="N56">
            <v>68</v>
          </cell>
        </row>
        <row r="58">
          <cell r="C58" t="str">
            <v>Administrative:</v>
          </cell>
        </row>
        <row r="60">
          <cell r="C60" t="str">
            <v>Scientific Information:</v>
          </cell>
        </row>
        <row r="62">
          <cell r="C62" t="str">
            <v>Video Support Services:</v>
          </cell>
        </row>
        <row r="63">
          <cell r="A63">
            <v>37</v>
          </cell>
          <cell r="B63">
            <v>1</v>
          </cell>
          <cell r="C63" t="str">
            <v>Video  Manager/Supervisor</v>
          </cell>
          <cell r="D63">
            <v>1</v>
          </cell>
          <cell r="E63">
            <v>10961.031109098174</v>
          </cell>
          <cell r="F63">
            <v>3248</v>
          </cell>
          <cell r="G63">
            <v>0</v>
          </cell>
          <cell r="H63">
            <v>0</v>
          </cell>
          <cell r="I63">
            <v>30</v>
          </cell>
          <cell r="J63">
            <v>132</v>
          </cell>
          <cell r="K63">
            <v>1837.5548892099305</v>
          </cell>
          <cell r="L63">
            <v>5645.476219888244</v>
          </cell>
          <cell r="M63">
            <v>0</v>
          </cell>
          <cell r="N63">
            <v>68</v>
          </cell>
        </row>
        <row r="64">
          <cell r="A64">
            <v>38</v>
          </cell>
          <cell r="B64">
            <v>2</v>
          </cell>
          <cell r="C64" t="str">
            <v>Supervising Producer</v>
          </cell>
          <cell r="D64">
            <v>1</v>
          </cell>
          <cell r="E64">
            <v>10445.712492064658</v>
          </cell>
          <cell r="F64">
            <v>3043</v>
          </cell>
          <cell r="G64">
            <v>0</v>
          </cell>
          <cell r="H64">
            <v>0</v>
          </cell>
          <cell r="I64">
            <v>28</v>
          </cell>
          <cell r="J64">
            <v>123</v>
          </cell>
          <cell r="K64">
            <v>1894.5679591210765</v>
          </cell>
          <cell r="L64">
            <v>5289.144532943582</v>
          </cell>
          <cell r="M64">
            <v>0</v>
          </cell>
          <cell r="N64">
            <v>68</v>
          </cell>
        </row>
        <row r="65">
          <cell r="A65">
            <v>39</v>
          </cell>
          <cell r="B65">
            <v>3</v>
          </cell>
          <cell r="C65" t="str">
            <v>Senior Producer</v>
          </cell>
          <cell r="D65">
            <v>1</v>
          </cell>
          <cell r="E65">
            <v>9593.147044451453</v>
          </cell>
          <cell r="F65">
            <v>2703</v>
          </cell>
          <cell r="G65">
            <v>0</v>
          </cell>
          <cell r="H65">
            <v>0</v>
          </cell>
          <cell r="I65">
            <v>25</v>
          </cell>
          <cell r="J65">
            <v>110</v>
          </cell>
          <cell r="K65">
            <v>1989.1518539045444</v>
          </cell>
          <cell r="L65">
            <v>4697.995190546907</v>
          </cell>
          <cell r="M65">
            <v>0</v>
          </cell>
          <cell r="N65">
            <v>68</v>
          </cell>
        </row>
        <row r="66">
          <cell r="A66">
            <v>40</v>
          </cell>
          <cell r="B66">
            <v>4</v>
          </cell>
          <cell r="C66" t="str">
            <v>Producer</v>
          </cell>
          <cell r="D66">
            <v>2</v>
          </cell>
          <cell r="E66">
            <v>17857.858948171248</v>
          </cell>
          <cell r="F66">
            <v>4876</v>
          </cell>
          <cell r="G66">
            <v>0</v>
          </cell>
          <cell r="H66">
            <v>0</v>
          </cell>
          <cell r="I66">
            <v>45</v>
          </cell>
          <cell r="J66">
            <v>198</v>
          </cell>
          <cell r="K66">
            <v>4125.434210805594</v>
          </cell>
          <cell r="L66">
            <v>8476.424737365653</v>
          </cell>
          <cell r="M66">
            <v>0</v>
          </cell>
          <cell r="N66">
            <v>137</v>
          </cell>
        </row>
        <row r="67">
          <cell r="A67">
            <v>41</v>
          </cell>
          <cell r="B67">
            <v>5</v>
          </cell>
          <cell r="C67" t="str">
            <v>Production Coordinator</v>
          </cell>
          <cell r="D67">
            <v>1</v>
          </cell>
          <cell r="E67">
            <v>9191.037153766363</v>
          </cell>
          <cell r="F67">
            <v>2543</v>
          </cell>
          <cell r="G67">
            <v>0</v>
          </cell>
          <cell r="H67">
            <v>0</v>
          </cell>
          <cell r="I67">
            <v>23</v>
          </cell>
          <cell r="J67">
            <v>103</v>
          </cell>
          <cell r="K67">
            <v>2033.553737844561</v>
          </cell>
          <cell r="L67">
            <v>4420.483415921802</v>
          </cell>
          <cell r="M67">
            <v>0</v>
          </cell>
          <cell r="N67">
            <v>68</v>
          </cell>
        </row>
        <row r="68">
          <cell r="A68">
            <v>42</v>
          </cell>
          <cell r="B68">
            <v>6</v>
          </cell>
          <cell r="C68" t="str">
            <v>Operations Specialist</v>
          </cell>
          <cell r="D68">
            <v>1</v>
          </cell>
          <cell r="E68">
            <v>9305.245880114791</v>
          </cell>
          <cell r="F68">
            <v>2588</v>
          </cell>
          <cell r="G68">
            <v>0</v>
          </cell>
          <cell r="H68">
            <v>0</v>
          </cell>
          <cell r="I68">
            <v>24</v>
          </cell>
          <cell r="J68">
            <v>105</v>
          </cell>
          <cell r="K68">
            <v>2020.9425518734322</v>
          </cell>
          <cell r="L68">
            <v>4499.303328241358</v>
          </cell>
          <cell r="M68">
            <v>0</v>
          </cell>
          <cell r="N68">
            <v>68</v>
          </cell>
        </row>
        <row r="69">
          <cell r="A69">
            <v>43</v>
          </cell>
          <cell r="B69">
            <v>7</v>
          </cell>
          <cell r="C69" t="str">
            <v>Senior Videographer</v>
          </cell>
          <cell r="D69">
            <v>1</v>
          </cell>
          <cell r="E69">
            <v>5582.85</v>
          </cell>
          <cell r="F69">
            <v>1376</v>
          </cell>
          <cell r="G69">
            <v>0</v>
          </cell>
          <cell r="H69">
            <v>0</v>
          </cell>
          <cell r="I69">
            <v>13</v>
          </cell>
          <cell r="J69">
            <v>56</v>
          </cell>
          <cell r="K69">
            <v>1708.6000000000001</v>
          </cell>
          <cell r="L69">
            <v>2361.25</v>
          </cell>
          <cell r="M69">
            <v>0</v>
          </cell>
          <cell r="N69">
            <v>68</v>
          </cell>
        </row>
        <row r="70">
          <cell r="A70">
            <v>44</v>
          </cell>
          <cell r="B70">
            <v>8</v>
          </cell>
          <cell r="C70" t="str">
            <v>Videographer</v>
          </cell>
          <cell r="D70">
            <v>2</v>
          </cell>
          <cell r="E70">
            <v>9954.3</v>
          </cell>
          <cell r="F70">
            <v>2266</v>
          </cell>
          <cell r="G70">
            <v>0</v>
          </cell>
          <cell r="H70">
            <v>0</v>
          </cell>
          <cell r="I70">
            <v>21</v>
          </cell>
          <cell r="J70">
            <v>92</v>
          </cell>
          <cell r="K70">
            <v>3550.8</v>
          </cell>
          <cell r="L70">
            <v>3887.5</v>
          </cell>
          <cell r="M70">
            <v>0</v>
          </cell>
          <cell r="N70">
            <v>137</v>
          </cell>
        </row>
        <row r="71">
          <cell r="A71">
            <v>45</v>
          </cell>
          <cell r="B71">
            <v>9</v>
          </cell>
          <cell r="C71" t="str">
            <v>Graphics Director</v>
          </cell>
          <cell r="D71">
            <v>1</v>
          </cell>
          <cell r="E71">
            <v>8850.410974721079</v>
          </cell>
          <cell r="F71">
            <v>2407</v>
          </cell>
          <cell r="G71">
            <v>0</v>
          </cell>
          <cell r="H71">
            <v>0</v>
          </cell>
          <cell r="I71">
            <v>22</v>
          </cell>
          <cell r="J71">
            <v>98</v>
          </cell>
          <cell r="K71">
            <v>2071.3872957579483</v>
          </cell>
          <cell r="L71">
            <v>4184.023678963132</v>
          </cell>
          <cell r="M71">
            <v>0</v>
          </cell>
          <cell r="N71">
            <v>68</v>
          </cell>
        </row>
        <row r="72">
          <cell r="A72">
            <v>46</v>
          </cell>
          <cell r="B72">
            <v>10</v>
          </cell>
          <cell r="C72" t="str">
            <v>Editor Linear/Non-linear</v>
          </cell>
          <cell r="D72">
            <v>3</v>
          </cell>
          <cell r="E72">
            <v>18707.35</v>
          </cell>
          <cell r="F72">
            <v>4878</v>
          </cell>
          <cell r="G72">
            <v>0</v>
          </cell>
          <cell r="H72">
            <v>0</v>
          </cell>
          <cell r="I72">
            <v>45</v>
          </cell>
          <cell r="J72">
            <v>198</v>
          </cell>
          <cell r="K72">
            <v>4902.6</v>
          </cell>
          <cell r="L72">
            <v>8478.75</v>
          </cell>
          <cell r="M72">
            <v>0</v>
          </cell>
          <cell r="N72">
            <v>205</v>
          </cell>
        </row>
        <row r="73">
          <cell r="A73">
            <v>47</v>
          </cell>
          <cell r="B73">
            <v>11</v>
          </cell>
          <cell r="C73" t="str">
            <v>Technical Coordinator</v>
          </cell>
          <cell r="D73">
            <v>1</v>
          </cell>
          <cell r="E73">
            <v>9191.037153766363</v>
          </cell>
          <cell r="F73">
            <v>2543</v>
          </cell>
          <cell r="G73">
            <v>0</v>
          </cell>
          <cell r="H73">
            <v>0</v>
          </cell>
          <cell r="I73">
            <v>23</v>
          </cell>
          <cell r="J73">
            <v>103</v>
          </cell>
          <cell r="K73">
            <v>2033.553737844561</v>
          </cell>
          <cell r="L73">
            <v>4420.483415921802</v>
          </cell>
          <cell r="M73">
            <v>0</v>
          </cell>
          <cell r="N73">
            <v>68</v>
          </cell>
        </row>
        <row r="74">
          <cell r="A74">
            <v>48</v>
          </cell>
          <cell r="B74">
            <v>12</v>
          </cell>
          <cell r="C74" t="str">
            <v>Systems Engineer</v>
          </cell>
          <cell r="D74">
            <v>1</v>
          </cell>
          <cell r="E74">
            <v>8170.537965096106</v>
          </cell>
          <cell r="F74">
            <v>2136</v>
          </cell>
          <cell r="G74">
            <v>0</v>
          </cell>
          <cell r="H74">
            <v>0</v>
          </cell>
          <cell r="I74">
            <v>20</v>
          </cell>
          <cell r="J74">
            <v>87</v>
          </cell>
          <cell r="K74">
            <v>2146.7916785436573</v>
          </cell>
          <cell r="L74">
            <v>3712.746286552449</v>
          </cell>
          <cell r="M74">
            <v>0</v>
          </cell>
          <cell r="N74">
            <v>68</v>
          </cell>
        </row>
        <row r="75">
          <cell r="A75">
            <v>49</v>
          </cell>
          <cell r="B75">
            <v>13</v>
          </cell>
          <cell r="C75" t="str">
            <v>3D animator</v>
          </cell>
          <cell r="D75">
            <v>1</v>
          </cell>
          <cell r="E75">
            <v>8508.784795675796</v>
          </cell>
          <cell r="F75">
            <v>2271</v>
          </cell>
          <cell r="G75">
            <v>0</v>
          </cell>
          <cell r="H75">
            <v>0</v>
          </cell>
          <cell r="I75">
            <v>21</v>
          </cell>
          <cell r="J75">
            <v>92</v>
          </cell>
          <cell r="K75">
            <v>2109.2208536713356</v>
          </cell>
          <cell r="L75">
            <v>3947.5639420044613</v>
          </cell>
          <cell r="M75">
            <v>0</v>
          </cell>
          <cell r="N75">
            <v>68</v>
          </cell>
        </row>
        <row r="76">
          <cell r="A76">
            <v>50</v>
          </cell>
          <cell r="B76">
            <v>14</v>
          </cell>
          <cell r="C76" t="str">
            <v>Senior A/V Technician</v>
          </cell>
          <cell r="D76">
            <v>1</v>
          </cell>
          <cell r="E76">
            <v>6326.45</v>
          </cell>
          <cell r="F76">
            <v>1647</v>
          </cell>
          <cell r="G76">
            <v>0</v>
          </cell>
          <cell r="H76">
            <v>0</v>
          </cell>
          <cell r="I76">
            <v>84</v>
          </cell>
          <cell r="J76">
            <v>67</v>
          </cell>
          <cell r="K76">
            <v>1634.2</v>
          </cell>
          <cell r="L76">
            <v>2826.25</v>
          </cell>
          <cell r="M76">
            <v>0</v>
          </cell>
          <cell r="N76">
            <v>68</v>
          </cell>
        </row>
        <row r="77">
          <cell r="A77">
            <v>51</v>
          </cell>
          <cell r="B77">
            <v>15</v>
          </cell>
          <cell r="C77" t="str">
            <v>A/V Technician</v>
          </cell>
          <cell r="D77">
            <v>3</v>
          </cell>
          <cell r="E77">
            <v>16797.25</v>
          </cell>
          <cell r="F77">
            <v>4080</v>
          </cell>
          <cell r="G77">
            <v>0</v>
          </cell>
          <cell r="H77">
            <v>0</v>
          </cell>
          <cell r="I77">
            <v>207</v>
          </cell>
          <cell r="J77">
            <v>165</v>
          </cell>
          <cell r="K77">
            <v>5139.000000000001</v>
          </cell>
          <cell r="L77">
            <v>7001.25</v>
          </cell>
          <cell r="M77">
            <v>0</v>
          </cell>
          <cell r="N77">
            <v>205</v>
          </cell>
        </row>
        <row r="78">
          <cell r="A78">
            <v>52</v>
          </cell>
          <cell r="B78">
            <v>16</v>
          </cell>
          <cell r="C78" t="str">
            <v>Facilities Operator</v>
          </cell>
          <cell r="D78">
            <v>1</v>
          </cell>
          <cell r="E78">
            <v>5541.75</v>
          </cell>
          <cell r="F78">
            <v>1360</v>
          </cell>
          <cell r="G78">
            <v>0</v>
          </cell>
          <cell r="H78">
            <v>0</v>
          </cell>
          <cell r="I78">
            <v>12</v>
          </cell>
          <cell r="J78">
            <v>55</v>
          </cell>
          <cell r="K78">
            <v>1713</v>
          </cell>
          <cell r="L78">
            <v>2333.75</v>
          </cell>
          <cell r="M78">
            <v>0</v>
          </cell>
          <cell r="N78">
            <v>68</v>
          </cell>
        </row>
        <row r="79">
          <cell r="A79">
            <v>53</v>
          </cell>
          <cell r="B79">
            <v>17</v>
          </cell>
          <cell r="C79" t="str">
            <v>Reproduction Specialist</v>
          </cell>
          <cell r="D79">
            <v>1</v>
          </cell>
          <cell r="E79">
            <v>4326.25</v>
          </cell>
          <cell r="F79">
            <v>872</v>
          </cell>
          <cell r="G79">
            <v>0</v>
          </cell>
          <cell r="H79">
            <v>0</v>
          </cell>
          <cell r="I79">
            <v>8</v>
          </cell>
          <cell r="J79">
            <v>35</v>
          </cell>
          <cell r="K79">
            <v>1847</v>
          </cell>
          <cell r="L79">
            <v>1496.25</v>
          </cell>
          <cell r="M79">
            <v>0</v>
          </cell>
          <cell r="N79">
            <v>68</v>
          </cell>
        </row>
        <row r="81">
          <cell r="C81" t="str">
            <v>Technical Library Services:</v>
          </cell>
        </row>
        <row r="83">
          <cell r="A83" t="str">
            <v>12T</v>
          </cell>
          <cell r="C83" t="str">
            <v>Total Direct Labor</v>
          </cell>
          <cell r="E83">
            <v>459869.7315559057</v>
          </cell>
          <cell r="F83">
            <v>94938</v>
          </cell>
          <cell r="G83">
            <v>0</v>
          </cell>
          <cell r="H83">
            <v>0</v>
          </cell>
          <cell r="I83">
            <v>6463</v>
          </cell>
          <cell r="J83">
            <v>3850</v>
          </cell>
          <cell r="K83">
            <v>131318.6687925238</v>
          </cell>
          <cell r="L83">
            <v>173769.06276338204</v>
          </cell>
          <cell r="M83">
            <v>44415</v>
          </cell>
          <cell r="N83">
            <v>5116</v>
          </cell>
        </row>
        <row r="85">
          <cell r="C85" t="str">
            <v>Contract Support:</v>
          </cell>
        </row>
        <row r="86">
          <cell r="A86">
            <v>54</v>
          </cell>
          <cell r="B86">
            <v>1</v>
          </cell>
          <cell r="C86" t="str">
            <v>Program Manager/Logisitcs Manager</v>
          </cell>
          <cell r="D86">
            <v>1</v>
          </cell>
          <cell r="E86">
            <v>9077.828427417935</v>
          </cell>
          <cell r="F86">
            <v>2498</v>
          </cell>
          <cell r="G86">
            <v>0</v>
          </cell>
          <cell r="H86">
            <v>0</v>
          </cell>
          <cell r="I86">
            <v>23</v>
          </cell>
          <cell r="J86">
            <v>101</v>
          </cell>
          <cell r="K86">
            <v>2046.1649238156901</v>
          </cell>
          <cell r="L86">
            <v>4341.663503602244</v>
          </cell>
          <cell r="M86">
            <v>0</v>
          </cell>
          <cell r="N86">
            <v>68</v>
          </cell>
        </row>
        <row r="87">
          <cell r="A87">
            <v>55</v>
          </cell>
          <cell r="B87">
            <v>2</v>
          </cell>
          <cell r="C87" t="str">
            <v>Admin Services Mgr</v>
          </cell>
          <cell r="D87">
            <v>1</v>
          </cell>
          <cell r="E87">
            <v>4844.5</v>
          </cell>
          <cell r="F87">
            <v>1080</v>
          </cell>
          <cell r="G87">
            <v>0</v>
          </cell>
          <cell r="H87">
            <v>0</v>
          </cell>
          <cell r="I87">
            <v>10</v>
          </cell>
          <cell r="J87">
            <v>44</v>
          </cell>
          <cell r="K87">
            <v>1790</v>
          </cell>
          <cell r="L87">
            <v>1852.5</v>
          </cell>
          <cell r="M87">
            <v>0</v>
          </cell>
          <cell r="N87">
            <v>68</v>
          </cell>
        </row>
        <row r="89">
          <cell r="C89" t="str">
            <v>Total Contract Support </v>
          </cell>
          <cell r="E89">
            <v>13922.328427417935</v>
          </cell>
          <cell r="F89">
            <v>3578</v>
          </cell>
          <cell r="G89">
            <v>0</v>
          </cell>
          <cell r="H89">
            <v>0</v>
          </cell>
          <cell r="I89">
            <v>33</v>
          </cell>
          <cell r="J89">
            <v>145</v>
          </cell>
          <cell r="K89">
            <v>3836.16492381569</v>
          </cell>
          <cell r="L89">
            <v>6194.163503602244</v>
          </cell>
          <cell r="M89">
            <v>0</v>
          </cell>
          <cell r="N89">
            <v>136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634FORM"/>
      <sheetName val="Module2"/>
      <sheetName val="Module1"/>
      <sheetName val="Module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60" workbookViewId="0" topLeftCell="A1">
      <selection activeCell="B3" sqref="B3"/>
    </sheetView>
  </sheetViews>
  <sheetFormatPr defaultColWidth="9.140625" defaultRowHeight="12.75"/>
  <sheetData/>
  <printOptions horizontalCentered="1"/>
  <pageMargins left="0.75" right="0.75" top="1" bottom="1" header="0.5" footer="0.5"/>
  <pageSetup fitToHeight="1" fitToWidth="1" horizontalDpi="600" verticalDpi="600" orientation="portrait" scale="99" r:id="rId2"/>
  <headerFooter alignWithMargins="0">
    <oddHeader>&amp;LRFP NNJ06161022R
Constellation Space Suit System (CSSS)&amp;R&amp;F
&amp;A</oddHeader>
    <oddFooter>&amp;LSource Selection Information - See FAR 3.104&amp;RPage &amp;P of &amp;N</oddFooter>
  </headerFooter>
  <drawing r:id="rId1"/>
</worksheet>
</file>

<file path=xl/worksheets/sheet10.xml><?xml version="1.0" encoding="utf-8"?>
<worksheet xmlns="http://schemas.openxmlformats.org/spreadsheetml/2006/main" xmlns:r="http://schemas.openxmlformats.org/officeDocument/2006/relationships">
  <sheetPr>
    <tabColor indexed="46"/>
    <pageSetUpPr fitToPage="1"/>
  </sheetPr>
  <dimension ref="A1:M174"/>
  <sheetViews>
    <sheetView zoomScale="75" zoomScaleNormal="75" workbookViewId="0" topLeftCell="A1">
      <selection activeCell="A3" sqref="A3:B3"/>
    </sheetView>
  </sheetViews>
  <sheetFormatPr defaultColWidth="9.140625" defaultRowHeight="12.75"/>
  <cols>
    <col min="1" max="1" width="28.421875" style="1" customWidth="1"/>
    <col min="2" max="2" width="27.57421875" style="1" customWidth="1"/>
    <col min="3" max="11" width="14.28125" style="1" customWidth="1"/>
    <col min="12" max="13" width="15.28125" style="1" customWidth="1"/>
    <col min="14" max="16384" width="9.140625" style="1" customWidth="1"/>
  </cols>
  <sheetData>
    <row r="1" spans="1:13" ht="18.75">
      <c r="A1" s="2" t="s">
        <v>184</v>
      </c>
      <c r="B1" s="3"/>
      <c r="C1" s="4"/>
      <c r="D1" s="5"/>
      <c r="E1" s="4"/>
      <c r="F1" s="6"/>
      <c r="G1" s="6"/>
      <c r="H1" s="6"/>
      <c r="I1" s="6"/>
      <c r="J1" s="6"/>
      <c r="K1" s="6"/>
      <c r="L1" s="6"/>
      <c r="M1" s="7"/>
    </row>
    <row r="2" spans="1:13" ht="12.75">
      <c r="A2" s="8"/>
      <c r="B2" s="9"/>
      <c r="C2" s="10"/>
      <c r="D2" s="10"/>
      <c r="F2" s="10"/>
      <c r="G2" s="10"/>
      <c r="H2" s="10"/>
      <c r="I2" s="10"/>
      <c r="J2" s="10"/>
      <c r="K2" s="10"/>
      <c r="L2" s="10"/>
      <c r="M2" s="11"/>
    </row>
    <row r="3" spans="1:13" ht="12.75">
      <c r="A3" s="568" t="s">
        <v>0</v>
      </c>
      <c r="B3" s="544"/>
      <c r="C3" s="10"/>
      <c r="E3" s="12" t="s">
        <v>1</v>
      </c>
      <c r="G3" s="10"/>
      <c r="H3" s="10"/>
      <c r="I3" s="10"/>
      <c r="J3" s="10"/>
      <c r="K3" s="10"/>
      <c r="L3" s="10"/>
      <c r="M3" s="11"/>
    </row>
    <row r="4" spans="1:13" ht="13.5" thickBot="1">
      <c r="A4" s="294"/>
      <c r="B4" s="295"/>
      <c r="C4" s="10"/>
      <c r="E4" s="12"/>
      <c r="G4" s="10"/>
      <c r="H4" s="10"/>
      <c r="I4" s="10"/>
      <c r="J4" s="10"/>
      <c r="K4" s="10"/>
      <c r="L4" s="10"/>
      <c r="M4" s="11"/>
    </row>
    <row r="5" spans="1:13" ht="13.5" thickBot="1">
      <c r="A5" s="8"/>
      <c r="B5" s="13"/>
      <c r="C5" s="565" t="s">
        <v>2</v>
      </c>
      <c r="D5" s="566"/>
      <c r="E5" s="566"/>
      <c r="F5" s="566"/>
      <c r="G5" s="566"/>
      <c r="H5" s="566"/>
      <c r="I5" s="566"/>
      <c r="J5" s="566"/>
      <c r="K5" s="566"/>
      <c r="L5" s="566"/>
      <c r="M5" s="567"/>
    </row>
    <row r="6" spans="1:13" s="14" customFormat="1" ht="12.75">
      <c r="A6" s="301"/>
      <c r="B6" s="302" t="s">
        <v>140</v>
      </c>
      <c r="C6" s="297" t="s">
        <v>286</v>
      </c>
      <c r="D6" s="298" t="s">
        <v>275</v>
      </c>
      <c r="E6" s="298" t="s">
        <v>276</v>
      </c>
      <c r="F6" s="298" t="s">
        <v>277</v>
      </c>
      <c r="G6" s="298" t="s">
        <v>278</v>
      </c>
      <c r="H6" s="298" t="s">
        <v>279</v>
      </c>
      <c r="I6" s="298" t="s">
        <v>280</v>
      </c>
      <c r="J6" s="298" t="s">
        <v>281</v>
      </c>
      <c r="K6" s="298" t="s">
        <v>282</v>
      </c>
      <c r="L6" s="298" t="s">
        <v>283</v>
      </c>
      <c r="M6" s="299" t="s">
        <v>284</v>
      </c>
    </row>
    <row r="7" spans="1:13" s="14" customFormat="1" ht="14.25" customHeight="1" thickBot="1">
      <c r="A7" s="303" t="s">
        <v>3</v>
      </c>
      <c r="B7" s="300" t="s">
        <v>4</v>
      </c>
      <c r="C7" s="296" t="s">
        <v>5</v>
      </c>
      <c r="D7" s="111" t="s">
        <v>6</v>
      </c>
      <c r="E7" s="111" t="s">
        <v>7</v>
      </c>
      <c r="F7" s="111" t="s">
        <v>8</v>
      </c>
      <c r="G7" s="111" t="s">
        <v>9</v>
      </c>
      <c r="H7" s="111" t="s">
        <v>10</v>
      </c>
      <c r="I7" s="111" t="s">
        <v>11</v>
      </c>
      <c r="J7" s="111" t="s">
        <v>12</v>
      </c>
      <c r="K7" s="111" t="s">
        <v>142</v>
      </c>
      <c r="L7" s="111" t="s">
        <v>143</v>
      </c>
      <c r="M7" s="112" t="s">
        <v>144</v>
      </c>
    </row>
    <row r="8" spans="1:13" s="14" customFormat="1" ht="12.75">
      <c r="A8" s="366" t="s">
        <v>13</v>
      </c>
      <c r="B8" s="15"/>
      <c r="C8" s="16"/>
      <c r="D8" s="16"/>
      <c r="E8" s="16"/>
      <c r="F8" s="17"/>
      <c r="G8" s="17"/>
      <c r="H8" s="17"/>
      <c r="I8" s="18"/>
      <c r="J8" s="364"/>
      <c r="K8" s="364"/>
      <c r="L8" s="364"/>
      <c r="M8" s="19"/>
    </row>
    <row r="9" spans="1:13" s="14" customFormat="1" ht="12.75">
      <c r="A9" s="367" t="s">
        <v>14</v>
      </c>
      <c r="B9" s="20" t="s">
        <v>272</v>
      </c>
      <c r="C9" s="368">
        <v>1880</v>
      </c>
      <c r="D9" s="368">
        <v>1880</v>
      </c>
      <c r="E9" s="368">
        <v>1876</v>
      </c>
      <c r="F9" s="368">
        <v>1876</v>
      </c>
      <c r="G9" s="368">
        <v>1880</v>
      </c>
      <c r="H9" s="368">
        <v>1876</v>
      </c>
      <c r="I9" s="369">
        <v>1876</v>
      </c>
      <c r="J9" s="369">
        <v>1876</v>
      </c>
      <c r="K9" s="369">
        <v>1876</v>
      </c>
      <c r="L9" s="369">
        <v>1876</v>
      </c>
      <c r="M9" s="370">
        <v>1876</v>
      </c>
    </row>
    <row r="10" spans="1:13" s="14" customFormat="1" ht="12.75">
      <c r="A10" s="367" t="s">
        <v>15</v>
      </c>
      <c r="B10" s="20" t="s">
        <v>200</v>
      </c>
      <c r="C10" s="368">
        <v>1776</v>
      </c>
      <c r="D10" s="368">
        <v>1776</v>
      </c>
      <c r="E10" s="368">
        <v>1776</v>
      </c>
      <c r="F10" s="368">
        <v>1776</v>
      </c>
      <c r="G10" s="368">
        <v>1776</v>
      </c>
      <c r="H10" s="368">
        <v>1776</v>
      </c>
      <c r="I10" s="369">
        <v>1776</v>
      </c>
      <c r="J10" s="369">
        <v>1776</v>
      </c>
      <c r="K10" s="369">
        <v>1776</v>
      </c>
      <c r="L10" s="369">
        <v>1776</v>
      </c>
      <c r="M10" s="370">
        <v>1776</v>
      </c>
    </row>
    <row r="11" spans="1:13" s="14" customFormat="1" ht="12.75">
      <c r="A11" s="367"/>
      <c r="B11" s="20" t="s">
        <v>273</v>
      </c>
      <c r="C11" s="21"/>
      <c r="D11" s="21"/>
      <c r="E11" s="21"/>
      <c r="F11" s="21"/>
      <c r="G11" s="21"/>
      <c r="H11" s="21"/>
      <c r="I11" s="22"/>
      <c r="J11" s="22"/>
      <c r="K11" s="22"/>
      <c r="L11" s="22"/>
      <c r="M11" s="23"/>
    </row>
    <row r="12" spans="1:13" s="14" customFormat="1" ht="12.75">
      <c r="A12" s="367" t="s">
        <v>16</v>
      </c>
      <c r="B12" s="20" t="s">
        <v>200</v>
      </c>
      <c r="C12" s="368">
        <v>1880</v>
      </c>
      <c r="D12" s="368">
        <v>1880</v>
      </c>
      <c r="E12" s="368">
        <v>1880</v>
      </c>
      <c r="F12" s="368">
        <v>1880</v>
      </c>
      <c r="G12" s="368">
        <v>1880</v>
      </c>
      <c r="H12" s="368">
        <v>1880</v>
      </c>
      <c r="I12" s="369">
        <v>1880</v>
      </c>
      <c r="J12" s="369">
        <v>1880</v>
      </c>
      <c r="K12" s="369">
        <v>1880</v>
      </c>
      <c r="L12" s="369">
        <v>1880</v>
      </c>
      <c r="M12" s="370">
        <v>1880</v>
      </c>
    </row>
    <row r="13" spans="1:13" s="14" customFormat="1" ht="12.75">
      <c r="A13" s="367" t="s">
        <v>17</v>
      </c>
      <c r="B13" s="20" t="s">
        <v>274</v>
      </c>
      <c r="C13" s="368">
        <v>1920</v>
      </c>
      <c r="D13" s="368">
        <v>1920</v>
      </c>
      <c r="E13" s="368">
        <v>1920</v>
      </c>
      <c r="F13" s="368">
        <v>1920</v>
      </c>
      <c r="G13" s="368">
        <v>1920</v>
      </c>
      <c r="H13" s="368">
        <v>1920</v>
      </c>
      <c r="I13" s="369">
        <v>1920</v>
      </c>
      <c r="J13" s="369">
        <v>1920</v>
      </c>
      <c r="K13" s="369">
        <v>1920</v>
      </c>
      <c r="L13" s="369">
        <v>1920</v>
      </c>
      <c r="M13" s="370">
        <v>1920</v>
      </c>
    </row>
    <row r="14" spans="1:13" ht="12.75">
      <c r="A14" s="367" t="s">
        <v>18</v>
      </c>
      <c r="B14" s="24"/>
      <c r="C14" s="368">
        <v>1880</v>
      </c>
      <c r="D14" s="368">
        <v>1880</v>
      </c>
      <c r="E14" s="368">
        <v>1880</v>
      </c>
      <c r="F14" s="368">
        <v>1880</v>
      </c>
      <c r="G14" s="368">
        <v>1880</v>
      </c>
      <c r="H14" s="368">
        <v>1880</v>
      </c>
      <c r="I14" s="369">
        <v>1880</v>
      </c>
      <c r="J14" s="369">
        <v>1880</v>
      </c>
      <c r="K14" s="369">
        <v>1880</v>
      </c>
      <c r="L14" s="369">
        <v>1880</v>
      </c>
      <c r="M14" s="370">
        <v>1880</v>
      </c>
    </row>
    <row r="15" spans="1:13" ht="12.75">
      <c r="A15" s="25"/>
      <c r="B15" s="26"/>
      <c r="C15" s="27"/>
      <c r="D15" s="27"/>
      <c r="E15" s="27"/>
      <c r="F15" s="28"/>
      <c r="G15" s="28"/>
      <c r="H15" s="28"/>
      <c r="I15" s="29"/>
      <c r="J15" s="365"/>
      <c r="K15" s="365"/>
      <c r="L15" s="365"/>
      <c r="M15" s="30"/>
    </row>
    <row r="16" spans="1:13" ht="12.75">
      <c r="A16" s="31"/>
      <c r="C16" s="32"/>
      <c r="D16" s="27"/>
      <c r="E16" s="27"/>
      <c r="F16" s="28"/>
      <c r="G16" s="28"/>
      <c r="H16" s="28"/>
      <c r="I16" s="29"/>
      <c r="J16" s="365"/>
      <c r="K16" s="365"/>
      <c r="L16" s="365"/>
      <c r="M16" s="30"/>
    </row>
    <row r="17" spans="1:13" ht="12.75">
      <c r="A17" s="33"/>
      <c r="B17" s="34"/>
      <c r="C17" s="35"/>
      <c r="D17" s="35"/>
      <c r="E17" s="35"/>
      <c r="F17" s="36"/>
      <c r="G17" s="36"/>
      <c r="H17" s="36"/>
      <c r="I17" s="37"/>
      <c r="J17" s="39"/>
      <c r="K17" s="39"/>
      <c r="L17" s="39"/>
      <c r="M17" s="38"/>
    </row>
    <row r="18" spans="1:13" ht="12.75">
      <c r="A18" s="33"/>
      <c r="B18" s="34"/>
      <c r="C18" s="39"/>
      <c r="D18" s="39"/>
      <c r="E18" s="39"/>
      <c r="F18" s="36"/>
      <c r="G18" s="36"/>
      <c r="H18" s="36"/>
      <c r="I18" s="37"/>
      <c r="J18" s="39"/>
      <c r="K18" s="39"/>
      <c r="L18" s="39"/>
      <c r="M18" s="38"/>
    </row>
    <row r="19" spans="1:13" ht="12.75">
      <c r="A19" s="33"/>
      <c r="B19" s="34"/>
      <c r="C19" s="39"/>
      <c r="D19" s="39"/>
      <c r="E19" s="39"/>
      <c r="F19" s="36"/>
      <c r="G19" s="36"/>
      <c r="H19" s="36"/>
      <c r="I19" s="37"/>
      <c r="J19" s="39"/>
      <c r="K19" s="39"/>
      <c r="L19" s="39"/>
      <c r="M19" s="38"/>
    </row>
    <row r="20" spans="1:13" ht="12.75">
      <c r="A20" s="33"/>
      <c r="B20" s="34"/>
      <c r="C20" s="39"/>
      <c r="D20" s="39"/>
      <c r="E20" s="39"/>
      <c r="F20" s="36"/>
      <c r="G20" s="36"/>
      <c r="H20" s="36"/>
      <c r="I20" s="37"/>
      <c r="J20" s="39"/>
      <c r="K20" s="39"/>
      <c r="L20" s="39"/>
      <c r="M20" s="38"/>
    </row>
    <row r="21" spans="1:13" ht="12.75">
      <c r="A21" s="33"/>
      <c r="B21" s="34"/>
      <c r="C21" s="39"/>
      <c r="D21" s="39"/>
      <c r="E21" s="39"/>
      <c r="F21" s="36"/>
      <c r="G21" s="36"/>
      <c r="H21" s="36"/>
      <c r="I21" s="37"/>
      <c r="J21" s="39"/>
      <c r="K21" s="39"/>
      <c r="L21" s="39"/>
      <c r="M21" s="38"/>
    </row>
    <row r="22" spans="1:13" ht="12.75">
      <c r="A22" s="33"/>
      <c r="B22" s="34"/>
      <c r="C22" s="39"/>
      <c r="D22" s="39"/>
      <c r="E22" s="39"/>
      <c r="F22" s="36"/>
      <c r="G22" s="36"/>
      <c r="H22" s="36"/>
      <c r="I22" s="37"/>
      <c r="J22" s="39"/>
      <c r="K22" s="39"/>
      <c r="L22" s="39"/>
      <c r="M22" s="38"/>
    </row>
    <row r="23" spans="1:13" ht="13.5" thickBot="1">
      <c r="A23" s="40"/>
      <c r="B23" s="41"/>
      <c r="C23" s="42"/>
      <c r="D23" s="42"/>
      <c r="E23" s="42"/>
      <c r="F23" s="43"/>
      <c r="G23" s="43"/>
      <c r="H23" s="43"/>
      <c r="I23" s="44"/>
      <c r="J23" s="42"/>
      <c r="K23" s="42"/>
      <c r="L23" s="42"/>
      <c r="M23" s="45"/>
    </row>
    <row r="24" spans="1:13" ht="12.75">
      <c r="A24" s="5"/>
      <c r="C24" s="46"/>
      <c r="D24" s="46"/>
      <c r="E24" s="46"/>
      <c r="F24" s="46"/>
      <c r="G24" s="46"/>
      <c r="H24" s="46"/>
      <c r="I24" s="46"/>
      <c r="J24" s="46"/>
      <c r="K24" s="46"/>
      <c r="L24" s="46"/>
      <c r="M24" s="113"/>
    </row>
    <row r="25" ht="12.75">
      <c r="A25" s="1" t="s">
        <v>19</v>
      </c>
    </row>
    <row r="26" ht="14.25">
      <c r="A26" s="339" t="s">
        <v>285</v>
      </c>
    </row>
    <row r="27" ht="12.75">
      <c r="A27" s="74" t="s">
        <v>77</v>
      </c>
    </row>
    <row r="53" spans="3:13" ht="12.75">
      <c r="C53" s="46"/>
      <c r="D53" s="46"/>
      <c r="E53" s="46"/>
      <c r="F53" s="46"/>
      <c r="G53" s="46"/>
      <c r="H53" s="46"/>
      <c r="I53" s="46"/>
      <c r="J53" s="46"/>
      <c r="K53" s="46"/>
      <c r="L53" s="46"/>
      <c r="M53" s="46"/>
    </row>
    <row r="54" spans="3:13" ht="12.75">
      <c r="C54" s="46"/>
      <c r="D54" s="46"/>
      <c r="E54" s="46"/>
      <c r="F54" s="46"/>
      <c r="G54" s="46"/>
      <c r="H54" s="46"/>
      <c r="I54" s="46"/>
      <c r="J54" s="46"/>
      <c r="K54" s="46"/>
      <c r="L54" s="46"/>
      <c r="M54" s="46"/>
    </row>
    <row r="83" spans="3:13" ht="12.75">
      <c r="C83" s="46"/>
      <c r="D83" s="46"/>
      <c r="E83" s="46"/>
      <c r="F83" s="46"/>
      <c r="G83" s="46"/>
      <c r="H83" s="46"/>
      <c r="I83" s="46"/>
      <c r="J83" s="46"/>
      <c r="K83" s="46"/>
      <c r="L83" s="46"/>
      <c r="M83" s="46"/>
    </row>
    <row r="84" spans="3:13" ht="12.75">
      <c r="C84" s="46"/>
      <c r="D84" s="46"/>
      <c r="E84" s="46"/>
      <c r="F84" s="46"/>
      <c r="G84" s="46"/>
      <c r="H84" s="46"/>
      <c r="I84" s="46"/>
      <c r="J84" s="46"/>
      <c r="K84" s="46"/>
      <c r="L84" s="46"/>
      <c r="M84" s="46"/>
    </row>
    <row r="113" spans="3:13" ht="12.75">
      <c r="C113" s="46"/>
      <c r="D113" s="46"/>
      <c r="E113" s="46"/>
      <c r="F113" s="46"/>
      <c r="G113" s="46"/>
      <c r="H113" s="46"/>
      <c r="I113" s="46"/>
      <c r="J113" s="46"/>
      <c r="K113" s="46"/>
      <c r="L113" s="46"/>
      <c r="M113" s="46"/>
    </row>
    <row r="114" spans="3:13" ht="12.75">
      <c r="C114" s="46"/>
      <c r="D114" s="46"/>
      <c r="E114" s="46"/>
      <c r="F114" s="46"/>
      <c r="G114" s="46"/>
      <c r="H114" s="46"/>
      <c r="I114" s="46"/>
      <c r="J114" s="46"/>
      <c r="K114" s="46"/>
      <c r="L114" s="46"/>
      <c r="M114" s="46"/>
    </row>
    <row r="143" spans="3:13" ht="12.75">
      <c r="C143" s="46"/>
      <c r="D143" s="46"/>
      <c r="E143" s="46"/>
      <c r="F143" s="46"/>
      <c r="G143" s="46"/>
      <c r="H143" s="46"/>
      <c r="I143" s="46"/>
      <c r="J143" s="46"/>
      <c r="K143" s="46"/>
      <c r="L143" s="46"/>
      <c r="M143" s="46"/>
    </row>
    <row r="144" spans="3:13" ht="12.75">
      <c r="C144" s="46"/>
      <c r="D144" s="46"/>
      <c r="E144" s="46"/>
      <c r="F144" s="46"/>
      <c r="G144" s="46"/>
      <c r="H144" s="46"/>
      <c r="I144" s="46"/>
      <c r="J144" s="46"/>
      <c r="K144" s="46"/>
      <c r="L144" s="46"/>
      <c r="M144" s="46"/>
    </row>
    <row r="173" spans="3:13" ht="12.75">
      <c r="C173" s="46"/>
      <c r="D173" s="46"/>
      <c r="E173" s="46"/>
      <c r="F173" s="46"/>
      <c r="G173" s="46"/>
      <c r="H173" s="46"/>
      <c r="I173" s="46"/>
      <c r="J173" s="46"/>
      <c r="K173" s="46"/>
      <c r="L173" s="46"/>
      <c r="M173" s="46"/>
    </row>
    <row r="174" spans="3:13" ht="12.75">
      <c r="C174" s="46"/>
      <c r="D174" s="46"/>
      <c r="E174" s="46"/>
      <c r="F174" s="46"/>
      <c r="G174" s="46"/>
      <c r="H174" s="46"/>
      <c r="I174" s="46"/>
      <c r="J174" s="46"/>
      <c r="K174" s="46"/>
      <c r="L174" s="46"/>
      <c r="M174" s="46"/>
    </row>
  </sheetData>
  <mergeCells count="2">
    <mergeCell ref="C5:M5"/>
    <mergeCell ref="A3:B3"/>
  </mergeCells>
  <printOptions horizontalCentered="1"/>
  <pageMargins left="0.75" right="0.75" top="1" bottom="1" header="0.5" footer="0.5"/>
  <pageSetup fitToHeight="1" fitToWidth="1" horizontalDpi="600" verticalDpi="600" orientation="landscape" scale="57" r:id="rId1"/>
  <headerFooter alignWithMargins="0">
    <oddHeader>&amp;LRFP NNJ06161022R
Constellation Space Suit System (CSSS)&amp;R&amp;F
&amp;A</oddHeader>
    <oddFooter>&amp;LSource Selection Information - See FAR 3.104&amp;RPage &amp;P of &amp;N</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L44"/>
  <sheetViews>
    <sheetView zoomScaleSheetLayoutView="100" workbookViewId="0" topLeftCell="A1">
      <selection activeCell="B3" sqref="B3"/>
    </sheetView>
  </sheetViews>
  <sheetFormatPr defaultColWidth="9.140625" defaultRowHeight="12.75"/>
  <cols>
    <col min="1" max="1" width="15.421875" style="75" customWidth="1"/>
    <col min="2" max="2" width="11.28125" style="75" customWidth="1"/>
    <col min="3" max="3" width="11.00390625" style="75" customWidth="1"/>
    <col min="4" max="4" width="10.8515625" style="75" customWidth="1"/>
    <col min="5" max="5" width="11.28125" style="75" customWidth="1"/>
    <col min="6" max="6" width="14.7109375" style="75" customWidth="1"/>
    <col min="7" max="9" width="11.28125" style="75" customWidth="1"/>
    <col min="10" max="10" width="9.00390625" style="75" customWidth="1"/>
    <col min="11" max="11" width="9.421875" style="75" customWidth="1"/>
    <col min="12" max="12" width="7.140625" style="75" customWidth="1"/>
    <col min="13" max="16384" width="9.140625" style="75" customWidth="1"/>
  </cols>
  <sheetData>
    <row r="1" spans="1:11" ht="19.5" thickBot="1">
      <c r="A1" s="569" t="s">
        <v>55</v>
      </c>
      <c r="B1" s="570"/>
      <c r="C1" s="570"/>
      <c r="D1" s="570"/>
      <c r="E1" s="570"/>
      <c r="F1" s="570"/>
      <c r="G1" s="570"/>
      <c r="H1" s="570"/>
      <c r="I1" s="570"/>
      <c r="J1" s="570"/>
      <c r="K1" s="571"/>
    </row>
    <row r="2" spans="1:11" ht="18.75">
      <c r="A2" s="572" t="s">
        <v>56</v>
      </c>
      <c r="B2" s="573"/>
      <c r="C2" s="573"/>
      <c r="D2" s="573"/>
      <c r="E2" s="573"/>
      <c r="F2" s="573"/>
      <c r="G2" s="574"/>
      <c r="H2" s="76"/>
      <c r="I2" s="76"/>
      <c r="J2" s="76"/>
      <c r="K2" s="77"/>
    </row>
    <row r="3" spans="1:11" ht="12.75">
      <c r="A3" s="225" t="s">
        <v>141</v>
      </c>
      <c r="B3" s="78"/>
      <c r="C3" s="78"/>
      <c r="D3" s="78"/>
      <c r="E3" s="78"/>
      <c r="F3" s="78"/>
      <c r="G3" s="79"/>
      <c r="H3" s="80"/>
      <c r="I3" s="81"/>
      <c r="J3" s="80"/>
      <c r="K3" s="82"/>
    </row>
    <row r="4" spans="1:11" ht="12.75">
      <c r="A4" s="225" t="s">
        <v>168</v>
      </c>
      <c r="B4" s="78"/>
      <c r="C4" s="78"/>
      <c r="D4" s="78"/>
      <c r="E4" s="78"/>
      <c r="F4" s="78"/>
      <c r="G4" s="79"/>
      <c r="H4" s="80"/>
      <c r="I4" s="81"/>
      <c r="J4" s="80"/>
      <c r="K4" s="82"/>
    </row>
    <row r="5" spans="1:11" ht="13.5" thickBot="1">
      <c r="A5" s="433" t="s">
        <v>167</v>
      </c>
      <c r="B5" s="83"/>
      <c r="C5" s="83"/>
      <c r="D5" s="83"/>
      <c r="E5" s="83"/>
      <c r="F5" s="83"/>
      <c r="G5" s="84"/>
      <c r="H5" s="80"/>
      <c r="I5" s="80"/>
      <c r="J5" s="80"/>
      <c r="K5" s="82"/>
    </row>
    <row r="6" spans="1:11" ht="12.75">
      <c r="A6" s="85"/>
      <c r="B6" s="80"/>
      <c r="C6" s="80"/>
      <c r="D6" s="80"/>
      <c r="E6" s="80"/>
      <c r="F6" s="80"/>
      <c r="G6" s="80"/>
      <c r="H6" s="80"/>
      <c r="I6" s="80"/>
      <c r="J6" s="80"/>
      <c r="K6" s="82"/>
    </row>
    <row r="7" spans="1:12" ht="12.75">
      <c r="A7" s="575" t="s">
        <v>57</v>
      </c>
      <c r="B7" s="576"/>
      <c r="C7" s="576"/>
      <c r="D7" s="576"/>
      <c r="E7" s="577"/>
      <c r="F7" s="578" t="s">
        <v>58</v>
      </c>
      <c r="G7" s="579"/>
      <c r="H7" s="579"/>
      <c r="I7" s="579"/>
      <c r="J7" s="579"/>
      <c r="K7" s="580"/>
      <c r="L7" s="86"/>
    </row>
    <row r="8" spans="1:12" ht="18" customHeight="1">
      <c r="A8" s="87" t="s">
        <v>59</v>
      </c>
      <c r="B8" s="88"/>
      <c r="C8" s="88"/>
      <c r="D8" s="88"/>
      <c r="E8" s="88"/>
      <c r="F8" s="89" t="s">
        <v>60</v>
      </c>
      <c r="G8" s="88"/>
      <c r="H8" s="88"/>
      <c r="I8" s="88"/>
      <c r="J8" s="88"/>
      <c r="K8" s="90"/>
      <c r="L8" s="86"/>
    </row>
    <row r="9" spans="1:12" ht="18" customHeight="1">
      <c r="A9" s="91"/>
      <c r="B9" s="88"/>
      <c r="C9" s="88"/>
      <c r="D9" s="88"/>
      <c r="E9" s="88"/>
      <c r="F9" s="89"/>
      <c r="G9" s="88"/>
      <c r="H9" s="88"/>
      <c r="I9" s="88"/>
      <c r="J9" s="88"/>
      <c r="K9" s="90"/>
      <c r="L9" s="86"/>
    </row>
    <row r="10" spans="1:11" ht="18" customHeight="1">
      <c r="A10" s="92" t="s">
        <v>61</v>
      </c>
      <c r="B10" s="93"/>
      <c r="C10" s="93"/>
      <c r="D10" s="93"/>
      <c r="E10" s="94"/>
      <c r="F10" s="95" t="s">
        <v>61</v>
      </c>
      <c r="G10" s="93"/>
      <c r="H10" s="93"/>
      <c r="I10" s="93"/>
      <c r="J10" s="93"/>
      <c r="K10" s="96"/>
    </row>
    <row r="11" spans="1:11" ht="18" customHeight="1">
      <c r="A11" s="92"/>
      <c r="B11" s="93"/>
      <c r="C11" s="93"/>
      <c r="D11" s="93"/>
      <c r="E11" s="94"/>
      <c r="F11" s="95"/>
      <c r="G11" s="93"/>
      <c r="H11" s="93"/>
      <c r="I11" s="93"/>
      <c r="J11" s="93"/>
      <c r="K11" s="96"/>
    </row>
    <row r="12" spans="1:11" ht="18" customHeight="1">
      <c r="A12" s="92" t="s">
        <v>62</v>
      </c>
      <c r="B12" s="93"/>
      <c r="C12" s="93"/>
      <c r="D12" s="93"/>
      <c r="E12" s="94"/>
      <c r="F12" s="95" t="s">
        <v>62</v>
      </c>
      <c r="G12" s="93"/>
      <c r="H12" s="93"/>
      <c r="I12" s="93"/>
      <c r="J12" s="93"/>
      <c r="K12" s="96"/>
    </row>
    <row r="13" spans="1:11" ht="18" customHeight="1">
      <c r="A13" s="92"/>
      <c r="B13" s="93"/>
      <c r="C13" s="93"/>
      <c r="D13" s="93"/>
      <c r="E13" s="94"/>
      <c r="F13" s="95"/>
      <c r="G13" s="93"/>
      <c r="H13" s="93"/>
      <c r="I13" s="93"/>
      <c r="J13" s="93"/>
      <c r="K13" s="96"/>
    </row>
    <row r="14" spans="1:11" ht="18" customHeight="1">
      <c r="A14" s="92" t="s">
        <v>63</v>
      </c>
      <c r="B14" s="93"/>
      <c r="C14" s="93"/>
      <c r="D14" s="93"/>
      <c r="E14" s="94"/>
      <c r="F14" s="95" t="s">
        <v>63</v>
      </c>
      <c r="G14" s="93"/>
      <c r="H14" s="93"/>
      <c r="I14" s="93"/>
      <c r="J14" s="93"/>
      <c r="K14" s="96"/>
    </row>
    <row r="15" spans="1:11" ht="18" customHeight="1">
      <c r="A15" s="92"/>
      <c r="B15" s="93"/>
      <c r="C15" s="93"/>
      <c r="D15" s="93"/>
      <c r="E15" s="94"/>
      <c r="F15" s="95"/>
      <c r="G15" s="93"/>
      <c r="H15" s="93"/>
      <c r="I15" s="93"/>
      <c r="J15" s="93"/>
      <c r="K15" s="96"/>
    </row>
    <row r="16" spans="1:11" ht="18" customHeight="1">
      <c r="A16" s="92" t="s">
        <v>64</v>
      </c>
      <c r="B16" s="93"/>
      <c r="C16" s="93"/>
      <c r="D16" s="93"/>
      <c r="E16" s="94"/>
      <c r="F16" s="95" t="s">
        <v>64</v>
      </c>
      <c r="G16" s="93"/>
      <c r="H16" s="93"/>
      <c r="I16" s="93"/>
      <c r="J16" s="93"/>
      <c r="K16" s="96"/>
    </row>
    <row r="17" spans="1:11" ht="18" customHeight="1">
      <c r="A17" s="92"/>
      <c r="B17" s="93"/>
      <c r="C17" s="93"/>
      <c r="D17" s="93"/>
      <c r="E17" s="94"/>
      <c r="F17" s="95"/>
      <c r="G17" s="93"/>
      <c r="H17" s="93"/>
      <c r="I17" s="93"/>
      <c r="J17" s="93"/>
      <c r="K17" s="96"/>
    </row>
    <row r="18" spans="1:11" ht="18" customHeight="1">
      <c r="A18" s="92" t="s">
        <v>65</v>
      </c>
      <c r="B18" s="93"/>
      <c r="C18" s="93"/>
      <c r="D18" s="93"/>
      <c r="E18" s="94"/>
      <c r="F18" s="95" t="s">
        <v>65</v>
      </c>
      <c r="G18" s="93"/>
      <c r="H18" s="93"/>
      <c r="I18" s="93"/>
      <c r="J18" s="93"/>
      <c r="K18" s="96"/>
    </row>
    <row r="19" spans="1:11" ht="18" customHeight="1">
      <c r="A19" s="92"/>
      <c r="B19" s="93"/>
      <c r="C19" s="93"/>
      <c r="D19" s="93"/>
      <c r="E19" s="94"/>
      <c r="F19" s="95"/>
      <c r="G19" s="93"/>
      <c r="H19" s="93"/>
      <c r="I19" s="93"/>
      <c r="J19" s="93"/>
      <c r="K19" s="96"/>
    </row>
    <row r="20" spans="1:11" ht="18" customHeight="1">
      <c r="A20" s="92"/>
      <c r="B20" s="93"/>
      <c r="C20" s="93"/>
      <c r="D20" s="93"/>
      <c r="E20" s="94"/>
      <c r="F20" s="95"/>
      <c r="G20" s="93"/>
      <c r="H20" s="93"/>
      <c r="I20" s="93"/>
      <c r="J20" s="93"/>
      <c r="K20" s="96"/>
    </row>
    <row r="21" spans="1:11" ht="18" customHeight="1">
      <c r="A21" s="92" t="s">
        <v>66</v>
      </c>
      <c r="B21" s="93"/>
      <c r="C21" s="93"/>
      <c r="D21" s="93"/>
      <c r="E21" s="94"/>
      <c r="F21" s="95" t="s">
        <v>66</v>
      </c>
      <c r="G21" s="93"/>
      <c r="H21" s="93"/>
      <c r="I21" s="93"/>
      <c r="J21" s="93"/>
      <c r="K21" s="96"/>
    </row>
    <row r="22" spans="1:11" ht="18" customHeight="1">
      <c r="A22" s="92"/>
      <c r="B22" s="93"/>
      <c r="C22" s="93"/>
      <c r="D22" s="93"/>
      <c r="E22" s="94"/>
      <c r="F22" s="95"/>
      <c r="G22" s="93"/>
      <c r="H22" s="93"/>
      <c r="I22" s="93"/>
      <c r="J22" s="93"/>
      <c r="K22" s="96"/>
    </row>
    <row r="23" spans="1:11" ht="18" customHeight="1">
      <c r="A23" s="92" t="s">
        <v>67</v>
      </c>
      <c r="B23" s="93"/>
      <c r="C23" s="93"/>
      <c r="D23" s="93"/>
      <c r="E23" s="94"/>
      <c r="F23" s="95" t="s">
        <v>67</v>
      </c>
      <c r="G23" s="93"/>
      <c r="H23" s="93"/>
      <c r="I23" s="93"/>
      <c r="J23" s="93"/>
      <c r="K23" s="96"/>
    </row>
    <row r="24" spans="1:11" ht="18" customHeight="1">
      <c r="A24" s="92"/>
      <c r="B24" s="93"/>
      <c r="C24" s="93"/>
      <c r="D24" s="93"/>
      <c r="E24" s="94"/>
      <c r="F24" s="95"/>
      <c r="G24" s="93"/>
      <c r="H24" s="93"/>
      <c r="I24" s="93"/>
      <c r="J24" s="93"/>
      <c r="K24" s="96"/>
    </row>
    <row r="25" spans="1:11" ht="18" customHeight="1">
      <c r="A25" s="92" t="s">
        <v>68</v>
      </c>
      <c r="B25" s="93"/>
      <c r="C25" s="93"/>
      <c r="D25" s="93"/>
      <c r="E25" s="94"/>
      <c r="F25" s="95" t="s">
        <v>68</v>
      </c>
      <c r="G25" s="93"/>
      <c r="H25" s="93"/>
      <c r="I25" s="93"/>
      <c r="J25" s="93"/>
      <c r="K25" s="96"/>
    </row>
    <row r="26" spans="1:11" ht="18" customHeight="1">
      <c r="A26" s="92"/>
      <c r="B26" s="93"/>
      <c r="C26" s="93"/>
      <c r="D26" s="93"/>
      <c r="E26" s="94"/>
      <c r="F26" s="95"/>
      <c r="G26" s="93"/>
      <c r="H26" s="93"/>
      <c r="I26" s="93"/>
      <c r="J26" s="93"/>
      <c r="K26" s="96"/>
    </row>
    <row r="27" spans="1:11" ht="18" customHeight="1">
      <c r="A27" s="97" t="s">
        <v>69</v>
      </c>
      <c r="B27" s="98"/>
      <c r="C27" s="98"/>
      <c r="D27" s="98"/>
      <c r="E27" s="99"/>
      <c r="F27" s="100" t="s">
        <v>69</v>
      </c>
      <c r="G27" s="98"/>
      <c r="H27" s="98"/>
      <c r="I27" s="98"/>
      <c r="J27" s="98"/>
      <c r="K27" s="101"/>
    </row>
    <row r="28" spans="1:11" ht="12.75">
      <c r="A28" s="85"/>
      <c r="B28" s="93"/>
      <c r="C28" s="93"/>
      <c r="D28" s="93"/>
      <c r="E28" s="93"/>
      <c r="F28" s="80"/>
      <c r="G28" s="93"/>
      <c r="H28" s="93"/>
      <c r="I28" s="93"/>
      <c r="J28" s="93"/>
      <c r="K28" s="96"/>
    </row>
    <row r="29" spans="1:11" ht="12.75">
      <c r="A29" s="102" t="s">
        <v>70</v>
      </c>
      <c r="B29" s="103"/>
      <c r="C29" s="103"/>
      <c r="D29" s="103"/>
      <c r="E29" s="103"/>
      <c r="F29" s="104"/>
      <c r="G29" s="103"/>
      <c r="H29" s="103"/>
      <c r="I29" s="103"/>
      <c r="J29" s="103"/>
      <c r="K29" s="105"/>
    </row>
    <row r="30" spans="1:11" ht="12.75">
      <c r="A30" s="85"/>
      <c r="B30" s="93"/>
      <c r="C30" s="93"/>
      <c r="D30" s="93"/>
      <c r="E30" s="93"/>
      <c r="F30" s="80"/>
      <c r="G30" s="93"/>
      <c r="H30" s="93"/>
      <c r="I30" s="93"/>
      <c r="J30" s="93"/>
      <c r="K30" s="96"/>
    </row>
    <row r="31" spans="1:11" ht="12.75">
      <c r="A31" s="85"/>
      <c r="B31" s="93"/>
      <c r="C31" s="93"/>
      <c r="D31" s="93"/>
      <c r="E31" s="93"/>
      <c r="F31" s="80"/>
      <c r="G31" s="93"/>
      <c r="H31" s="93"/>
      <c r="I31" s="93"/>
      <c r="J31" s="93"/>
      <c r="K31" s="96"/>
    </row>
    <row r="32" spans="1:11" ht="12.75">
      <c r="A32" s="85"/>
      <c r="B32" s="93"/>
      <c r="C32" s="93"/>
      <c r="D32" s="93"/>
      <c r="E32" s="93"/>
      <c r="F32" s="80"/>
      <c r="G32" s="93"/>
      <c r="H32" s="93"/>
      <c r="I32" s="93"/>
      <c r="J32" s="93"/>
      <c r="K32" s="96"/>
    </row>
    <row r="33" spans="1:11" ht="12.75">
      <c r="A33" s="85"/>
      <c r="B33" s="93"/>
      <c r="C33" s="93"/>
      <c r="D33" s="93"/>
      <c r="E33" s="93"/>
      <c r="F33" s="80"/>
      <c r="G33" s="93"/>
      <c r="H33" s="93"/>
      <c r="I33" s="93"/>
      <c r="J33" s="93"/>
      <c r="K33" s="96"/>
    </row>
    <row r="34" spans="1:11" ht="12.75">
      <c r="A34" s="85"/>
      <c r="B34" s="93"/>
      <c r="C34" s="93"/>
      <c r="D34" s="93"/>
      <c r="E34" s="93"/>
      <c r="F34" s="80"/>
      <c r="G34" s="93"/>
      <c r="H34" s="93"/>
      <c r="I34" s="93"/>
      <c r="J34" s="93"/>
      <c r="K34" s="96"/>
    </row>
    <row r="35" spans="1:11" ht="12.75">
      <c r="A35" s="85"/>
      <c r="B35" s="93"/>
      <c r="C35" s="93"/>
      <c r="D35" s="93"/>
      <c r="E35" s="93"/>
      <c r="F35" s="80"/>
      <c r="G35" s="93"/>
      <c r="H35" s="93"/>
      <c r="I35" s="93"/>
      <c r="J35" s="93"/>
      <c r="K35" s="96"/>
    </row>
    <row r="36" spans="1:11" ht="12.75">
      <c r="A36" s="106"/>
      <c r="B36" s="98"/>
      <c r="C36" s="98"/>
      <c r="D36" s="98"/>
      <c r="E36" s="98"/>
      <c r="F36" s="107"/>
      <c r="G36" s="98"/>
      <c r="H36" s="98"/>
      <c r="I36" s="98"/>
      <c r="J36" s="98"/>
      <c r="K36" s="101"/>
    </row>
    <row r="37" spans="1:11" ht="12.75">
      <c r="A37" s="85"/>
      <c r="B37" s="80"/>
      <c r="C37" s="80"/>
      <c r="D37" s="80"/>
      <c r="E37" s="80"/>
      <c r="F37" s="80"/>
      <c r="G37" s="80"/>
      <c r="H37" s="80"/>
      <c r="I37" s="80"/>
      <c r="J37" s="80"/>
      <c r="K37" s="82"/>
    </row>
    <row r="38" spans="1:11" ht="12.75">
      <c r="A38" s="85" t="s">
        <v>71</v>
      </c>
      <c r="B38" s="80"/>
      <c r="C38" s="80"/>
      <c r="D38" s="80"/>
      <c r="E38" s="80"/>
      <c r="F38" s="80"/>
      <c r="G38" s="80"/>
      <c r="H38" s="80"/>
      <c r="I38" s="80"/>
      <c r="J38" s="80"/>
      <c r="K38" s="82"/>
    </row>
    <row r="39" spans="1:11" ht="12.75">
      <c r="A39" s="85" t="s">
        <v>72</v>
      </c>
      <c r="B39" s="80"/>
      <c r="C39" s="80"/>
      <c r="D39" s="80"/>
      <c r="E39" s="80"/>
      <c r="F39" s="80"/>
      <c r="G39" s="80"/>
      <c r="H39" s="80"/>
      <c r="I39" s="80"/>
      <c r="J39" s="80"/>
      <c r="K39" s="82"/>
    </row>
    <row r="40" spans="1:11" ht="12.75">
      <c r="A40" s="85" t="s">
        <v>73</v>
      </c>
      <c r="B40" s="80"/>
      <c r="C40" s="80"/>
      <c r="D40" s="80"/>
      <c r="E40" s="80"/>
      <c r="F40" s="80"/>
      <c r="G40" s="80"/>
      <c r="H40" s="80"/>
      <c r="I40" s="80"/>
      <c r="J40" s="80"/>
      <c r="K40" s="82"/>
    </row>
    <row r="41" spans="1:11" ht="13.5" thickBot="1">
      <c r="A41" s="108" t="s">
        <v>74</v>
      </c>
      <c r="B41" s="109"/>
      <c r="C41" s="109"/>
      <c r="D41" s="109"/>
      <c r="E41" s="109"/>
      <c r="F41" s="109"/>
      <c r="G41" s="109"/>
      <c r="H41" s="109"/>
      <c r="I41" s="109"/>
      <c r="J41" s="109"/>
      <c r="K41" s="110"/>
    </row>
    <row r="44" ht="12.75">
      <c r="G44" s="75" t="s">
        <v>75</v>
      </c>
    </row>
  </sheetData>
  <mergeCells count="4">
    <mergeCell ref="A1:K1"/>
    <mergeCell ref="A2:G2"/>
    <mergeCell ref="A7:E7"/>
    <mergeCell ref="F7:K7"/>
  </mergeCells>
  <printOptions horizontalCentered="1"/>
  <pageMargins left="0.75" right="0.75" top="1" bottom="1" header="0.5" footer="0.5"/>
  <pageSetup fitToHeight="1" fitToWidth="1" horizontalDpi="600" verticalDpi="600" orientation="landscape" scale="74" r:id="rId1"/>
  <headerFooter alignWithMargins="0">
    <oddHeader>&amp;LRFP NNJ06161022R
Constellation Space Suit System (CSSS)&amp;R&amp;F
&amp;A</oddHeader>
    <oddFooter>&amp;LSource Selection Information - See FAR 3.104&amp;RPage &amp;P of &amp;N</oddFooter>
  </headerFooter>
</worksheet>
</file>

<file path=xl/worksheets/sheet12.xml><?xml version="1.0" encoding="utf-8"?>
<worksheet xmlns="http://schemas.openxmlformats.org/spreadsheetml/2006/main" xmlns:r="http://schemas.openxmlformats.org/officeDocument/2006/relationships">
  <sheetPr codeName="Sheet3">
    <tabColor indexed="60"/>
    <pageSetUpPr fitToPage="1"/>
  </sheetPr>
  <dimension ref="A1:J70"/>
  <sheetViews>
    <sheetView showGridLines="0" tabSelected="1" workbookViewId="0" topLeftCell="A1">
      <selection activeCell="A2" sqref="A2"/>
    </sheetView>
  </sheetViews>
  <sheetFormatPr defaultColWidth="9.140625" defaultRowHeight="12.75"/>
  <cols>
    <col min="1" max="1" width="12.00390625" style="73" customWidth="1"/>
    <col min="2" max="2" width="10.140625" style="73" customWidth="1"/>
    <col min="3" max="3" width="10.421875" style="73" customWidth="1"/>
    <col min="4" max="4" width="23.140625" style="73" customWidth="1"/>
    <col min="5" max="5" width="8.28125" style="73" customWidth="1"/>
    <col min="6" max="7" width="21.28125" style="73" customWidth="1"/>
    <col min="8" max="8" width="20.7109375" style="73" customWidth="1"/>
    <col min="9" max="10" width="9.140625" style="72" customWidth="1"/>
    <col min="11" max="16384" width="9.140625" style="73" customWidth="1"/>
  </cols>
  <sheetData>
    <row r="1" spans="1:8" s="57" customFormat="1" ht="14.25">
      <c r="A1" s="333" t="s">
        <v>308</v>
      </c>
      <c r="B1" s="479"/>
      <c r="C1" s="479"/>
      <c r="D1" s="58"/>
      <c r="E1" s="58"/>
      <c r="F1" s="58"/>
      <c r="G1" s="58"/>
      <c r="H1" s="134"/>
    </row>
    <row r="2" spans="1:8" s="57" customFormat="1" ht="12.75">
      <c r="A2" s="49"/>
      <c r="B2" s="50"/>
      <c r="C2" s="50"/>
      <c r="D2" s="62"/>
      <c r="E2" s="63" t="s">
        <v>312</v>
      </c>
      <c r="F2" s="62"/>
      <c r="G2" s="62"/>
      <c r="H2" s="54"/>
    </row>
    <row r="3" spans="1:8" s="57" customFormat="1" ht="12.75">
      <c r="A3" s="543" t="s">
        <v>29</v>
      </c>
      <c r="B3" s="587"/>
      <c r="C3" s="587"/>
      <c r="D3" s="544"/>
      <c r="E3" s="544"/>
      <c r="F3" s="544"/>
      <c r="G3" s="475"/>
      <c r="H3" s="135"/>
    </row>
    <row r="4" spans="1:8" s="57" customFormat="1" ht="12.75">
      <c r="A4" s="543" t="s">
        <v>31</v>
      </c>
      <c r="B4" s="587"/>
      <c r="C4" s="587"/>
      <c r="D4" s="544"/>
      <c r="E4" s="544"/>
      <c r="F4" s="544"/>
      <c r="G4" s="475"/>
      <c r="H4" s="135"/>
    </row>
    <row r="5" spans="1:8" s="57" customFormat="1" ht="12.75">
      <c r="A5" s="543" t="s">
        <v>32</v>
      </c>
      <c r="B5" s="587"/>
      <c r="C5" s="587"/>
      <c r="D5" s="544"/>
      <c r="E5" s="544"/>
      <c r="F5" s="544"/>
      <c r="G5" s="475"/>
      <c r="H5" s="135"/>
    </row>
    <row r="6" spans="1:8" s="57" customFormat="1" ht="13.5" thickBot="1">
      <c r="A6" s="61"/>
      <c r="B6" s="62"/>
      <c r="C6" s="62"/>
      <c r="D6" s="62"/>
      <c r="E6" s="62"/>
      <c r="F6" s="62"/>
      <c r="G6" s="62"/>
      <c r="H6" s="135"/>
    </row>
    <row r="7" spans="1:10" s="486" customFormat="1" ht="39" thickBot="1">
      <c r="A7" s="480"/>
      <c r="B7" s="525" t="s">
        <v>309</v>
      </c>
      <c r="C7" s="481" t="s">
        <v>299</v>
      </c>
      <c r="D7" s="482" t="s">
        <v>300</v>
      </c>
      <c r="E7" s="483" t="s">
        <v>301</v>
      </c>
      <c r="F7" s="483" t="s">
        <v>302</v>
      </c>
      <c r="G7" s="529" t="s">
        <v>319</v>
      </c>
      <c r="H7" s="484" t="s">
        <v>303</v>
      </c>
      <c r="I7" s="485"/>
      <c r="J7" s="485"/>
    </row>
    <row r="8" spans="1:8" ht="13.5" thickBot="1">
      <c r="A8" s="487" t="s">
        <v>5</v>
      </c>
      <c r="B8" s="488"/>
      <c r="C8" s="488"/>
      <c r="D8" s="488"/>
      <c r="E8" s="488"/>
      <c r="F8" s="488"/>
      <c r="G8" s="488"/>
      <c r="H8" s="489">
        <f>SUM(H9:H13)</f>
        <v>38500</v>
      </c>
    </row>
    <row r="9" spans="1:10" s="496" customFormat="1" ht="11.25">
      <c r="A9" s="490" t="s">
        <v>13</v>
      </c>
      <c r="B9" s="491" t="s">
        <v>310</v>
      </c>
      <c r="C9" s="491" t="s">
        <v>311</v>
      </c>
      <c r="D9" s="492" t="s">
        <v>304</v>
      </c>
      <c r="E9" s="492" t="s">
        <v>313</v>
      </c>
      <c r="F9" s="493" t="s">
        <v>314</v>
      </c>
      <c r="G9" s="530" t="s">
        <v>305</v>
      </c>
      <c r="H9" s="494">
        <v>38500</v>
      </c>
      <c r="I9" s="495"/>
      <c r="J9" s="495"/>
    </row>
    <row r="10" spans="1:10" s="496" customFormat="1" ht="11.25">
      <c r="A10" s="497"/>
      <c r="B10" s="498"/>
      <c r="C10" s="498"/>
      <c r="D10" s="499"/>
      <c r="E10" s="499"/>
      <c r="F10" s="499"/>
      <c r="G10" s="531"/>
      <c r="H10" s="500"/>
      <c r="I10" s="495"/>
      <c r="J10" s="495"/>
    </row>
    <row r="11" spans="1:10" s="496" customFormat="1" ht="11.25">
      <c r="A11" s="497"/>
      <c r="B11" s="498"/>
      <c r="C11" s="498"/>
      <c r="D11" s="499"/>
      <c r="E11" s="499"/>
      <c r="F11" s="499"/>
      <c r="G11" s="531"/>
      <c r="H11" s="500"/>
      <c r="I11" s="495"/>
      <c r="J11" s="495"/>
    </row>
    <row r="12" spans="1:10" s="496" customFormat="1" ht="11.25">
      <c r="A12" s="497"/>
      <c r="B12" s="498"/>
      <c r="C12" s="498"/>
      <c r="D12" s="499"/>
      <c r="E12" s="499"/>
      <c r="F12" s="499"/>
      <c r="G12" s="531"/>
      <c r="H12" s="500"/>
      <c r="I12" s="495"/>
      <c r="J12" s="495"/>
    </row>
    <row r="13" spans="1:10" s="496" customFormat="1" ht="12" thickBot="1">
      <c r="A13" s="497"/>
      <c r="B13" s="498"/>
      <c r="C13" s="498"/>
      <c r="D13" s="499"/>
      <c r="E13" s="499"/>
      <c r="F13" s="499"/>
      <c r="G13" s="531"/>
      <c r="H13" s="500"/>
      <c r="I13" s="495"/>
      <c r="J13" s="495"/>
    </row>
    <row r="14" spans="1:8" ht="13.5" thickBot="1">
      <c r="A14" s="487" t="s">
        <v>6</v>
      </c>
      <c r="B14" s="488"/>
      <c r="C14" s="488"/>
      <c r="D14" s="488"/>
      <c r="E14" s="488"/>
      <c r="F14" s="488"/>
      <c r="G14" s="488"/>
      <c r="H14" s="489">
        <f>SUM(H15:H19)</f>
        <v>0</v>
      </c>
    </row>
    <row r="15" spans="1:10" s="496" customFormat="1" ht="11.25">
      <c r="A15" s="497"/>
      <c r="B15" s="498"/>
      <c r="C15" s="498"/>
      <c r="D15" s="499"/>
      <c r="E15" s="499"/>
      <c r="F15" s="499"/>
      <c r="G15" s="531"/>
      <c r="H15" s="500"/>
      <c r="I15" s="495"/>
      <c r="J15" s="495"/>
    </row>
    <row r="16" spans="1:10" s="496" customFormat="1" ht="11.25">
      <c r="A16" s="497"/>
      <c r="B16" s="498"/>
      <c r="C16" s="498"/>
      <c r="D16" s="499"/>
      <c r="E16" s="499"/>
      <c r="F16" s="499"/>
      <c r="G16" s="531"/>
      <c r="H16" s="500"/>
      <c r="I16" s="495"/>
      <c r="J16" s="495"/>
    </row>
    <row r="17" spans="1:10" s="496" customFormat="1" ht="11.25">
      <c r="A17" s="497"/>
      <c r="B17" s="498"/>
      <c r="C17" s="498"/>
      <c r="D17" s="499"/>
      <c r="E17" s="499"/>
      <c r="F17" s="499"/>
      <c r="G17" s="531"/>
      <c r="H17" s="500"/>
      <c r="I17" s="495"/>
      <c r="J17" s="495"/>
    </row>
    <row r="18" spans="1:10" s="496" customFormat="1" ht="12" thickBot="1">
      <c r="A18" s="497"/>
      <c r="B18" s="498"/>
      <c r="C18" s="498"/>
      <c r="D18" s="499"/>
      <c r="E18" s="499"/>
      <c r="F18" s="499"/>
      <c r="G18" s="531"/>
      <c r="H18" s="500"/>
      <c r="I18" s="495"/>
      <c r="J18" s="495"/>
    </row>
    <row r="19" spans="1:8" ht="13.5" thickBot="1">
      <c r="A19" s="487" t="s">
        <v>7</v>
      </c>
      <c r="B19" s="488"/>
      <c r="C19" s="488"/>
      <c r="D19" s="488"/>
      <c r="E19" s="488"/>
      <c r="F19" s="488"/>
      <c r="G19" s="488"/>
      <c r="H19" s="489">
        <f>SUM(H20:H24)</f>
        <v>0</v>
      </c>
    </row>
    <row r="20" spans="1:10" s="496" customFormat="1" ht="11.25">
      <c r="A20" s="497"/>
      <c r="B20" s="498"/>
      <c r="C20" s="498"/>
      <c r="D20" s="499"/>
      <c r="E20" s="499"/>
      <c r="F20" s="499"/>
      <c r="G20" s="531"/>
      <c r="H20" s="500"/>
      <c r="I20" s="495"/>
      <c r="J20" s="495"/>
    </row>
    <row r="21" spans="1:10" s="496" customFormat="1" ht="11.25">
      <c r="A21" s="497"/>
      <c r="B21" s="498"/>
      <c r="C21" s="498"/>
      <c r="D21" s="499"/>
      <c r="E21" s="499"/>
      <c r="F21" s="499"/>
      <c r="G21" s="531"/>
      <c r="H21" s="500"/>
      <c r="I21" s="495"/>
      <c r="J21" s="495"/>
    </row>
    <row r="22" spans="1:10" s="496" customFormat="1" ht="11.25">
      <c r="A22" s="497"/>
      <c r="B22" s="498"/>
      <c r="C22" s="498"/>
      <c r="D22" s="499"/>
      <c r="E22" s="499"/>
      <c r="F22" s="499"/>
      <c r="G22" s="531"/>
      <c r="H22" s="500"/>
      <c r="I22" s="495"/>
      <c r="J22" s="495"/>
    </row>
    <row r="23" spans="1:10" s="496" customFormat="1" ht="12" thickBot="1">
      <c r="A23" s="497"/>
      <c r="B23" s="498"/>
      <c r="C23" s="498"/>
      <c r="D23" s="499"/>
      <c r="E23" s="499"/>
      <c r="F23" s="499"/>
      <c r="G23" s="531"/>
      <c r="H23" s="500"/>
      <c r="I23" s="495"/>
      <c r="J23" s="495"/>
    </row>
    <row r="24" spans="1:8" ht="13.5" thickBot="1">
      <c r="A24" s="487" t="s">
        <v>8</v>
      </c>
      <c r="B24" s="488"/>
      <c r="C24" s="488"/>
      <c r="D24" s="488"/>
      <c r="E24" s="488"/>
      <c r="F24" s="488"/>
      <c r="G24" s="488"/>
      <c r="H24" s="489">
        <f>SUM(H25:H29)</f>
        <v>0</v>
      </c>
    </row>
    <row r="25" spans="1:8" s="504" customFormat="1" ht="11.25">
      <c r="A25" s="501"/>
      <c r="B25" s="502"/>
      <c r="C25" s="502"/>
      <c r="D25" s="502"/>
      <c r="E25" s="502"/>
      <c r="F25" s="502"/>
      <c r="G25" s="532"/>
      <c r="H25" s="503"/>
    </row>
    <row r="26" spans="1:8" s="504" customFormat="1" ht="11.25">
      <c r="A26" s="505"/>
      <c r="B26" s="506"/>
      <c r="C26" s="506"/>
      <c r="D26" s="506"/>
      <c r="E26" s="506"/>
      <c r="F26" s="506"/>
      <c r="G26" s="533"/>
      <c r="H26" s="507"/>
    </row>
    <row r="27" spans="1:8" s="504" customFormat="1" ht="11.25">
      <c r="A27" s="505"/>
      <c r="B27" s="506"/>
      <c r="C27" s="506"/>
      <c r="D27" s="506"/>
      <c r="E27" s="506"/>
      <c r="F27" s="506"/>
      <c r="G27" s="533"/>
      <c r="H27" s="507"/>
    </row>
    <row r="28" spans="1:8" s="504" customFormat="1" ht="12" thickBot="1">
      <c r="A28" s="497"/>
      <c r="B28" s="498"/>
      <c r="C28" s="498"/>
      <c r="D28" s="499"/>
      <c r="E28" s="499"/>
      <c r="F28" s="499"/>
      <c r="G28" s="531"/>
      <c r="H28" s="500"/>
    </row>
    <row r="29" spans="1:8" ht="13.5" thickBot="1">
      <c r="A29" s="487" t="s">
        <v>9</v>
      </c>
      <c r="B29" s="488"/>
      <c r="C29" s="488"/>
      <c r="D29" s="488"/>
      <c r="E29" s="488"/>
      <c r="F29" s="488"/>
      <c r="G29" s="488"/>
      <c r="H29" s="489">
        <f>SUM(H30:H33)</f>
        <v>0</v>
      </c>
    </row>
    <row r="30" spans="1:10" s="496" customFormat="1" ht="11.25">
      <c r="A30" s="508"/>
      <c r="B30" s="509"/>
      <c r="C30" s="509"/>
      <c r="D30" s="510"/>
      <c r="E30" s="510"/>
      <c r="F30" s="510"/>
      <c r="G30" s="534"/>
      <c r="H30" s="511"/>
      <c r="I30" s="495"/>
      <c r="J30" s="495"/>
    </row>
    <row r="31" spans="1:10" s="496" customFormat="1" ht="11.25">
      <c r="A31" s="497"/>
      <c r="B31" s="499"/>
      <c r="C31" s="499"/>
      <c r="D31" s="499"/>
      <c r="E31" s="499"/>
      <c r="F31" s="499"/>
      <c r="G31" s="531"/>
      <c r="H31" s="500"/>
      <c r="I31" s="495"/>
      <c r="J31" s="495"/>
    </row>
    <row r="32" spans="1:10" s="496" customFormat="1" ht="11.25">
      <c r="A32" s="497"/>
      <c r="B32" s="499"/>
      <c r="C32" s="499"/>
      <c r="D32" s="499"/>
      <c r="E32" s="499"/>
      <c r="F32" s="499"/>
      <c r="G32" s="531"/>
      <c r="H32" s="500"/>
      <c r="I32" s="495"/>
      <c r="J32" s="495"/>
    </row>
    <row r="33" spans="1:10" s="496" customFormat="1" ht="12" thickBot="1">
      <c r="A33" s="497"/>
      <c r="B33" s="499"/>
      <c r="C33" s="499"/>
      <c r="D33" s="499"/>
      <c r="E33" s="499"/>
      <c r="F33" s="499"/>
      <c r="G33" s="531"/>
      <c r="H33" s="500"/>
      <c r="I33" s="495"/>
      <c r="J33" s="495"/>
    </row>
    <row r="34" spans="1:8" ht="13.5" thickBot="1">
      <c r="A34" s="487" t="s">
        <v>10</v>
      </c>
      <c r="B34" s="512"/>
      <c r="C34" s="512"/>
      <c r="D34" s="512"/>
      <c r="E34" s="512"/>
      <c r="F34" s="512"/>
      <c r="G34" s="535"/>
      <c r="H34" s="489">
        <f>SUM(H35:H39)</f>
        <v>0</v>
      </c>
    </row>
    <row r="35" spans="1:10" s="496" customFormat="1" ht="11.25">
      <c r="A35" s="508"/>
      <c r="B35" s="510"/>
      <c r="C35" s="510"/>
      <c r="D35" s="510"/>
      <c r="E35" s="510"/>
      <c r="F35" s="510"/>
      <c r="G35" s="534"/>
      <c r="H35" s="511"/>
      <c r="I35" s="495"/>
      <c r="J35" s="495"/>
    </row>
    <row r="36" spans="1:10" s="496" customFormat="1" ht="11.25">
      <c r="A36" s="497"/>
      <c r="B36" s="499"/>
      <c r="C36" s="499"/>
      <c r="D36" s="499"/>
      <c r="E36" s="499"/>
      <c r="F36" s="499"/>
      <c r="G36" s="531"/>
      <c r="H36" s="500"/>
      <c r="I36" s="495"/>
      <c r="J36" s="495"/>
    </row>
    <row r="37" spans="1:10" s="496" customFormat="1" ht="11.25">
      <c r="A37" s="497"/>
      <c r="B37" s="499"/>
      <c r="C37" s="499"/>
      <c r="D37" s="499"/>
      <c r="E37" s="499"/>
      <c r="F37" s="499"/>
      <c r="G37" s="531"/>
      <c r="H37" s="500"/>
      <c r="I37" s="495"/>
      <c r="J37" s="495"/>
    </row>
    <row r="38" spans="1:10" s="496" customFormat="1" ht="12" thickBot="1">
      <c r="A38" s="513"/>
      <c r="B38" s="514"/>
      <c r="C38" s="514"/>
      <c r="D38" s="514"/>
      <c r="E38" s="514"/>
      <c r="F38" s="514"/>
      <c r="G38" s="536"/>
      <c r="H38" s="515"/>
      <c r="I38" s="495"/>
      <c r="J38" s="495"/>
    </row>
    <row r="39" spans="1:8" ht="13.5" thickBot="1">
      <c r="A39" s="487" t="s">
        <v>11</v>
      </c>
      <c r="B39" s="488"/>
      <c r="C39" s="488"/>
      <c r="D39" s="488"/>
      <c r="E39" s="488"/>
      <c r="F39" s="488"/>
      <c r="G39" s="488"/>
      <c r="H39" s="489">
        <f>SUM(H40:H44)</f>
        <v>0</v>
      </c>
    </row>
    <row r="40" spans="1:10" s="496" customFormat="1" ht="11.25">
      <c r="A40" s="508"/>
      <c r="B40" s="510"/>
      <c r="C40" s="510"/>
      <c r="D40" s="510"/>
      <c r="E40" s="510"/>
      <c r="F40" s="510"/>
      <c r="G40" s="534"/>
      <c r="H40" s="511"/>
      <c r="I40" s="495"/>
      <c r="J40" s="495"/>
    </row>
    <row r="41" spans="1:10" s="496" customFormat="1" ht="11.25">
      <c r="A41" s="497"/>
      <c r="B41" s="499"/>
      <c r="C41" s="499"/>
      <c r="D41" s="499"/>
      <c r="E41" s="499"/>
      <c r="F41" s="499"/>
      <c r="G41" s="531"/>
      <c r="H41" s="500"/>
      <c r="I41" s="495"/>
      <c r="J41" s="495"/>
    </row>
    <row r="42" spans="1:10" s="496" customFormat="1" ht="11.25">
      <c r="A42" s="497"/>
      <c r="B42" s="499"/>
      <c r="C42" s="499"/>
      <c r="D42" s="499"/>
      <c r="E42" s="499"/>
      <c r="F42" s="499"/>
      <c r="G42" s="531"/>
      <c r="H42" s="500"/>
      <c r="I42" s="495"/>
      <c r="J42" s="495"/>
    </row>
    <row r="43" spans="1:10" s="496" customFormat="1" ht="12" thickBot="1">
      <c r="A43" s="513"/>
      <c r="B43" s="514"/>
      <c r="C43" s="514"/>
      <c r="D43" s="514"/>
      <c r="E43" s="514"/>
      <c r="F43" s="514"/>
      <c r="G43" s="536"/>
      <c r="H43" s="515"/>
      <c r="I43" s="495"/>
      <c r="J43" s="495"/>
    </row>
    <row r="44" spans="1:8" ht="13.5" thickBot="1">
      <c r="A44" s="487" t="s">
        <v>12</v>
      </c>
      <c r="B44" s="488"/>
      <c r="C44" s="488"/>
      <c r="D44" s="488"/>
      <c r="E44" s="488"/>
      <c r="F44" s="488"/>
      <c r="G44" s="488"/>
      <c r="H44" s="489">
        <f>SUM(H45:H49)</f>
        <v>0</v>
      </c>
    </row>
    <row r="45" spans="1:10" s="496" customFormat="1" ht="11.25">
      <c r="A45" s="508"/>
      <c r="B45" s="510"/>
      <c r="C45" s="510"/>
      <c r="D45" s="510"/>
      <c r="E45" s="510"/>
      <c r="F45" s="510"/>
      <c r="G45" s="534"/>
      <c r="H45" s="511"/>
      <c r="I45" s="495"/>
      <c r="J45" s="495"/>
    </row>
    <row r="46" spans="1:10" s="496" customFormat="1" ht="11.25">
      <c r="A46" s="497"/>
      <c r="B46" s="499"/>
      <c r="C46" s="499"/>
      <c r="D46" s="499"/>
      <c r="E46" s="499"/>
      <c r="F46" s="499"/>
      <c r="G46" s="531"/>
      <c r="H46" s="500"/>
      <c r="I46" s="495"/>
      <c r="J46" s="495"/>
    </row>
    <row r="47" spans="1:10" s="496" customFormat="1" ht="11.25">
      <c r="A47" s="497"/>
      <c r="B47" s="499"/>
      <c r="C47" s="499"/>
      <c r="D47" s="499"/>
      <c r="E47" s="499"/>
      <c r="F47" s="499"/>
      <c r="G47" s="531"/>
      <c r="H47" s="500"/>
      <c r="I47" s="495"/>
      <c r="J47" s="495"/>
    </row>
    <row r="48" spans="1:10" s="496" customFormat="1" ht="12" thickBot="1">
      <c r="A48" s="513"/>
      <c r="B48" s="514"/>
      <c r="C48" s="514"/>
      <c r="D48" s="514"/>
      <c r="E48" s="514"/>
      <c r="F48" s="514"/>
      <c r="G48" s="536"/>
      <c r="H48" s="515"/>
      <c r="I48" s="495"/>
      <c r="J48" s="495"/>
    </row>
    <row r="49" spans="1:8" ht="13.5" thickBot="1">
      <c r="A49" s="487" t="s">
        <v>142</v>
      </c>
      <c r="B49" s="488"/>
      <c r="C49" s="488"/>
      <c r="D49" s="488"/>
      <c r="E49" s="488"/>
      <c r="F49" s="488"/>
      <c r="G49" s="488"/>
      <c r="H49" s="489">
        <f>SUM(H50:H54)</f>
        <v>0</v>
      </c>
    </row>
    <row r="50" spans="1:10" s="496" customFormat="1" ht="11.25">
      <c r="A50" s="508"/>
      <c r="B50" s="510"/>
      <c r="C50" s="510"/>
      <c r="D50" s="510"/>
      <c r="E50" s="510"/>
      <c r="F50" s="510"/>
      <c r="G50" s="534"/>
      <c r="H50" s="511"/>
      <c r="I50" s="495"/>
      <c r="J50" s="495"/>
    </row>
    <row r="51" spans="1:10" s="496" customFormat="1" ht="11.25">
      <c r="A51" s="497"/>
      <c r="B51" s="499"/>
      <c r="C51" s="499"/>
      <c r="D51" s="499"/>
      <c r="E51" s="499"/>
      <c r="F51" s="499"/>
      <c r="G51" s="531"/>
      <c r="H51" s="500"/>
      <c r="I51" s="495"/>
      <c r="J51" s="495"/>
    </row>
    <row r="52" spans="1:10" s="496" customFormat="1" ht="11.25">
      <c r="A52" s="497"/>
      <c r="B52" s="499"/>
      <c r="C52" s="499"/>
      <c r="D52" s="499"/>
      <c r="E52" s="499"/>
      <c r="F52" s="499"/>
      <c r="G52" s="531"/>
      <c r="H52" s="500"/>
      <c r="I52" s="495"/>
      <c r="J52" s="495"/>
    </row>
    <row r="53" spans="1:10" s="496" customFormat="1" ht="12" thickBot="1">
      <c r="A53" s="513"/>
      <c r="B53" s="514"/>
      <c r="C53" s="514"/>
      <c r="D53" s="514"/>
      <c r="E53" s="514"/>
      <c r="F53" s="514"/>
      <c r="G53" s="536"/>
      <c r="H53" s="515"/>
      <c r="I53" s="495"/>
      <c r="J53" s="495"/>
    </row>
    <row r="54" spans="1:8" ht="13.5" thickBot="1">
      <c r="A54" s="487" t="s">
        <v>143</v>
      </c>
      <c r="B54" s="488"/>
      <c r="C54" s="488"/>
      <c r="D54" s="488"/>
      <c r="E54" s="488"/>
      <c r="F54" s="488"/>
      <c r="G54" s="488"/>
      <c r="H54" s="489">
        <f>SUM(H55:H59)</f>
        <v>0</v>
      </c>
    </row>
    <row r="55" spans="1:10" s="496" customFormat="1" ht="11.25">
      <c r="A55" s="508"/>
      <c r="B55" s="510"/>
      <c r="C55" s="510"/>
      <c r="D55" s="510"/>
      <c r="E55" s="510"/>
      <c r="F55" s="510"/>
      <c r="G55" s="534"/>
      <c r="H55" s="511"/>
      <c r="I55" s="495"/>
      <c r="J55" s="495"/>
    </row>
    <row r="56" spans="1:10" s="496" customFormat="1" ht="11.25">
      <c r="A56" s="497"/>
      <c r="B56" s="499"/>
      <c r="C56" s="499"/>
      <c r="D56" s="499"/>
      <c r="E56" s="499"/>
      <c r="F56" s="499"/>
      <c r="G56" s="531"/>
      <c r="H56" s="500"/>
      <c r="I56" s="495"/>
      <c r="J56" s="495"/>
    </row>
    <row r="57" spans="1:10" s="496" customFormat="1" ht="11.25">
      <c r="A57" s="497"/>
      <c r="B57" s="499"/>
      <c r="C57" s="499"/>
      <c r="D57" s="499"/>
      <c r="E57" s="499"/>
      <c r="F57" s="499"/>
      <c r="G57" s="531"/>
      <c r="H57" s="500"/>
      <c r="I57" s="495"/>
      <c r="J57" s="495"/>
    </row>
    <row r="58" spans="1:10" s="496" customFormat="1" ht="12" thickBot="1">
      <c r="A58" s="513"/>
      <c r="B58" s="514"/>
      <c r="C58" s="514"/>
      <c r="D58" s="514"/>
      <c r="E58" s="514"/>
      <c r="F58" s="514"/>
      <c r="G58" s="536"/>
      <c r="H58" s="515"/>
      <c r="I58" s="495"/>
      <c r="J58" s="495"/>
    </row>
    <row r="59" spans="1:8" ht="13.5" thickBot="1">
      <c r="A59" s="487" t="s">
        <v>144</v>
      </c>
      <c r="B59" s="488"/>
      <c r="C59" s="488"/>
      <c r="D59" s="488"/>
      <c r="E59" s="488"/>
      <c r="F59" s="488"/>
      <c r="G59" s="488"/>
      <c r="H59" s="489">
        <f>SUM(H60:H63)</f>
        <v>0</v>
      </c>
    </row>
    <row r="60" spans="1:10" s="496" customFormat="1" ht="11.25">
      <c r="A60" s="508"/>
      <c r="B60" s="510"/>
      <c r="C60" s="510"/>
      <c r="D60" s="510"/>
      <c r="E60" s="510"/>
      <c r="F60" s="510"/>
      <c r="G60" s="534"/>
      <c r="H60" s="511"/>
      <c r="I60" s="495"/>
      <c r="J60" s="495"/>
    </row>
    <row r="61" spans="1:10" s="496" customFormat="1" ht="11.25">
      <c r="A61" s="497"/>
      <c r="B61" s="499"/>
      <c r="C61" s="499"/>
      <c r="D61" s="499"/>
      <c r="E61" s="499"/>
      <c r="F61" s="499"/>
      <c r="G61" s="531"/>
      <c r="H61" s="500"/>
      <c r="I61" s="495"/>
      <c r="J61" s="495"/>
    </row>
    <row r="62" spans="1:10" s="496" customFormat="1" ht="11.25">
      <c r="A62" s="497"/>
      <c r="B62" s="499"/>
      <c r="C62" s="499"/>
      <c r="D62" s="499"/>
      <c r="E62" s="499"/>
      <c r="F62" s="499"/>
      <c r="G62" s="531"/>
      <c r="H62" s="500"/>
      <c r="I62" s="495"/>
      <c r="J62" s="495"/>
    </row>
    <row r="63" spans="1:10" s="496" customFormat="1" ht="12" thickBot="1">
      <c r="A63" s="513"/>
      <c r="B63" s="514"/>
      <c r="C63" s="514"/>
      <c r="D63" s="514"/>
      <c r="E63" s="514"/>
      <c r="F63" s="514"/>
      <c r="G63" s="536"/>
      <c r="H63" s="515"/>
      <c r="I63" s="495"/>
      <c r="J63" s="495"/>
    </row>
    <row r="64" spans="1:8" ht="12.75">
      <c r="A64" s="588" t="s">
        <v>306</v>
      </c>
      <c r="B64" s="589"/>
      <c r="C64" s="590"/>
      <c r="D64" s="526">
        <f>+H8+H14+H19+H24+H29+H34+H39+H44+H49+H54+H59</f>
        <v>38500</v>
      </c>
      <c r="E64" s="516"/>
      <c r="F64" s="517"/>
      <c r="G64" s="517"/>
      <c r="H64" s="518"/>
    </row>
    <row r="65" spans="1:8" ht="12.75">
      <c r="A65" s="581" t="s">
        <v>315</v>
      </c>
      <c r="B65" s="582"/>
      <c r="C65" s="583"/>
      <c r="D65" s="527"/>
      <c r="E65" s="519"/>
      <c r="F65" s="520"/>
      <c r="G65" s="520"/>
      <c r="H65" s="521"/>
    </row>
    <row r="66" spans="1:8" ht="12.75">
      <c r="A66" s="581" t="s">
        <v>316</v>
      </c>
      <c r="B66" s="582"/>
      <c r="C66" s="583"/>
      <c r="D66" s="527"/>
      <c r="E66" s="519"/>
      <c r="F66" s="520"/>
      <c r="G66" s="520"/>
      <c r="H66" s="521"/>
    </row>
    <row r="67" spans="1:8" ht="12.75">
      <c r="A67" s="581" t="s">
        <v>317</v>
      </c>
      <c r="B67" s="582"/>
      <c r="C67" s="583"/>
      <c r="D67" s="527"/>
      <c r="E67" s="519"/>
      <c r="F67" s="520"/>
      <c r="G67" s="520"/>
      <c r="H67" s="521"/>
    </row>
    <row r="68" spans="1:8" ht="13.5" thickBot="1">
      <c r="A68" s="584" t="s">
        <v>318</v>
      </c>
      <c r="B68" s="585"/>
      <c r="C68" s="586"/>
      <c r="D68" s="528"/>
      <c r="E68" s="522"/>
      <c r="F68" s="523"/>
      <c r="G68" s="523"/>
      <c r="H68" s="524"/>
    </row>
    <row r="70" ht="14.25">
      <c r="A70" s="322" t="s">
        <v>307</v>
      </c>
    </row>
  </sheetData>
  <mergeCells count="8">
    <mergeCell ref="A3:F3"/>
    <mergeCell ref="A4:F4"/>
    <mergeCell ref="A5:F5"/>
    <mergeCell ref="A64:C64"/>
    <mergeCell ref="A67:C67"/>
    <mergeCell ref="A68:C68"/>
    <mergeCell ref="A65:C65"/>
    <mergeCell ref="A66:C66"/>
  </mergeCells>
  <printOptions/>
  <pageMargins left="0.25" right="0.25" top="0.5" bottom="0.5" header="0" footer="0"/>
  <pageSetup fitToHeight="1" fitToWidth="1" horizontalDpi="600" verticalDpi="600" orientation="portrait" scale="71" r:id="rId3"/>
  <headerFooter alignWithMargins="0">
    <oddHeader>&amp;LRFP NNJ06161022R
Constellation Space Suit System (CSSS)&amp;R&amp;8&amp;F
&amp;A</oddHeader>
    <oddFooter>&amp;LSource Selection Information - See FAR 3.104&amp;C
&amp;RPage &amp;P of &amp;N</oddFooter>
  </headerFooter>
  <legacyDrawing r:id="rId2"/>
</worksheet>
</file>

<file path=xl/worksheets/sheet2.xml><?xml version="1.0" encoding="utf-8"?>
<worksheet xmlns="http://schemas.openxmlformats.org/spreadsheetml/2006/main" xmlns:r="http://schemas.openxmlformats.org/officeDocument/2006/relationships">
  <sheetPr>
    <tabColor indexed="23"/>
    <pageSetUpPr fitToPage="1"/>
  </sheetPr>
  <dimension ref="B2:O110"/>
  <sheetViews>
    <sheetView workbookViewId="0" topLeftCell="A1">
      <selection activeCell="B3" sqref="B3"/>
    </sheetView>
  </sheetViews>
  <sheetFormatPr defaultColWidth="9.140625" defaultRowHeight="12.75"/>
  <cols>
    <col min="1" max="1" width="1.7109375" style="0" customWidth="1"/>
    <col min="2" max="2" width="31.140625" style="0" customWidth="1"/>
    <col min="3" max="11" width="15.00390625" style="0" bestFit="1" customWidth="1"/>
    <col min="12" max="14" width="16.00390625" style="0" bestFit="1" customWidth="1"/>
    <col min="15" max="15" width="16.00390625" style="0" customWidth="1"/>
  </cols>
  <sheetData>
    <row r="1" ht="13.5" thickBot="1"/>
    <row r="2" spans="2:15" ht="15" thickBot="1">
      <c r="B2" s="308" t="s">
        <v>165</v>
      </c>
      <c r="C2" s="307"/>
      <c r="D2" s="307"/>
      <c r="E2" s="307"/>
      <c r="F2" s="307"/>
      <c r="G2" s="307"/>
      <c r="H2" s="307"/>
      <c r="I2" s="307"/>
      <c r="J2" s="307"/>
      <c r="K2" s="307"/>
      <c r="L2" s="307"/>
      <c r="M2" s="307"/>
      <c r="N2" s="307"/>
      <c r="O2" s="309"/>
    </row>
    <row r="3" spans="2:15" ht="13.5" thickBot="1">
      <c r="B3" s="309"/>
      <c r="G3" s="319" t="s">
        <v>163</v>
      </c>
      <c r="H3" s="320"/>
      <c r="I3" s="321"/>
      <c r="O3" s="309"/>
    </row>
    <row r="4" spans="2:15" ht="12.75">
      <c r="B4" s="310" t="s">
        <v>141</v>
      </c>
      <c r="C4" s="306"/>
      <c r="D4" s="306"/>
      <c r="E4" s="306"/>
      <c r="O4" s="309"/>
    </row>
    <row r="5" spans="2:15" ht="13.5" thickBot="1">
      <c r="B5" s="311"/>
      <c r="C5" s="312"/>
      <c r="D5" s="312"/>
      <c r="E5" s="312"/>
      <c r="F5" s="312"/>
      <c r="G5" s="312"/>
      <c r="H5" s="312"/>
      <c r="I5" s="312"/>
      <c r="J5" s="312"/>
      <c r="K5" s="312"/>
      <c r="L5" s="312"/>
      <c r="M5" s="312"/>
      <c r="N5" s="312"/>
      <c r="O5" s="309"/>
    </row>
    <row r="6" spans="2:15" ht="12.75">
      <c r="B6" s="74"/>
      <c r="C6" s="74"/>
      <c r="D6" s="74"/>
      <c r="E6" s="74"/>
      <c r="F6" s="74"/>
      <c r="G6" s="74"/>
      <c r="H6" s="74"/>
      <c r="I6" s="74"/>
      <c r="J6" s="74"/>
      <c r="K6" s="74"/>
      <c r="L6" s="74"/>
      <c r="M6" s="74"/>
      <c r="N6" s="74"/>
      <c r="O6" s="74"/>
    </row>
    <row r="7" spans="2:15" ht="13.5" thickBot="1">
      <c r="B7" s="304" t="s">
        <v>162</v>
      </c>
      <c r="C7" s="305"/>
      <c r="D7" s="305"/>
      <c r="E7" s="305"/>
      <c r="F7" s="305"/>
      <c r="G7" s="305"/>
      <c r="H7" s="305"/>
      <c r="I7" s="305"/>
      <c r="J7" s="305"/>
      <c r="K7" s="305"/>
      <c r="L7" s="305"/>
      <c r="M7" s="305"/>
      <c r="N7" s="305"/>
      <c r="O7" s="305"/>
    </row>
    <row r="8" spans="2:14" ht="12.75">
      <c r="B8" s="315" t="s">
        <v>185</v>
      </c>
      <c r="C8" s="342" t="s">
        <v>5</v>
      </c>
      <c r="D8" s="342" t="s">
        <v>6</v>
      </c>
      <c r="E8" s="342" t="s">
        <v>7</v>
      </c>
      <c r="F8" s="342" t="s">
        <v>8</v>
      </c>
      <c r="G8" s="342" t="s">
        <v>9</v>
      </c>
      <c r="H8" s="342" t="s">
        <v>10</v>
      </c>
      <c r="I8" s="342" t="s">
        <v>11</v>
      </c>
      <c r="J8" s="342" t="s">
        <v>12</v>
      </c>
      <c r="K8" s="342" t="s">
        <v>142</v>
      </c>
      <c r="L8" s="342" t="s">
        <v>143</v>
      </c>
      <c r="M8" s="342" t="s">
        <v>144</v>
      </c>
      <c r="N8" s="317" t="s">
        <v>147</v>
      </c>
    </row>
    <row r="9" spans="2:14" ht="12.75">
      <c r="B9" s="309" t="s">
        <v>293</v>
      </c>
      <c r="C9" s="343">
        <v>0</v>
      </c>
      <c r="D9" s="343">
        <v>0</v>
      </c>
      <c r="E9" s="343">
        <v>0</v>
      </c>
      <c r="F9" s="343">
        <v>0</v>
      </c>
      <c r="G9" s="343">
        <v>0</v>
      </c>
      <c r="H9" s="343">
        <v>0</v>
      </c>
      <c r="I9" s="343">
        <v>0</v>
      </c>
      <c r="J9" s="343">
        <v>0</v>
      </c>
      <c r="K9" s="343">
        <v>0</v>
      </c>
      <c r="L9" s="343">
        <v>0</v>
      </c>
      <c r="M9" s="343">
        <v>0</v>
      </c>
      <c r="N9" s="341">
        <f>SUM(C9:M9)</f>
        <v>0</v>
      </c>
    </row>
    <row r="10" spans="2:14" ht="12.75">
      <c r="B10" s="309" t="s">
        <v>294</v>
      </c>
      <c r="C10" s="343">
        <v>0</v>
      </c>
      <c r="D10" s="343">
        <v>0</v>
      </c>
      <c r="E10" s="343">
        <v>0</v>
      </c>
      <c r="F10" s="343">
        <v>0</v>
      </c>
      <c r="G10" s="343">
        <v>0</v>
      </c>
      <c r="H10" s="343">
        <v>0</v>
      </c>
      <c r="I10" s="343">
        <v>0</v>
      </c>
      <c r="J10" s="343">
        <v>0</v>
      </c>
      <c r="K10" s="343">
        <v>0</v>
      </c>
      <c r="L10" s="343">
        <v>0</v>
      </c>
      <c r="M10" s="343">
        <v>0</v>
      </c>
      <c r="N10" s="341">
        <f>SUM(C10:M10)</f>
        <v>0</v>
      </c>
    </row>
    <row r="11" spans="2:14" ht="12.75">
      <c r="B11" s="436" t="s">
        <v>251</v>
      </c>
      <c r="C11" s="345">
        <f>SUM(C9:C10)</f>
        <v>0</v>
      </c>
      <c r="D11" s="345">
        <f aca="true" t="shared" si="0" ref="D11:M11">SUM(D9:D10)</f>
        <v>0</v>
      </c>
      <c r="E11" s="345">
        <f t="shared" si="0"/>
        <v>0</v>
      </c>
      <c r="F11" s="345">
        <f t="shared" si="0"/>
        <v>0</v>
      </c>
      <c r="G11" s="345">
        <f t="shared" si="0"/>
        <v>0</v>
      </c>
      <c r="H11" s="345">
        <f t="shared" si="0"/>
        <v>0</v>
      </c>
      <c r="I11" s="345">
        <f t="shared" si="0"/>
        <v>0</v>
      </c>
      <c r="J11" s="345">
        <f t="shared" si="0"/>
        <v>0</v>
      </c>
      <c r="K11" s="345">
        <f t="shared" si="0"/>
        <v>0</v>
      </c>
      <c r="L11" s="345">
        <f t="shared" si="0"/>
        <v>0</v>
      </c>
      <c r="M11" s="345">
        <f t="shared" si="0"/>
        <v>0</v>
      </c>
      <c r="N11" s="341">
        <f>SUM(N9:N10)</f>
        <v>0</v>
      </c>
    </row>
    <row r="12" spans="2:14" ht="12.75">
      <c r="B12" s="309"/>
      <c r="C12" s="437"/>
      <c r="D12" s="437"/>
      <c r="E12" s="437"/>
      <c r="F12" s="437"/>
      <c r="G12" s="437"/>
      <c r="H12" s="437"/>
      <c r="I12" s="437"/>
      <c r="J12" s="437"/>
      <c r="K12" s="437"/>
      <c r="L12" s="437"/>
      <c r="M12" s="437"/>
      <c r="N12" s="438"/>
    </row>
    <row r="13" spans="2:14" ht="12.75">
      <c r="B13" s="309" t="s">
        <v>295</v>
      </c>
      <c r="C13" s="343">
        <v>0</v>
      </c>
      <c r="D13" s="343">
        <v>0</v>
      </c>
      <c r="E13" s="343">
        <v>0</v>
      </c>
      <c r="F13" s="343">
        <v>0</v>
      </c>
      <c r="G13" s="343">
        <v>0</v>
      </c>
      <c r="H13" s="343">
        <v>0</v>
      </c>
      <c r="I13" s="343">
        <v>0</v>
      </c>
      <c r="J13" s="343">
        <v>0</v>
      </c>
      <c r="K13" s="343">
        <v>0</v>
      </c>
      <c r="L13" s="343">
        <v>0</v>
      </c>
      <c r="M13" s="343">
        <v>0</v>
      </c>
      <c r="N13" s="341">
        <f>SUM(C13:M13)</f>
        <v>0</v>
      </c>
    </row>
    <row r="14" spans="2:14" ht="12.75">
      <c r="B14" s="309" t="s">
        <v>296</v>
      </c>
      <c r="C14" s="343">
        <v>0</v>
      </c>
      <c r="D14" s="343">
        <v>0</v>
      </c>
      <c r="E14" s="343">
        <v>0</v>
      </c>
      <c r="F14" s="343">
        <v>0</v>
      </c>
      <c r="G14" s="343">
        <v>0</v>
      </c>
      <c r="H14" s="343">
        <v>0</v>
      </c>
      <c r="I14" s="343">
        <v>0</v>
      </c>
      <c r="J14" s="343">
        <v>0</v>
      </c>
      <c r="K14" s="343">
        <v>0</v>
      </c>
      <c r="L14" s="343">
        <v>0</v>
      </c>
      <c r="M14" s="343">
        <v>0</v>
      </c>
      <c r="N14" s="341">
        <f>SUM(C14:M14)</f>
        <v>0</v>
      </c>
    </row>
    <row r="15" spans="2:14" ht="12.75">
      <c r="B15" s="436" t="s">
        <v>252</v>
      </c>
      <c r="C15" s="345">
        <f aca="true" t="shared" si="1" ref="C15:N15">SUM(C13:C14)</f>
        <v>0</v>
      </c>
      <c r="D15" s="345">
        <f t="shared" si="1"/>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1">
        <f t="shared" si="1"/>
        <v>0</v>
      </c>
    </row>
    <row r="16" spans="2:14" ht="12.75">
      <c r="B16" s="309"/>
      <c r="C16" s="437"/>
      <c r="D16" s="437"/>
      <c r="E16" s="437"/>
      <c r="F16" s="437"/>
      <c r="G16" s="437"/>
      <c r="H16" s="437"/>
      <c r="I16" s="437"/>
      <c r="J16" s="437"/>
      <c r="K16" s="437"/>
      <c r="L16" s="437"/>
      <c r="M16" s="437"/>
      <c r="N16" s="438"/>
    </row>
    <row r="17" spans="2:14" ht="12.75">
      <c r="B17" s="309" t="s">
        <v>297</v>
      </c>
      <c r="C17" s="343">
        <v>0</v>
      </c>
      <c r="D17" s="343">
        <v>0</v>
      </c>
      <c r="E17" s="343">
        <v>0</v>
      </c>
      <c r="F17" s="343">
        <v>0</v>
      </c>
      <c r="G17" s="343">
        <v>0</v>
      </c>
      <c r="H17" s="343">
        <v>0</v>
      </c>
      <c r="I17" s="343">
        <v>0</v>
      </c>
      <c r="J17" s="343">
        <v>0</v>
      </c>
      <c r="K17" s="343">
        <v>0</v>
      </c>
      <c r="L17" s="343">
        <v>0</v>
      </c>
      <c r="M17" s="343">
        <v>0</v>
      </c>
      <c r="N17" s="341">
        <f>SUM(C17:M17)</f>
        <v>0</v>
      </c>
    </row>
    <row r="18" spans="2:14" ht="12.75">
      <c r="B18" s="309" t="s">
        <v>298</v>
      </c>
      <c r="C18" s="343">
        <v>0</v>
      </c>
      <c r="D18" s="343">
        <v>0</v>
      </c>
      <c r="E18" s="343">
        <v>0</v>
      </c>
      <c r="F18" s="343">
        <v>0</v>
      </c>
      <c r="G18" s="343">
        <v>0</v>
      </c>
      <c r="H18" s="343">
        <v>0</v>
      </c>
      <c r="I18" s="343">
        <v>0</v>
      </c>
      <c r="J18" s="343">
        <v>0</v>
      </c>
      <c r="K18" s="343">
        <v>0</v>
      </c>
      <c r="L18" s="343">
        <v>0</v>
      </c>
      <c r="M18" s="343">
        <v>0</v>
      </c>
      <c r="N18" s="341">
        <f>SUM(C18:M18)</f>
        <v>0</v>
      </c>
    </row>
    <row r="19" spans="2:14" ht="13.5" thickBot="1">
      <c r="B19" s="436" t="s">
        <v>253</v>
      </c>
      <c r="C19" s="441">
        <f aca="true" t="shared" si="2" ref="C19:N19">SUM(C17:C18)</f>
        <v>0</v>
      </c>
      <c r="D19" s="441">
        <f t="shared" si="2"/>
        <v>0</v>
      </c>
      <c r="E19" s="441">
        <f t="shared" si="2"/>
        <v>0</v>
      </c>
      <c r="F19" s="441">
        <f t="shared" si="2"/>
        <v>0</v>
      </c>
      <c r="G19" s="441">
        <f t="shared" si="2"/>
        <v>0</v>
      </c>
      <c r="H19" s="441">
        <f t="shared" si="2"/>
        <v>0</v>
      </c>
      <c r="I19" s="441">
        <f t="shared" si="2"/>
        <v>0</v>
      </c>
      <c r="J19" s="441">
        <f t="shared" si="2"/>
        <v>0</v>
      </c>
      <c r="K19" s="441">
        <f t="shared" si="2"/>
        <v>0</v>
      </c>
      <c r="L19" s="441">
        <f t="shared" si="2"/>
        <v>0</v>
      </c>
      <c r="M19" s="441">
        <f t="shared" si="2"/>
        <v>0</v>
      </c>
      <c r="N19" s="442">
        <f t="shared" si="2"/>
        <v>0</v>
      </c>
    </row>
    <row r="20" spans="2:14" s="304" customFormat="1" ht="13.5" thickBot="1">
      <c r="B20" s="340" t="s">
        <v>148</v>
      </c>
      <c r="C20" s="439">
        <f>C11+C15+C19</f>
        <v>0</v>
      </c>
      <c r="D20" s="439">
        <f aca="true" t="shared" si="3" ref="D20:M20">D11+D15+D19</f>
        <v>0</v>
      </c>
      <c r="E20" s="439">
        <f t="shared" si="3"/>
        <v>0</v>
      </c>
      <c r="F20" s="439">
        <f t="shared" si="3"/>
        <v>0</v>
      </c>
      <c r="G20" s="439">
        <f t="shared" si="3"/>
        <v>0</v>
      </c>
      <c r="H20" s="439">
        <f t="shared" si="3"/>
        <v>0</v>
      </c>
      <c r="I20" s="439">
        <f t="shared" si="3"/>
        <v>0</v>
      </c>
      <c r="J20" s="439">
        <f t="shared" si="3"/>
        <v>0</v>
      </c>
      <c r="K20" s="439">
        <f t="shared" si="3"/>
        <v>0</v>
      </c>
      <c r="L20" s="439">
        <f t="shared" si="3"/>
        <v>0</v>
      </c>
      <c r="M20" s="439">
        <f t="shared" si="3"/>
        <v>0</v>
      </c>
      <c r="N20" s="440">
        <f>N11+N15+N19</f>
        <v>0</v>
      </c>
    </row>
    <row r="21" spans="2:14" ht="13.5" thickTop="1">
      <c r="B21" s="309"/>
      <c r="N21" s="313"/>
    </row>
    <row r="22" spans="2:14" ht="12.75">
      <c r="B22" s="316" t="s">
        <v>186</v>
      </c>
      <c r="C22" s="344" t="s">
        <v>5</v>
      </c>
      <c r="D22" s="344" t="s">
        <v>6</v>
      </c>
      <c r="E22" s="344" t="s">
        <v>7</v>
      </c>
      <c r="F22" s="344" t="s">
        <v>8</v>
      </c>
      <c r="G22" s="344" t="s">
        <v>9</v>
      </c>
      <c r="H22" s="344" t="s">
        <v>10</v>
      </c>
      <c r="I22" s="344" t="s">
        <v>11</v>
      </c>
      <c r="J22" s="344" t="s">
        <v>12</v>
      </c>
      <c r="K22" s="344" t="s">
        <v>142</v>
      </c>
      <c r="L22" s="344" t="s">
        <v>143</v>
      </c>
      <c r="M22" s="344" t="s">
        <v>144</v>
      </c>
      <c r="N22" s="318" t="s">
        <v>147</v>
      </c>
    </row>
    <row r="23" spans="2:14" ht="12.75">
      <c r="B23" s="309" t="s">
        <v>293</v>
      </c>
      <c r="C23" s="343">
        <v>0</v>
      </c>
      <c r="D23" s="343">
        <v>0</v>
      </c>
      <c r="E23" s="343">
        <v>0</v>
      </c>
      <c r="F23" s="343">
        <v>0</v>
      </c>
      <c r="G23" s="343">
        <v>0</v>
      </c>
      <c r="H23" s="343">
        <v>0</v>
      </c>
      <c r="I23" s="343">
        <v>0</v>
      </c>
      <c r="J23" s="343">
        <v>0</v>
      </c>
      <c r="K23" s="343">
        <v>0</v>
      </c>
      <c r="L23" s="343">
        <v>0</v>
      </c>
      <c r="M23" s="343">
        <v>0</v>
      </c>
      <c r="N23" s="341">
        <f>SUM(C23:M23)</f>
        <v>0</v>
      </c>
    </row>
    <row r="24" spans="2:14" ht="12.75">
      <c r="B24" s="309" t="s">
        <v>294</v>
      </c>
      <c r="C24" s="343">
        <v>0</v>
      </c>
      <c r="D24" s="343">
        <v>0</v>
      </c>
      <c r="E24" s="343">
        <v>0</v>
      </c>
      <c r="F24" s="343">
        <v>0</v>
      </c>
      <c r="G24" s="343">
        <v>0</v>
      </c>
      <c r="H24" s="343">
        <v>0</v>
      </c>
      <c r="I24" s="343">
        <v>0</v>
      </c>
      <c r="J24" s="343">
        <v>0</v>
      </c>
      <c r="K24" s="343">
        <v>0</v>
      </c>
      <c r="L24" s="343">
        <v>0</v>
      </c>
      <c r="M24" s="343">
        <v>0</v>
      </c>
      <c r="N24" s="341">
        <f>SUM(C24:M24)</f>
        <v>0</v>
      </c>
    </row>
    <row r="25" spans="2:14" ht="12.75">
      <c r="B25" s="436" t="s">
        <v>251</v>
      </c>
      <c r="C25" s="345">
        <f aca="true" t="shared" si="4" ref="C25:N25">SUM(C23:C24)</f>
        <v>0</v>
      </c>
      <c r="D25" s="345">
        <f t="shared" si="4"/>
        <v>0</v>
      </c>
      <c r="E25" s="345">
        <f t="shared" si="4"/>
        <v>0</v>
      </c>
      <c r="F25" s="345">
        <f t="shared" si="4"/>
        <v>0</v>
      </c>
      <c r="G25" s="345">
        <f t="shared" si="4"/>
        <v>0</v>
      </c>
      <c r="H25" s="345">
        <f t="shared" si="4"/>
        <v>0</v>
      </c>
      <c r="I25" s="345">
        <f t="shared" si="4"/>
        <v>0</v>
      </c>
      <c r="J25" s="345">
        <f t="shared" si="4"/>
        <v>0</v>
      </c>
      <c r="K25" s="345">
        <f t="shared" si="4"/>
        <v>0</v>
      </c>
      <c r="L25" s="345">
        <f t="shared" si="4"/>
        <v>0</v>
      </c>
      <c r="M25" s="345">
        <f t="shared" si="4"/>
        <v>0</v>
      </c>
      <c r="N25" s="341">
        <f t="shared" si="4"/>
        <v>0</v>
      </c>
    </row>
    <row r="26" spans="2:14" ht="12.75">
      <c r="B26" s="309"/>
      <c r="C26" s="437"/>
      <c r="D26" s="437"/>
      <c r="E26" s="437"/>
      <c r="F26" s="437"/>
      <c r="G26" s="437"/>
      <c r="H26" s="437"/>
      <c r="I26" s="437"/>
      <c r="J26" s="437"/>
      <c r="K26" s="437"/>
      <c r="L26" s="437"/>
      <c r="M26" s="437"/>
      <c r="N26" s="438"/>
    </row>
    <row r="27" spans="2:14" ht="12.75">
      <c r="B27" s="309" t="s">
        <v>295</v>
      </c>
      <c r="C27" s="343">
        <v>0</v>
      </c>
      <c r="D27" s="343">
        <v>0</v>
      </c>
      <c r="E27" s="343">
        <v>0</v>
      </c>
      <c r="F27" s="343">
        <v>0</v>
      </c>
      <c r="G27" s="343">
        <v>0</v>
      </c>
      <c r="H27" s="343">
        <v>0</v>
      </c>
      <c r="I27" s="343">
        <v>0</v>
      </c>
      <c r="J27" s="343">
        <v>0</v>
      </c>
      <c r="K27" s="343">
        <v>0</v>
      </c>
      <c r="L27" s="343">
        <v>0</v>
      </c>
      <c r="M27" s="343">
        <v>0</v>
      </c>
      <c r="N27" s="341">
        <f>SUM(C27:M27)</f>
        <v>0</v>
      </c>
    </row>
    <row r="28" spans="2:14" ht="12.75">
      <c r="B28" s="309" t="s">
        <v>296</v>
      </c>
      <c r="C28" s="343">
        <v>0</v>
      </c>
      <c r="D28" s="343">
        <v>0</v>
      </c>
      <c r="E28" s="343">
        <v>0</v>
      </c>
      <c r="F28" s="343">
        <v>0</v>
      </c>
      <c r="G28" s="343">
        <v>0</v>
      </c>
      <c r="H28" s="343">
        <v>0</v>
      </c>
      <c r="I28" s="343">
        <v>0</v>
      </c>
      <c r="J28" s="343">
        <v>0</v>
      </c>
      <c r="K28" s="343">
        <v>0</v>
      </c>
      <c r="L28" s="343">
        <v>0</v>
      </c>
      <c r="M28" s="343">
        <v>0</v>
      </c>
      <c r="N28" s="341">
        <f>SUM(C28:M28)</f>
        <v>0</v>
      </c>
    </row>
    <row r="29" spans="2:14" ht="12.75">
      <c r="B29" s="436" t="s">
        <v>252</v>
      </c>
      <c r="C29" s="345">
        <f aca="true" t="shared" si="5" ref="C29:N29">SUM(C27:C28)</f>
        <v>0</v>
      </c>
      <c r="D29" s="345">
        <f t="shared" si="5"/>
        <v>0</v>
      </c>
      <c r="E29" s="345">
        <f t="shared" si="5"/>
        <v>0</v>
      </c>
      <c r="F29" s="345">
        <f t="shared" si="5"/>
        <v>0</v>
      </c>
      <c r="G29" s="345">
        <f t="shared" si="5"/>
        <v>0</v>
      </c>
      <c r="H29" s="345">
        <f t="shared" si="5"/>
        <v>0</v>
      </c>
      <c r="I29" s="345">
        <f t="shared" si="5"/>
        <v>0</v>
      </c>
      <c r="J29" s="345">
        <f t="shared" si="5"/>
        <v>0</v>
      </c>
      <c r="K29" s="345">
        <f t="shared" si="5"/>
        <v>0</v>
      </c>
      <c r="L29" s="345">
        <f t="shared" si="5"/>
        <v>0</v>
      </c>
      <c r="M29" s="345">
        <f t="shared" si="5"/>
        <v>0</v>
      </c>
      <c r="N29" s="341">
        <f t="shared" si="5"/>
        <v>0</v>
      </c>
    </row>
    <row r="30" spans="2:14" ht="12.75">
      <c r="B30" s="309"/>
      <c r="C30" s="437"/>
      <c r="D30" s="437"/>
      <c r="E30" s="437"/>
      <c r="F30" s="437"/>
      <c r="G30" s="437"/>
      <c r="H30" s="437"/>
      <c r="I30" s="437"/>
      <c r="J30" s="437"/>
      <c r="K30" s="437"/>
      <c r="L30" s="437"/>
      <c r="M30" s="437"/>
      <c r="N30" s="438"/>
    </row>
    <row r="31" spans="2:14" ht="12.75">
      <c r="B31" s="309" t="s">
        <v>297</v>
      </c>
      <c r="C31" s="343">
        <v>0</v>
      </c>
      <c r="D31" s="343">
        <v>0</v>
      </c>
      <c r="E31" s="343">
        <v>0</v>
      </c>
      <c r="F31" s="343">
        <v>0</v>
      </c>
      <c r="G31" s="343">
        <v>0</v>
      </c>
      <c r="H31" s="343">
        <v>0</v>
      </c>
      <c r="I31" s="343">
        <v>0</v>
      </c>
      <c r="J31" s="343">
        <v>0</v>
      </c>
      <c r="K31" s="343">
        <v>0</v>
      </c>
      <c r="L31" s="343">
        <v>0</v>
      </c>
      <c r="M31" s="343">
        <v>0</v>
      </c>
      <c r="N31" s="341">
        <f>SUM(C31:M31)</f>
        <v>0</v>
      </c>
    </row>
    <row r="32" spans="2:14" ht="12.75">
      <c r="B32" s="309" t="s">
        <v>298</v>
      </c>
      <c r="C32" s="343">
        <v>0</v>
      </c>
      <c r="D32" s="343">
        <v>0</v>
      </c>
      <c r="E32" s="343">
        <v>0</v>
      </c>
      <c r="F32" s="343">
        <v>0</v>
      </c>
      <c r="G32" s="343">
        <v>0</v>
      </c>
      <c r="H32" s="343">
        <v>0</v>
      </c>
      <c r="I32" s="343">
        <v>0</v>
      </c>
      <c r="J32" s="343">
        <v>0</v>
      </c>
      <c r="K32" s="343">
        <v>0</v>
      </c>
      <c r="L32" s="343">
        <v>0</v>
      </c>
      <c r="M32" s="343">
        <v>0</v>
      </c>
      <c r="N32" s="341">
        <f>SUM(C32:M32)</f>
        <v>0</v>
      </c>
    </row>
    <row r="33" spans="2:14" ht="13.5" thickBot="1">
      <c r="B33" s="436" t="s">
        <v>253</v>
      </c>
      <c r="C33" s="441">
        <f aca="true" t="shared" si="6" ref="C33:N33">SUM(C31:C32)</f>
        <v>0</v>
      </c>
      <c r="D33" s="441">
        <f t="shared" si="6"/>
        <v>0</v>
      </c>
      <c r="E33" s="441">
        <f t="shared" si="6"/>
        <v>0</v>
      </c>
      <c r="F33" s="441">
        <f t="shared" si="6"/>
        <v>0</v>
      </c>
      <c r="G33" s="441">
        <f t="shared" si="6"/>
        <v>0</v>
      </c>
      <c r="H33" s="441">
        <f t="shared" si="6"/>
        <v>0</v>
      </c>
      <c r="I33" s="441">
        <f t="shared" si="6"/>
        <v>0</v>
      </c>
      <c r="J33" s="441">
        <f t="shared" si="6"/>
        <v>0</v>
      </c>
      <c r="K33" s="441">
        <f t="shared" si="6"/>
        <v>0</v>
      </c>
      <c r="L33" s="441">
        <f t="shared" si="6"/>
        <v>0</v>
      </c>
      <c r="M33" s="441">
        <f t="shared" si="6"/>
        <v>0</v>
      </c>
      <c r="N33" s="442">
        <f t="shared" si="6"/>
        <v>0</v>
      </c>
    </row>
    <row r="34" spans="2:14" s="304" customFormat="1" ht="13.5" thickBot="1">
      <c r="B34" s="340" t="s">
        <v>149</v>
      </c>
      <c r="C34" s="439">
        <f aca="true" t="shared" si="7" ref="C34:N34">C25+C29+C33</f>
        <v>0</v>
      </c>
      <c r="D34" s="439">
        <f t="shared" si="7"/>
        <v>0</v>
      </c>
      <c r="E34" s="439">
        <f t="shared" si="7"/>
        <v>0</v>
      </c>
      <c r="F34" s="439">
        <f t="shared" si="7"/>
        <v>0</v>
      </c>
      <c r="G34" s="439">
        <f t="shared" si="7"/>
        <v>0</v>
      </c>
      <c r="H34" s="439">
        <f t="shared" si="7"/>
        <v>0</v>
      </c>
      <c r="I34" s="439">
        <f t="shared" si="7"/>
        <v>0</v>
      </c>
      <c r="J34" s="439">
        <f t="shared" si="7"/>
        <v>0</v>
      </c>
      <c r="K34" s="439">
        <f t="shared" si="7"/>
        <v>0</v>
      </c>
      <c r="L34" s="439">
        <f t="shared" si="7"/>
        <v>0</v>
      </c>
      <c r="M34" s="439">
        <f t="shared" si="7"/>
        <v>0</v>
      </c>
      <c r="N34" s="440">
        <f t="shared" si="7"/>
        <v>0</v>
      </c>
    </row>
    <row r="35" spans="2:14" ht="13.5" thickTop="1">
      <c r="B35" s="309"/>
      <c r="N35" s="313"/>
    </row>
    <row r="36" spans="2:14" ht="12.75">
      <c r="B36" s="316" t="s">
        <v>187</v>
      </c>
      <c r="C36" s="344" t="s">
        <v>5</v>
      </c>
      <c r="D36" s="344" t="s">
        <v>6</v>
      </c>
      <c r="E36" s="344" t="s">
        <v>7</v>
      </c>
      <c r="F36" s="344" t="s">
        <v>8</v>
      </c>
      <c r="G36" s="344" t="s">
        <v>9</v>
      </c>
      <c r="H36" s="344" t="s">
        <v>10</v>
      </c>
      <c r="I36" s="344" t="s">
        <v>11</v>
      </c>
      <c r="J36" s="344" t="s">
        <v>12</v>
      </c>
      <c r="K36" s="344" t="s">
        <v>142</v>
      </c>
      <c r="L36" s="344" t="s">
        <v>143</v>
      </c>
      <c r="M36" s="344" t="s">
        <v>144</v>
      </c>
      <c r="N36" s="318" t="s">
        <v>147</v>
      </c>
    </row>
    <row r="37" spans="2:14" ht="12.75">
      <c r="B37" s="309" t="s">
        <v>254</v>
      </c>
      <c r="C37" s="345">
        <f>C11+C25</f>
        <v>0</v>
      </c>
      <c r="D37" s="345">
        <f aca="true" t="shared" si="8" ref="D37:M37">D11+D25</f>
        <v>0</v>
      </c>
      <c r="E37" s="345">
        <f t="shared" si="8"/>
        <v>0</v>
      </c>
      <c r="F37" s="345">
        <f t="shared" si="8"/>
        <v>0</v>
      </c>
      <c r="G37" s="345">
        <f t="shared" si="8"/>
        <v>0</v>
      </c>
      <c r="H37" s="345">
        <f t="shared" si="8"/>
        <v>0</v>
      </c>
      <c r="I37" s="345">
        <f t="shared" si="8"/>
        <v>0</v>
      </c>
      <c r="J37" s="345">
        <f t="shared" si="8"/>
        <v>0</v>
      </c>
      <c r="K37" s="345">
        <f t="shared" si="8"/>
        <v>0</v>
      </c>
      <c r="L37" s="345">
        <f t="shared" si="8"/>
        <v>0</v>
      </c>
      <c r="M37" s="345">
        <f t="shared" si="8"/>
        <v>0</v>
      </c>
      <c r="N37" s="341">
        <f>SUM(C37:M37)</f>
        <v>0</v>
      </c>
    </row>
    <row r="38" spans="2:14" ht="12.75">
      <c r="B38" s="309" t="s">
        <v>255</v>
      </c>
      <c r="C38" s="345">
        <f>C15+C29</f>
        <v>0</v>
      </c>
      <c r="D38" s="345">
        <f aca="true" t="shared" si="9" ref="D38:M38">D15+D29</f>
        <v>0</v>
      </c>
      <c r="E38" s="345">
        <f t="shared" si="9"/>
        <v>0</v>
      </c>
      <c r="F38" s="345">
        <f t="shared" si="9"/>
        <v>0</v>
      </c>
      <c r="G38" s="345">
        <f t="shared" si="9"/>
        <v>0</v>
      </c>
      <c r="H38" s="345">
        <f t="shared" si="9"/>
        <v>0</v>
      </c>
      <c r="I38" s="345">
        <f t="shared" si="9"/>
        <v>0</v>
      </c>
      <c r="J38" s="345">
        <f t="shared" si="9"/>
        <v>0</v>
      </c>
      <c r="K38" s="345">
        <f t="shared" si="9"/>
        <v>0</v>
      </c>
      <c r="L38" s="345">
        <f t="shared" si="9"/>
        <v>0</v>
      </c>
      <c r="M38" s="345">
        <f t="shared" si="9"/>
        <v>0</v>
      </c>
      <c r="N38" s="341">
        <f>SUM(C38:M38)</f>
        <v>0</v>
      </c>
    </row>
    <row r="39" spans="2:14" ht="13.5" thickBot="1">
      <c r="B39" s="309" t="s">
        <v>256</v>
      </c>
      <c r="C39" s="441">
        <f>C19+C33</f>
        <v>0</v>
      </c>
      <c r="D39" s="441">
        <f aca="true" t="shared" si="10" ref="D39:M39">D19+D33</f>
        <v>0</v>
      </c>
      <c r="E39" s="441">
        <f t="shared" si="10"/>
        <v>0</v>
      </c>
      <c r="F39" s="441">
        <f t="shared" si="10"/>
        <v>0</v>
      </c>
      <c r="G39" s="441">
        <f t="shared" si="10"/>
        <v>0</v>
      </c>
      <c r="H39" s="441">
        <f t="shared" si="10"/>
        <v>0</v>
      </c>
      <c r="I39" s="441">
        <f t="shared" si="10"/>
        <v>0</v>
      </c>
      <c r="J39" s="441">
        <f t="shared" si="10"/>
        <v>0</v>
      </c>
      <c r="K39" s="441">
        <f t="shared" si="10"/>
        <v>0</v>
      </c>
      <c r="L39" s="441">
        <f t="shared" si="10"/>
        <v>0</v>
      </c>
      <c r="M39" s="441">
        <f t="shared" si="10"/>
        <v>0</v>
      </c>
      <c r="N39" s="442">
        <f>SUM(C39:M39)</f>
        <v>0</v>
      </c>
    </row>
    <row r="40" spans="2:14" s="304" customFormat="1" ht="13.5" thickBot="1">
      <c r="B40" s="340" t="s">
        <v>54</v>
      </c>
      <c r="C40" s="439">
        <f aca="true" t="shared" si="11" ref="C40:N40">SUM(C37:C39)</f>
        <v>0</v>
      </c>
      <c r="D40" s="439">
        <f t="shared" si="11"/>
        <v>0</v>
      </c>
      <c r="E40" s="439">
        <f t="shared" si="11"/>
        <v>0</v>
      </c>
      <c r="F40" s="439">
        <f t="shared" si="11"/>
        <v>0</v>
      </c>
      <c r="G40" s="439">
        <f t="shared" si="11"/>
        <v>0</v>
      </c>
      <c r="H40" s="439">
        <f t="shared" si="11"/>
        <v>0</v>
      </c>
      <c r="I40" s="439">
        <f t="shared" si="11"/>
        <v>0</v>
      </c>
      <c r="J40" s="439">
        <f t="shared" si="11"/>
        <v>0</v>
      </c>
      <c r="K40" s="439">
        <f t="shared" si="11"/>
        <v>0</v>
      </c>
      <c r="L40" s="439">
        <f t="shared" si="11"/>
        <v>0</v>
      </c>
      <c r="M40" s="439">
        <f t="shared" si="11"/>
        <v>0</v>
      </c>
      <c r="N40" s="443">
        <f t="shared" si="11"/>
        <v>0</v>
      </c>
    </row>
    <row r="41" spans="2:14" ht="14.25" thickBot="1" thickTop="1">
      <c r="B41" s="311"/>
      <c r="C41" s="312"/>
      <c r="D41" s="312"/>
      <c r="E41" s="312"/>
      <c r="F41" s="312"/>
      <c r="G41" s="312"/>
      <c r="H41" s="312"/>
      <c r="I41" s="312"/>
      <c r="J41" s="312"/>
      <c r="K41" s="312"/>
      <c r="L41" s="312"/>
      <c r="M41" s="312"/>
      <c r="N41" s="314"/>
    </row>
    <row r="44" ht="13.5" thickBot="1">
      <c r="B44" s="304" t="s">
        <v>161</v>
      </c>
    </row>
    <row r="45" spans="2:15" ht="12.75">
      <c r="B45" s="315" t="s">
        <v>185</v>
      </c>
      <c r="C45" s="342" t="s">
        <v>150</v>
      </c>
      <c r="D45" s="342" t="s">
        <v>151</v>
      </c>
      <c r="E45" s="342" t="s">
        <v>152</v>
      </c>
      <c r="F45" s="342" t="s">
        <v>153</v>
      </c>
      <c r="G45" s="342" t="s">
        <v>154</v>
      </c>
      <c r="H45" s="342" t="s">
        <v>155</v>
      </c>
      <c r="I45" s="342" t="s">
        <v>156</v>
      </c>
      <c r="J45" s="342" t="s">
        <v>157</v>
      </c>
      <c r="K45" s="342" t="s">
        <v>158</v>
      </c>
      <c r="L45" s="342" t="s">
        <v>159</v>
      </c>
      <c r="M45" s="342" t="s">
        <v>160</v>
      </c>
      <c r="N45" s="445" t="s">
        <v>147</v>
      </c>
      <c r="O45" s="444"/>
    </row>
    <row r="46" spans="2:15" ht="12.75">
      <c r="B46" s="309" t="s">
        <v>293</v>
      </c>
      <c r="C46" s="343">
        <v>0</v>
      </c>
      <c r="D46" s="343">
        <v>0</v>
      </c>
      <c r="E46" s="343">
        <v>0</v>
      </c>
      <c r="F46" s="343">
        <v>0</v>
      </c>
      <c r="G46" s="343">
        <v>0</v>
      </c>
      <c r="H46" s="343">
        <v>0</v>
      </c>
      <c r="I46" s="343">
        <v>0</v>
      </c>
      <c r="J46" s="343">
        <v>0</v>
      </c>
      <c r="K46" s="343">
        <v>0</v>
      </c>
      <c r="L46" s="343">
        <v>0</v>
      </c>
      <c r="M46" s="343">
        <v>0</v>
      </c>
      <c r="N46" s="341">
        <f>SUM(C46:M46)</f>
        <v>0</v>
      </c>
      <c r="O46" s="64"/>
    </row>
    <row r="47" spans="2:15" ht="12.75">
      <c r="B47" s="309" t="s">
        <v>294</v>
      </c>
      <c r="C47" s="343">
        <v>0</v>
      </c>
      <c r="D47" s="343">
        <v>0</v>
      </c>
      <c r="E47" s="343">
        <v>0</v>
      </c>
      <c r="F47" s="343">
        <v>0</v>
      </c>
      <c r="G47" s="343">
        <v>0</v>
      </c>
      <c r="H47" s="343">
        <v>0</v>
      </c>
      <c r="I47" s="343">
        <v>0</v>
      </c>
      <c r="J47" s="343">
        <v>0</v>
      </c>
      <c r="K47" s="343">
        <v>0</v>
      </c>
      <c r="L47" s="343">
        <v>0</v>
      </c>
      <c r="M47" s="343">
        <v>0</v>
      </c>
      <c r="N47" s="341">
        <f>SUM(C47:M47)</f>
        <v>0</v>
      </c>
      <c r="O47" s="64"/>
    </row>
    <row r="48" spans="2:15" ht="12.75">
      <c r="B48" s="436" t="s">
        <v>251</v>
      </c>
      <c r="C48" s="345">
        <f aca="true" t="shared" si="12" ref="C48:N48">SUM(C46:C47)</f>
        <v>0</v>
      </c>
      <c r="D48" s="345">
        <f t="shared" si="12"/>
        <v>0</v>
      </c>
      <c r="E48" s="345">
        <f t="shared" si="12"/>
        <v>0</v>
      </c>
      <c r="F48" s="345">
        <f t="shared" si="12"/>
        <v>0</v>
      </c>
      <c r="G48" s="345">
        <f t="shared" si="12"/>
        <v>0</v>
      </c>
      <c r="H48" s="345">
        <f t="shared" si="12"/>
        <v>0</v>
      </c>
      <c r="I48" s="345">
        <f t="shared" si="12"/>
        <v>0</v>
      </c>
      <c r="J48" s="345">
        <f t="shared" si="12"/>
        <v>0</v>
      </c>
      <c r="K48" s="345">
        <f t="shared" si="12"/>
        <v>0</v>
      </c>
      <c r="L48" s="345">
        <f t="shared" si="12"/>
        <v>0</v>
      </c>
      <c r="M48" s="345">
        <f t="shared" si="12"/>
        <v>0</v>
      </c>
      <c r="N48" s="341">
        <f t="shared" si="12"/>
        <v>0</v>
      </c>
      <c r="O48" s="64"/>
    </row>
    <row r="49" spans="2:15" ht="12.75">
      <c r="B49" s="309"/>
      <c r="C49" s="437"/>
      <c r="D49" s="437"/>
      <c r="E49" s="437"/>
      <c r="F49" s="437"/>
      <c r="G49" s="437"/>
      <c r="H49" s="437"/>
      <c r="I49" s="437"/>
      <c r="J49" s="437"/>
      <c r="K49" s="437"/>
      <c r="L49" s="437"/>
      <c r="M49" s="437"/>
      <c r="N49" s="438"/>
      <c r="O49" s="64"/>
    </row>
    <row r="50" spans="2:15" s="304" customFormat="1" ht="12.75">
      <c r="B50" s="309" t="s">
        <v>295</v>
      </c>
      <c r="C50" s="343">
        <v>0</v>
      </c>
      <c r="D50" s="343">
        <v>0</v>
      </c>
      <c r="E50" s="343">
        <v>0</v>
      </c>
      <c r="F50" s="343">
        <v>0</v>
      </c>
      <c r="G50" s="343">
        <v>0</v>
      </c>
      <c r="H50" s="343">
        <v>0</v>
      </c>
      <c r="I50" s="343">
        <v>0</v>
      </c>
      <c r="J50" s="343">
        <v>0</v>
      </c>
      <c r="K50" s="343">
        <v>0</v>
      </c>
      <c r="L50" s="343">
        <v>0</v>
      </c>
      <c r="M50" s="343">
        <v>0</v>
      </c>
      <c r="N50" s="341">
        <f>SUM(C50:M50)</f>
        <v>0</v>
      </c>
      <c r="O50" s="65"/>
    </row>
    <row r="51" spans="2:15" ht="12.75">
      <c r="B51" s="309" t="s">
        <v>296</v>
      </c>
      <c r="C51" s="343">
        <v>0</v>
      </c>
      <c r="D51" s="343">
        <v>0</v>
      </c>
      <c r="E51" s="343">
        <v>0</v>
      </c>
      <c r="F51" s="343">
        <v>0</v>
      </c>
      <c r="G51" s="343">
        <v>0</v>
      </c>
      <c r="H51" s="343">
        <v>0</v>
      </c>
      <c r="I51" s="343">
        <v>0</v>
      </c>
      <c r="J51" s="343">
        <v>0</v>
      </c>
      <c r="K51" s="343">
        <v>0</v>
      </c>
      <c r="L51" s="343">
        <v>0</v>
      </c>
      <c r="M51" s="343">
        <v>0</v>
      </c>
      <c r="N51" s="341">
        <f>SUM(C51:M51)</f>
        <v>0</v>
      </c>
      <c r="O51" s="52"/>
    </row>
    <row r="52" spans="2:15" ht="12.75">
      <c r="B52" s="436" t="s">
        <v>252</v>
      </c>
      <c r="C52" s="345">
        <f aca="true" t="shared" si="13" ref="C52:N52">SUM(C50:C51)</f>
        <v>0</v>
      </c>
      <c r="D52" s="345">
        <f t="shared" si="13"/>
        <v>0</v>
      </c>
      <c r="E52" s="345">
        <f t="shared" si="13"/>
        <v>0</v>
      </c>
      <c r="F52" s="345">
        <f t="shared" si="13"/>
        <v>0</v>
      </c>
      <c r="G52" s="345">
        <f t="shared" si="13"/>
        <v>0</v>
      </c>
      <c r="H52" s="345">
        <f t="shared" si="13"/>
        <v>0</v>
      </c>
      <c r="I52" s="345">
        <f t="shared" si="13"/>
        <v>0</v>
      </c>
      <c r="J52" s="345">
        <f t="shared" si="13"/>
        <v>0</v>
      </c>
      <c r="K52" s="345">
        <f t="shared" si="13"/>
        <v>0</v>
      </c>
      <c r="L52" s="345">
        <f t="shared" si="13"/>
        <v>0</v>
      </c>
      <c r="M52" s="345">
        <f t="shared" si="13"/>
        <v>0</v>
      </c>
      <c r="N52" s="341">
        <f t="shared" si="13"/>
        <v>0</v>
      </c>
      <c r="O52" s="444"/>
    </row>
    <row r="53" spans="2:15" ht="12.75">
      <c r="B53" s="309"/>
      <c r="C53" s="437"/>
      <c r="D53" s="437"/>
      <c r="E53" s="437"/>
      <c r="F53" s="437"/>
      <c r="G53" s="437"/>
      <c r="H53" s="437"/>
      <c r="I53" s="437"/>
      <c r="J53" s="437"/>
      <c r="K53" s="437"/>
      <c r="L53" s="437"/>
      <c r="M53" s="437"/>
      <c r="N53" s="438"/>
      <c r="O53" s="64"/>
    </row>
    <row r="54" spans="2:15" ht="12.75">
      <c r="B54" s="309" t="s">
        <v>297</v>
      </c>
      <c r="C54" s="343">
        <v>0</v>
      </c>
      <c r="D54" s="343">
        <v>0</v>
      </c>
      <c r="E54" s="343">
        <v>0</v>
      </c>
      <c r="F54" s="343">
        <v>0</v>
      </c>
      <c r="G54" s="343">
        <v>0</v>
      </c>
      <c r="H54" s="343">
        <v>0</v>
      </c>
      <c r="I54" s="343">
        <v>0</v>
      </c>
      <c r="J54" s="343">
        <v>0</v>
      </c>
      <c r="K54" s="343">
        <v>0</v>
      </c>
      <c r="L54" s="343">
        <v>0</v>
      </c>
      <c r="M54" s="343">
        <v>0</v>
      </c>
      <c r="N54" s="341">
        <f>SUM(C54:M54)</f>
        <v>0</v>
      </c>
      <c r="O54" s="64"/>
    </row>
    <row r="55" spans="2:15" ht="12.75">
      <c r="B55" s="309" t="s">
        <v>298</v>
      </c>
      <c r="C55" s="343">
        <v>0</v>
      </c>
      <c r="D55" s="343">
        <v>0</v>
      </c>
      <c r="E55" s="343">
        <v>0</v>
      </c>
      <c r="F55" s="343">
        <v>0</v>
      </c>
      <c r="G55" s="343">
        <v>0</v>
      </c>
      <c r="H55" s="343">
        <v>0</v>
      </c>
      <c r="I55" s="343">
        <v>0</v>
      </c>
      <c r="J55" s="343">
        <v>0</v>
      </c>
      <c r="K55" s="343">
        <v>0</v>
      </c>
      <c r="L55" s="343">
        <v>0</v>
      </c>
      <c r="M55" s="343">
        <v>0</v>
      </c>
      <c r="N55" s="341">
        <f>SUM(C55:M55)</f>
        <v>0</v>
      </c>
      <c r="O55" s="64"/>
    </row>
    <row r="56" spans="2:15" ht="13.5" thickBot="1">
      <c r="B56" s="436" t="s">
        <v>253</v>
      </c>
      <c r="C56" s="441">
        <f aca="true" t="shared" si="14" ref="C56:N56">SUM(C54:C55)</f>
        <v>0</v>
      </c>
      <c r="D56" s="441">
        <f t="shared" si="14"/>
        <v>0</v>
      </c>
      <c r="E56" s="441">
        <f t="shared" si="14"/>
        <v>0</v>
      </c>
      <c r="F56" s="441">
        <f t="shared" si="14"/>
        <v>0</v>
      </c>
      <c r="G56" s="441">
        <f t="shared" si="14"/>
        <v>0</v>
      </c>
      <c r="H56" s="441">
        <f t="shared" si="14"/>
        <v>0</v>
      </c>
      <c r="I56" s="441">
        <f t="shared" si="14"/>
        <v>0</v>
      </c>
      <c r="J56" s="441">
        <f t="shared" si="14"/>
        <v>0</v>
      </c>
      <c r="K56" s="441">
        <f t="shared" si="14"/>
        <v>0</v>
      </c>
      <c r="L56" s="441">
        <f t="shared" si="14"/>
        <v>0</v>
      </c>
      <c r="M56" s="441">
        <f t="shared" si="14"/>
        <v>0</v>
      </c>
      <c r="N56" s="442">
        <f t="shared" si="14"/>
        <v>0</v>
      </c>
      <c r="O56" s="64"/>
    </row>
    <row r="57" spans="2:15" s="304" customFormat="1" ht="13.5" thickBot="1">
      <c r="B57" s="340" t="s">
        <v>148</v>
      </c>
      <c r="C57" s="439">
        <f aca="true" t="shared" si="15" ref="C57:N57">C48+C52+C56</f>
        <v>0</v>
      </c>
      <c r="D57" s="439">
        <f t="shared" si="15"/>
        <v>0</v>
      </c>
      <c r="E57" s="439">
        <f t="shared" si="15"/>
        <v>0</v>
      </c>
      <c r="F57" s="439">
        <f t="shared" si="15"/>
        <v>0</v>
      </c>
      <c r="G57" s="439">
        <f t="shared" si="15"/>
        <v>0</v>
      </c>
      <c r="H57" s="439">
        <f t="shared" si="15"/>
        <v>0</v>
      </c>
      <c r="I57" s="439">
        <f t="shared" si="15"/>
        <v>0</v>
      </c>
      <c r="J57" s="439">
        <f t="shared" si="15"/>
        <v>0</v>
      </c>
      <c r="K57" s="439">
        <f t="shared" si="15"/>
        <v>0</v>
      </c>
      <c r="L57" s="439">
        <f t="shared" si="15"/>
        <v>0</v>
      </c>
      <c r="M57" s="439">
        <f t="shared" si="15"/>
        <v>0</v>
      </c>
      <c r="N57" s="440">
        <f t="shared" si="15"/>
        <v>0</v>
      </c>
      <c r="O57" s="65"/>
    </row>
    <row r="58" spans="2:15" ht="13.5" thickTop="1">
      <c r="B58" s="309"/>
      <c r="N58" s="313"/>
      <c r="O58" s="52"/>
    </row>
    <row r="59" spans="2:15" ht="12.75">
      <c r="B59" s="316" t="s">
        <v>186</v>
      </c>
      <c r="C59" s="446" t="s">
        <v>150</v>
      </c>
      <c r="D59" s="446" t="s">
        <v>151</v>
      </c>
      <c r="E59" s="446" t="s">
        <v>152</v>
      </c>
      <c r="F59" s="446" t="s">
        <v>153</v>
      </c>
      <c r="G59" s="446" t="s">
        <v>154</v>
      </c>
      <c r="H59" s="446" t="s">
        <v>155</v>
      </c>
      <c r="I59" s="446" t="s">
        <v>156</v>
      </c>
      <c r="J59" s="446" t="s">
        <v>157</v>
      </c>
      <c r="K59" s="446" t="s">
        <v>158</v>
      </c>
      <c r="L59" s="446" t="s">
        <v>159</v>
      </c>
      <c r="M59" s="446" t="s">
        <v>160</v>
      </c>
      <c r="N59" s="318" t="s">
        <v>147</v>
      </c>
      <c r="O59" s="444"/>
    </row>
    <row r="60" spans="2:15" ht="12.75">
      <c r="B60" s="309" t="s">
        <v>293</v>
      </c>
      <c r="C60" s="343">
        <v>0</v>
      </c>
      <c r="D60" s="343">
        <v>0</v>
      </c>
      <c r="E60" s="343">
        <v>0</v>
      </c>
      <c r="F60" s="343">
        <v>0</v>
      </c>
      <c r="G60" s="343">
        <v>0</v>
      </c>
      <c r="H60" s="343">
        <v>0</v>
      </c>
      <c r="I60" s="343">
        <v>0</v>
      </c>
      <c r="J60" s="343">
        <v>0</v>
      </c>
      <c r="K60" s="343">
        <v>0</v>
      </c>
      <c r="L60" s="343">
        <v>0</v>
      </c>
      <c r="M60" s="343">
        <v>0</v>
      </c>
      <c r="N60" s="341">
        <f>SUM(C60:M60)</f>
        <v>0</v>
      </c>
      <c r="O60" s="64"/>
    </row>
    <row r="61" spans="2:15" ht="12.75">
      <c r="B61" s="309" t="s">
        <v>294</v>
      </c>
      <c r="C61" s="343">
        <v>0</v>
      </c>
      <c r="D61" s="343">
        <v>0</v>
      </c>
      <c r="E61" s="343">
        <v>0</v>
      </c>
      <c r="F61" s="343">
        <v>0</v>
      </c>
      <c r="G61" s="343">
        <v>0</v>
      </c>
      <c r="H61" s="343">
        <v>0</v>
      </c>
      <c r="I61" s="343">
        <v>0</v>
      </c>
      <c r="J61" s="343">
        <v>0</v>
      </c>
      <c r="K61" s="343">
        <v>0</v>
      </c>
      <c r="L61" s="343">
        <v>0</v>
      </c>
      <c r="M61" s="343">
        <v>0</v>
      </c>
      <c r="N61" s="341">
        <f>SUM(C61:M61)</f>
        <v>0</v>
      </c>
      <c r="O61" s="64"/>
    </row>
    <row r="62" spans="2:15" ht="12.75">
      <c r="B62" s="436" t="s">
        <v>251</v>
      </c>
      <c r="C62" s="345">
        <f aca="true" t="shared" si="16" ref="C62:N62">SUM(C60:C61)</f>
        <v>0</v>
      </c>
      <c r="D62" s="345">
        <f t="shared" si="16"/>
        <v>0</v>
      </c>
      <c r="E62" s="345">
        <f t="shared" si="16"/>
        <v>0</v>
      </c>
      <c r="F62" s="345">
        <f t="shared" si="16"/>
        <v>0</v>
      </c>
      <c r="G62" s="345">
        <f t="shared" si="16"/>
        <v>0</v>
      </c>
      <c r="H62" s="345">
        <f t="shared" si="16"/>
        <v>0</v>
      </c>
      <c r="I62" s="345">
        <f t="shared" si="16"/>
        <v>0</v>
      </c>
      <c r="J62" s="345">
        <f t="shared" si="16"/>
        <v>0</v>
      </c>
      <c r="K62" s="345">
        <f t="shared" si="16"/>
        <v>0</v>
      </c>
      <c r="L62" s="345">
        <f t="shared" si="16"/>
        <v>0</v>
      </c>
      <c r="M62" s="345">
        <f t="shared" si="16"/>
        <v>0</v>
      </c>
      <c r="N62" s="341">
        <f t="shared" si="16"/>
        <v>0</v>
      </c>
      <c r="O62" s="64"/>
    </row>
    <row r="63" spans="2:15" ht="12.75">
      <c r="B63" s="309"/>
      <c r="C63" s="437"/>
      <c r="D63" s="437"/>
      <c r="E63" s="437"/>
      <c r="F63" s="437"/>
      <c r="G63" s="437"/>
      <c r="H63" s="437"/>
      <c r="I63" s="437"/>
      <c r="J63" s="437"/>
      <c r="K63" s="437"/>
      <c r="L63" s="437"/>
      <c r="M63" s="437"/>
      <c r="N63" s="438"/>
      <c r="O63" s="64"/>
    </row>
    <row r="64" spans="2:15" s="304" customFormat="1" ht="12.75">
      <c r="B64" s="309" t="s">
        <v>295</v>
      </c>
      <c r="C64" s="343">
        <v>0</v>
      </c>
      <c r="D64" s="343">
        <v>0</v>
      </c>
      <c r="E64" s="343">
        <v>0</v>
      </c>
      <c r="F64" s="343">
        <v>0</v>
      </c>
      <c r="G64" s="343">
        <v>0</v>
      </c>
      <c r="H64" s="343">
        <v>0</v>
      </c>
      <c r="I64" s="343">
        <v>0</v>
      </c>
      <c r="J64" s="343">
        <v>0</v>
      </c>
      <c r="K64" s="343">
        <v>0</v>
      </c>
      <c r="L64" s="343">
        <v>0</v>
      </c>
      <c r="M64" s="343">
        <v>0</v>
      </c>
      <c r="N64" s="341">
        <f>SUM(C64:M64)</f>
        <v>0</v>
      </c>
      <c r="O64" s="65"/>
    </row>
    <row r="65" spans="2:15" ht="12.75">
      <c r="B65" s="309" t="s">
        <v>296</v>
      </c>
      <c r="C65" s="343">
        <v>0</v>
      </c>
      <c r="D65" s="343">
        <v>0</v>
      </c>
      <c r="E65" s="343">
        <v>0</v>
      </c>
      <c r="F65" s="343">
        <v>0</v>
      </c>
      <c r="G65" s="343">
        <v>0</v>
      </c>
      <c r="H65" s="343">
        <v>0</v>
      </c>
      <c r="I65" s="343">
        <v>0</v>
      </c>
      <c r="J65" s="343">
        <v>0</v>
      </c>
      <c r="K65" s="343">
        <v>0</v>
      </c>
      <c r="L65" s="343">
        <v>0</v>
      </c>
      <c r="M65" s="343">
        <v>0</v>
      </c>
      <c r="N65" s="341">
        <f>SUM(C65:M65)</f>
        <v>0</v>
      </c>
      <c r="O65" s="52"/>
    </row>
    <row r="66" spans="2:14" ht="12.75">
      <c r="B66" s="436" t="s">
        <v>252</v>
      </c>
      <c r="C66" s="345">
        <f aca="true" t="shared" si="17" ref="C66:N66">SUM(C64:C65)</f>
        <v>0</v>
      </c>
      <c r="D66" s="345">
        <f t="shared" si="17"/>
        <v>0</v>
      </c>
      <c r="E66" s="345">
        <f t="shared" si="17"/>
        <v>0</v>
      </c>
      <c r="F66" s="345">
        <f t="shared" si="17"/>
        <v>0</v>
      </c>
      <c r="G66" s="345">
        <f t="shared" si="17"/>
        <v>0</v>
      </c>
      <c r="H66" s="345">
        <f t="shared" si="17"/>
        <v>0</v>
      </c>
      <c r="I66" s="345">
        <f t="shared" si="17"/>
        <v>0</v>
      </c>
      <c r="J66" s="345">
        <f t="shared" si="17"/>
        <v>0</v>
      </c>
      <c r="K66" s="345">
        <f t="shared" si="17"/>
        <v>0</v>
      </c>
      <c r="L66" s="345">
        <f t="shared" si="17"/>
        <v>0</v>
      </c>
      <c r="M66" s="345">
        <f t="shared" si="17"/>
        <v>0</v>
      </c>
      <c r="N66" s="341">
        <f t="shared" si="17"/>
        <v>0</v>
      </c>
    </row>
    <row r="67" spans="2:14" ht="12.75">
      <c r="B67" s="309"/>
      <c r="C67" s="437"/>
      <c r="D67" s="437"/>
      <c r="E67" s="437"/>
      <c r="F67" s="437"/>
      <c r="G67" s="437"/>
      <c r="H67" s="437"/>
      <c r="I67" s="437"/>
      <c r="J67" s="437"/>
      <c r="K67" s="437"/>
      <c r="L67" s="437"/>
      <c r="M67" s="437"/>
      <c r="N67" s="438"/>
    </row>
    <row r="68" spans="2:14" ht="12.75">
      <c r="B68" s="309" t="s">
        <v>297</v>
      </c>
      <c r="C68" s="343">
        <v>0</v>
      </c>
      <c r="D68" s="343">
        <v>0</v>
      </c>
      <c r="E68" s="343">
        <v>0</v>
      </c>
      <c r="F68" s="343">
        <v>0</v>
      </c>
      <c r="G68" s="343">
        <v>0</v>
      </c>
      <c r="H68" s="343">
        <v>0</v>
      </c>
      <c r="I68" s="343">
        <v>0</v>
      </c>
      <c r="J68" s="343">
        <v>0</v>
      </c>
      <c r="K68" s="343">
        <v>0</v>
      </c>
      <c r="L68" s="343">
        <v>0</v>
      </c>
      <c r="M68" s="343">
        <v>0</v>
      </c>
      <c r="N68" s="341">
        <f>SUM(C68:M68)</f>
        <v>0</v>
      </c>
    </row>
    <row r="69" spans="2:14" ht="12.75">
      <c r="B69" s="309" t="s">
        <v>298</v>
      </c>
      <c r="C69" s="343">
        <v>0</v>
      </c>
      <c r="D69" s="343">
        <v>0</v>
      </c>
      <c r="E69" s="343">
        <v>0</v>
      </c>
      <c r="F69" s="343">
        <v>0</v>
      </c>
      <c r="G69" s="343">
        <v>0</v>
      </c>
      <c r="H69" s="343">
        <v>0</v>
      </c>
      <c r="I69" s="343">
        <v>0</v>
      </c>
      <c r="J69" s="343">
        <v>0</v>
      </c>
      <c r="K69" s="343">
        <v>0</v>
      </c>
      <c r="L69" s="343">
        <v>0</v>
      </c>
      <c r="M69" s="343">
        <v>0</v>
      </c>
      <c r="N69" s="341">
        <f>SUM(C69:M69)</f>
        <v>0</v>
      </c>
    </row>
    <row r="70" spans="2:14" ht="13.5" thickBot="1">
      <c r="B70" s="436" t="s">
        <v>253</v>
      </c>
      <c r="C70" s="441">
        <f aca="true" t="shared" si="18" ref="C70:N70">SUM(C68:C69)</f>
        <v>0</v>
      </c>
      <c r="D70" s="441">
        <f t="shared" si="18"/>
        <v>0</v>
      </c>
      <c r="E70" s="441">
        <f t="shared" si="18"/>
        <v>0</v>
      </c>
      <c r="F70" s="441">
        <f t="shared" si="18"/>
        <v>0</v>
      </c>
      <c r="G70" s="441">
        <f t="shared" si="18"/>
        <v>0</v>
      </c>
      <c r="H70" s="441">
        <f t="shared" si="18"/>
        <v>0</v>
      </c>
      <c r="I70" s="441">
        <f t="shared" si="18"/>
        <v>0</v>
      </c>
      <c r="J70" s="441">
        <f t="shared" si="18"/>
        <v>0</v>
      </c>
      <c r="K70" s="441">
        <f t="shared" si="18"/>
        <v>0</v>
      </c>
      <c r="L70" s="441">
        <f t="shared" si="18"/>
        <v>0</v>
      </c>
      <c r="M70" s="441">
        <f t="shared" si="18"/>
        <v>0</v>
      </c>
      <c r="N70" s="442">
        <f t="shared" si="18"/>
        <v>0</v>
      </c>
    </row>
    <row r="71" spans="2:14" ht="13.5" thickBot="1">
      <c r="B71" s="340" t="s">
        <v>149</v>
      </c>
      <c r="C71" s="439">
        <f aca="true" t="shared" si="19" ref="C71:N71">C62+C66+C70</f>
        <v>0</v>
      </c>
      <c r="D71" s="439">
        <f t="shared" si="19"/>
        <v>0</v>
      </c>
      <c r="E71" s="439">
        <f t="shared" si="19"/>
        <v>0</v>
      </c>
      <c r="F71" s="439">
        <f t="shared" si="19"/>
        <v>0</v>
      </c>
      <c r="G71" s="439">
        <f t="shared" si="19"/>
        <v>0</v>
      </c>
      <c r="H71" s="439">
        <f t="shared" si="19"/>
        <v>0</v>
      </c>
      <c r="I71" s="439">
        <f t="shared" si="19"/>
        <v>0</v>
      </c>
      <c r="J71" s="439">
        <f t="shared" si="19"/>
        <v>0</v>
      </c>
      <c r="K71" s="439">
        <f t="shared" si="19"/>
        <v>0</v>
      </c>
      <c r="L71" s="439">
        <f t="shared" si="19"/>
        <v>0</v>
      </c>
      <c r="M71" s="439">
        <f t="shared" si="19"/>
        <v>0</v>
      </c>
      <c r="N71" s="440">
        <f t="shared" si="19"/>
        <v>0</v>
      </c>
    </row>
    <row r="72" spans="2:14" ht="13.5" thickTop="1">
      <c r="B72" s="309"/>
      <c r="N72" s="313"/>
    </row>
    <row r="73" spans="2:14" ht="12.75">
      <c r="B73" s="316" t="s">
        <v>187</v>
      </c>
      <c r="C73" s="446" t="s">
        <v>150</v>
      </c>
      <c r="D73" s="446" t="s">
        <v>151</v>
      </c>
      <c r="E73" s="446" t="s">
        <v>152</v>
      </c>
      <c r="F73" s="446" t="s">
        <v>153</v>
      </c>
      <c r="G73" s="446" t="s">
        <v>154</v>
      </c>
      <c r="H73" s="446" t="s">
        <v>155</v>
      </c>
      <c r="I73" s="446" t="s">
        <v>156</v>
      </c>
      <c r="J73" s="446" t="s">
        <v>157</v>
      </c>
      <c r="K73" s="446" t="s">
        <v>158</v>
      </c>
      <c r="L73" s="446" t="s">
        <v>159</v>
      </c>
      <c r="M73" s="446" t="s">
        <v>160</v>
      </c>
      <c r="N73" s="318" t="s">
        <v>147</v>
      </c>
    </row>
    <row r="74" spans="2:14" ht="12.75">
      <c r="B74" s="309" t="s">
        <v>254</v>
      </c>
      <c r="C74" s="345">
        <f>C48+C62</f>
        <v>0</v>
      </c>
      <c r="D74" s="345">
        <f aca="true" t="shared" si="20" ref="D74:M74">D48+D62</f>
        <v>0</v>
      </c>
      <c r="E74" s="345">
        <f t="shared" si="20"/>
        <v>0</v>
      </c>
      <c r="F74" s="345">
        <f t="shared" si="20"/>
        <v>0</v>
      </c>
      <c r="G74" s="345">
        <f t="shared" si="20"/>
        <v>0</v>
      </c>
      <c r="H74" s="345">
        <f t="shared" si="20"/>
        <v>0</v>
      </c>
      <c r="I74" s="345">
        <f t="shared" si="20"/>
        <v>0</v>
      </c>
      <c r="J74" s="345">
        <f t="shared" si="20"/>
        <v>0</v>
      </c>
      <c r="K74" s="345">
        <f t="shared" si="20"/>
        <v>0</v>
      </c>
      <c r="L74" s="345">
        <f t="shared" si="20"/>
        <v>0</v>
      </c>
      <c r="M74" s="345">
        <f t="shared" si="20"/>
        <v>0</v>
      </c>
      <c r="N74" s="341">
        <f>SUM(C74:M74)</f>
        <v>0</v>
      </c>
    </row>
    <row r="75" spans="2:14" ht="12.75">
      <c r="B75" s="309" t="s">
        <v>255</v>
      </c>
      <c r="C75" s="345">
        <f>C52+C66</f>
        <v>0</v>
      </c>
      <c r="D75" s="345">
        <f aca="true" t="shared" si="21" ref="D75:M75">D52+D66</f>
        <v>0</v>
      </c>
      <c r="E75" s="345">
        <f t="shared" si="21"/>
        <v>0</v>
      </c>
      <c r="F75" s="345">
        <f t="shared" si="21"/>
        <v>0</v>
      </c>
      <c r="G75" s="345">
        <f t="shared" si="21"/>
        <v>0</v>
      </c>
      <c r="H75" s="345">
        <f t="shared" si="21"/>
        <v>0</v>
      </c>
      <c r="I75" s="345">
        <f t="shared" si="21"/>
        <v>0</v>
      </c>
      <c r="J75" s="345">
        <f t="shared" si="21"/>
        <v>0</v>
      </c>
      <c r="K75" s="345">
        <f t="shared" si="21"/>
        <v>0</v>
      </c>
      <c r="L75" s="345">
        <f t="shared" si="21"/>
        <v>0</v>
      </c>
      <c r="M75" s="345">
        <f t="shared" si="21"/>
        <v>0</v>
      </c>
      <c r="N75" s="341">
        <f>SUM(C75:M75)</f>
        <v>0</v>
      </c>
    </row>
    <row r="76" spans="2:14" ht="13.5" thickBot="1">
      <c r="B76" s="309" t="s">
        <v>256</v>
      </c>
      <c r="C76" s="441">
        <f>C56+C70</f>
        <v>0</v>
      </c>
      <c r="D76" s="441">
        <f aca="true" t="shared" si="22" ref="D76:M76">D56+D70</f>
        <v>0</v>
      </c>
      <c r="E76" s="441">
        <f t="shared" si="22"/>
        <v>0</v>
      </c>
      <c r="F76" s="441">
        <f t="shared" si="22"/>
        <v>0</v>
      </c>
      <c r="G76" s="441">
        <f t="shared" si="22"/>
        <v>0</v>
      </c>
      <c r="H76" s="441">
        <f t="shared" si="22"/>
        <v>0</v>
      </c>
      <c r="I76" s="441">
        <f t="shared" si="22"/>
        <v>0</v>
      </c>
      <c r="J76" s="441">
        <f t="shared" si="22"/>
        <v>0</v>
      </c>
      <c r="K76" s="441">
        <f t="shared" si="22"/>
        <v>0</v>
      </c>
      <c r="L76" s="441">
        <f t="shared" si="22"/>
        <v>0</v>
      </c>
      <c r="M76" s="441">
        <f t="shared" si="22"/>
        <v>0</v>
      </c>
      <c r="N76" s="442">
        <f>SUM(C76:M76)</f>
        <v>0</v>
      </c>
    </row>
    <row r="77" spans="2:14" ht="13.5" thickBot="1">
      <c r="B77" s="340" t="s">
        <v>54</v>
      </c>
      <c r="C77" s="439">
        <f aca="true" t="shared" si="23" ref="C77:N77">SUM(C74:C76)</f>
        <v>0</v>
      </c>
      <c r="D77" s="439">
        <f t="shared" si="23"/>
        <v>0</v>
      </c>
      <c r="E77" s="439">
        <f t="shared" si="23"/>
        <v>0</v>
      </c>
      <c r="F77" s="439">
        <f t="shared" si="23"/>
        <v>0</v>
      </c>
      <c r="G77" s="439">
        <f t="shared" si="23"/>
        <v>0</v>
      </c>
      <c r="H77" s="439">
        <f t="shared" si="23"/>
        <v>0</v>
      </c>
      <c r="I77" s="439">
        <f t="shared" si="23"/>
        <v>0</v>
      </c>
      <c r="J77" s="439">
        <f t="shared" si="23"/>
        <v>0</v>
      </c>
      <c r="K77" s="439">
        <f t="shared" si="23"/>
        <v>0</v>
      </c>
      <c r="L77" s="439">
        <f t="shared" si="23"/>
        <v>0</v>
      </c>
      <c r="M77" s="439">
        <f t="shared" si="23"/>
        <v>0</v>
      </c>
      <c r="N77" s="443">
        <f t="shared" si="23"/>
        <v>0</v>
      </c>
    </row>
    <row r="78" spans="2:14" ht="14.25" thickBot="1" thickTop="1">
      <c r="B78" s="311"/>
      <c r="C78" s="312"/>
      <c r="D78" s="312"/>
      <c r="E78" s="312"/>
      <c r="F78" s="312"/>
      <c r="G78" s="312"/>
      <c r="H78" s="312"/>
      <c r="I78" s="312"/>
      <c r="J78" s="312"/>
      <c r="K78" s="312"/>
      <c r="L78" s="312"/>
      <c r="M78" s="312"/>
      <c r="N78" s="314"/>
    </row>
    <row r="79" ht="14.25">
      <c r="B79" s="322" t="s">
        <v>166</v>
      </c>
    </row>
    <row r="80" ht="12.75">
      <c r="B80" t="s">
        <v>164</v>
      </c>
    </row>
    <row r="110" ht="14.25">
      <c r="B110" s="322"/>
    </row>
  </sheetData>
  <printOptions horizontalCentered="1"/>
  <pageMargins left="0.75" right="0.75" top="1" bottom="1" header="0.5" footer="0.5"/>
  <pageSetup fitToHeight="1" fitToWidth="1" horizontalDpi="600" verticalDpi="600" orientation="landscape" scale="45" r:id="rId1"/>
  <headerFooter alignWithMargins="0">
    <oddHeader>&amp;LRFP NNJ06161022R
Constellation Space Suit System (CSSS)&amp;R&amp;F
&amp;A</oddHeader>
    <oddFooter>&amp;LSource Selection Information - See FAR 3.104&amp;RPage &amp;P of &amp;N</oddFooter>
  </headerFooter>
</worksheet>
</file>

<file path=xl/worksheets/sheet3.xml><?xml version="1.0" encoding="utf-8"?>
<worksheet xmlns="http://schemas.openxmlformats.org/spreadsheetml/2006/main" xmlns:r="http://schemas.openxmlformats.org/officeDocument/2006/relationships">
  <sheetPr codeName="Sheet1">
    <tabColor indexed="47"/>
    <pageSetUpPr fitToPage="1"/>
  </sheetPr>
  <dimension ref="A2:N92"/>
  <sheetViews>
    <sheetView zoomScale="75" zoomScaleNormal="75" workbookViewId="0" topLeftCell="A1">
      <selection activeCell="B3" sqref="B3"/>
    </sheetView>
  </sheetViews>
  <sheetFormatPr defaultColWidth="9.140625" defaultRowHeight="12.75"/>
  <cols>
    <col min="1" max="1" width="30.7109375" style="0" customWidth="1"/>
    <col min="2" max="2" width="12.7109375" style="0" customWidth="1"/>
    <col min="3" max="4" width="10.7109375" style="0" customWidth="1"/>
    <col min="5" max="5" width="10.7109375" style="74" customWidth="1"/>
    <col min="6" max="9" width="10.7109375" style="0" customWidth="1"/>
    <col min="10" max="16384" width="8.8515625" style="0" customWidth="1"/>
  </cols>
  <sheetData>
    <row r="2" spans="1:9" ht="12.75" customHeight="1">
      <c r="A2" s="371" t="s">
        <v>259</v>
      </c>
      <c r="B2" s="372"/>
      <c r="C2" s="372"/>
      <c r="D2" s="372"/>
      <c r="E2" s="372"/>
      <c r="F2" s="372"/>
      <c r="G2" s="538" t="s">
        <v>254</v>
      </c>
      <c r="H2" s="538"/>
      <c r="I2" s="539"/>
    </row>
    <row r="3" spans="1:9" ht="12.75">
      <c r="A3" s="373" t="s">
        <v>201</v>
      </c>
      <c r="B3" s="374"/>
      <c r="C3" s="374"/>
      <c r="D3" s="374"/>
      <c r="E3" s="374"/>
      <c r="F3" s="374"/>
      <c r="G3" s="374"/>
      <c r="H3" s="374"/>
      <c r="I3" s="458" t="s">
        <v>260</v>
      </c>
    </row>
    <row r="4" spans="1:10" ht="12.75">
      <c r="A4" s="360"/>
      <c r="B4" s="376"/>
      <c r="C4" s="376"/>
      <c r="D4" s="376"/>
      <c r="E4" s="376"/>
      <c r="F4" s="376"/>
      <c r="G4" s="376"/>
      <c r="H4" s="376"/>
      <c r="I4" s="377"/>
      <c r="J4" s="378"/>
    </row>
    <row r="5" spans="1:10" ht="12.75">
      <c r="A5" s="543" t="s">
        <v>29</v>
      </c>
      <c r="B5" s="544"/>
      <c r="C5" s="544"/>
      <c r="D5" s="544"/>
      <c r="E5" s="545"/>
      <c r="F5" s="545"/>
      <c r="G5" s="376"/>
      <c r="H5" s="376"/>
      <c r="I5" s="377"/>
      <c r="J5" s="378"/>
    </row>
    <row r="6" spans="1:10" ht="12.75">
      <c r="A6" s="543" t="s">
        <v>31</v>
      </c>
      <c r="B6" s="544"/>
      <c r="C6" s="544"/>
      <c r="D6" s="544"/>
      <c r="E6" s="545"/>
      <c r="F6" s="545"/>
      <c r="G6" s="376"/>
      <c r="H6" s="376"/>
      <c r="I6" s="377"/>
      <c r="J6" s="378"/>
    </row>
    <row r="7" spans="1:9" ht="12.75">
      <c r="A7" s="543" t="s">
        <v>32</v>
      </c>
      <c r="B7" s="544"/>
      <c r="C7" s="544"/>
      <c r="D7" s="544"/>
      <c r="E7" s="545"/>
      <c r="F7" s="545"/>
      <c r="G7" s="374"/>
      <c r="H7" s="374"/>
      <c r="I7" s="375"/>
    </row>
    <row r="8" spans="1:9" ht="12.75">
      <c r="A8" s="360"/>
      <c r="B8" s="379"/>
      <c r="C8" s="50"/>
      <c r="D8" s="50"/>
      <c r="E8" s="50"/>
      <c r="F8" s="50"/>
      <c r="G8" s="423"/>
      <c r="H8" s="423"/>
      <c r="I8" s="424"/>
    </row>
    <row r="9" spans="1:9" ht="12.75">
      <c r="A9" s="360"/>
      <c r="B9" s="540" t="s">
        <v>229</v>
      </c>
      <c r="C9" s="541"/>
      <c r="D9" s="541"/>
      <c r="E9" s="541"/>
      <c r="F9" s="541"/>
      <c r="G9" s="541"/>
      <c r="H9" s="541"/>
      <c r="I9" s="542"/>
    </row>
    <row r="10" spans="1:9" ht="25.5">
      <c r="A10" s="380"/>
      <c r="B10" s="381" t="s">
        <v>49</v>
      </c>
      <c r="C10" s="382" t="s">
        <v>5</v>
      </c>
      <c r="D10" s="382" t="s">
        <v>6</v>
      </c>
      <c r="E10" s="382" t="s">
        <v>7</v>
      </c>
      <c r="F10" s="382" t="s">
        <v>8</v>
      </c>
      <c r="G10" s="382" t="s">
        <v>9</v>
      </c>
      <c r="H10" s="382" t="s">
        <v>10</v>
      </c>
      <c r="I10" s="382" t="s">
        <v>11</v>
      </c>
    </row>
    <row r="11" spans="1:9" s="385" customFormat="1" ht="15">
      <c r="A11" s="383" t="s">
        <v>202</v>
      </c>
      <c r="B11" s="384"/>
      <c r="C11" s="384"/>
      <c r="D11" s="384"/>
      <c r="E11" s="384"/>
      <c r="F11" s="384"/>
      <c r="G11" s="384"/>
      <c r="H11" s="384"/>
      <c r="I11" s="384"/>
    </row>
    <row r="12" spans="1:9" s="385" customFormat="1" ht="15">
      <c r="A12" s="412" t="s">
        <v>233</v>
      </c>
      <c r="B12" s="384"/>
      <c r="C12" s="384"/>
      <c r="D12" s="384"/>
      <c r="E12" s="384"/>
      <c r="F12" s="384"/>
      <c r="G12" s="384"/>
      <c r="H12" s="384"/>
      <c r="I12" s="384"/>
    </row>
    <row r="13" spans="1:9" s="385" customFormat="1" ht="15">
      <c r="A13" s="421" t="s">
        <v>257</v>
      </c>
      <c r="B13" s="416">
        <f>SUM(C13:I13)</f>
        <v>0</v>
      </c>
      <c r="C13" s="418">
        <v>0</v>
      </c>
      <c r="D13" s="418">
        <v>0</v>
      </c>
      <c r="E13" s="418">
        <v>0</v>
      </c>
      <c r="F13" s="418">
        <v>0</v>
      </c>
      <c r="G13" s="418">
        <v>0</v>
      </c>
      <c r="H13" s="418">
        <v>0</v>
      </c>
      <c r="I13" s="418">
        <v>0</v>
      </c>
    </row>
    <row r="14" spans="1:9" s="385" customFormat="1" ht="15">
      <c r="A14" s="412"/>
      <c r="B14" s="384"/>
      <c r="C14" s="384"/>
      <c r="D14" s="384"/>
      <c r="E14" s="384"/>
      <c r="F14" s="384"/>
      <c r="G14" s="384"/>
      <c r="H14" s="384"/>
      <c r="I14" s="384"/>
    </row>
    <row r="15" spans="1:9" s="385" customFormat="1" ht="15">
      <c r="A15" s="421" t="s">
        <v>234</v>
      </c>
      <c r="B15" s="416">
        <f>SUM(C15:I15)</f>
        <v>0</v>
      </c>
      <c r="C15" s="418">
        <v>0</v>
      </c>
      <c r="D15" s="418">
        <v>0</v>
      </c>
      <c r="E15" s="418">
        <v>0</v>
      </c>
      <c r="F15" s="418">
        <v>0</v>
      </c>
      <c r="G15" s="418">
        <v>0</v>
      </c>
      <c r="H15" s="418">
        <v>0</v>
      </c>
      <c r="I15" s="418">
        <v>0</v>
      </c>
    </row>
    <row r="16" spans="1:9" s="385" customFormat="1" ht="15">
      <c r="A16" s="421" t="s">
        <v>235</v>
      </c>
      <c r="B16" s="416">
        <f>SUM(C16:I16)</f>
        <v>0</v>
      </c>
      <c r="C16" s="418">
        <v>0</v>
      </c>
      <c r="D16" s="418">
        <v>0</v>
      </c>
      <c r="E16" s="418">
        <v>0</v>
      </c>
      <c r="F16" s="418">
        <v>0</v>
      </c>
      <c r="G16" s="418">
        <v>0</v>
      </c>
      <c r="H16" s="418">
        <v>0</v>
      </c>
      <c r="I16" s="418">
        <v>0</v>
      </c>
    </row>
    <row r="17" spans="1:9" s="385" customFormat="1" ht="15">
      <c r="A17" s="421" t="s">
        <v>236</v>
      </c>
      <c r="B17" s="416">
        <f>SUM(C17:I17)</f>
        <v>0</v>
      </c>
      <c r="C17" s="418">
        <v>0</v>
      </c>
      <c r="D17" s="418">
        <v>0</v>
      </c>
      <c r="E17" s="418">
        <v>0</v>
      </c>
      <c r="F17" s="418">
        <v>0</v>
      </c>
      <c r="G17" s="418">
        <v>0</v>
      </c>
      <c r="H17" s="418">
        <v>0</v>
      </c>
      <c r="I17" s="418">
        <v>0</v>
      </c>
    </row>
    <row r="18" spans="1:9" s="385" customFormat="1" ht="15">
      <c r="A18" s="421" t="s">
        <v>237</v>
      </c>
      <c r="B18" s="416">
        <f>SUM(C18:I18)</f>
        <v>0</v>
      </c>
      <c r="C18" s="418">
        <v>0</v>
      </c>
      <c r="D18" s="418">
        <v>0</v>
      </c>
      <c r="E18" s="418">
        <v>0</v>
      </c>
      <c r="F18" s="418">
        <v>0</v>
      </c>
      <c r="G18" s="418">
        <v>0</v>
      </c>
      <c r="H18" s="418">
        <v>0</v>
      </c>
      <c r="I18" s="418">
        <v>0</v>
      </c>
    </row>
    <row r="19" spans="1:9" s="385" customFormat="1" ht="15">
      <c r="A19" s="421" t="s">
        <v>238</v>
      </c>
      <c r="B19" s="416">
        <f>SUM(C19:I19)</f>
        <v>0</v>
      </c>
      <c r="C19" s="418">
        <v>0</v>
      </c>
      <c r="D19" s="418">
        <v>0</v>
      </c>
      <c r="E19" s="418">
        <v>0</v>
      </c>
      <c r="F19" s="418">
        <v>0</v>
      </c>
      <c r="G19" s="418">
        <v>0</v>
      </c>
      <c r="H19" s="418">
        <v>0</v>
      </c>
      <c r="I19" s="418">
        <v>0</v>
      </c>
    </row>
    <row r="20" spans="1:9" s="385" customFormat="1" ht="15">
      <c r="A20" s="413"/>
      <c r="B20" s="420"/>
      <c r="C20" s="414"/>
      <c r="D20" s="414"/>
      <c r="E20" s="414"/>
      <c r="F20" s="414"/>
      <c r="G20" s="414"/>
      <c r="H20" s="414"/>
      <c r="I20" s="414"/>
    </row>
    <row r="21" spans="1:9" s="385" customFormat="1" ht="15">
      <c r="A21" s="421" t="s">
        <v>239</v>
      </c>
      <c r="B21" s="416">
        <f aca="true" t="shared" si="0" ref="B21:B29">SUM(C21:I21)</f>
        <v>0</v>
      </c>
      <c r="C21" s="418">
        <v>0</v>
      </c>
      <c r="D21" s="418">
        <v>0</v>
      </c>
      <c r="E21" s="418">
        <v>0</v>
      </c>
      <c r="F21" s="418">
        <v>0</v>
      </c>
      <c r="G21" s="418">
        <v>0</v>
      </c>
      <c r="H21" s="418">
        <v>0</v>
      </c>
      <c r="I21" s="418">
        <v>0</v>
      </c>
    </row>
    <row r="22" spans="1:9" s="385" customFormat="1" ht="15">
      <c r="A22" s="421" t="s">
        <v>240</v>
      </c>
      <c r="B22" s="416">
        <f t="shared" si="0"/>
        <v>0</v>
      </c>
      <c r="C22" s="418">
        <v>0</v>
      </c>
      <c r="D22" s="418">
        <v>0</v>
      </c>
      <c r="E22" s="418">
        <v>0</v>
      </c>
      <c r="F22" s="418">
        <v>0</v>
      </c>
      <c r="G22" s="418">
        <v>0</v>
      </c>
      <c r="H22" s="418">
        <v>0</v>
      </c>
      <c r="I22" s="418">
        <v>0</v>
      </c>
    </row>
    <row r="23" spans="1:9" s="385" customFormat="1" ht="15">
      <c r="A23" s="421" t="s">
        <v>241</v>
      </c>
      <c r="B23" s="416">
        <f t="shared" si="0"/>
        <v>0</v>
      </c>
      <c r="C23" s="418">
        <v>0</v>
      </c>
      <c r="D23" s="418">
        <v>0</v>
      </c>
      <c r="E23" s="418">
        <v>0</v>
      </c>
      <c r="F23" s="418">
        <v>0</v>
      </c>
      <c r="G23" s="418">
        <v>0</v>
      </c>
      <c r="H23" s="418">
        <v>0</v>
      </c>
      <c r="I23" s="418">
        <v>0</v>
      </c>
    </row>
    <row r="24" spans="1:9" s="385" customFormat="1" ht="15">
      <c r="A24" s="421" t="s">
        <v>242</v>
      </c>
      <c r="B24" s="416">
        <f t="shared" si="0"/>
        <v>0</v>
      </c>
      <c r="C24" s="418">
        <v>0</v>
      </c>
      <c r="D24" s="418">
        <v>0</v>
      </c>
      <c r="E24" s="418">
        <v>0</v>
      </c>
      <c r="F24" s="418">
        <v>0</v>
      </c>
      <c r="G24" s="418">
        <v>0</v>
      </c>
      <c r="H24" s="418">
        <v>0</v>
      </c>
      <c r="I24" s="418">
        <v>0</v>
      </c>
    </row>
    <row r="25" spans="1:9" s="385" customFormat="1" ht="15">
      <c r="A25" s="421" t="s">
        <v>243</v>
      </c>
      <c r="B25" s="416">
        <f t="shared" si="0"/>
        <v>0</v>
      </c>
      <c r="C25" s="418">
        <v>0</v>
      </c>
      <c r="D25" s="418">
        <v>0</v>
      </c>
      <c r="E25" s="418">
        <v>0</v>
      </c>
      <c r="F25" s="418">
        <v>0</v>
      </c>
      <c r="G25" s="418">
        <v>0</v>
      </c>
      <c r="H25" s="418">
        <v>0</v>
      </c>
      <c r="I25" s="418">
        <v>0</v>
      </c>
    </row>
    <row r="26" spans="1:9" s="385" customFormat="1" ht="15">
      <c r="A26" s="421" t="s">
        <v>244</v>
      </c>
      <c r="B26" s="416">
        <f t="shared" si="0"/>
        <v>0</v>
      </c>
      <c r="C26" s="418">
        <v>0</v>
      </c>
      <c r="D26" s="418">
        <v>0</v>
      </c>
      <c r="E26" s="418">
        <v>0</v>
      </c>
      <c r="F26" s="418">
        <v>0</v>
      </c>
      <c r="G26" s="418">
        <v>0</v>
      </c>
      <c r="H26" s="418">
        <v>0</v>
      </c>
      <c r="I26" s="418">
        <v>0</v>
      </c>
    </row>
    <row r="27" spans="1:9" s="385" customFormat="1" ht="15">
      <c r="A27" s="421" t="s">
        <v>245</v>
      </c>
      <c r="B27" s="416">
        <f t="shared" si="0"/>
        <v>0</v>
      </c>
      <c r="C27" s="418">
        <v>0</v>
      </c>
      <c r="D27" s="418">
        <v>0</v>
      </c>
      <c r="E27" s="418">
        <v>0</v>
      </c>
      <c r="F27" s="418">
        <v>0</v>
      </c>
      <c r="G27" s="418">
        <v>0</v>
      </c>
      <c r="H27" s="418">
        <v>0</v>
      </c>
      <c r="I27" s="418">
        <v>0</v>
      </c>
    </row>
    <row r="28" spans="1:9" s="385" customFormat="1" ht="15">
      <c r="A28" s="421" t="s">
        <v>246</v>
      </c>
      <c r="B28" s="416">
        <f t="shared" si="0"/>
        <v>0</v>
      </c>
      <c r="C28" s="418">
        <v>0</v>
      </c>
      <c r="D28" s="418">
        <v>0</v>
      </c>
      <c r="E28" s="418">
        <v>0</v>
      </c>
      <c r="F28" s="418">
        <v>0</v>
      </c>
      <c r="G28" s="418">
        <v>0</v>
      </c>
      <c r="H28" s="418">
        <v>0</v>
      </c>
      <c r="I28" s="418">
        <v>0</v>
      </c>
    </row>
    <row r="29" spans="1:9" s="385" customFormat="1" ht="15">
      <c r="A29" s="421" t="s">
        <v>247</v>
      </c>
      <c r="B29" s="416">
        <f t="shared" si="0"/>
        <v>0</v>
      </c>
      <c r="C29" s="418">
        <v>0</v>
      </c>
      <c r="D29" s="418">
        <v>0</v>
      </c>
      <c r="E29" s="418">
        <v>0</v>
      </c>
      <c r="F29" s="418">
        <v>0</v>
      </c>
      <c r="G29" s="418">
        <v>0</v>
      </c>
      <c r="H29" s="418">
        <v>0</v>
      </c>
      <c r="I29" s="418">
        <v>0</v>
      </c>
    </row>
    <row r="30" spans="1:9" s="385" customFormat="1" ht="15.75" thickBot="1">
      <c r="A30" s="421" t="s">
        <v>248</v>
      </c>
      <c r="B30" s="416">
        <v>0</v>
      </c>
      <c r="C30" s="419">
        <v>0</v>
      </c>
      <c r="D30" s="419">
        <v>0</v>
      </c>
      <c r="E30" s="419">
        <v>0</v>
      </c>
      <c r="F30" s="419">
        <v>0</v>
      </c>
      <c r="G30" s="419">
        <v>0</v>
      </c>
      <c r="H30" s="419">
        <v>0</v>
      </c>
      <c r="I30" s="419">
        <v>0</v>
      </c>
    </row>
    <row r="31" spans="1:9" s="385" customFormat="1" ht="15.75" thickBot="1">
      <c r="A31" s="427" t="s">
        <v>250</v>
      </c>
      <c r="B31" s="417">
        <f>SUM(B13:B30)</f>
        <v>0</v>
      </c>
      <c r="C31" s="417">
        <f aca="true" t="shared" si="1" ref="C31:I31">SUM(C13:C30)</f>
        <v>0</v>
      </c>
      <c r="D31" s="417">
        <f t="shared" si="1"/>
        <v>0</v>
      </c>
      <c r="E31" s="417">
        <f t="shared" si="1"/>
        <v>0</v>
      </c>
      <c r="F31" s="417">
        <f t="shared" si="1"/>
        <v>0</v>
      </c>
      <c r="G31" s="417">
        <f t="shared" si="1"/>
        <v>0</v>
      </c>
      <c r="H31" s="417">
        <f t="shared" si="1"/>
        <v>0</v>
      </c>
      <c r="I31" s="417">
        <f t="shared" si="1"/>
        <v>0</v>
      </c>
    </row>
    <row r="32" spans="1:9" s="385" customFormat="1" ht="15">
      <c r="A32" s="413"/>
      <c r="B32" s="415"/>
      <c r="C32" s="415"/>
      <c r="D32" s="415"/>
      <c r="E32" s="415"/>
      <c r="F32" s="415"/>
      <c r="G32" s="415"/>
      <c r="H32" s="415"/>
      <c r="I32" s="415"/>
    </row>
    <row r="33" spans="1:9" s="385" customFormat="1" ht="15">
      <c r="A33" s="413" t="s">
        <v>249</v>
      </c>
      <c r="B33" s="422" t="str">
        <f>IF(B31=B35,"OK","Error")</f>
        <v>OK</v>
      </c>
      <c r="C33" s="422" t="str">
        <f aca="true" t="shared" si="2" ref="C33:I33">IF(C31=C35,"OK","Error")</f>
        <v>OK</v>
      </c>
      <c r="D33" s="422" t="str">
        <f t="shared" si="2"/>
        <v>OK</v>
      </c>
      <c r="E33" s="422" t="str">
        <f t="shared" si="2"/>
        <v>OK</v>
      </c>
      <c r="F33" s="422" t="str">
        <f t="shared" si="2"/>
        <v>OK</v>
      </c>
      <c r="G33" s="422" t="str">
        <f t="shared" si="2"/>
        <v>OK</v>
      </c>
      <c r="H33" s="422" t="str">
        <f t="shared" si="2"/>
        <v>OK</v>
      </c>
      <c r="I33" s="422" t="str">
        <f t="shared" si="2"/>
        <v>OK</v>
      </c>
    </row>
    <row r="34" spans="1:9" s="385" customFormat="1" ht="15">
      <c r="A34" s="413"/>
      <c r="B34" s="384"/>
      <c r="C34" s="384"/>
      <c r="D34" s="384"/>
      <c r="E34" s="384"/>
      <c r="F34" s="384"/>
      <c r="G34" s="384"/>
      <c r="H34" s="384"/>
      <c r="I34" s="384"/>
    </row>
    <row r="35" spans="1:9" ht="12.75">
      <c r="A35" s="428" t="s">
        <v>203</v>
      </c>
      <c r="B35" s="387">
        <f>SUM(C35:I35)</f>
        <v>0</v>
      </c>
      <c r="C35" s="387">
        <v>0</v>
      </c>
      <c r="D35" s="387">
        <f aca="true" t="shared" si="3" ref="D35:I35">SUM(D40:D64)</f>
        <v>0</v>
      </c>
      <c r="E35" s="387">
        <f t="shared" si="3"/>
        <v>0</v>
      </c>
      <c r="F35" s="387">
        <f t="shared" si="3"/>
        <v>0</v>
      </c>
      <c r="G35" s="387">
        <v>0</v>
      </c>
      <c r="H35" s="387">
        <f t="shared" si="3"/>
        <v>0</v>
      </c>
      <c r="I35" s="387">
        <f t="shared" si="3"/>
        <v>0</v>
      </c>
    </row>
    <row r="36" spans="1:9" ht="12.75">
      <c r="A36" s="386" t="s">
        <v>204</v>
      </c>
      <c r="B36" s="410">
        <f>SUM(B67:B74)</f>
        <v>0</v>
      </c>
      <c r="C36" s="410">
        <f>SUM(C67:C74)</f>
        <v>0</v>
      </c>
      <c r="D36" s="410">
        <f aca="true" t="shared" si="4" ref="D36:I36">SUM(D67:D74)</f>
        <v>0</v>
      </c>
      <c r="E36" s="410">
        <f t="shared" si="4"/>
        <v>0</v>
      </c>
      <c r="F36" s="410">
        <f t="shared" si="4"/>
        <v>0</v>
      </c>
      <c r="G36" s="410">
        <f t="shared" si="4"/>
        <v>0</v>
      </c>
      <c r="H36" s="410">
        <f t="shared" si="4"/>
        <v>0</v>
      </c>
      <c r="I36" s="410">
        <f t="shared" si="4"/>
        <v>0</v>
      </c>
    </row>
    <row r="37" spans="1:9" ht="12.75">
      <c r="A37" s="386" t="s">
        <v>205</v>
      </c>
      <c r="B37" s="410">
        <f>SUM(C37:I37)</f>
        <v>0</v>
      </c>
      <c r="C37" s="429">
        <v>0</v>
      </c>
      <c r="D37" s="429">
        <v>0</v>
      </c>
      <c r="E37" s="429">
        <v>0</v>
      </c>
      <c r="F37" s="429">
        <v>0</v>
      </c>
      <c r="G37" s="429">
        <v>0</v>
      </c>
      <c r="H37" s="429">
        <v>0</v>
      </c>
      <c r="I37" s="429">
        <v>0</v>
      </c>
    </row>
    <row r="38" spans="1:9" ht="12.75">
      <c r="A38" s="389"/>
      <c r="B38" s="390"/>
      <c r="C38" s="391"/>
      <c r="D38" s="391"/>
      <c r="E38" s="391"/>
      <c r="F38" s="391"/>
      <c r="G38" s="391"/>
      <c r="H38" s="391"/>
      <c r="I38" s="391"/>
    </row>
    <row r="39" spans="1:9" ht="15">
      <c r="A39" s="392" t="s">
        <v>230</v>
      </c>
      <c r="B39" s="384"/>
      <c r="C39" s="384"/>
      <c r="D39" s="384"/>
      <c r="E39" s="384"/>
      <c r="F39" s="384"/>
      <c r="G39" s="384"/>
      <c r="H39" s="384"/>
      <c r="I39" s="384"/>
    </row>
    <row r="40" spans="1:9" s="395" customFormat="1" ht="12.75">
      <c r="A40" s="393" t="s">
        <v>206</v>
      </c>
      <c r="B40" s="394"/>
      <c r="C40" s="384"/>
      <c r="D40" s="384"/>
      <c r="E40" s="384"/>
      <c r="F40" s="384"/>
      <c r="G40" s="384"/>
      <c r="H40" s="384"/>
      <c r="I40" s="384"/>
    </row>
    <row r="41" spans="1:9" ht="12.75">
      <c r="A41" s="396" t="s">
        <v>207</v>
      </c>
      <c r="B41" s="397">
        <f>SUM(C41:I41)</f>
        <v>0</v>
      </c>
      <c r="C41" s="425">
        <v>0</v>
      </c>
      <c r="D41" s="425">
        <v>0</v>
      </c>
      <c r="E41" s="425">
        <v>0</v>
      </c>
      <c r="F41" s="425">
        <v>0</v>
      </c>
      <c r="G41" s="425">
        <v>0</v>
      </c>
      <c r="H41" s="425">
        <v>0</v>
      </c>
      <c r="I41" s="425">
        <v>0</v>
      </c>
    </row>
    <row r="42" spans="1:9" ht="12.75">
      <c r="A42" s="396" t="s">
        <v>208</v>
      </c>
      <c r="B42" s="397">
        <f>SUM(C42:I42)</f>
        <v>0</v>
      </c>
      <c r="C42" s="425">
        <v>0</v>
      </c>
      <c r="D42" s="425">
        <v>0</v>
      </c>
      <c r="E42" s="425">
        <v>0</v>
      </c>
      <c r="F42" s="425">
        <v>0</v>
      </c>
      <c r="G42" s="425">
        <v>0</v>
      </c>
      <c r="H42" s="425">
        <v>0</v>
      </c>
      <c r="I42" s="425">
        <v>0</v>
      </c>
    </row>
    <row r="43" spans="1:9" ht="12.75">
      <c r="A43" s="398" t="s">
        <v>209</v>
      </c>
      <c r="B43" s="397">
        <f>SUM(C43:I43)</f>
        <v>0</v>
      </c>
      <c r="C43" s="425">
        <v>0</v>
      </c>
      <c r="D43" s="425">
        <v>0</v>
      </c>
      <c r="E43" s="425">
        <v>0</v>
      </c>
      <c r="F43" s="425">
        <v>0</v>
      </c>
      <c r="G43" s="425">
        <v>0</v>
      </c>
      <c r="H43" s="425">
        <v>0</v>
      </c>
      <c r="I43" s="425">
        <v>0</v>
      </c>
    </row>
    <row r="44" spans="1:9" ht="12.75">
      <c r="A44" s="398" t="s">
        <v>210</v>
      </c>
      <c r="B44" s="397">
        <f>SUM(C44:I44)</f>
        <v>0</v>
      </c>
      <c r="C44" s="425">
        <v>0</v>
      </c>
      <c r="D44" s="425">
        <v>0</v>
      </c>
      <c r="E44" s="425">
        <v>0</v>
      </c>
      <c r="F44" s="425">
        <v>0</v>
      </c>
      <c r="G44" s="425">
        <v>0</v>
      </c>
      <c r="H44" s="425">
        <v>0</v>
      </c>
      <c r="I44" s="425">
        <v>0</v>
      </c>
    </row>
    <row r="45" spans="1:9" ht="12.75">
      <c r="A45" s="399"/>
      <c r="B45" s="400"/>
      <c r="C45" s="401"/>
      <c r="D45" s="401"/>
      <c r="E45" s="401"/>
      <c r="F45" s="401"/>
      <c r="G45" s="401"/>
      <c r="H45" s="401"/>
      <c r="I45" s="401"/>
    </row>
    <row r="46" spans="1:9" ht="12.75">
      <c r="A46" s="402" t="s">
        <v>211</v>
      </c>
      <c r="B46" s="400"/>
      <c r="C46" s="401"/>
      <c r="D46" s="401"/>
      <c r="E46" s="401"/>
      <c r="F46" s="401"/>
      <c r="G46" s="401"/>
      <c r="H46" s="401"/>
      <c r="I46" s="401"/>
    </row>
    <row r="47" spans="1:9" ht="12.75">
      <c r="A47" s="398" t="s">
        <v>212</v>
      </c>
      <c r="B47" s="387">
        <f aca="true" t="shared" si="5" ref="B47:B54">SUM(C47:I47)</f>
        <v>0</v>
      </c>
      <c r="C47" s="425">
        <v>0</v>
      </c>
      <c r="D47" s="425">
        <v>0</v>
      </c>
      <c r="E47" s="425">
        <v>0</v>
      </c>
      <c r="F47" s="425">
        <v>0</v>
      </c>
      <c r="G47" s="425">
        <v>0</v>
      </c>
      <c r="H47" s="425">
        <v>0</v>
      </c>
      <c r="I47" s="425">
        <v>0</v>
      </c>
    </row>
    <row r="48" spans="1:9" ht="12.75">
      <c r="A48" s="398" t="s">
        <v>213</v>
      </c>
      <c r="B48" s="387">
        <f t="shared" si="5"/>
        <v>0</v>
      </c>
      <c r="C48" s="425">
        <v>0</v>
      </c>
      <c r="D48" s="425">
        <v>0</v>
      </c>
      <c r="E48" s="425">
        <v>0</v>
      </c>
      <c r="F48" s="425">
        <v>0</v>
      </c>
      <c r="G48" s="425">
        <v>0</v>
      </c>
      <c r="H48" s="425">
        <v>0</v>
      </c>
      <c r="I48" s="425">
        <v>0</v>
      </c>
    </row>
    <row r="49" spans="1:9" ht="12.75">
      <c r="A49" s="398" t="s">
        <v>214</v>
      </c>
      <c r="B49" s="387">
        <f t="shared" si="5"/>
        <v>0</v>
      </c>
      <c r="C49" s="425">
        <v>0</v>
      </c>
      <c r="D49" s="425">
        <v>0</v>
      </c>
      <c r="E49" s="425">
        <v>0</v>
      </c>
      <c r="F49" s="425">
        <v>0</v>
      </c>
      <c r="G49" s="425">
        <v>0</v>
      </c>
      <c r="H49" s="425">
        <v>0</v>
      </c>
      <c r="I49" s="425">
        <v>0</v>
      </c>
    </row>
    <row r="50" spans="1:9" ht="12.75">
      <c r="A50" s="398" t="s">
        <v>215</v>
      </c>
      <c r="B50" s="387">
        <f t="shared" si="5"/>
        <v>0</v>
      </c>
      <c r="C50" s="425">
        <v>0</v>
      </c>
      <c r="D50" s="425">
        <v>0</v>
      </c>
      <c r="E50" s="425">
        <v>0</v>
      </c>
      <c r="F50" s="425">
        <v>0</v>
      </c>
      <c r="G50" s="425">
        <v>0</v>
      </c>
      <c r="H50" s="425">
        <v>0</v>
      </c>
      <c r="I50" s="425">
        <v>0</v>
      </c>
    </row>
    <row r="51" spans="1:9" ht="12.75">
      <c r="A51" s="398" t="s">
        <v>216</v>
      </c>
      <c r="B51" s="387">
        <f t="shared" si="5"/>
        <v>0</v>
      </c>
      <c r="C51" s="425">
        <v>0</v>
      </c>
      <c r="D51" s="425">
        <v>0</v>
      </c>
      <c r="E51" s="425">
        <v>0</v>
      </c>
      <c r="F51" s="425">
        <v>0</v>
      </c>
      <c r="G51" s="425">
        <v>0</v>
      </c>
      <c r="H51" s="425">
        <v>0</v>
      </c>
      <c r="I51" s="425">
        <v>0</v>
      </c>
    </row>
    <row r="52" spans="1:9" ht="12.75">
      <c r="A52" s="398" t="s">
        <v>217</v>
      </c>
      <c r="B52" s="387">
        <f t="shared" si="5"/>
        <v>0</v>
      </c>
      <c r="C52" s="425">
        <v>0</v>
      </c>
      <c r="D52" s="425">
        <v>0</v>
      </c>
      <c r="E52" s="425">
        <v>0</v>
      </c>
      <c r="F52" s="425">
        <v>0</v>
      </c>
      <c r="G52" s="425">
        <v>0</v>
      </c>
      <c r="H52" s="425">
        <v>0</v>
      </c>
      <c r="I52" s="425">
        <v>0</v>
      </c>
    </row>
    <row r="53" spans="1:9" ht="12.75">
      <c r="A53" s="398" t="s">
        <v>218</v>
      </c>
      <c r="B53" s="387">
        <f t="shared" si="5"/>
        <v>0</v>
      </c>
      <c r="C53" s="425">
        <v>0</v>
      </c>
      <c r="D53" s="425">
        <v>0</v>
      </c>
      <c r="E53" s="425">
        <v>0</v>
      </c>
      <c r="F53" s="425">
        <v>0</v>
      </c>
      <c r="G53" s="425">
        <v>0</v>
      </c>
      <c r="H53" s="425">
        <v>0</v>
      </c>
      <c r="I53" s="425">
        <v>0</v>
      </c>
    </row>
    <row r="54" spans="1:9" ht="12.75">
      <c r="A54" s="398" t="s">
        <v>219</v>
      </c>
      <c r="B54" s="387">
        <f t="shared" si="5"/>
        <v>0</v>
      </c>
      <c r="C54" s="425">
        <v>0</v>
      </c>
      <c r="D54" s="425">
        <v>0</v>
      </c>
      <c r="E54" s="425">
        <v>0</v>
      </c>
      <c r="F54" s="425">
        <v>0</v>
      </c>
      <c r="G54" s="425">
        <v>0</v>
      </c>
      <c r="H54" s="425">
        <v>0</v>
      </c>
      <c r="I54" s="425">
        <v>0</v>
      </c>
    </row>
    <row r="55" spans="1:9" ht="12.75">
      <c r="A55" s="403"/>
      <c r="B55" s="404"/>
      <c r="C55" s="401"/>
      <c r="D55" s="401"/>
      <c r="E55" s="401"/>
      <c r="F55" s="401"/>
      <c r="G55" s="401"/>
      <c r="H55" s="401"/>
      <c r="I55" s="401"/>
    </row>
    <row r="56" spans="1:9" ht="12.75">
      <c r="A56" s="402" t="s">
        <v>220</v>
      </c>
      <c r="B56" s="404"/>
      <c r="C56" s="401"/>
      <c r="D56" s="401"/>
      <c r="E56" s="401"/>
      <c r="F56" s="401"/>
      <c r="G56" s="401"/>
      <c r="H56" s="401"/>
      <c r="I56" s="401"/>
    </row>
    <row r="57" spans="1:9" ht="12.75">
      <c r="A57" s="398" t="s">
        <v>221</v>
      </c>
      <c r="B57" s="387">
        <f>SUM(C57:I57)</f>
        <v>0</v>
      </c>
      <c r="C57" s="425">
        <v>0</v>
      </c>
      <c r="D57" s="425">
        <v>0</v>
      </c>
      <c r="E57" s="425">
        <v>0</v>
      </c>
      <c r="F57" s="425">
        <v>0</v>
      </c>
      <c r="G57" s="425">
        <v>0</v>
      </c>
      <c r="H57" s="425">
        <v>0</v>
      </c>
      <c r="I57" s="425">
        <v>0</v>
      </c>
    </row>
    <row r="58" spans="1:9" ht="12.75">
      <c r="A58" s="398" t="s">
        <v>222</v>
      </c>
      <c r="B58" s="387">
        <f>SUM(C58:I58)</f>
        <v>0</v>
      </c>
      <c r="C58" s="425">
        <v>0</v>
      </c>
      <c r="D58" s="425">
        <v>0</v>
      </c>
      <c r="E58" s="425">
        <v>0</v>
      </c>
      <c r="F58" s="425">
        <v>0</v>
      </c>
      <c r="G58" s="425">
        <v>0</v>
      </c>
      <c r="H58" s="425">
        <v>0</v>
      </c>
      <c r="I58" s="425">
        <v>0</v>
      </c>
    </row>
    <row r="59" spans="1:9" ht="12.75">
      <c r="A59" s="398" t="s">
        <v>128</v>
      </c>
      <c r="B59" s="387">
        <f>SUM(C59:I59)</f>
        <v>0</v>
      </c>
      <c r="C59" s="425">
        <v>0</v>
      </c>
      <c r="D59" s="425">
        <v>0</v>
      </c>
      <c r="E59" s="425">
        <v>0</v>
      </c>
      <c r="F59" s="425">
        <v>0</v>
      </c>
      <c r="G59" s="425">
        <v>0</v>
      </c>
      <c r="H59" s="425">
        <v>0</v>
      </c>
      <c r="I59" s="425">
        <v>0</v>
      </c>
    </row>
    <row r="60" spans="1:9" ht="12.75">
      <c r="A60" s="403"/>
      <c r="B60" s="384"/>
      <c r="C60" s="401"/>
      <c r="D60" s="401"/>
      <c r="E60" s="401"/>
      <c r="F60" s="401"/>
      <c r="G60" s="401"/>
      <c r="H60" s="401"/>
      <c r="I60" s="401"/>
    </row>
    <row r="61" spans="1:9" ht="12.75">
      <c r="A61" s="393" t="s">
        <v>223</v>
      </c>
      <c r="B61" s="384"/>
      <c r="C61" s="401"/>
      <c r="D61" s="401"/>
      <c r="E61" s="401"/>
      <c r="F61" s="401"/>
      <c r="G61" s="401"/>
      <c r="H61" s="401"/>
      <c r="I61" s="401"/>
    </row>
    <row r="62" spans="1:9" ht="12.75">
      <c r="A62" s="405"/>
      <c r="B62" s="387">
        <f>SUM(C62:I62)</f>
        <v>0</v>
      </c>
      <c r="C62" s="425">
        <v>0</v>
      </c>
      <c r="D62" s="425">
        <v>0</v>
      </c>
      <c r="E62" s="425">
        <v>0</v>
      </c>
      <c r="F62" s="425">
        <v>0</v>
      </c>
      <c r="G62" s="425">
        <v>0</v>
      </c>
      <c r="H62" s="425">
        <v>0</v>
      </c>
      <c r="I62" s="425">
        <v>0</v>
      </c>
    </row>
    <row r="63" spans="1:9" ht="12.75">
      <c r="A63" s="405"/>
      <c r="B63" s="387">
        <f>SUM(C63:I63)</f>
        <v>0</v>
      </c>
      <c r="C63" s="425">
        <v>0</v>
      </c>
      <c r="D63" s="425">
        <v>0</v>
      </c>
      <c r="E63" s="425">
        <v>0</v>
      </c>
      <c r="F63" s="425">
        <v>0</v>
      </c>
      <c r="G63" s="425">
        <v>0</v>
      </c>
      <c r="H63" s="425">
        <v>0</v>
      </c>
      <c r="I63" s="425">
        <v>0</v>
      </c>
    </row>
    <row r="64" spans="1:9" ht="12.75">
      <c r="A64" s="405"/>
      <c r="B64" s="387">
        <f>SUM(C64:I64)</f>
        <v>0</v>
      </c>
      <c r="C64" s="425">
        <v>0</v>
      </c>
      <c r="D64" s="425">
        <v>0</v>
      </c>
      <c r="E64" s="425">
        <v>0</v>
      </c>
      <c r="F64" s="425">
        <v>0</v>
      </c>
      <c r="G64" s="425">
        <v>0</v>
      </c>
      <c r="H64" s="425">
        <v>0</v>
      </c>
      <c r="I64" s="425">
        <v>0</v>
      </c>
    </row>
    <row r="65" spans="1:9" ht="12.75">
      <c r="A65" s="405"/>
      <c r="B65" s="384"/>
      <c r="C65" s="401"/>
      <c r="D65" s="401"/>
      <c r="E65" s="401"/>
      <c r="F65" s="401"/>
      <c r="G65" s="401"/>
      <c r="H65" s="401"/>
      <c r="I65" s="401"/>
    </row>
    <row r="66" spans="1:9" ht="30">
      <c r="A66" s="406" t="s">
        <v>224</v>
      </c>
      <c r="B66" s="384"/>
      <c r="C66" s="401"/>
      <c r="D66" s="401"/>
      <c r="E66" s="401"/>
      <c r="F66" s="401"/>
      <c r="G66" s="401"/>
      <c r="H66" s="401"/>
      <c r="I66" s="401"/>
    </row>
    <row r="67" spans="1:9" ht="12.75">
      <c r="A67" s="405" t="s">
        <v>225</v>
      </c>
      <c r="B67" s="388">
        <f>SUM(C67:I67)</f>
        <v>0</v>
      </c>
      <c r="C67" s="426">
        <v>0</v>
      </c>
      <c r="D67" s="426">
        <v>0</v>
      </c>
      <c r="E67" s="426">
        <v>0</v>
      </c>
      <c r="F67" s="426">
        <v>0</v>
      </c>
      <c r="G67" s="426">
        <v>0</v>
      </c>
      <c r="H67" s="426">
        <v>0</v>
      </c>
      <c r="I67" s="426">
        <v>0</v>
      </c>
    </row>
    <row r="68" spans="1:9" ht="12.75">
      <c r="A68" s="405" t="s">
        <v>226</v>
      </c>
      <c r="B68" s="388">
        <f>SUM(C68:I68)</f>
        <v>0</v>
      </c>
      <c r="C68" s="426">
        <v>0</v>
      </c>
      <c r="D68" s="426">
        <v>0</v>
      </c>
      <c r="E68" s="426">
        <v>0</v>
      </c>
      <c r="F68" s="426">
        <v>0</v>
      </c>
      <c r="G68" s="426">
        <v>0</v>
      </c>
      <c r="H68" s="426">
        <v>0</v>
      </c>
      <c r="I68" s="426">
        <v>0</v>
      </c>
    </row>
    <row r="69" spans="1:9" ht="12.75">
      <c r="A69" s="405" t="s">
        <v>227</v>
      </c>
      <c r="B69" s="388">
        <f>SUM(C69:I69)</f>
        <v>0</v>
      </c>
      <c r="C69" s="426">
        <v>0</v>
      </c>
      <c r="D69" s="426">
        <v>0</v>
      </c>
      <c r="E69" s="426">
        <v>0</v>
      </c>
      <c r="F69" s="426">
        <v>0</v>
      </c>
      <c r="G69" s="426">
        <v>0</v>
      </c>
      <c r="H69" s="426">
        <v>0</v>
      </c>
      <c r="I69" s="426">
        <v>0</v>
      </c>
    </row>
    <row r="70" spans="1:9" ht="12.75">
      <c r="A70" s="405" t="s">
        <v>223</v>
      </c>
      <c r="B70" s="384"/>
      <c r="C70" s="411"/>
      <c r="D70" s="411"/>
      <c r="E70" s="411"/>
      <c r="F70" s="411"/>
      <c r="G70" s="411"/>
      <c r="H70" s="411"/>
      <c r="I70" s="411"/>
    </row>
    <row r="71" spans="1:9" ht="12.75">
      <c r="A71" s="407"/>
      <c r="B71" s="388">
        <f>SUM(C71:I71)</f>
        <v>0</v>
      </c>
      <c r="C71" s="426">
        <v>0</v>
      </c>
      <c r="D71" s="426">
        <v>0</v>
      </c>
      <c r="E71" s="426">
        <v>0</v>
      </c>
      <c r="F71" s="426">
        <v>0</v>
      </c>
      <c r="G71" s="426">
        <v>0</v>
      </c>
      <c r="H71" s="426">
        <v>0</v>
      </c>
      <c r="I71" s="426">
        <v>0</v>
      </c>
    </row>
    <row r="72" spans="1:9" ht="12.75">
      <c r="A72" s="407"/>
      <c r="B72" s="388">
        <f>SUM(C72:I72)</f>
        <v>0</v>
      </c>
      <c r="C72" s="426">
        <v>0</v>
      </c>
      <c r="D72" s="426">
        <v>0</v>
      </c>
      <c r="E72" s="426">
        <v>0</v>
      </c>
      <c r="F72" s="426">
        <v>0</v>
      </c>
      <c r="G72" s="426">
        <v>0</v>
      </c>
      <c r="H72" s="426">
        <v>0</v>
      </c>
      <c r="I72" s="426">
        <v>0</v>
      </c>
    </row>
    <row r="73" spans="1:9" ht="12.75">
      <c r="A73" s="407"/>
      <c r="B73" s="388">
        <f>SUM(C73:I73)</f>
        <v>0</v>
      </c>
      <c r="C73" s="426">
        <v>0</v>
      </c>
      <c r="D73" s="426">
        <v>0</v>
      </c>
      <c r="E73" s="426">
        <v>0</v>
      </c>
      <c r="F73" s="426">
        <v>0</v>
      </c>
      <c r="G73" s="426">
        <v>0</v>
      </c>
      <c r="H73" s="426">
        <v>0</v>
      </c>
      <c r="I73" s="426">
        <v>0</v>
      </c>
    </row>
    <row r="74" spans="1:9" ht="12.75">
      <c r="A74" s="408"/>
      <c r="B74" s="388">
        <f>SUM(C74:I74)</f>
        <v>0</v>
      </c>
      <c r="C74" s="426">
        <v>0</v>
      </c>
      <c r="D74" s="426">
        <v>0</v>
      </c>
      <c r="E74" s="426">
        <v>0</v>
      </c>
      <c r="F74" s="426">
        <v>0</v>
      </c>
      <c r="G74" s="426">
        <v>0</v>
      </c>
      <c r="H74" s="426">
        <v>0</v>
      </c>
      <c r="I74" s="426">
        <v>0</v>
      </c>
    </row>
    <row r="75" spans="1:9" ht="12.75">
      <c r="A75" s="447"/>
      <c r="B75" s="448"/>
      <c r="C75" s="449"/>
      <c r="D75" s="449"/>
      <c r="E75" s="449"/>
      <c r="F75" s="449"/>
      <c r="G75" s="449"/>
      <c r="H75" s="449"/>
      <c r="I75" s="449"/>
    </row>
    <row r="76" spans="1:12" ht="12.75">
      <c r="A76" s="452" t="s">
        <v>228</v>
      </c>
      <c r="B76" s="451"/>
      <c r="C76" s="451"/>
      <c r="D76" s="451"/>
      <c r="E76" s="451"/>
      <c r="F76" s="451"/>
      <c r="G76" s="451"/>
      <c r="H76" s="451"/>
      <c r="I76" s="451"/>
      <c r="J76" s="409"/>
      <c r="K76" s="409"/>
      <c r="L76" s="409"/>
    </row>
    <row r="77" spans="1:9" ht="12.75">
      <c r="A77" s="453" t="s">
        <v>261</v>
      </c>
      <c r="B77" s="52"/>
      <c r="C77" s="52"/>
      <c r="D77" s="52"/>
      <c r="E77" s="52"/>
      <c r="F77" s="52"/>
      <c r="G77" s="52"/>
      <c r="H77" s="52"/>
      <c r="I77" s="52"/>
    </row>
    <row r="78" spans="1:9" ht="12.75">
      <c r="A78" s="454" t="s">
        <v>258</v>
      </c>
      <c r="B78" s="452"/>
      <c r="C78" s="452"/>
      <c r="D78" s="452"/>
      <c r="E78" s="452"/>
      <c r="F78" s="452"/>
      <c r="G78" s="452"/>
      <c r="H78" s="452"/>
      <c r="I78" s="452"/>
    </row>
    <row r="79" spans="1:9" s="304" customFormat="1" ht="12.75" customHeight="1">
      <c r="A79" s="455" t="s">
        <v>231</v>
      </c>
      <c r="B79" s="435"/>
      <c r="C79" s="435"/>
      <c r="D79" s="435"/>
      <c r="E79" s="435"/>
      <c r="F79" s="435"/>
      <c r="G79" s="435"/>
      <c r="H79" s="435"/>
      <c r="I79" s="435"/>
    </row>
    <row r="80" spans="1:14" ht="12.75">
      <c r="A80" s="457" t="s">
        <v>232</v>
      </c>
      <c r="B80" s="456"/>
      <c r="C80" s="456"/>
      <c r="D80" s="456"/>
      <c r="E80" s="456"/>
      <c r="F80" s="456"/>
      <c r="G80" s="456"/>
      <c r="H80" s="456"/>
      <c r="I80" s="456"/>
      <c r="J80" s="409"/>
      <c r="K80" s="409"/>
      <c r="L80" s="409"/>
      <c r="M80" s="409"/>
      <c r="N80" s="409"/>
    </row>
    <row r="81" spans="2:9" ht="12.75">
      <c r="B81" s="455"/>
      <c r="C81" s="455"/>
      <c r="D81" s="455"/>
      <c r="E81" s="455"/>
      <c r="F81" s="455"/>
      <c r="G81" s="455"/>
      <c r="H81" s="455"/>
      <c r="I81" s="455"/>
    </row>
    <row r="82" ht="12.75" customHeight="1"/>
    <row r="83" spans="1:9" ht="12.75">
      <c r="A83" s="450"/>
      <c r="B83" s="451"/>
      <c r="C83" s="451"/>
      <c r="D83" s="451"/>
      <c r="E83" s="451"/>
      <c r="F83" s="451"/>
      <c r="G83" s="451"/>
      <c r="H83" s="451"/>
      <c r="I83" s="451"/>
    </row>
    <row r="84" spans="1:9" ht="12.75">
      <c r="A84" s="450"/>
      <c r="B84" s="451"/>
      <c r="C84" s="451"/>
      <c r="D84" s="451"/>
      <c r="E84" s="451"/>
      <c r="F84" s="451"/>
      <c r="G84" s="451"/>
      <c r="H84" s="451"/>
      <c r="I84" s="451"/>
    </row>
    <row r="85" s="304" customFormat="1" ht="12.75"/>
    <row r="88" ht="18" customHeight="1"/>
    <row r="89" ht="18" customHeight="1"/>
    <row r="90" ht="12.75" customHeight="1"/>
    <row r="91" ht="14.25" customHeight="1"/>
    <row r="92" spans="1:9" ht="12.75">
      <c r="A92" s="537"/>
      <c r="B92" s="537"/>
      <c r="C92" s="537"/>
      <c r="D92" s="537"/>
      <c r="E92" s="537"/>
      <c r="F92" s="537"/>
      <c r="G92" s="537"/>
      <c r="H92" s="537"/>
      <c r="I92" s="537"/>
    </row>
  </sheetData>
  <mergeCells count="6">
    <mergeCell ref="A92:I92"/>
    <mergeCell ref="G2:I2"/>
    <mergeCell ref="B9:I9"/>
    <mergeCell ref="A5:F5"/>
    <mergeCell ref="A6:F6"/>
    <mergeCell ref="A7:F7"/>
  </mergeCells>
  <conditionalFormatting sqref="B33:I33">
    <cfRule type="cellIs" priority="1" dxfId="0" operator="notEqual" stopIfTrue="1">
      <formula>"OK"</formula>
    </cfRule>
  </conditionalFormatting>
  <printOptions horizontalCentered="1"/>
  <pageMargins left="0.75" right="0.75" top="1" bottom="1" header="0.5" footer="0.5"/>
  <pageSetup fitToHeight="1" fitToWidth="1" horizontalDpi="600" verticalDpi="600" orientation="landscape" scale="43" r:id="rId1"/>
  <headerFooter alignWithMargins="0">
    <oddHeader>&amp;LRFP NNJ06161022R
Constellation Space Suit System (CSSS)&amp;R&amp;F
&amp;A</oddHeader>
    <oddFooter>&amp;LSource Selection Information - See FAR 3.104&amp;RPage &amp;P of &amp;N</oddFooter>
  </headerFooter>
</worksheet>
</file>

<file path=xl/worksheets/sheet4.xml><?xml version="1.0" encoding="utf-8"?>
<worksheet xmlns="http://schemas.openxmlformats.org/spreadsheetml/2006/main" xmlns:r="http://schemas.openxmlformats.org/officeDocument/2006/relationships">
  <sheetPr codeName="Sheet2">
    <tabColor indexed="47"/>
    <pageSetUpPr fitToPage="1"/>
  </sheetPr>
  <dimension ref="A2:O92"/>
  <sheetViews>
    <sheetView zoomScale="75" zoomScaleNormal="75" workbookViewId="0" topLeftCell="A1">
      <selection activeCell="B3" sqref="B3"/>
    </sheetView>
  </sheetViews>
  <sheetFormatPr defaultColWidth="9.140625" defaultRowHeight="12.75"/>
  <cols>
    <col min="1" max="1" width="30.7109375" style="0" customWidth="1"/>
    <col min="2" max="2" width="12.7109375" style="0" customWidth="1"/>
    <col min="3" max="4" width="10.7109375" style="0" customWidth="1"/>
    <col min="5" max="5" width="10.7109375" style="74" customWidth="1"/>
    <col min="6" max="10" width="10.7109375" style="0" customWidth="1"/>
    <col min="11" max="16384" width="8.8515625" style="0" customWidth="1"/>
  </cols>
  <sheetData>
    <row r="2" spans="1:10" ht="12.75" customHeight="1">
      <c r="A2" s="371" t="s">
        <v>262</v>
      </c>
      <c r="B2" s="372"/>
      <c r="C2" s="372"/>
      <c r="D2" s="372"/>
      <c r="E2" s="372"/>
      <c r="F2" s="372"/>
      <c r="G2" s="538" t="s">
        <v>255</v>
      </c>
      <c r="H2" s="538"/>
      <c r="I2" s="538"/>
      <c r="J2" s="539"/>
    </row>
    <row r="3" spans="1:10" ht="12.75">
      <c r="A3" s="373" t="s">
        <v>201</v>
      </c>
      <c r="B3" s="374"/>
      <c r="C3" s="374"/>
      <c r="D3" s="374"/>
      <c r="E3" s="374"/>
      <c r="F3" s="374"/>
      <c r="G3" s="374"/>
      <c r="H3" s="374"/>
      <c r="I3" s="374"/>
      <c r="J3" s="458" t="s">
        <v>260</v>
      </c>
    </row>
    <row r="4" spans="1:11" ht="12.75">
      <c r="A4" s="360"/>
      <c r="B4" s="376"/>
      <c r="C4" s="376"/>
      <c r="D4" s="376"/>
      <c r="E4" s="376"/>
      <c r="F4" s="376"/>
      <c r="G4" s="376"/>
      <c r="H4" s="376"/>
      <c r="I4" s="376"/>
      <c r="J4" s="377"/>
      <c r="K4" s="378"/>
    </row>
    <row r="5" spans="1:11" ht="12.75">
      <c r="A5" s="543" t="s">
        <v>29</v>
      </c>
      <c r="B5" s="544"/>
      <c r="C5" s="544"/>
      <c r="D5" s="544"/>
      <c r="E5" s="545"/>
      <c r="F5" s="545"/>
      <c r="G5" s="376"/>
      <c r="H5" s="376"/>
      <c r="I5" s="376"/>
      <c r="J5" s="377"/>
      <c r="K5" s="378"/>
    </row>
    <row r="6" spans="1:11" ht="12.75">
      <c r="A6" s="543" t="s">
        <v>31</v>
      </c>
      <c r="B6" s="544"/>
      <c r="C6" s="544"/>
      <c r="D6" s="544"/>
      <c r="E6" s="545"/>
      <c r="F6" s="545"/>
      <c r="G6" s="376"/>
      <c r="H6" s="376"/>
      <c r="I6" s="376"/>
      <c r="J6" s="377"/>
      <c r="K6" s="378"/>
    </row>
    <row r="7" spans="1:10" ht="12.75">
      <c r="A7" s="543" t="s">
        <v>32</v>
      </c>
      <c r="B7" s="544"/>
      <c r="C7" s="544"/>
      <c r="D7" s="544"/>
      <c r="E7" s="545"/>
      <c r="F7" s="545"/>
      <c r="G7" s="374"/>
      <c r="H7" s="374"/>
      <c r="I7" s="374"/>
      <c r="J7" s="375"/>
    </row>
    <row r="8" spans="1:10" ht="12.75">
      <c r="A8" s="360"/>
      <c r="B8" s="379"/>
      <c r="C8" s="50"/>
      <c r="D8" s="50"/>
      <c r="E8" s="50"/>
      <c r="F8" s="50"/>
      <c r="G8" s="423"/>
      <c r="H8" s="423"/>
      <c r="I8" s="423"/>
      <c r="J8" s="424"/>
    </row>
    <row r="9" spans="1:10" ht="12.75">
      <c r="A9" s="360"/>
      <c r="B9" s="540" t="s">
        <v>229</v>
      </c>
      <c r="C9" s="541"/>
      <c r="D9" s="541"/>
      <c r="E9" s="541"/>
      <c r="F9" s="541"/>
      <c r="G9" s="541"/>
      <c r="H9" s="541"/>
      <c r="I9" s="541"/>
      <c r="J9" s="542"/>
    </row>
    <row r="10" spans="1:10" ht="25.5">
      <c r="A10" s="380"/>
      <c r="B10" s="381" t="s">
        <v>49</v>
      </c>
      <c r="C10" s="382" t="s">
        <v>5</v>
      </c>
      <c r="D10" s="382" t="s">
        <v>6</v>
      </c>
      <c r="E10" s="382" t="s">
        <v>7</v>
      </c>
      <c r="F10" s="382" t="s">
        <v>8</v>
      </c>
      <c r="G10" s="382" t="s">
        <v>9</v>
      </c>
      <c r="H10" s="382" t="s">
        <v>10</v>
      </c>
      <c r="I10" s="382" t="s">
        <v>11</v>
      </c>
      <c r="J10" s="382" t="s">
        <v>12</v>
      </c>
    </row>
    <row r="11" spans="1:10" s="385" customFormat="1" ht="15">
      <c r="A11" s="383" t="s">
        <v>202</v>
      </c>
      <c r="B11" s="384"/>
      <c r="C11" s="384"/>
      <c r="D11" s="384"/>
      <c r="E11" s="384"/>
      <c r="F11" s="384"/>
      <c r="G11" s="384"/>
      <c r="H11" s="384"/>
      <c r="I11" s="384"/>
      <c r="J11" s="384"/>
    </row>
    <row r="12" spans="1:10" s="385" customFormat="1" ht="15">
      <c r="A12" s="412" t="s">
        <v>233</v>
      </c>
      <c r="B12" s="384"/>
      <c r="C12" s="384"/>
      <c r="D12" s="384"/>
      <c r="E12" s="384"/>
      <c r="F12" s="384"/>
      <c r="G12" s="384"/>
      <c r="H12" s="384"/>
      <c r="I12" s="384"/>
      <c r="J12" s="384"/>
    </row>
    <row r="13" spans="1:10" s="385" customFormat="1" ht="15">
      <c r="A13" s="421" t="s">
        <v>257</v>
      </c>
      <c r="B13" s="416">
        <f>SUM(C13:J13)</f>
        <v>0</v>
      </c>
      <c r="C13" s="418">
        <v>0</v>
      </c>
      <c r="D13" s="418">
        <v>0</v>
      </c>
      <c r="E13" s="418">
        <v>0</v>
      </c>
      <c r="F13" s="418">
        <v>0</v>
      </c>
      <c r="G13" s="418">
        <v>0</v>
      </c>
      <c r="H13" s="418">
        <v>0</v>
      </c>
      <c r="I13" s="418">
        <v>0</v>
      </c>
      <c r="J13" s="418">
        <v>0</v>
      </c>
    </row>
    <row r="14" spans="1:10" s="385" customFormat="1" ht="15">
      <c r="A14" s="412"/>
      <c r="B14" s="384"/>
      <c r="C14" s="384"/>
      <c r="D14" s="384"/>
      <c r="E14" s="384"/>
      <c r="F14" s="384"/>
      <c r="G14" s="384"/>
      <c r="H14" s="384"/>
      <c r="I14" s="384"/>
      <c r="J14" s="384"/>
    </row>
    <row r="15" spans="1:10" s="385" customFormat="1" ht="15">
      <c r="A15" s="421" t="s">
        <v>234</v>
      </c>
      <c r="B15" s="416">
        <f>SUM(C15:J15)</f>
        <v>0</v>
      </c>
      <c r="C15" s="418">
        <v>0</v>
      </c>
      <c r="D15" s="418">
        <v>0</v>
      </c>
      <c r="E15" s="418">
        <v>0</v>
      </c>
      <c r="F15" s="418">
        <v>0</v>
      </c>
      <c r="G15" s="418">
        <v>0</v>
      </c>
      <c r="H15" s="418">
        <v>0</v>
      </c>
      <c r="I15" s="418">
        <v>0</v>
      </c>
      <c r="J15" s="418">
        <v>0</v>
      </c>
    </row>
    <row r="16" spans="1:10" s="385" customFormat="1" ht="15">
      <c r="A16" s="421" t="s">
        <v>235</v>
      </c>
      <c r="B16" s="416">
        <f>SUM(C16:J16)</f>
        <v>0</v>
      </c>
      <c r="C16" s="418">
        <v>0</v>
      </c>
      <c r="D16" s="418">
        <v>0</v>
      </c>
      <c r="E16" s="418">
        <v>0</v>
      </c>
      <c r="F16" s="418">
        <v>0</v>
      </c>
      <c r="G16" s="418">
        <v>0</v>
      </c>
      <c r="H16" s="418">
        <v>0</v>
      </c>
      <c r="I16" s="418">
        <v>0</v>
      </c>
      <c r="J16" s="418">
        <v>0</v>
      </c>
    </row>
    <row r="17" spans="1:10" s="385" customFormat="1" ht="15">
      <c r="A17" s="421" t="s">
        <v>236</v>
      </c>
      <c r="B17" s="416">
        <f>SUM(C17:J17)</f>
        <v>0</v>
      </c>
      <c r="C17" s="418">
        <v>0</v>
      </c>
      <c r="D17" s="418">
        <v>0</v>
      </c>
      <c r="E17" s="418">
        <v>0</v>
      </c>
      <c r="F17" s="418">
        <v>0</v>
      </c>
      <c r="G17" s="418">
        <v>0</v>
      </c>
      <c r="H17" s="418">
        <v>0</v>
      </c>
      <c r="I17" s="418">
        <v>0</v>
      </c>
      <c r="J17" s="418">
        <v>0</v>
      </c>
    </row>
    <row r="18" spans="1:10" s="385" customFormat="1" ht="15">
      <c r="A18" s="421" t="s">
        <v>237</v>
      </c>
      <c r="B18" s="416">
        <f>SUM(C18:J18)</f>
        <v>0</v>
      </c>
      <c r="C18" s="418">
        <v>0</v>
      </c>
      <c r="D18" s="418">
        <v>0</v>
      </c>
      <c r="E18" s="418">
        <v>0</v>
      </c>
      <c r="F18" s="418">
        <v>0</v>
      </c>
      <c r="G18" s="418">
        <v>0</v>
      </c>
      <c r="H18" s="418">
        <v>0</v>
      </c>
      <c r="I18" s="418">
        <v>0</v>
      </c>
      <c r="J18" s="418">
        <v>0</v>
      </c>
    </row>
    <row r="19" spans="1:10" s="385" customFormat="1" ht="15">
      <c r="A19" s="421" t="s">
        <v>238</v>
      </c>
      <c r="B19" s="416">
        <f>SUM(C19:J19)</f>
        <v>0</v>
      </c>
      <c r="C19" s="418">
        <v>0</v>
      </c>
      <c r="D19" s="418">
        <v>0</v>
      </c>
      <c r="E19" s="418">
        <v>0</v>
      </c>
      <c r="F19" s="418">
        <v>0</v>
      </c>
      <c r="G19" s="418">
        <v>0</v>
      </c>
      <c r="H19" s="418">
        <v>0</v>
      </c>
      <c r="I19" s="418">
        <v>0</v>
      </c>
      <c r="J19" s="418">
        <v>0</v>
      </c>
    </row>
    <row r="20" spans="1:10" s="385" customFormat="1" ht="15">
      <c r="A20" s="413"/>
      <c r="B20" s="420"/>
      <c r="C20" s="414"/>
      <c r="D20" s="414"/>
      <c r="E20" s="414"/>
      <c r="F20" s="414"/>
      <c r="G20" s="414"/>
      <c r="H20" s="414"/>
      <c r="I20" s="414"/>
      <c r="J20" s="414"/>
    </row>
    <row r="21" spans="1:10" s="385" customFormat="1" ht="15">
      <c r="A21" s="421" t="s">
        <v>239</v>
      </c>
      <c r="B21" s="416">
        <f aca="true" t="shared" si="0" ref="B21:B30">SUM(C21:J21)</f>
        <v>0</v>
      </c>
      <c r="C21" s="418">
        <v>0</v>
      </c>
      <c r="D21" s="418">
        <v>0</v>
      </c>
      <c r="E21" s="418">
        <v>0</v>
      </c>
      <c r="F21" s="418">
        <v>0</v>
      </c>
      <c r="G21" s="418">
        <v>0</v>
      </c>
      <c r="H21" s="418">
        <v>0</v>
      </c>
      <c r="I21" s="418">
        <v>0</v>
      </c>
      <c r="J21" s="418">
        <v>0</v>
      </c>
    </row>
    <row r="22" spans="1:10" s="385" customFormat="1" ht="15">
      <c r="A22" s="421" t="s">
        <v>240</v>
      </c>
      <c r="B22" s="416">
        <f t="shared" si="0"/>
        <v>0</v>
      </c>
      <c r="C22" s="418">
        <v>0</v>
      </c>
      <c r="D22" s="418">
        <v>0</v>
      </c>
      <c r="E22" s="418">
        <v>0</v>
      </c>
      <c r="F22" s="418">
        <v>0</v>
      </c>
      <c r="G22" s="418">
        <v>0</v>
      </c>
      <c r="H22" s="418">
        <v>0</v>
      </c>
      <c r="I22" s="418">
        <v>0</v>
      </c>
      <c r="J22" s="418">
        <v>0</v>
      </c>
    </row>
    <row r="23" spans="1:10" s="385" customFormat="1" ht="15">
      <c r="A23" s="421" t="s">
        <v>241</v>
      </c>
      <c r="B23" s="416">
        <f t="shared" si="0"/>
        <v>0</v>
      </c>
      <c r="C23" s="418">
        <v>0</v>
      </c>
      <c r="D23" s="418">
        <v>0</v>
      </c>
      <c r="E23" s="418">
        <v>0</v>
      </c>
      <c r="F23" s="418">
        <v>0</v>
      </c>
      <c r="G23" s="418">
        <v>0</v>
      </c>
      <c r="H23" s="418">
        <v>0</v>
      </c>
      <c r="I23" s="418">
        <v>0</v>
      </c>
      <c r="J23" s="418">
        <v>0</v>
      </c>
    </row>
    <row r="24" spans="1:10" s="385" customFormat="1" ht="15">
      <c r="A24" s="421" t="s">
        <v>242</v>
      </c>
      <c r="B24" s="416">
        <f t="shared" si="0"/>
        <v>0</v>
      </c>
      <c r="C24" s="418">
        <v>0</v>
      </c>
      <c r="D24" s="418">
        <v>0</v>
      </c>
      <c r="E24" s="418">
        <v>0</v>
      </c>
      <c r="F24" s="418">
        <v>0</v>
      </c>
      <c r="G24" s="418">
        <v>0</v>
      </c>
      <c r="H24" s="418">
        <v>0</v>
      </c>
      <c r="I24" s="418">
        <v>0</v>
      </c>
      <c r="J24" s="418">
        <v>0</v>
      </c>
    </row>
    <row r="25" spans="1:10" s="385" customFormat="1" ht="15">
      <c r="A25" s="421" t="s">
        <v>243</v>
      </c>
      <c r="B25" s="416">
        <f t="shared" si="0"/>
        <v>0</v>
      </c>
      <c r="C25" s="418">
        <v>0</v>
      </c>
      <c r="D25" s="418">
        <v>0</v>
      </c>
      <c r="E25" s="418">
        <v>0</v>
      </c>
      <c r="F25" s="418">
        <v>0</v>
      </c>
      <c r="G25" s="418">
        <v>0</v>
      </c>
      <c r="H25" s="418">
        <v>0</v>
      </c>
      <c r="I25" s="418">
        <v>0</v>
      </c>
      <c r="J25" s="418">
        <v>0</v>
      </c>
    </row>
    <row r="26" spans="1:10" s="385" customFormat="1" ht="15">
      <c r="A26" s="421" t="s">
        <v>244</v>
      </c>
      <c r="B26" s="416">
        <f t="shared" si="0"/>
        <v>0</v>
      </c>
      <c r="C26" s="418">
        <v>0</v>
      </c>
      <c r="D26" s="418">
        <v>0</v>
      </c>
      <c r="E26" s="418">
        <v>0</v>
      </c>
      <c r="F26" s="418">
        <v>0</v>
      </c>
      <c r="G26" s="418">
        <v>0</v>
      </c>
      <c r="H26" s="418">
        <v>0</v>
      </c>
      <c r="I26" s="418">
        <v>0</v>
      </c>
      <c r="J26" s="418">
        <v>0</v>
      </c>
    </row>
    <row r="27" spans="1:10" s="385" customFormat="1" ht="15">
      <c r="A27" s="421" t="s">
        <v>245</v>
      </c>
      <c r="B27" s="416">
        <f t="shared" si="0"/>
        <v>0</v>
      </c>
      <c r="C27" s="418">
        <v>0</v>
      </c>
      <c r="D27" s="418">
        <v>0</v>
      </c>
      <c r="E27" s="418">
        <v>0</v>
      </c>
      <c r="F27" s="418">
        <v>0</v>
      </c>
      <c r="G27" s="418">
        <v>0</v>
      </c>
      <c r="H27" s="418">
        <v>0</v>
      </c>
      <c r="I27" s="418">
        <v>0</v>
      </c>
      <c r="J27" s="418">
        <v>0</v>
      </c>
    </row>
    <row r="28" spans="1:10" s="385" customFormat="1" ht="15">
      <c r="A28" s="421" t="s">
        <v>246</v>
      </c>
      <c r="B28" s="416">
        <f t="shared" si="0"/>
        <v>0</v>
      </c>
      <c r="C28" s="418">
        <v>0</v>
      </c>
      <c r="D28" s="418">
        <v>0</v>
      </c>
      <c r="E28" s="418">
        <v>0</v>
      </c>
      <c r="F28" s="418">
        <v>0</v>
      </c>
      <c r="G28" s="418">
        <v>0</v>
      </c>
      <c r="H28" s="418">
        <v>0</v>
      </c>
      <c r="I28" s="418">
        <v>0</v>
      </c>
      <c r="J28" s="418">
        <v>0</v>
      </c>
    </row>
    <row r="29" spans="1:10" s="385" customFormat="1" ht="15">
      <c r="A29" s="421" t="s">
        <v>247</v>
      </c>
      <c r="B29" s="416">
        <f t="shared" si="0"/>
        <v>0</v>
      </c>
      <c r="C29" s="418">
        <v>0</v>
      </c>
      <c r="D29" s="418">
        <v>0</v>
      </c>
      <c r="E29" s="418">
        <v>0</v>
      </c>
      <c r="F29" s="418">
        <v>0</v>
      </c>
      <c r="G29" s="418">
        <v>0</v>
      </c>
      <c r="H29" s="418">
        <v>0</v>
      </c>
      <c r="I29" s="418">
        <v>0</v>
      </c>
      <c r="J29" s="418">
        <v>0</v>
      </c>
    </row>
    <row r="30" spans="1:10" s="385" customFormat="1" ht="15.75" thickBot="1">
      <c r="A30" s="421" t="s">
        <v>248</v>
      </c>
      <c r="B30" s="416">
        <f t="shared" si="0"/>
        <v>0</v>
      </c>
      <c r="C30" s="419">
        <v>0</v>
      </c>
      <c r="D30" s="419">
        <v>0</v>
      </c>
      <c r="E30" s="419">
        <v>0</v>
      </c>
      <c r="F30" s="419">
        <v>0</v>
      </c>
      <c r="G30" s="419">
        <v>0</v>
      </c>
      <c r="H30" s="419">
        <v>0</v>
      </c>
      <c r="I30" s="419">
        <v>0</v>
      </c>
      <c r="J30" s="419">
        <v>0</v>
      </c>
    </row>
    <row r="31" spans="1:10" s="385" customFormat="1" ht="15.75" thickBot="1">
      <c r="A31" s="427" t="s">
        <v>250</v>
      </c>
      <c r="B31" s="417">
        <f aca="true" t="shared" si="1" ref="B31:J31">SUM(B13:B30)</f>
        <v>0</v>
      </c>
      <c r="C31" s="417">
        <f t="shared" si="1"/>
        <v>0</v>
      </c>
      <c r="D31" s="417">
        <f t="shared" si="1"/>
        <v>0</v>
      </c>
      <c r="E31" s="417">
        <f t="shared" si="1"/>
        <v>0</v>
      </c>
      <c r="F31" s="417">
        <f t="shared" si="1"/>
        <v>0</v>
      </c>
      <c r="G31" s="417">
        <f t="shared" si="1"/>
        <v>0</v>
      </c>
      <c r="H31" s="417">
        <f t="shared" si="1"/>
        <v>0</v>
      </c>
      <c r="I31" s="417">
        <f t="shared" si="1"/>
        <v>0</v>
      </c>
      <c r="J31" s="417">
        <f t="shared" si="1"/>
        <v>0</v>
      </c>
    </row>
    <row r="32" spans="1:10" s="385" customFormat="1" ht="15">
      <c r="A32" s="413"/>
      <c r="B32" s="415"/>
      <c r="C32" s="415"/>
      <c r="D32" s="415"/>
      <c r="E32" s="415"/>
      <c r="F32" s="415"/>
      <c r="G32" s="415"/>
      <c r="H32" s="415"/>
      <c r="I32" s="415"/>
      <c r="J32" s="415"/>
    </row>
    <row r="33" spans="1:10" s="385" customFormat="1" ht="15">
      <c r="A33" s="413" t="s">
        <v>249</v>
      </c>
      <c r="B33" s="422" t="str">
        <f aca="true" t="shared" si="2" ref="B33:J33">IF(B31=B35,"OK","Error")</f>
        <v>OK</v>
      </c>
      <c r="C33" s="422" t="str">
        <f t="shared" si="2"/>
        <v>OK</v>
      </c>
      <c r="D33" s="422" t="str">
        <f t="shared" si="2"/>
        <v>OK</v>
      </c>
      <c r="E33" s="422" t="str">
        <f t="shared" si="2"/>
        <v>OK</v>
      </c>
      <c r="F33" s="422" t="str">
        <f t="shared" si="2"/>
        <v>OK</v>
      </c>
      <c r="G33" s="422" t="str">
        <f t="shared" si="2"/>
        <v>OK</v>
      </c>
      <c r="H33" s="422" t="str">
        <f t="shared" si="2"/>
        <v>OK</v>
      </c>
      <c r="I33" s="422" t="str">
        <f>IF(I31=I35,"OK","Error")</f>
        <v>OK</v>
      </c>
      <c r="J33" s="422" t="str">
        <f t="shared" si="2"/>
        <v>OK</v>
      </c>
    </row>
    <row r="34" spans="1:10" s="385" customFormat="1" ht="15">
      <c r="A34" s="413"/>
      <c r="B34" s="384"/>
      <c r="C34" s="384"/>
      <c r="D34" s="384"/>
      <c r="E34" s="384"/>
      <c r="F34" s="384"/>
      <c r="G34" s="384"/>
      <c r="H34" s="384"/>
      <c r="I34" s="384"/>
      <c r="J34" s="384"/>
    </row>
    <row r="35" spans="1:10" ht="12.75">
      <c r="A35" s="428" t="s">
        <v>203</v>
      </c>
      <c r="B35" s="387">
        <f>SUM(C35:J35)</f>
        <v>0</v>
      </c>
      <c r="C35" s="387">
        <v>0</v>
      </c>
      <c r="D35" s="387">
        <f>SUM(D40:D64)</f>
        <v>0</v>
      </c>
      <c r="E35" s="387">
        <f>SUM(E40:E64)</f>
        <v>0</v>
      </c>
      <c r="F35" s="387">
        <f>SUM(F40:F64)</f>
        <v>0</v>
      </c>
      <c r="G35" s="387">
        <v>0</v>
      </c>
      <c r="H35" s="387">
        <f>SUM(H40:H64)</f>
        <v>0</v>
      </c>
      <c r="I35" s="387">
        <f>SUM(I40:I64)</f>
        <v>0</v>
      </c>
      <c r="J35" s="387">
        <f>SUM(J40:J64)</f>
        <v>0</v>
      </c>
    </row>
    <row r="36" spans="1:10" ht="12.75">
      <c r="A36" s="386" t="s">
        <v>204</v>
      </c>
      <c r="B36" s="410">
        <f aca="true" t="shared" si="3" ref="B36:J36">SUM(B67:B74)</f>
        <v>0</v>
      </c>
      <c r="C36" s="410">
        <f t="shared" si="3"/>
        <v>0</v>
      </c>
      <c r="D36" s="410">
        <f t="shared" si="3"/>
        <v>0</v>
      </c>
      <c r="E36" s="410">
        <f t="shared" si="3"/>
        <v>0</v>
      </c>
      <c r="F36" s="410">
        <f t="shared" si="3"/>
        <v>0</v>
      </c>
      <c r="G36" s="410">
        <f t="shared" si="3"/>
        <v>0</v>
      </c>
      <c r="H36" s="410">
        <f t="shared" si="3"/>
        <v>0</v>
      </c>
      <c r="I36" s="410">
        <f>SUM(I67:I74)</f>
        <v>0</v>
      </c>
      <c r="J36" s="410">
        <f t="shared" si="3"/>
        <v>0</v>
      </c>
    </row>
    <row r="37" spans="1:10" ht="12.75">
      <c r="A37" s="386" t="s">
        <v>205</v>
      </c>
      <c r="B37" s="410">
        <f>SUM(C37:J37)</f>
        <v>0</v>
      </c>
      <c r="C37" s="429">
        <v>0</v>
      </c>
      <c r="D37" s="429">
        <v>0</v>
      </c>
      <c r="E37" s="429">
        <v>0</v>
      </c>
      <c r="F37" s="429">
        <v>0</v>
      </c>
      <c r="G37" s="429">
        <v>0</v>
      </c>
      <c r="H37" s="429">
        <v>0</v>
      </c>
      <c r="I37" s="429">
        <v>0</v>
      </c>
      <c r="J37" s="429">
        <v>0</v>
      </c>
    </row>
    <row r="38" spans="1:10" ht="12.75">
      <c r="A38" s="389"/>
      <c r="B38" s="390"/>
      <c r="C38" s="391"/>
      <c r="D38" s="391"/>
      <c r="E38" s="391"/>
      <c r="F38" s="391"/>
      <c r="G38" s="391"/>
      <c r="H38" s="391"/>
      <c r="I38" s="391"/>
      <c r="J38" s="391"/>
    </row>
    <row r="39" spans="1:10" ht="15">
      <c r="A39" s="392" t="s">
        <v>230</v>
      </c>
      <c r="B39" s="384"/>
      <c r="C39" s="384"/>
      <c r="D39" s="384"/>
      <c r="E39" s="384"/>
      <c r="F39" s="384"/>
      <c r="G39" s="384"/>
      <c r="H39" s="384"/>
      <c r="I39" s="384"/>
      <c r="J39" s="384"/>
    </row>
    <row r="40" spans="1:10" s="395" customFormat="1" ht="12.75">
      <c r="A40" s="393" t="s">
        <v>206</v>
      </c>
      <c r="B40" s="394"/>
      <c r="C40" s="384"/>
      <c r="D40" s="384"/>
      <c r="E40" s="384"/>
      <c r="F40" s="384"/>
      <c r="G40" s="384"/>
      <c r="H40" s="384"/>
      <c r="I40" s="384"/>
      <c r="J40" s="384"/>
    </row>
    <row r="41" spans="1:10" ht="12.75">
      <c r="A41" s="396" t="s">
        <v>207</v>
      </c>
      <c r="B41" s="397">
        <f>SUM(C41:J41)</f>
        <v>0</v>
      </c>
      <c r="C41" s="425">
        <v>0</v>
      </c>
      <c r="D41" s="425">
        <v>0</v>
      </c>
      <c r="E41" s="425">
        <v>0</v>
      </c>
      <c r="F41" s="425">
        <v>0</v>
      </c>
      <c r="G41" s="425">
        <v>0</v>
      </c>
      <c r="H41" s="425">
        <v>0</v>
      </c>
      <c r="I41" s="425">
        <v>0</v>
      </c>
      <c r="J41" s="425">
        <v>0</v>
      </c>
    </row>
    <row r="42" spans="1:10" ht="12.75">
      <c r="A42" s="396" t="s">
        <v>208</v>
      </c>
      <c r="B42" s="397">
        <f>SUM(C42:J42)</f>
        <v>0</v>
      </c>
      <c r="C42" s="425">
        <v>0</v>
      </c>
      <c r="D42" s="425">
        <v>0</v>
      </c>
      <c r="E42" s="425">
        <v>0</v>
      </c>
      <c r="F42" s="425">
        <v>0</v>
      </c>
      <c r="G42" s="425">
        <v>0</v>
      </c>
      <c r="H42" s="425">
        <v>0</v>
      </c>
      <c r="I42" s="425">
        <v>0</v>
      </c>
      <c r="J42" s="425">
        <v>0</v>
      </c>
    </row>
    <row r="43" spans="1:10" ht="12.75">
      <c r="A43" s="398" t="s">
        <v>209</v>
      </c>
      <c r="B43" s="397">
        <f>SUM(C43:J43)</f>
        <v>0</v>
      </c>
      <c r="C43" s="425">
        <v>0</v>
      </c>
      <c r="D43" s="425">
        <v>0</v>
      </c>
      <c r="E43" s="425">
        <v>0</v>
      </c>
      <c r="F43" s="425">
        <v>0</v>
      </c>
      <c r="G43" s="425">
        <v>0</v>
      </c>
      <c r="H43" s="425">
        <v>0</v>
      </c>
      <c r="I43" s="425">
        <v>0</v>
      </c>
      <c r="J43" s="425">
        <v>0</v>
      </c>
    </row>
    <row r="44" spans="1:10" ht="12.75">
      <c r="A44" s="398" t="s">
        <v>210</v>
      </c>
      <c r="B44" s="397">
        <f>SUM(C44:J44)</f>
        <v>0</v>
      </c>
      <c r="C44" s="425">
        <v>0</v>
      </c>
      <c r="D44" s="425">
        <v>0</v>
      </c>
      <c r="E44" s="425">
        <v>0</v>
      </c>
      <c r="F44" s="425">
        <v>0</v>
      </c>
      <c r="G44" s="425">
        <v>0</v>
      </c>
      <c r="H44" s="425">
        <v>0</v>
      </c>
      <c r="I44" s="425">
        <v>0</v>
      </c>
      <c r="J44" s="425">
        <v>0</v>
      </c>
    </row>
    <row r="45" spans="1:10" ht="12.75">
      <c r="A45" s="399"/>
      <c r="B45" s="400"/>
      <c r="C45" s="401"/>
      <c r="D45" s="401"/>
      <c r="E45" s="401"/>
      <c r="F45" s="401"/>
      <c r="G45" s="401"/>
      <c r="H45" s="401"/>
      <c r="I45" s="401"/>
      <c r="J45" s="401"/>
    </row>
    <row r="46" spans="1:10" ht="12.75">
      <c r="A46" s="402" t="s">
        <v>211</v>
      </c>
      <c r="B46" s="400"/>
      <c r="C46" s="401"/>
      <c r="D46" s="401"/>
      <c r="E46" s="401"/>
      <c r="F46" s="401"/>
      <c r="G46" s="401"/>
      <c r="H46" s="401"/>
      <c r="I46" s="401"/>
      <c r="J46" s="401"/>
    </row>
    <row r="47" spans="1:10" ht="12.75">
      <c r="A47" s="398" t="s">
        <v>212</v>
      </c>
      <c r="B47" s="387">
        <f aca="true" t="shared" si="4" ref="B47:B54">SUM(C47:J47)</f>
        <v>0</v>
      </c>
      <c r="C47" s="425">
        <v>0</v>
      </c>
      <c r="D47" s="425">
        <v>0</v>
      </c>
      <c r="E47" s="425">
        <v>0</v>
      </c>
      <c r="F47" s="425">
        <v>0</v>
      </c>
      <c r="G47" s="425">
        <v>0</v>
      </c>
      <c r="H47" s="425">
        <v>0</v>
      </c>
      <c r="I47" s="425">
        <v>0</v>
      </c>
      <c r="J47" s="425">
        <v>0</v>
      </c>
    </row>
    <row r="48" spans="1:10" ht="12.75">
      <c r="A48" s="398" t="s">
        <v>213</v>
      </c>
      <c r="B48" s="387">
        <f t="shared" si="4"/>
        <v>0</v>
      </c>
      <c r="C48" s="425">
        <v>0</v>
      </c>
      <c r="D48" s="425">
        <v>0</v>
      </c>
      <c r="E48" s="425">
        <v>0</v>
      </c>
      <c r="F48" s="425">
        <v>0</v>
      </c>
      <c r="G48" s="425">
        <v>0</v>
      </c>
      <c r="H48" s="425">
        <v>0</v>
      </c>
      <c r="I48" s="425">
        <v>0</v>
      </c>
      <c r="J48" s="425">
        <v>0</v>
      </c>
    </row>
    <row r="49" spans="1:10" ht="12.75">
      <c r="A49" s="398" t="s">
        <v>214</v>
      </c>
      <c r="B49" s="387">
        <f t="shared" si="4"/>
        <v>0</v>
      </c>
      <c r="C49" s="425">
        <v>0</v>
      </c>
      <c r="D49" s="425">
        <v>0</v>
      </c>
      <c r="E49" s="425">
        <v>0</v>
      </c>
      <c r="F49" s="425">
        <v>0</v>
      </c>
      <c r="G49" s="425">
        <v>0</v>
      </c>
      <c r="H49" s="425">
        <v>0</v>
      </c>
      <c r="I49" s="425">
        <v>0</v>
      </c>
      <c r="J49" s="425">
        <v>0</v>
      </c>
    </row>
    <row r="50" spans="1:10" ht="12.75">
      <c r="A50" s="398" t="s">
        <v>215</v>
      </c>
      <c r="B50" s="387">
        <f t="shared" si="4"/>
        <v>0</v>
      </c>
      <c r="C50" s="425">
        <v>0</v>
      </c>
      <c r="D50" s="425">
        <v>0</v>
      </c>
      <c r="E50" s="425">
        <v>0</v>
      </c>
      <c r="F50" s="425">
        <v>0</v>
      </c>
      <c r="G50" s="425">
        <v>0</v>
      </c>
      <c r="H50" s="425">
        <v>0</v>
      </c>
      <c r="I50" s="425">
        <v>0</v>
      </c>
      <c r="J50" s="425">
        <v>0</v>
      </c>
    </row>
    <row r="51" spans="1:10" ht="12.75">
      <c r="A51" s="398" t="s">
        <v>216</v>
      </c>
      <c r="B51" s="387">
        <f t="shared" si="4"/>
        <v>0</v>
      </c>
      <c r="C51" s="425">
        <v>0</v>
      </c>
      <c r="D51" s="425">
        <v>0</v>
      </c>
      <c r="E51" s="425">
        <v>0</v>
      </c>
      <c r="F51" s="425">
        <v>0</v>
      </c>
      <c r="G51" s="425">
        <v>0</v>
      </c>
      <c r="H51" s="425">
        <v>0</v>
      </c>
      <c r="I51" s="425">
        <v>0</v>
      </c>
      <c r="J51" s="425">
        <v>0</v>
      </c>
    </row>
    <row r="52" spans="1:10" ht="12.75">
      <c r="A52" s="398" t="s">
        <v>217</v>
      </c>
      <c r="B52" s="387">
        <f t="shared" si="4"/>
        <v>0</v>
      </c>
      <c r="C52" s="425">
        <v>0</v>
      </c>
      <c r="D52" s="425">
        <v>0</v>
      </c>
      <c r="E52" s="425">
        <v>0</v>
      </c>
      <c r="F52" s="425">
        <v>0</v>
      </c>
      <c r="G52" s="425">
        <v>0</v>
      </c>
      <c r="H52" s="425">
        <v>0</v>
      </c>
      <c r="I52" s="425">
        <v>0</v>
      </c>
      <c r="J52" s="425">
        <v>0</v>
      </c>
    </row>
    <row r="53" spans="1:10" ht="12.75">
      <c r="A53" s="398" t="s">
        <v>218</v>
      </c>
      <c r="B53" s="387">
        <f t="shared" si="4"/>
        <v>0</v>
      </c>
      <c r="C53" s="425">
        <v>0</v>
      </c>
      <c r="D53" s="425">
        <v>0</v>
      </c>
      <c r="E53" s="425">
        <v>0</v>
      </c>
      <c r="F53" s="425">
        <v>0</v>
      </c>
      <c r="G53" s="425">
        <v>0</v>
      </c>
      <c r="H53" s="425">
        <v>0</v>
      </c>
      <c r="I53" s="425">
        <v>0</v>
      </c>
      <c r="J53" s="425">
        <v>0</v>
      </c>
    </row>
    <row r="54" spans="1:10" ht="12.75">
      <c r="A54" s="398" t="s">
        <v>219</v>
      </c>
      <c r="B54" s="387">
        <f t="shared" si="4"/>
        <v>0</v>
      </c>
      <c r="C54" s="425">
        <v>0</v>
      </c>
      <c r="D54" s="425">
        <v>0</v>
      </c>
      <c r="E54" s="425">
        <v>0</v>
      </c>
      <c r="F54" s="425">
        <v>0</v>
      </c>
      <c r="G54" s="425">
        <v>0</v>
      </c>
      <c r="H54" s="425">
        <v>0</v>
      </c>
      <c r="I54" s="425">
        <v>0</v>
      </c>
      <c r="J54" s="425">
        <v>0</v>
      </c>
    </row>
    <row r="55" spans="1:10" ht="12.75">
      <c r="A55" s="403"/>
      <c r="B55" s="404"/>
      <c r="C55" s="401"/>
      <c r="D55" s="401"/>
      <c r="E55" s="401"/>
      <c r="F55" s="401"/>
      <c r="G55" s="401"/>
      <c r="H55" s="401"/>
      <c r="I55" s="401"/>
      <c r="J55" s="401"/>
    </row>
    <row r="56" spans="1:10" ht="12.75">
      <c r="A56" s="402" t="s">
        <v>220</v>
      </c>
      <c r="B56" s="404"/>
      <c r="C56" s="401"/>
      <c r="D56" s="401"/>
      <c r="E56" s="401"/>
      <c r="F56" s="401"/>
      <c r="G56" s="401"/>
      <c r="H56" s="401"/>
      <c r="I56" s="401"/>
      <c r="J56" s="401"/>
    </row>
    <row r="57" spans="1:10" ht="12.75">
      <c r="A57" s="398" t="s">
        <v>221</v>
      </c>
      <c r="B57" s="387">
        <f>SUM(C57:J57)</f>
        <v>0</v>
      </c>
      <c r="C57" s="425">
        <v>0</v>
      </c>
      <c r="D57" s="425">
        <v>0</v>
      </c>
      <c r="E57" s="425">
        <v>0</v>
      </c>
      <c r="F57" s="425">
        <v>0</v>
      </c>
      <c r="G57" s="425">
        <v>0</v>
      </c>
      <c r="H57" s="425">
        <v>0</v>
      </c>
      <c r="I57" s="425">
        <v>0</v>
      </c>
      <c r="J57" s="425">
        <v>0</v>
      </c>
    </row>
    <row r="58" spans="1:10" ht="12.75">
      <c r="A58" s="398" t="s">
        <v>222</v>
      </c>
      <c r="B58" s="387">
        <f>SUM(C58:J58)</f>
        <v>0</v>
      </c>
      <c r="C58" s="425">
        <v>0</v>
      </c>
      <c r="D58" s="425">
        <v>0</v>
      </c>
      <c r="E58" s="425">
        <v>0</v>
      </c>
      <c r="F58" s="425">
        <v>0</v>
      </c>
      <c r="G58" s="425">
        <v>0</v>
      </c>
      <c r="H58" s="425">
        <v>0</v>
      </c>
      <c r="I58" s="425">
        <v>0</v>
      </c>
      <c r="J58" s="425">
        <v>0</v>
      </c>
    </row>
    <row r="59" spans="1:10" ht="12.75">
      <c r="A59" s="398" t="s">
        <v>128</v>
      </c>
      <c r="B59" s="387">
        <f>SUM(C59:J59)</f>
        <v>0</v>
      </c>
      <c r="C59" s="425">
        <v>0</v>
      </c>
      <c r="D59" s="425">
        <v>0</v>
      </c>
      <c r="E59" s="425">
        <v>0</v>
      </c>
      <c r="F59" s="425">
        <v>0</v>
      </c>
      <c r="G59" s="425">
        <v>0</v>
      </c>
      <c r="H59" s="425">
        <v>0</v>
      </c>
      <c r="I59" s="425">
        <v>0</v>
      </c>
      <c r="J59" s="425">
        <v>0</v>
      </c>
    </row>
    <row r="60" spans="1:10" ht="12.75">
      <c r="A60" s="403"/>
      <c r="B60" s="384"/>
      <c r="C60" s="401"/>
      <c r="D60" s="401"/>
      <c r="E60" s="401"/>
      <c r="F60" s="401"/>
      <c r="G60" s="401"/>
      <c r="H60" s="401"/>
      <c r="I60" s="401"/>
      <c r="J60" s="401"/>
    </row>
    <row r="61" spans="1:10" ht="12.75">
      <c r="A61" s="393" t="s">
        <v>223</v>
      </c>
      <c r="B61" s="384"/>
      <c r="C61" s="401"/>
      <c r="D61" s="401"/>
      <c r="E61" s="401"/>
      <c r="F61" s="401"/>
      <c r="G61" s="401"/>
      <c r="H61" s="401"/>
      <c r="I61" s="401"/>
      <c r="J61" s="401"/>
    </row>
    <row r="62" spans="1:10" ht="12.75">
      <c r="A62" s="405"/>
      <c r="B62" s="387">
        <f>SUM(C62:J62)</f>
        <v>0</v>
      </c>
      <c r="C62" s="425">
        <v>0</v>
      </c>
      <c r="D62" s="425">
        <v>0</v>
      </c>
      <c r="E62" s="425">
        <v>0</v>
      </c>
      <c r="F62" s="425">
        <v>0</v>
      </c>
      <c r="G62" s="425">
        <v>0</v>
      </c>
      <c r="H62" s="425">
        <v>0</v>
      </c>
      <c r="I62" s="425">
        <v>0</v>
      </c>
      <c r="J62" s="425">
        <v>0</v>
      </c>
    </row>
    <row r="63" spans="1:10" ht="12.75">
      <c r="A63" s="405"/>
      <c r="B63" s="387">
        <f>SUM(C63:J63)</f>
        <v>0</v>
      </c>
      <c r="C63" s="425">
        <v>0</v>
      </c>
      <c r="D63" s="425">
        <v>0</v>
      </c>
      <c r="E63" s="425">
        <v>0</v>
      </c>
      <c r="F63" s="425">
        <v>0</v>
      </c>
      <c r="G63" s="425">
        <v>0</v>
      </c>
      <c r="H63" s="425">
        <v>0</v>
      </c>
      <c r="I63" s="425">
        <v>0</v>
      </c>
      <c r="J63" s="425">
        <v>0</v>
      </c>
    </row>
    <row r="64" spans="1:10" ht="12.75">
      <c r="A64" s="405"/>
      <c r="B64" s="387">
        <f>SUM(C64:J64)</f>
        <v>0</v>
      </c>
      <c r="C64" s="425">
        <v>0</v>
      </c>
      <c r="D64" s="425">
        <v>0</v>
      </c>
      <c r="E64" s="425">
        <v>0</v>
      </c>
      <c r="F64" s="425">
        <v>0</v>
      </c>
      <c r="G64" s="425">
        <v>0</v>
      </c>
      <c r="H64" s="425">
        <v>0</v>
      </c>
      <c r="I64" s="425">
        <v>0</v>
      </c>
      <c r="J64" s="425">
        <v>0</v>
      </c>
    </row>
    <row r="65" spans="1:10" ht="12.75">
      <c r="A65" s="405"/>
      <c r="B65" s="384"/>
      <c r="C65" s="401"/>
      <c r="D65" s="401"/>
      <c r="E65" s="401"/>
      <c r="F65" s="401"/>
      <c r="G65" s="401"/>
      <c r="H65" s="401"/>
      <c r="I65" s="401"/>
      <c r="J65" s="401"/>
    </row>
    <row r="66" spans="1:10" ht="30">
      <c r="A66" s="406" t="s">
        <v>224</v>
      </c>
      <c r="B66" s="384"/>
      <c r="C66" s="401"/>
      <c r="D66" s="401"/>
      <c r="E66" s="401"/>
      <c r="F66" s="401"/>
      <c r="G66" s="401"/>
      <c r="H66" s="401"/>
      <c r="I66" s="401"/>
      <c r="J66" s="401"/>
    </row>
    <row r="67" spans="1:10" ht="12.75">
      <c r="A67" s="405" t="s">
        <v>225</v>
      </c>
      <c r="B67" s="388">
        <f>SUM(C67:J67)</f>
        <v>0</v>
      </c>
      <c r="C67" s="426">
        <v>0</v>
      </c>
      <c r="D67" s="426">
        <v>0</v>
      </c>
      <c r="E67" s="426">
        <v>0</v>
      </c>
      <c r="F67" s="426">
        <v>0</v>
      </c>
      <c r="G67" s="426">
        <v>0</v>
      </c>
      <c r="H67" s="426">
        <v>0</v>
      </c>
      <c r="I67" s="426">
        <v>0</v>
      </c>
      <c r="J67" s="426">
        <v>0</v>
      </c>
    </row>
    <row r="68" spans="1:10" ht="12.75">
      <c r="A68" s="405" t="s">
        <v>226</v>
      </c>
      <c r="B68" s="388">
        <f>SUM(C68:J68)</f>
        <v>0</v>
      </c>
      <c r="C68" s="426">
        <v>0</v>
      </c>
      <c r="D68" s="426">
        <v>0</v>
      </c>
      <c r="E68" s="426">
        <v>0</v>
      </c>
      <c r="F68" s="426">
        <v>0</v>
      </c>
      <c r="G68" s="426">
        <v>0</v>
      </c>
      <c r="H68" s="426">
        <v>0</v>
      </c>
      <c r="I68" s="426">
        <v>0</v>
      </c>
      <c r="J68" s="426">
        <v>0</v>
      </c>
    </row>
    <row r="69" spans="1:10" ht="12.75">
      <c r="A69" s="405" t="s">
        <v>227</v>
      </c>
      <c r="B69" s="388">
        <f>SUM(C69:J69)</f>
        <v>0</v>
      </c>
      <c r="C69" s="426">
        <v>0</v>
      </c>
      <c r="D69" s="426">
        <v>0</v>
      </c>
      <c r="E69" s="426">
        <v>0</v>
      </c>
      <c r="F69" s="426">
        <v>0</v>
      </c>
      <c r="G69" s="426">
        <v>0</v>
      </c>
      <c r="H69" s="426">
        <v>0</v>
      </c>
      <c r="I69" s="426">
        <v>0</v>
      </c>
      <c r="J69" s="426">
        <v>0</v>
      </c>
    </row>
    <row r="70" spans="1:10" ht="12.75">
      <c r="A70" s="405" t="s">
        <v>223</v>
      </c>
      <c r="B70" s="384"/>
      <c r="C70" s="411"/>
      <c r="D70" s="411"/>
      <c r="E70" s="411"/>
      <c r="F70" s="411"/>
      <c r="G70" s="411"/>
      <c r="H70" s="411"/>
      <c r="I70" s="411"/>
      <c r="J70" s="411"/>
    </row>
    <row r="71" spans="1:10" ht="12.75">
      <c r="A71" s="407"/>
      <c r="B71" s="388">
        <f>SUM(C71:J71)</f>
        <v>0</v>
      </c>
      <c r="C71" s="426">
        <v>0</v>
      </c>
      <c r="D71" s="426">
        <v>0</v>
      </c>
      <c r="E71" s="426">
        <v>0</v>
      </c>
      <c r="F71" s="426">
        <v>0</v>
      </c>
      <c r="G71" s="426">
        <v>0</v>
      </c>
      <c r="H71" s="426">
        <v>0</v>
      </c>
      <c r="I71" s="426">
        <v>0</v>
      </c>
      <c r="J71" s="426">
        <v>0</v>
      </c>
    </row>
    <row r="72" spans="1:10" ht="12.75">
      <c r="A72" s="407"/>
      <c r="B72" s="388">
        <f>SUM(C72:J72)</f>
        <v>0</v>
      </c>
      <c r="C72" s="426">
        <v>0</v>
      </c>
      <c r="D72" s="426">
        <v>0</v>
      </c>
      <c r="E72" s="426">
        <v>0</v>
      </c>
      <c r="F72" s="426">
        <v>0</v>
      </c>
      <c r="G72" s="426">
        <v>0</v>
      </c>
      <c r="H72" s="426">
        <v>0</v>
      </c>
      <c r="I72" s="426">
        <v>0</v>
      </c>
      <c r="J72" s="426">
        <v>0</v>
      </c>
    </row>
    <row r="73" spans="1:10" ht="12.75">
      <c r="A73" s="407"/>
      <c r="B73" s="388">
        <f>SUM(C73:J73)</f>
        <v>0</v>
      </c>
      <c r="C73" s="426">
        <v>0</v>
      </c>
      <c r="D73" s="426">
        <v>0</v>
      </c>
      <c r="E73" s="426">
        <v>0</v>
      </c>
      <c r="F73" s="426">
        <v>0</v>
      </c>
      <c r="G73" s="426">
        <v>0</v>
      </c>
      <c r="H73" s="426">
        <v>0</v>
      </c>
      <c r="I73" s="426">
        <v>0</v>
      </c>
      <c r="J73" s="426">
        <v>0</v>
      </c>
    </row>
    <row r="74" spans="1:10" ht="12.75">
      <c r="A74" s="408"/>
      <c r="B74" s="388">
        <f>SUM(C74:J74)</f>
        <v>0</v>
      </c>
      <c r="C74" s="426">
        <v>0</v>
      </c>
      <c r="D74" s="426">
        <v>0</v>
      </c>
      <c r="E74" s="426">
        <v>0</v>
      </c>
      <c r="F74" s="426">
        <v>0</v>
      </c>
      <c r="G74" s="426">
        <v>0</v>
      </c>
      <c r="H74" s="426">
        <v>0</v>
      </c>
      <c r="I74" s="426">
        <v>0</v>
      </c>
      <c r="J74" s="426">
        <v>0</v>
      </c>
    </row>
    <row r="75" spans="1:10" ht="12.75">
      <c r="A75" s="447"/>
      <c r="B75" s="448"/>
      <c r="C75" s="449"/>
      <c r="D75" s="449"/>
      <c r="E75" s="449"/>
      <c r="F75" s="449"/>
      <c r="G75" s="449"/>
      <c r="H75" s="449"/>
      <c r="I75" s="449"/>
      <c r="J75" s="449"/>
    </row>
    <row r="76" spans="1:13" ht="12.75">
      <c r="A76" s="452" t="s">
        <v>228</v>
      </c>
      <c r="B76" s="451"/>
      <c r="C76" s="451"/>
      <c r="D76" s="451"/>
      <c r="E76" s="451"/>
      <c r="F76" s="451"/>
      <c r="G76" s="451"/>
      <c r="H76" s="451"/>
      <c r="I76" s="451"/>
      <c r="J76" s="451"/>
      <c r="K76" s="409"/>
      <c r="L76" s="409"/>
      <c r="M76" s="409"/>
    </row>
    <row r="77" spans="1:10" ht="12.75">
      <c r="A77" s="453" t="s">
        <v>263</v>
      </c>
      <c r="B77" s="52"/>
      <c r="C77" s="52"/>
      <c r="D77" s="52"/>
      <c r="E77" s="52"/>
      <c r="F77" s="52"/>
      <c r="G77" s="52"/>
      <c r="H77" s="52"/>
      <c r="I77" s="52"/>
      <c r="J77" s="52"/>
    </row>
    <row r="78" spans="1:10" ht="12.75">
      <c r="A78" s="454" t="s">
        <v>258</v>
      </c>
      <c r="B78" s="452"/>
      <c r="C78" s="452"/>
      <c r="D78" s="452"/>
      <c r="E78" s="452"/>
      <c r="F78" s="452"/>
      <c r="G78" s="452"/>
      <c r="H78" s="452"/>
      <c r="I78" s="452"/>
      <c r="J78" s="452"/>
    </row>
    <row r="79" spans="1:10" s="304" customFormat="1" ht="12.75" customHeight="1">
      <c r="A79" s="455" t="s">
        <v>231</v>
      </c>
      <c r="B79" s="435"/>
      <c r="C79" s="435"/>
      <c r="D79" s="435"/>
      <c r="E79" s="435"/>
      <c r="F79" s="435"/>
      <c r="G79" s="435"/>
      <c r="H79" s="435"/>
      <c r="I79" s="435"/>
      <c r="J79" s="435"/>
    </row>
    <row r="80" spans="1:15" ht="12.75">
      <c r="A80" s="457" t="s">
        <v>232</v>
      </c>
      <c r="B80" s="456"/>
      <c r="C80" s="456"/>
      <c r="D80" s="456"/>
      <c r="E80" s="456"/>
      <c r="F80" s="456"/>
      <c r="G80" s="456"/>
      <c r="H80" s="456"/>
      <c r="I80" s="456"/>
      <c r="J80" s="456"/>
      <c r="K80" s="409"/>
      <c r="L80" s="409"/>
      <c r="M80" s="409"/>
      <c r="N80" s="409"/>
      <c r="O80" s="409"/>
    </row>
    <row r="81" spans="2:10" ht="12.75">
      <c r="B81" s="455"/>
      <c r="C81" s="455"/>
      <c r="D81" s="455"/>
      <c r="E81" s="455"/>
      <c r="F81" s="455"/>
      <c r="G81" s="455"/>
      <c r="H81" s="455"/>
      <c r="I81" s="455"/>
      <c r="J81" s="455"/>
    </row>
    <row r="82" ht="12.75" customHeight="1"/>
    <row r="83" spans="1:10" ht="12.75">
      <c r="A83" s="450"/>
      <c r="B83" s="451"/>
      <c r="C83" s="451"/>
      <c r="D83" s="451"/>
      <c r="E83" s="451"/>
      <c r="F83" s="451"/>
      <c r="G83" s="451"/>
      <c r="H83" s="451"/>
      <c r="I83" s="451"/>
      <c r="J83" s="451"/>
    </row>
    <row r="84" spans="1:10" ht="12.75">
      <c r="A84" s="450"/>
      <c r="B84" s="451"/>
      <c r="C84" s="451"/>
      <c r="D84" s="451"/>
      <c r="E84" s="451"/>
      <c r="F84" s="451"/>
      <c r="G84" s="451"/>
      <c r="H84" s="451"/>
      <c r="I84" s="451"/>
      <c r="J84" s="451"/>
    </row>
    <row r="85" s="304" customFormat="1" ht="12.75"/>
    <row r="88" ht="18" customHeight="1"/>
    <row r="89" ht="18" customHeight="1"/>
    <row r="90" ht="12.75" customHeight="1"/>
    <row r="91" ht="14.25" customHeight="1"/>
    <row r="92" spans="1:10" ht="12.75">
      <c r="A92" s="537"/>
      <c r="B92" s="537"/>
      <c r="C92" s="537"/>
      <c r="D92" s="537"/>
      <c r="E92" s="537"/>
      <c r="F92" s="537"/>
      <c r="G92" s="537"/>
      <c r="H92" s="537"/>
      <c r="I92" s="537"/>
      <c r="J92" s="537"/>
    </row>
  </sheetData>
  <mergeCells count="6">
    <mergeCell ref="A92:J92"/>
    <mergeCell ref="G2:J2"/>
    <mergeCell ref="B9:J9"/>
    <mergeCell ref="A5:F5"/>
    <mergeCell ref="A6:F6"/>
    <mergeCell ref="A7:F7"/>
  </mergeCells>
  <conditionalFormatting sqref="B33:J33">
    <cfRule type="cellIs" priority="1" dxfId="0" operator="notEqual" stopIfTrue="1">
      <formula>"OK"</formula>
    </cfRule>
  </conditionalFormatting>
  <printOptions horizontalCentered="1"/>
  <pageMargins left="0.75" right="0.75" top="1" bottom="1" header="0.5" footer="0.5"/>
  <pageSetup fitToHeight="1" fitToWidth="1" horizontalDpi="600" verticalDpi="600" orientation="landscape" scale="37" r:id="rId1"/>
  <headerFooter alignWithMargins="0">
    <oddHeader>&amp;LRFP NNJ06161022R
Constellation Space Suit System (CSSS)&amp;R&amp;F
&amp;A</oddHeader>
    <oddFooter>&amp;LSource Selection Information - See FAR 3.104&amp;RPage &amp;P of &amp;N</oddFooter>
  </headerFooter>
</worksheet>
</file>

<file path=xl/worksheets/sheet5.xml><?xml version="1.0" encoding="utf-8"?>
<worksheet xmlns="http://schemas.openxmlformats.org/spreadsheetml/2006/main" xmlns:r="http://schemas.openxmlformats.org/officeDocument/2006/relationships">
  <sheetPr codeName="Sheet6">
    <tabColor indexed="47"/>
    <pageSetUpPr fitToPage="1"/>
  </sheetPr>
  <dimension ref="A2:R93"/>
  <sheetViews>
    <sheetView zoomScale="75" zoomScaleNormal="75" workbookViewId="0" topLeftCell="A1">
      <selection activeCell="B3" sqref="B3"/>
    </sheetView>
  </sheetViews>
  <sheetFormatPr defaultColWidth="9.140625" defaultRowHeight="12.75"/>
  <cols>
    <col min="1" max="1" width="30.7109375" style="0" customWidth="1"/>
    <col min="2" max="3" width="12.7109375" style="0" customWidth="1"/>
    <col min="4" max="5" width="10.7109375" style="0" customWidth="1"/>
    <col min="6" max="6" width="10.7109375" style="74" customWidth="1"/>
    <col min="7" max="7" width="10.7109375" style="0" customWidth="1"/>
    <col min="8" max="8" width="4.7109375" style="0" customWidth="1"/>
    <col min="9" max="13" width="10.7109375" style="0" customWidth="1"/>
    <col min="14" max="16384" width="8.8515625" style="0" customWidth="1"/>
  </cols>
  <sheetData>
    <row r="2" spans="1:13" ht="12.75" customHeight="1">
      <c r="A2" s="371" t="s">
        <v>288</v>
      </c>
      <c r="B2" s="372"/>
      <c r="C2" s="372"/>
      <c r="D2" s="372"/>
      <c r="E2" s="372"/>
      <c r="F2" s="372"/>
      <c r="G2" s="372"/>
      <c r="H2" s="372"/>
      <c r="I2" s="434"/>
      <c r="J2" s="434"/>
      <c r="K2" s="434"/>
      <c r="L2" s="372"/>
      <c r="M2" s="459" t="s">
        <v>256</v>
      </c>
    </row>
    <row r="3" spans="1:13" ht="12.75">
      <c r="A3" s="373" t="s">
        <v>201</v>
      </c>
      <c r="B3" s="374"/>
      <c r="C3" s="374"/>
      <c r="D3" s="374"/>
      <c r="E3" s="374"/>
      <c r="F3" s="374"/>
      <c r="G3" s="374"/>
      <c r="H3" s="374"/>
      <c r="I3" s="374"/>
      <c r="J3" s="374"/>
      <c r="K3" s="374"/>
      <c r="L3" s="374"/>
      <c r="M3" s="458" t="s">
        <v>264</v>
      </c>
    </row>
    <row r="4" spans="1:14" ht="12.75">
      <c r="A4" s="360"/>
      <c r="B4" s="376"/>
      <c r="C4" s="376"/>
      <c r="D4" s="376"/>
      <c r="E4" s="376"/>
      <c r="F4" s="376"/>
      <c r="G4" s="376"/>
      <c r="H4" s="376"/>
      <c r="I4" s="376"/>
      <c r="J4" s="376"/>
      <c r="K4" s="376"/>
      <c r="L4" s="376"/>
      <c r="M4" s="458" t="s">
        <v>287</v>
      </c>
      <c r="N4" s="378"/>
    </row>
    <row r="5" spans="1:14" ht="12.75">
      <c r="A5" s="543" t="s">
        <v>29</v>
      </c>
      <c r="B5" s="544"/>
      <c r="C5" s="544"/>
      <c r="D5" s="544"/>
      <c r="E5" s="544"/>
      <c r="F5" s="545"/>
      <c r="G5" s="545"/>
      <c r="H5" s="197"/>
      <c r="I5" s="376"/>
      <c r="J5" s="376"/>
      <c r="K5" s="376"/>
      <c r="L5" s="376"/>
      <c r="M5" s="377"/>
      <c r="N5" s="378"/>
    </row>
    <row r="6" spans="1:14" ht="12.75">
      <c r="A6" s="543" t="s">
        <v>31</v>
      </c>
      <c r="B6" s="544"/>
      <c r="C6" s="544"/>
      <c r="D6" s="544"/>
      <c r="E6" s="544"/>
      <c r="F6" s="545"/>
      <c r="G6" s="545"/>
      <c r="H6" s="197"/>
      <c r="I6" s="376"/>
      <c r="J6" s="376"/>
      <c r="K6" s="376"/>
      <c r="L6" s="376"/>
      <c r="M6" s="377"/>
      <c r="N6" s="378"/>
    </row>
    <row r="7" spans="1:13" ht="12.75">
      <c r="A7" s="543" t="s">
        <v>32</v>
      </c>
      <c r="B7" s="544"/>
      <c r="C7" s="544"/>
      <c r="D7" s="544"/>
      <c r="E7" s="544"/>
      <c r="F7" s="545"/>
      <c r="G7" s="545"/>
      <c r="H7" s="197"/>
      <c r="I7" s="374"/>
      <c r="J7" s="374"/>
      <c r="K7" s="374"/>
      <c r="L7" s="374"/>
      <c r="M7" s="375"/>
    </row>
    <row r="8" spans="1:13" ht="12.75">
      <c r="A8" s="360"/>
      <c r="B8" s="379"/>
      <c r="C8" s="379"/>
      <c r="D8" s="50"/>
      <c r="E8" s="50"/>
      <c r="F8" s="50"/>
      <c r="G8" s="50"/>
      <c r="H8" s="50"/>
      <c r="I8" s="423"/>
      <c r="J8" s="423"/>
      <c r="K8" s="423"/>
      <c r="L8" s="423"/>
      <c r="M8" s="424"/>
    </row>
    <row r="9" spans="1:13" ht="12.75">
      <c r="A9" s="360"/>
      <c r="B9" s="546" t="s">
        <v>229</v>
      </c>
      <c r="C9" s="547"/>
      <c r="D9" s="548"/>
      <c r="E9" s="548"/>
      <c r="F9" s="548"/>
      <c r="G9" s="548"/>
      <c r="H9" s="548"/>
      <c r="I9" s="548"/>
      <c r="J9" s="548"/>
      <c r="K9" s="548"/>
      <c r="L9" s="548"/>
      <c r="M9" s="549"/>
    </row>
    <row r="10" spans="1:13" ht="12.75">
      <c r="A10" s="360"/>
      <c r="B10" s="553" t="s">
        <v>253</v>
      </c>
      <c r="C10" s="477" t="s">
        <v>289</v>
      </c>
      <c r="D10" s="478"/>
      <c r="E10" s="478"/>
      <c r="F10" s="478"/>
      <c r="G10" s="476"/>
      <c r="H10" s="460"/>
      <c r="I10" s="550" t="s">
        <v>290</v>
      </c>
      <c r="J10" s="551"/>
      <c r="K10" s="551"/>
      <c r="L10" s="551"/>
      <c r="M10" s="552"/>
    </row>
    <row r="11" spans="1:13" ht="25.5">
      <c r="A11" s="380"/>
      <c r="B11" s="554"/>
      <c r="C11" s="471" t="s">
        <v>265</v>
      </c>
      <c r="D11" s="382" t="s">
        <v>12</v>
      </c>
      <c r="E11" s="382" t="s">
        <v>142</v>
      </c>
      <c r="F11" s="382" t="s">
        <v>143</v>
      </c>
      <c r="G11" s="382" t="s">
        <v>144</v>
      </c>
      <c r="H11" s="461"/>
      <c r="I11" s="471" t="s">
        <v>266</v>
      </c>
      <c r="J11" s="382" t="s">
        <v>12</v>
      </c>
      <c r="K11" s="382" t="s">
        <v>142</v>
      </c>
      <c r="L11" s="382" t="s">
        <v>143</v>
      </c>
      <c r="M11" s="382" t="s">
        <v>144</v>
      </c>
    </row>
    <row r="12" spans="1:13" s="385" customFormat="1" ht="15">
      <c r="A12" s="383" t="s">
        <v>202</v>
      </c>
      <c r="B12" s="384"/>
      <c r="C12" s="384"/>
      <c r="D12" s="384"/>
      <c r="E12" s="384"/>
      <c r="F12" s="384"/>
      <c r="G12" s="384"/>
      <c r="H12" s="391"/>
      <c r="I12" s="384"/>
      <c r="J12" s="384"/>
      <c r="K12" s="384"/>
      <c r="L12" s="384"/>
      <c r="M12" s="384"/>
    </row>
    <row r="13" spans="1:13" s="385" customFormat="1" ht="15">
      <c r="A13" s="412" t="s">
        <v>233</v>
      </c>
      <c r="B13" s="384"/>
      <c r="C13" s="384"/>
      <c r="D13" s="384"/>
      <c r="E13" s="384"/>
      <c r="F13" s="384"/>
      <c r="G13" s="384"/>
      <c r="H13" s="391"/>
      <c r="I13" s="384"/>
      <c r="J13" s="384"/>
      <c r="K13" s="384"/>
      <c r="L13" s="384"/>
      <c r="M13" s="384"/>
    </row>
    <row r="14" spans="1:13" s="385" customFormat="1" ht="15">
      <c r="A14" s="421" t="s">
        <v>257</v>
      </c>
      <c r="B14" s="416">
        <f>C14+I14</f>
        <v>0</v>
      </c>
      <c r="C14" s="416">
        <f>SUM(D14:G14)</f>
        <v>0</v>
      </c>
      <c r="D14" s="418">
        <v>0</v>
      </c>
      <c r="E14" s="418">
        <v>0</v>
      </c>
      <c r="F14" s="418">
        <v>0</v>
      </c>
      <c r="G14" s="418">
        <v>0</v>
      </c>
      <c r="H14" s="462"/>
      <c r="I14" s="416">
        <f>SUM(J14:M14)</f>
        <v>0</v>
      </c>
      <c r="J14" s="418">
        <v>0</v>
      </c>
      <c r="K14" s="418">
        <v>0</v>
      </c>
      <c r="L14" s="418">
        <v>0</v>
      </c>
      <c r="M14" s="418">
        <v>0</v>
      </c>
    </row>
    <row r="15" spans="1:13" s="385" customFormat="1" ht="15">
      <c r="A15" s="412"/>
      <c r="B15" s="384"/>
      <c r="C15" s="384"/>
      <c r="D15" s="384"/>
      <c r="E15" s="384"/>
      <c r="F15" s="384"/>
      <c r="G15" s="384"/>
      <c r="H15" s="391"/>
      <c r="I15" s="384"/>
      <c r="J15" s="384"/>
      <c r="K15" s="384"/>
      <c r="L15" s="384"/>
      <c r="M15" s="384"/>
    </row>
    <row r="16" spans="1:13" s="385" customFormat="1" ht="15">
      <c r="A16" s="421" t="s">
        <v>234</v>
      </c>
      <c r="B16" s="416">
        <f>C16+I16</f>
        <v>0</v>
      </c>
      <c r="C16" s="416">
        <f>SUM(D16:G16)</f>
        <v>0</v>
      </c>
      <c r="D16" s="418">
        <v>0</v>
      </c>
      <c r="E16" s="418">
        <v>0</v>
      </c>
      <c r="F16" s="418">
        <v>0</v>
      </c>
      <c r="G16" s="418">
        <v>0</v>
      </c>
      <c r="H16" s="462"/>
      <c r="I16" s="416">
        <f>SUM(J16:M16)</f>
        <v>0</v>
      </c>
      <c r="J16" s="418">
        <v>0</v>
      </c>
      <c r="K16" s="418">
        <v>0</v>
      </c>
      <c r="L16" s="418">
        <v>0</v>
      </c>
      <c r="M16" s="418">
        <v>0</v>
      </c>
    </row>
    <row r="17" spans="1:13" s="385" customFormat="1" ht="15">
      <c r="A17" s="421" t="s">
        <v>235</v>
      </c>
      <c r="B17" s="416">
        <f>C17+I17</f>
        <v>0</v>
      </c>
      <c r="C17" s="416">
        <f>SUM(D17:G17)</f>
        <v>0</v>
      </c>
      <c r="D17" s="418">
        <v>0</v>
      </c>
      <c r="E17" s="418">
        <v>0</v>
      </c>
      <c r="F17" s="418">
        <v>0</v>
      </c>
      <c r="G17" s="418">
        <v>0</v>
      </c>
      <c r="H17" s="462"/>
      <c r="I17" s="416">
        <f>SUM(J17:M17)</f>
        <v>0</v>
      </c>
      <c r="J17" s="418">
        <v>0</v>
      </c>
      <c r="K17" s="418">
        <v>0</v>
      </c>
      <c r="L17" s="418">
        <v>0</v>
      </c>
      <c r="M17" s="418">
        <v>0</v>
      </c>
    </row>
    <row r="18" spans="1:13" s="385" customFormat="1" ht="15">
      <c r="A18" s="421" t="s">
        <v>236</v>
      </c>
      <c r="B18" s="416">
        <f>C18+I18</f>
        <v>0</v>
      </c>
      <c r="C18" s="416">
        <f>SUM(D18:G18)</f>
        <v>0</v>
      </c>
      <c r="D18" s="418">
        <v>0</v>
      </c>
      <c r="E18" s="418">
        <v>0</v>
      </c>
      <c r="F18" s="418">
        <v>0</v>
      </c>
      <c r="G18" s="418">
        <v>0</v>
      </c>
      <c r="H18" s="462"/>
      <c r="I18" s="416">
        <f>SUM(J18:M18)</f>
        <v>0</v>
      </c>
      <c r="J18" s="418">
        <v>0</v>
      </c>
      <c r="K18" s="418">
        <v>0</v>
      </c>
      <c r="L18" s="418">
        <v>0</v>
      </c>
      <c r="M18" s="418">
        <v>0</v>
      </c>
    </row>
    <row r="19" spans="1:13" s="385" customFormat="1" ht="15">
      <c r="A19" s="421" t="s">
        <v>237</v>
      </c>
      <c r="B19" s="416">
        <f>C19+I19</f>
        <v>0</v>
      </c>
      <c r="C19" s="416">
        <f>SUM(D19:G19)</f>
        <v>0</v>
      </c>
      <c r="D19" s="418">
        <v>0</v>
      </c>
      <c r="E19" s="418">
        <v>0</v>
      </c>
      <c r="F19" s="418">
        <v>0</v>
      </c>
      <c r="G19" s="418">
        <v>0</v>
      </c>
      <c r="H19" s="462"/>
      <c r="I19" s="416">
        <f>SUM(J19:M19)</f>
        <v>0</v>
      </c>
      <c r="J19" s="418">
        <v>0</v>
      </c>
      <c r="K19" s="418">
        <v>0</v>
      </c>
      <c r="L19" s="418">
        <v>0</v>
      </c>
      <c r="M19" s="418">
        <v>0</v>
      </c>
    </row>
    <row r="20" spans="1:13" s="385" customFormat="1" ht="15">
      <c r="A20" s="421" t="s">
        <v>238</v>
      </c>
      <c r="B20" s="416">
        <f>C20+I20</f>
        <v>0</v>
      </c>
      <c r="C20" s="416">
        <f>SUM(D20:G20)</f>
        <v>0</v>
      </c>
      <c r="D20" s="418">
        <v>0</v>
      </c>
      <c r="E20" s="418">
        <v>0</v>
      </c>
      <c r="F20" s="418">
        <v>0</v>
      </c>
      <c r="G20" s="418">
        <v>0</v>
      </c>
      <c r="H20" s="462"/>
      <c r="I20" s="416">
        <f>SUM(J20:M20)</f>
        <v>0</v>
      </c>
      <c r="J20" s="418">
        <v>0</v>
      </c>
      <c r="K20" s="418">
        <v>0</v>
      </c>
      <c r="L20" s="418">
        <v>0</v>
      </c>
      <c r="M20" s="418">
        <v>0</v>
      </c>
    </row>
    <row r="21" spans="1:13" s="385" customFormat="1" ht="15">
      <c r="A21" s="413"/>
      <c r="B21" s="420"/>
      <c r="C21" s="420"/>
      <c r="D21" s="414"/>
      <c r="E21" s="414"/>
      <c r="F21" s="414"/>
      <c r="G21" s="414"/>
      <c r="H21" s="462"/>
      <c r="I21" s="420"/>
      <c r="J21" s="414"/>
      <c r="K21" s="414"/>
      <c r="L21" s="414"/>
      <c r="M21" s="414"/>
    </row>
    <row r="22" spans="1:13" s="385" customFormat="1" ht="15">
      <c r="A22" s="421" t="s">
        <v>239</v>
      </c>
      <c r="B22" s="416">
        <f aca="true" t="shared" si="0" ref="B22:B31">C22+I22</f>
        <v>0</v>
      </c>
      <c r="C22" s="416">
        <f aca="true" t="shared" si="1" ref="C22:C31">SUM(D22:G22)</f>
        <v>0</v>
      </c>
      <c r="D22" s="418">
        <v>0</v>
      </c>
      <c r="E22" s="418">
        <v>0</v>
      </c>
      <c r="F22" s="418">
        <v>0</v>
      </c>
      <c r="G22" s="418">
        <v>0</v>
      </c>
      <c r="H22" s="462"/>
      <c r="I22" s="416">
        <f aca="true" t="shared" si="2" ref="I22:I31">SUM(J22:M22)</f>
        <v>0</v>
      </c>
      <c r="J22" s="418">
        <v>0</v>
      </c>
      <c r="K22" s="418">
        <v>0</v>
      </c>
      <c r="L22" s="418">
        <v>0</v>
      </c>
      <c r="M22" s="418">
        <v>0</v>
      </c>
    </row>
    <row r="23" spans="1:13" s="385" customFormat="1" ht="15">
      <c r="A23" s="421" t="s">
        <v>240</v>
      </c>
      <c r="B23" s="416">
        <f t="shared" si="0"/>
        <v>0</v>
      </c>
      <c r="C23" s="416">
        <f t="shared" si="1"/>
        <v>0</v>
      </c>
      <c r="D23" s="418">
        <v>0</v>
      </c>
      <c r="E23" s="418">
        <v>0</v>
      </c>
      <c r="F23" s="418">
        <v>0</v>
      </c>
      <c r="G23" s="418">
        <v>0</v>
      </c>
      <c r="H23" s="462"/>
      <c r="I23" s="416">
        <f t="shared" si="2"/>
        <v>0</v>
      </c>
      <c r="J23" s="418">
        <v>0</v>
      </c>
      <c r="K23" s="418">
        <v>0</v>
      </c>
      <c r="L23" s="418">
        <v>0</v>
      </c>
      <c r="M23" s="418">
        <v>0</v>
      </c>
    </row>
    <row r="24" spans="1:13" s="385" customFormat="1" ht="15">
      <c r="A24" s="421" t="s">
        <v>241</v>
      </c>
      <c r="B24" s="416">
        <f t="shared" si="0"/>
        <v>0</v>
      </c>
      <c r="C24" s="416">
        <f t="shared" si="1"/>
        <v>0</v>
      </c>
      <c r="D24" s="418">
        <v>0</v>
      </c>
      <c r="E24" s="418">
        <v>0</v>
      </c>
      <c r="F24" s="418">
        <v>0</v>
      </c>
      <c r="G24" s="418">
        <v>0</v>
      </c>
      <c r="H24" s="462"/>
      <c r="I24" s="416">
        <f t="shared" si="2"/>
        <v>0</v>
      </c>
      <c r="J24" s="418">
        <v>0</v>
      </c>
      <c r="K24" s="418">
        <v>0</v>
      </c>
      <c r="L24" s="418">
        <v>0</v>
      </c>
      <c r="M24" s="418">
        <v>0</v>
      </c>
    </row>
    <row r="25" spans="1:13" s="385" customFormat="1" ht="15">
      <c r="A25" s="421" t="s">
        <v>242</v>
      </c>
      <c r="B25" s="416">
        <f t="shared" si="0"/>
        <v>0</v>
      </c>
      <c r="C25" s="416">
        <f t="shared" si="1"/>
        <v>0</v>
      </c>
      <c r="D25" s="418">
        <v>0</v>
      </c>
      <c r="E25" s="418">
        <v>0</v>
      </c>
      <c r="F25" s="418">
        <v>0</v>
      </c>
      <c r="G25" s="418">
        <v>0</v>
      </c>
      <c r="H25" s="462"/>
      <c r="I25" s="416">
        <f t="shared" si="2"/>
        <v>0</v>
      </c>
      <c r="J25" s="418">
        <v>0</v>
      </c>
      <c r="K25" s="418">
        <v>0</v>
      </c>
      <c r="L25" s="418">
        <v>0</v>
      </c>
      <c r="M25" s="418">
        <v>0</v>
      </c>
    </row>
    <row r="26" spans="1:13" s="385" customFormat="1" ht="15">
      <c r="A26" s="421" t="s">
        <v>243</v>
      </c>
      <c r="B26" s="416">
        <f t="shared" si="0"/>
        <v>0</v>
      </c>
      <c r="C26" s="416">
        <f t="shared" si="1"/>
        <v>0</v>
      </c>
      <c r="D26" s="418">
        <v>0</v>
      </c>
      <c r="E26" s="418">
        <v>0</v>
      </c>
      <c r="F26" s="418">
        <v>0</v>
      </c>
      <c r="G26" s="418">
        <v>0</v>
      </c>
      <c r="H26" s="462"/>
      <c r="I26" s="416">
        <f t="shared" si="2"/>
        <v>0</v>
      </c>
      <c r="J26" s="418">
        <v>0</v>
      </c>
      <c r="K26" s="418">
        <v>0</v>
      </c>
      <c r="L26" s="418">
        <v>0</v>
      </c>
      <c r="M26" s="418">
        <v>0</v>
      </c>
    </row>
    <row r="27" spans="1:13" s="385" customFormat="1" ht="15">
      <c r="A27" s="421" t="s">
        <v>244</v>
      </c>
      <c r="B27" s="416">
        <f t="shared" si="0"/>
        <v>0</v>
      </c>
      <c r="C27" s="416">
        <f t="shared" si="1"/>
        <v>0</v>
      </c>
      <c r="D27" s="418">
        <v>0</v>
      </c>
      <c r="E27" s="418">
        <v>0</v>
      </c>
      <c r="F27" s="418">
        <v>0</v>
      </c>
      <c r="G27" s="418">
        <v>0</v>
      </c>
      <c r="H27" s="462"/>
      <c r="I27" s="416">
        <f t="shared" si="2"/>
        <v>0</v>
      </c>
      <c r="J27" s="418">
        <v>0</v>
      </c>
      <c r="K27" s="418">
        <v>0</v>
      </c>
      <c r="L27" s="418">
        <v>0</v>
      </c>
      <c r="M27" s="418">
        <v>0</v>
      </c>
    </row>
    <row r="28" spans="1:13" s="385" customFormat="1" ht="15">
      <c r="A28" s="421" t="s">
        <v>245</v>
      </c>
      <c r="B28" s="416">
        <f t="shared" si="0"/>
        <v>0</v>
      </c>
      <c r="C28" s="416">
        <f t="shared" si="1"/>
        <v>0</v>
      </c>
      <c r="D28" s="418">
        <v>0</v>
      </c>
      <c r="E28" s="418">
        <v>0</v>
      </c>
      <c r="F28" s="418">
        <v>0</v>
      </c>
      <c r="G28" s="418">
        <v>0</v>
      </c>
      <c r="H28" s="462"/>
      <c r="I28" s="416">
        <f t="shared" si="2"/>
        <v>0</v>
      </c>
      <c r="J28" s="418">
        <v>0</v>
      </c>
      <c r="K28" s="418">
        <v>0</v>
      </c>
      <c r="L28" s="418">
        <v>0</v>
      </c>
      <c r="M28" s="418">
        <v>0</v>
      </c>
    </row>
    <row r="29" spans="1:13" s="385" customFormat="1" ht="15">
      <c r="A29" s="421" t="s">
        <v>246</v>
      </c>
      <c r="B29" s="416">
        <f t="shared" si="0"/>
        <v>0</v>
      </c>
      <c r="C29" s="416">
        <f t="shared" si="1"/>
        <v>0</v>
      </c>
      <c r="D29" s="418">
        <v>0</v>
      </c>
      <c r="E29" s="418">
        <v>0</v>
      </c>
      <c r="F29" s="418">
        <v>0</v>
      </c>
      <c r="G29" s="418">
        <v>0</v>
      </c>
      <c r="H29" s="462"/>
      <c r="I29" s="416">
        <f t="shared" si="2"/>
        <v>0</v>
      </c>
      <c r="J29" s="418">
        <v>0</v>
      </c>
      <c r="K29" s="418">
        <v>0</v>
      </c>
      <c r="L29" s="418">
        <v>0</v>
      </c>
      <c r="M29" s="418">
        <v>0</v>
      </c>
    </row>
    <row r="30" spans="1:13" s="385" customFormat="1" ht="15">
      <c r="A30" s="421" t="s">
        <v>247</v>
      </c>
      <c r="B30" s="416">
        <f t="shared" si="0"/>
        <v>0</v>
      </c>
      <c r="C30" s="416">
        <f t="shared" si="1"/>
        <v>0</v>
      </c>
      <c r="D30" s="418">
        <v>0</v>
      </c>
      <c r="E30" s="418">
        <v>0</v>
      </c>
      <c r="F30" s="418">
        <v>0</v>
      </c>
      <c r="G30" s="418">
        <v>0</v>
      </c>
      <c r="H30" s="462"/>
      <c r="I30" s="416">
        <f t="shared" si="2"/>
        <v>0</v>
      </c>
      <c r="J30" s="418">
        <v>0</v>
      </c>
      <c r="K30" s="418">
        <v>0</v>
      </c>
      <c r="L30" s="418">
        <v>0</v>
      </c>
      <c r="M30" s="418">
        <v>0</v>
      </c>
    </row>
    <row r="31" spans="1:13" s="385" customFormat="1" ht="15.75" thickBot="1">
      <c r="A31" s="421" t="s">
        <v>248</v>
      </c>
      <c r="B31" s="416">
        <f t="shared" si="0"/>
        <v>0</v>
      </c>
      <c r="C31" s="416">
        <f t="shared" si="1"/>
        <v>0</v>
      </c>
      <c r="D31" s="419">
        <v>0</v>
      </c>
      <c r="E31" s="419">
        <v>0</v>
      </c>
      <c r="F31" s="419">
        <v>0</v>
      </c>
      <c r="G31" s="419">
        <v>0</v>
      </c>
      <c r="H31" s="463"/>
      <c r="I31" s="416">
        <f t="shared" si="2"/>
        <v>0</v>
      </c>
      <c r="J31" s="419">
        <v>0</v>
      </c>
      <c r="K31" s="419">
        <v>0</v>
      </c>
      <c r="L31" s="419">
        <v>0</v>
      </c>
      <c r="M31" s="419">
        <v>0</v>
      </c>
    </row>
    <row r="32" spans="1:13" s="385" customFormat="1" ht="15.75" thickBot="1">
      <c r="A32" s="427" t="s">
        <v>250</v>
      </c>
      <c r="B32" s="417">
        <f aca="true" t="shared" si="3" ref="B32:M32">SUM(B14:B31)</f>
        <v>0</v>
      </c>
      <c r="C32" s="417">
        <f t="shared" si="3"/>
        <v>0</v>
      </c>
      <c r="D32" s="417">
        <f t="shared" si="3"/>
        <v>0</v>
      </c>
      <c r="E32" s="417">
        <f t="shared" si="3"/>
        <v>0</v>
      </c>
      <c r="F32" s="417">
        <f t="shared" si="3"/>
        <v>0</v>
      </c>
      <c r="G32" s="417">
        <f t="shared" si="3"/>
        <v>0</v>
      </c>
      <c r="H32" s="464"/>
      <c r="I32" s="417">
        <f t="shared" si="3"/>
        <v>0</v>
      </c>
      <c r="J32" s="417">
        <f t="shared" si="3"/>
        <v>0</v>
      </c>
      <c r="K32" s="417">
        <f t="shared" si="3"/>
        <v>0</v>
      </c>
      <c r="L32" s="417">
        <f t="shared" si="3"/>
        <v>0</v>
      </c>
      <c r="M32" s="417">
        <f t="shared" si="3"/>
        <v>0</v>
      </c>
    </row>
    <row r="33" spans="1:13" s="385" customFormat="1" ht="15">
      <c r="A33" s="413"/>
      <c r="B33" s="415"/>
      <c r="C33" s="415"/>
      <c r="D33" s="415"/>
      <c r="E33" s="415"/>
      <c r="F33" s="415"/>
      <c r="G33" s="415"/>
      <c r="H33" s="465"/>
      <c r="I33" s="415"/>
      <c r="J33" s="415"/>
      <c r="K33" s="415"/>
      <c r="L33" s="415"/>
      <c r="M33" s="415"/>
    </row>
    <row r="34" spans="1:13" s="385" customFormat="1" ht="15">
      <c r="A34" s="413" t="s">
        <v>249</v>
      </c>
      <c r="B34" s="422" t="str">
        <f aca="true" t="shared" si="4" ref="B34:M34">IF(B32=B36,"OK","Error")</f>
        <v>OK</v>
      </c>
      <c r="C34" s="422" t="str">
        <f t="shared" si="4"/>
        <v>OK</v>
      </c>
      <c r="D34" s="422" t="str">
        <f t="shared" si="4"/>
        <v>OK</v>
      </c>
      <c r="E34" s="422" t="str">
        <f t="shared" si="4"/>
        <v>OK</v>
      </c>
      <c r="F34" s="422" t="str">
        <f t="shared" si="4"/>
        <v>OK</v>
      </c>
      <c r="G34" s="422" t="str">
        <f t="shared" si="4"/>
        <v>OK</v>
      </c>
      <c r="H34" s="466"/>
      <c r="I34" s="422" t="str">
        <f>IF(I32=I36,"OK","Error")</f>
        <v>OK</v>
      </c>
      <c r="J34" s="422" t="str">
        <f>IF(J32=J36,"OK","Error")</f>
        <v>OK</v>
      </c>
      <c r="K34" s="422" t="str">
        <f t="shared" si="4"/>
        <v>OK</v>
      </c>
      <c r="L34" s="422" t="str">
        <f t="shared" si="4"/>
        <v>OK</v>
      </c>
      <c r="M34" s="422" t="str">
        <f t="shared" si="4"/>
        <v>OK</v>
      </c>
    </row>
    <row r="35" spans="1:13" s="385" customFormat="1" ht="15">
      <c r="A35" s="413"/>
      <c r="B35" s="384"/>
      <c r="C35" s="384"/>
      <c r="D35" s="384"/>
      <c r="E35" s="384"/>
      <c r="F35" s="384"/>
      <c r="G35" s="384"/>
      <c r="H35" s="391"/>
      <c r="I35" s="384"/>
      <c r="J35" s="384"/>
      <c r="K35" s="384"/>
      <c r="L35" s="384"/>
      <c r="M35" s="384"/>
    </row>
    <row r="36" spans="1:13" ht="12.75">
      <c r="A36" s="428" t="s">
        <v>203</v>
      </c>
      <c r="B36" s="387">
        <f>C36+I36</f>
        <v>0</v>
      </c>
      <c r="C36" s="416">
        <f>SUM(D36:G36)</f>
        <v>0</v>
      </c>
      <c r="D36" s="387">
        <v>0</v>
      </c>
      <c r="E36" s="387">
        <f>SUM(E41:E65)</f>
        <v>0</v>
      </c>
      <c r="F36" s="387">
        <f>SUM(F41:F65)</f>
        <v>0</v>
      </c>
      <c r="G36" s="387">
        <f>SUM(G41:G65)</f>
        <v>0</v>
      </c>
      <c r="H36" s="467"/>
      <c r="I36" s="416">
        <f>SUM(J36:M36)</f>
        <v>0</v>
      </c>
      <c r="J36" s="387">
        <f>SUM(J41:J65)</f>
        <v>0</v>
      </c>
      <c r="K36" s="387">
        <f>SUM(K41:K65)</f>
        <v>0</v>
      </c>
      <c r="L36" s="387">
        <f>SUM(L41:L65)</f>
        <v>0</v>
      </c>
      <c r="M36" s="387">
        <f>SUM(M41:M65)</f>
        <v>0</v>
      </c>
    </row>
    <row r="37" spans="1:13" ht="12.75">
      <c r="A37" s="386" t="s">
        <v>204</v>
      </c>
      <c r="B37" s="410">
        <f aca="true" t="shared" si="5" ref="B37:M37">SUM(B68:B75)</f>
        <v>0</v>
      </c>
      <c r="C37" s="410">
        <f t="shared" si="5"/>
        <v>0</v>
      </c>
      <c r="D37" s="410">
        <f t="shared" si="5"/>
        <v>0</v>
      </c>
      <c r="E37" s="410">
        <f t="shared" si="5"/>
        <v>0</v>
      </c>
      <c r="F37" s="410">
        <f t="shared" si="5"/>
        <v>0</v>
      </c>
      <c r="G37" s="410">
        <f t="shared" si="5"/>
        <v>0</v>
      </c>
      <c r="H37" s="468"/>
      <c r="I37" s="410">
        <f>SUM(I68:I75)</f>
        <v>0</v>
      </c>
      <c r="J37" s="410">
        <f>SUM(J68:J75)</f>
        <v>0</v>
      </c>
      <c r="K37" s="410">
        <f t="shared" si="5"/>
        <v>0</v>
      </c>
      <c r="L37" s="410">
        <f t="shared" si="5"/>
        <v>0</v>
      </c>
      <c r="M37" s="410">
        <f t="shared" si="5"/>
        <v>0</v>
      </c>
    </row>
    <row r="38" spans="1:13" ht="12.75">
      <c r="A38" s="386" t="s">
        <v>205</v>
      </c>
      <c r="B38" s="410">
        <f>C38+I38</f>
        <v>0</v>
      </c>
      <c r="C38" s="410">
        <f>SUM(D38:G38)</f>
        <v>0</v>
      </c>
      <c r="D38" s="429">
        <v>0</v>
      </c>
      <c r="E38" s="429">
        <v>0</v>
      </c>
      <c r="F38" s="429">
        <v>0</v>
      </c>
      <c r="G38" s="429">
        <v>0</v>
      </c>
      <c r="H38" s="469"/>
      <c r="I38" s="410">
        <f>SUM(J38:M38)</f>
        <v>0</v>
      </c>
      <c r="J38" s="429">
        <v>0</v>
      </c>
      <c r="K38" s="429">
        <v>0</v>
      </c>
      <c r="L38" s="429">
        <v>0</v>
      </c>
      <c r="M38" s="429">
        <v>0</v>
      </c>
    </row>
    <row r="39" spans="1:13" ht="12.75">
      <c r="A39" s="389"/>
      <c r="B39" s="390"/>
      <c r="C39" s="390"/>
      <c r="D39" s="391"/>
      <c r="E39" s="391"/>
      <c r="F39" s="391"/>
      <c r="G39" s="391"/>
      <c r="H39" s="391"/>
      <c r="I39" s="390"/>
      <c r="J39" s="391"/>
      <c r="K39" s="391"/>
      <c r="L39" s="391"/>
      <c r="M39" s="391"/>
    </row>
    <row r="40" spans="1:13" ht="15">
      <c r="A40" s="392" t="s">
        <v>230</v>
      </c>
      <c r="B40" s="384"/>
      <c r="C40" s="384"/>
      <c r="D40" s="384"/>
      <c r="E40" s="384"/>
      <c r="F40" s="384"/>
      <c r="G40" s="384"/>
      <c r="H40" s="391"/>
      <c r="I40" s="384"/>
      <c r="J40" s="384"/>
      <c r="K40" s="384"/>
      <c r="L40" s="384"/>
      <c r="M40" s="384"/>
    </row>
    <row r="41" spans="1:13" s="395" customFormat="1" ht="12.75">
      <c r="A41" s="393" t="s">
        <v>206</v>
      </c>
      <c r="B41" s="394"/>
      <c r="C41" s="394"/>
      <c r="D41" s="384"/>
      <c r="E41" s="384"/>
      <c r="F41" s="384"/>
      <c r="G41" s="384"/>
      <c r="H41" s="391"/>
      <c r="I41" s="394"/>
      <c r="J41" s="384"/>
      <c r="K41" s="384"/>
      <c r="L41" s="384"/>
      <c r="M41" s="384"/>
    </row>
    <row r="42" spans="1:13" ht="12.75">
      <c r="A42" s="396" t="s">
        <v>207</v>
      </c>
      <c r="B42" s="416">
        <f>C42+I42</f>
        <v>0</v>
      </c>
      <c r="C42" s="397">
        <f>SUM(D42:G42)</f>
        <v>0</v>
      </c>
      <c r="D42" s="425">
        <v>0</v>
      </c>
      <c r="E42" s="425">
        <v>0</v>
      </c>
      <c r="F42" s="425">
        <v>0</v>
      </c>
      <c r="G42" s="425">
        <v>0</v>
      </c>
      <c r="H42" s="467"/>
      <c r="I42" s="397">
        <f>SUM(J42:M42)</f>
        <v>0</v>
      </c>
      <c r="J42" s="425">
        <v>0</v>
      </c>
      <c r="K42" s="425">
        <v>0</v>
      </c>
      <c r="L42" s="425">
        <v>0</v>
      </c>
      <c r="M42" s="425">
        <v>0</v>
      </c>
    </row>
    <row r="43" spans="1:13" ht="12.75">
      <c r="A43" s="396" t="s">
        <v>208</v>
      </c>
      <c r="B43" s="416">
        <f>C43+I43</f>
        <v>0</v>
      </c>
      <c r="C43" s="397">
        <f>SUM(D43:G43)</f>
        <v>0</v>
      </c>
      <c r="D43" s="425">
        <v>0</v>
      </c>
      <c r="E43" s="425">
        <v>0</v>
      </c>
      <c r="F43" s="425">
        <v>0</v>
      </c>
      <c r="G43" s="425">
        <v>0</v>
      </c>
      <c r="H43" s="467"/>
      <c r="I43" s="397">
        <f>SUM(J43:M43)</f>
        <v>0</v>
      </c>
      <c r="J43" s="425">
        <v>0</v>
      </c>
      <c r="K43" s="425">
        <v>0</v>
      </c>
      <c r="L43" s="425">
        <v>0</v>
      </c>
      <c r="M43" s="425">
        <v>0</v>
      </c>
    </row>
    <row r="44" spans="1:13" ht="12.75">
      <c r="A44" s="398" t="s">
        <v>209</v>
      </c>
      <c r="B44" s="416">
        <f>C44+I44</f>
        <v>0</v>
      </c>
      <c r="C44" s="397">
        <f>SUM(D44:G44)</f>
        <v>0</v>
      </c>
      <c r="D44" s="425">
        <v>0</v>
      </c>
      <c r="E44" s="425">
        <v>0</v>
      </c>
      <c r="F44" s="425">
        <v>0</v>
      </c>
      <c r="G44" s="425">
        <v>0</v>
      </c>
      <c r="H44" s="467"/>
      <c r="I44" s="397">
        <f>SUM(J44:M44)</f>
        <v>0</v>
      </c>
      <c r="J44" s="425">
        <v>0</v>
      </c>
      <c r="K44" s="425">
        <v>0</v>
      </c>
      <c r="L44" s="425">
        <v>0</v>
      </c>
      <c r="M44" s="425">
        <v>0</v>
      </c>
    </row>
    <row r="45" spans="1:13" ht="12.75">
      <c r="A45" s="398" t="s">
        <v>210</v>
      </c>
      <c r="B45" s="416">
        <f>C45+I45</f>
        <v>0</v>
      </c>
      <c r="C45" s="397">
        <f>SUM(D45:G45)</f>
        <v>0</v>
      </c>
      <c r="D45" s="425">
        <v>0</v>
      </c>
      <c r="E45" s="425">
        <v>0</v>
      </c>
      <c r="F45" s="425">
        <v>0</v>
      </c>
      <c r="G45" s="425">
        <v>0</v>
      </c>
      <c r="H45" s="467"/>
      <c r="I45" s="397">
        <f>SUM(J45:M45)</f>
        <v>0</v>
      </c>
      <c r="J45" s="425">
        <v>0</v>
      </c>
      <c r="K45" s="425">
        <v>0</v>
      </c>
      <c r="L45" s="425">
        <v>0</v>
      </c>
      <c r="M45" s="425">
        <v>0</v>
      </c>
    </row>
    <row r="46" spans="1:13" ht="12.75">
      <c r="A46" s="399"/>
      <c r="B46" s="400"/>
      <c r="C46" s="400"/>
      <c r="D46" s="401"/>
      <c r="E46" s="401"/>
      <c r="F46" s="401"/>
      <c r="G46" s="401"/>
      <c r="H46" s="467"/>
      <c r="I46" s="400"/>
      <c r="J46" s="401"/>
      <c r="K46" s="401"/>
      <c r="L46" s="401"/>
      <c r="M46" s="401"/>
    </row>
    <row r="47" spans="1:13" ht="12.75">
      <c r="A47" s="402" t="s">
        <v>211</v>
      </c>
      <c r="B47" s="400"/>
      <c r="C47" s="400"/>
      <c r="D47" s="401"/>
      <c r="E47" s="401"/>
      <c r="F47" s="401"/>
      <c r="G47" s="401"/>
      <c r="H47" s="467"/>
      <c r="I47" s="400"/>
      <c r="J47" s="401"/>
      <c r="K47" s="401"/>
      <c r="L47" s="401"/>
      <c r="M47" s="401"/>
    </row>
    <row r="48" spans="1:13" ht="12.75">
      <c r="A48" s="398" t="s">
        <v>212</v>
      </c>
      <c r="B48" s="416">
        <f aca="true" t="shared" si="6" ref="B48:B55">C48+I48</f>
        <v>0</v>
      </c>
      <c r="C48" s="397">
        <f aca="true" t="shared" si="7" ref="C48:C55">SUM(D48:G48)</f>
        <v>0</v>
      </c>
      <c r="D48" s="425">
        <v>0</v>
      </c>
      <c r="E48" s="425">
        <v>0</v>
      </c>
      <c r="F48" s="425">
        <v>0</v>
      </c>
      <c r="G48" s="425">
        <v>0</v>
      </c>
      <c r="H48" s="467"/>
      <c r="I48" s="397">
        <f aca="true" t="shared" si="8" ref="I48:I55">SUM(J48:M48)</f>
        <v>0</v>
      </c>
      <c r="J48" s="425">
        <v>0</v>
      </c>
      <c r="K48" s="425">
        <v>0</v>
      </c>
      <c r="L48" s="425">
        <v>0</v>
      </c>
      <c r="M48" s="425">
        <v>0</v>
      </c>
    </row>
    <row r="49" spans="1:13" ht="12.75">
      <c r="A49" s="398" t="s">
        <v>213</v>
      </c>
      <c r="B49" s="416">
        <f t="shared" si="6"/>
        <v>0</v>
      </c>
      <c r="C49" s="397">
        <f t="shared" si="7"/>
        <v>0</v>
      </c>
      <c r="D49" s="425">
        <v>0</v>
      </c>
      <c r="E49" s="425">
        <v>0</v>
      </c>
      <c r="F49" s="425">
        <v>0</v>
      </c>
      <c r="G49" s="425">
        <v>0</v>
      </c>
      <c r="H49" s="467"/>
      <c r="I49" s="397">
        <f t="shared" si="8"/>
        <v>0</v>
      </c>
      <c r="J49" s="425">
        <v>0</v>
      </c>
      <c r="K49" s="425">
        <v>0</v>
      </c>
      <c r="L49" s="425">
        <v>0</v>
      </c>
      <c r="M49" s="425">
        <v>0</v>
      </c>
    </row>
    <row r="50" spans="1:13" ht="12.75">
      <c r="A50" s="398" t="s">
        <v>214</v>
      </c>
      <c r="B50" s="416">
        <f t="shared" si="6"/>
        <v>0</v>
      </c>
      <c r="C50" s="397">
        <f t="shared" si="7"/>
        <v>0</v>
      </c>
      <c r="D50" s="425">
        <v>0</v>
      </c>
      <c r="E50" s="425">
        <v>0</v>
      </c>
      <c r="F50" s="425">
        <v>0</v>
      </c>
      <c r="G50" s="425">
        <v>0</v>
      </c>
      <c r="H50" s="467"/>
      <c r="I50" s="397">
        <f t="shared" si="8"/>
        <v>0</v>
      </c>
      <c r="J50" s="425">
        <v>0</v>
      </c>
      <c r="K50" s="425">
        <v>0</v>
      </c>
      <c r="L50" s="425">
        <v>0</v>
      </c>
      <c r="M50" s="425">
        <v>0</v>
      </c>
    </row>
    <row r="51" spans="1:13" ht="12.75">
      <c r="A51" s="398" t="s">
        <v>215</v>
      </c>
      <c r="B51" s="416">
        <f t="shared" si="6"/>
        <v>0</v>
      </c>
      <c r="C51" s="397">
        <f t="shared" si="7"/>
        <v>0</v>
      </c>
      <c r="D51" s="425">
        <v>0</v>
      </c>
      <c r="E51" s="425">
        <v>0</v>
      </c>
      <c r="F51" s="425">
        <v>0</v>
      </c>
      <c r="G51" s="425">
        <v>0</v>
      </c>
      <c r="H51" s="467"/>
      <c r="I51" s="397">
        <f t="shared" si="8"/>
        <v>0</v>
      </c>
      <c r="J51" s="425">
        <v>0</v>
      </c>
      <c r="K51" s="425">
        <v>0</v>
      </c>
      <c r="L51" s="425">
        <v>0</v>
      </c>
      <c r="M51" s="425">
        <v>0</v>
      </c>
    </row>
    <row r="52" spans="1:13" ht="12.75">
      <c r="A52" s="398" t="s">
        <v>216</v>
      </c>
      <c r="B52" s="416">
        <f t="shared" si="6"/>
        <v>0</v>
      </c>
      <c r="C52" s="397">
        <f t="shared" si="7"/>
        <v>0</v>
      </c>
      <c r="D52" s="425">
        <v>0</v>
      </c>
      <c r="E52" s="425">
        <v>0</v>
      </c>
      <c r="F52" s="425">
        <v>0</v>
      </c>
      <c r="G52" s="425">
        <v>0</v>
      </c>
      <c r="H52" s="467"/>
      <c r="I52" s="397">
        <f t="shared" si="8"/>
        <v>0</v>
      </c>
      <c r="J52" s="425">
        <v>0</v>
      </c>
      <c r="K52" s="425">
        <v>0</v>
      </c>
      <c r="L52" s="425">
        <v>0</v>
      </c>
      <c r="M52" s="425">
        <v>0</v>
      </c>
    </row>
    <row r="53" spans="1:13" ht="12.75">
      <c r="A53" s="398" t="s">
        <v>217</v>
      </c>
      <c r="B53" s="416">
        <f t="shared" si="6"/>
        <v>0</v>
      </c>
      <c r="C53" s="397">
        <f t="shared" si="7"/>
        <v>0</v>
      </c>
      <c r="D53" s="425">
        <v>0</v>
      </c>
      <c r="E53" s="425">
        <v>0</v>
      </c>
      <c r="F53" s="425">
        <v>0</v>
      </c>
      <c r="G53" s="425">
        <v>0</v>
      </c>
      <c r="H53" s="467"/>
      <c r="I53" s="397">
        <f t="shared" si="8"/>
        <v>0</v>
      </c>
      <c r="J53" s="425">
        <v>0</v>
      </c>
      <c r="K53" s="425">
        <v>0</v>
      </c>
      <c r="L53" s="425">
        <v>0</v>
      </c>
      <c r="M53" s="425">
        <v>0</v>
      </c>
    </row>
    <row r="54" spans="1:13" ht="12.75">
      <c r="A54" s="398" t="s">
        <v>218</v>
      </c>
      <c r="B54" s="416">
        <f t="shared" si="6"/>
        <v>0</v>
      </c>
      <c r="C54" s="397">
        <f t="shared" si="7"/>
        <v>0</v>
      </c>
      <c r="D54" s="425">
        <v>0</v>
      </c>
      <c r="E54" s="425">
        <v>0</v>
      </c>
      <c r="F54" s="425">
        <v>0</v>
      </c>
      <c r="G54" s="425">
        <v>0</v>
      </c>
      <c r="H54" s="467"/>
      <c r="I54" s="397">
        <f t="shared" si="8"/>
        <v>0</v>
      </c>
      <c r="J54" s="425">
        <v>0</v>
      </c>
      <c r="K54" s="425">
        <v>0</v>
      </c>
      <c r="L54" s="425">
        <v>0</v>
      </c>
      <c r="M54" s="425">
        <v>0</v>
      </c>
    </row>
    <row r="55" spans="1:13" ht="12.75">
      <c r="A55" s="398" t="s">
        <v>219</v>
      </c>
      <c r="B55" s="416">
        <f t="shared" si="6"/>
        <v>0</v>
      </c>
      <c r="C55" s="397">
        <f t="shared" si="7"/>
        <v>0</v>
      </c>
      <c r="D55" s="425">
        <v>0</v>
      </c>
      <c r="E55" s="425">
        <v>0</v>
      </c>
      <c r="F55" s="425">
        <v>0</v>
      </c>
      <c r="G55" s="425">
        <v>0</v>
      </c>
      <c r="H55" s="467"/>
      <c r="I55" s="397">
        <f t="shared" si="8"/>
        <v>0</v>
      </c>
      <c r="J55" s="425">
        <v>0</v>
      </c>
      <c r="K55" s="425">
        <v>0</v>
      </c>
      <c r="L55" s="425">
        <v>0</v>
      </c>
      <c r="M55" s="425">
        <v>0</v>
      </c>
    </row>
    <row r="56" spans="1:13" ht="12.75">
      <c r="A56" s="403"/>
      <c r="B56" s="404"/>
      <c r="C56" s="404"/>
      <c r="D56" s="401"/>
      <c r="E56" s="401"/>
      <c r="F56" s="401"/>
      <c r="G56" s="401"/>
      <c r="H56" s="467"/>
      <c r="I56" s="404"/>
      <c r="J56" s="401"/>
      <c r="K56" s="401"/>
      <c r="L56" s="401"/>
      <c r="M56" s="401"/>
    </row>
    <row r="57" spans="1:13" ht="12.75">
      <c r="A57" s="402" t="s">
        <v>220</v>
      </c>
      <c r="B57" s="404"/>
      <c r="C57" s="404"/>
      <c r="D57" s="401"/>
      <c r="E57" s="401"/>
      <c r="F57" s="401"/>
      <c r="G57" s="401"/>
      <c r="H57" s="467"/>
      <c r="I57" s="404"/>
      <c r="J57" s="401"/>
      <c r="K57" s="401"/>
      <c r="L57" s="401"/>
      <c r="M57" s="401"/>
    </row>
    <row r="58" spans="1:13" ht="12.75">
      <c r="A58" s="398" t="s">
        <v>221</v>
      </c>
      <c r="B58" s="416">
        <f>C58+I58</f>
        <v>0</v>
      </c>
      <c r="C58" s="397">
        <f>SUM(D58:G58)</f>
        <v>0</v>
      </c>
      <c r="D58" s="425">
        <v>0</v>
      </c>
      <c r="E58" s="425">
        <v>0</v>
      </c>
      <c r="F58" s="425">
        <v>0</v>
      </c>
      <c r="G58" s="425">
        <v>0</v>
      </c>
      <c r="H58" s="467"/>
      <c r="I58" s="397">
        <f>SUM(J58:M58)</f>
        <v>0</v>
      </c>
      <c r="J58" s="425">
        <v>0</v>
      </c>
      <c r="K58" s="425">
        <v>0</v>
      </c>
      <c r="L58" s="425">
        <v>0</v>
      </c>
      <c r="M58" s="425">
        <v>0</v>
      </c>
    </row>
    <row r="59" spans="1:13" ht="12.75">
      <c r="A59" s="398" t="s">
        <v>222</v>
      </c>
      <c r="B59" s="416">
        <f>C59+I59</f>
        <v>0</v>
      </c>
      <c r="C59" s="397">
        <f>SUM(D59:G59)</f>
        <v>0</v>
      </c>
      <c r="D59" s="425">
        <v>0</v>
      </c>
      <c r="E59" s="425">
        <v>0</v>
      </c>
      <c r="F59" s="425">
        <v>0</v>
      </c>
      <c r="G59" s="425">
        <v>0</v>
      </c>
      <c r="H59" s="467"/>
      <c r="I59" s="397">
        <f>SUM(J59:M59)</f>
        <v>0</v>
      </c>
      <c r="J59" s="425">
        <v>0</v>
      </c>
      <c r="K59" s="425">
        <v>0</v>
      </c>
      <c r="L59" s="425">
        <v>0</v>
      </c>
      <c r="M59" s="425">
        <v>0</v>
      </c>
    </row>
    <row r="60" spans="1:13" ht="12.75">
      <c r="A60" s="398" t="s">
        <v>128</v>
      </c>
      <c r="B60" s="416">
        <f>C60+I60</f>
        <v>0</v>
      </c>
      <c r="C60" s="397">
        <f>SUM(D60:G60)</f>
        <v>0</v>
      </c>
      <c r="D60" s="425">
        <v>0</v>
      </c>
      <c r="E60" s="425">
        <v>0</v>
      </c>
      <c r="F60" s="425">
        <v>0</v>
      </c>
      <c r="G60" s="425">
        <v>0</v>
      </c>
      <c r="H60" s="467"/>
      <c r="I60" s="397">
        <f>SUM(J60:M60)</f>
        <v>0</v>
      </c>
      <c r="J60" s="425">
        <v>0</v>
      </c>
      <c r="K60" s="425">
        <v>0</v>
      </c>
      <c r="L60" s="425">
        <v>0</v>
      </c>
      <c r="M60" s="425">
        <v>0</v>
      </c>
    </row>
    <row r="61" spans="1:13" ht="12.75">
      <c r="A61" s="403"/>
      <c r="B61" s="384"/>
      <c r="C61" s="384"/>
      <c r="D61" s="401"/>
      <c r="E61" s="401"/>
      <c r="F61" s="401"/>
      <c r="G61" s="401"/>
      <c r="H61" s="467"/>
      <c r="I61" s="384"/>
      <c r="J61" s="401"/>
      <c r="K61" s="401"/>
      <c r="L61" s="401"/>
      <c r="M61" s="401"/>
    </row>
    <row r="62" spans="1:13" ht="12.75">
      <c r="A62" s="393" t="s">
        <v>223</v>
      </c>
      <c r="B62" s="384"/>
      <c r="C62" s="384"/>
      <c r="D62" s="401"/>
      <c r="E62" s="401"/>
      <c r="F62" s="401"/>
      <c r="G62" s="401"/>
      <c r="H62" s="467"/>
      <c r="I62" s="384"/>
      <c r="J62" s="401"/>
      <c r="K62" s="401"/>
      <c r="L62" s="401"/>
      <c r="M62" s="401"/>
    </row>
    <row r="63" spans="1:13" ht="12.75">
      <c r="A63" s="405"/>
      <c r="B63" s="416">
        <f>C63+I63</f>
        <v>0</v>
      </c>
      <c r="C63" s="397">
        <f>SUM(D63:G63)</f>
        <v>0</v>
      </c>
      <c r="D63" s="425">
        <v>0</v>
      </c>
      <c r="E63" s="425">
        <v>0</v>
      </c>
      <c r="F63" s="425">
        <v>0</v>
      </c>
      <c r="G63" s="425">
        <v>0</v>
      </c>
      <c r="H63" s="467"/>
      <c r="I63" s="397">
        <f>SUM(J63:M63)</f>
        <v>0</v>
      </c>
      <c r="J63" s="425">
        <v>0</v>
      </c>
      <c r="K63" s="425">
        <v>0</v>
      </c>
      <c r="L63" s="425">
        <v>0</v>
      </c>
      <c r="M63" s="425">
        <v>0</v>
      </c>
    </row>
    <row r="64" spans="1:13" ht="12.75">
      <c r="A64" s="405"/>
      <c r="B64" s="416">
        <f>C64+I64</f>
        <v>0</v>
      </c>
      <c r="C64" s="397">
        <f>SUM(D64:G64)</f>
        <v>0</v>
      </c>
      <c r="D64" s="425">
        <v>0</v>
      </c>
      <c r="E64" s="425">
        <v>0</v>
      </c>
      <c r="F64" s="425">
        <v>0</v>
      </c>
      <c r="G64" s="425">
        <v>0</v>
      </c>
      <c r="H64" s="467"/>
      <c r="I64" s="397">
        <f>SUM(J64:M64)</f>
        <v>0</v>
      </c>
      <c r="J64" s="425">
        <v>0</v>
      </c>
      <c r="K64" s="425">
        <v>0</v>
      </c>
      <c r="L64" s="425">
        <v>0</v>
      </c>
      <c r="M64" s="425">
        <v>0</v>
      </c>
    </row>
    <row r="65" spans="1:13" ht="12.75">
      <c r="A65" s="405"/>
      <c r="B65" s="416">
        <f>C65+I65</f>
        <v>0</v>
      </c>
      <c r="C65" s="397">
        <f>SUM(D65:G65)</f>
        <v>0</v>
      </c>
      <c r="D65" s="425">
        <v>0</v>
      </c>
      <c r="E65" s="425">
        <v>0</v>
      </c>
      <c r="F65" s="425">
        <v>0</v>
      </c>
      <c r="G65" s="425">
        <v>0</v>
      </c>
      <c r="H65" s="467"/>
      <c r="I65" s="397">
        <f>SUM(J65:M65)</f>
        <v>0</v>
      </c>
      <c r="J65" s="425">
        <v>0</v>
      </c>
      <c r="K65" s="425">
        <v>0</v>
      </c>
      <c r="L65" s="425">
        <v>0</v>
      </c>
      <c r="M65" s="425">
        <v>0</v>
      </c>
    </row>
    <row r="66" spans="1:13" ht="12.75">
      <c r="A66" s="405"/>
      <c r="B66" s="384"/>
      <c r="C66" s="384"/>
      <c r="D66" s="401"/>
      <c r="E66" s="401"/>
      <c r="F66" s="401"/>
      <c r="G66" s="401"/>
      <c r="H66" s="467"/>
      <c r="I66" s="384"/>
      <c r="J66" s="401"/>
      <c r="K66" s="401"/>
      <c r="L66" s="401"/>
      <c r="M66" s="401"/>
    </row>
    <row r="67" spans="1:13" ht="30">
      <c r="A67" s="406" t="s">
        <v>224</v>
      </c>
      <c r="B67" s="384"/>
      <c r="C67" s="384"/>
      <c r="D67" s="401"/>
      <c r="E67" s="401"/>
      <c r="F67" s="401"/>
      <c r="G67" s="401"/>
      <c r="H67" s="467"/>
      <c r="I67" s="384"/>
      <c r="J67" s="401"/>
      <c r="K67" s="401"/>
      <c r="L67" s="401"/>
      <c r="M67" s="401"/>
    </row>
    <row r="68" spans="1:13" ht="12.75">
      <c r="A68" s="405" t="s">
        <v>225</v>
      </c>
      <c r="B68" s="388">
        <f>C68+I68</f>
        <v>0</v>
      </c>
      <c r="C68" s="388">
        <f>SUM(D68:G68)</f>
        <v>0</v>
      </c>
      <c r="D68" s="426">
        <v>0</v>
      </c>
      <c r="E68" s="426">
        <v>0</v>
      </c>
      <c r="F68" s="426">
        <v>0</v>
      </c>
      <c r="G68" s="426">
        <v>0</v>
      </c>
      <c r="H68" s="468"/>
      <c r="I68" s="388">
        <f>SUM(J68:M68)</f>
        <v>0</v>
      </c>
      <c r="J68" s="426">
        <v>0</v>
      </c>
      <c r="K68" s="426">
        <v>0</v>
      </c>
      <c r="L68" s="426">
        <v>0</v>
      </c>
      <c r="M68" s="426">
        <v>0</v>
      </c>
    </row>
    <row r="69" spans="1:13" ht="12.75">
      <c r="A69" s="405" t="s">
        <v>226</v>
      </c>
      <c r="B69" s="388">
        <f>C69+I69</f>
        <v>0</v>
      </c>
      <c r="C69" s="388">
        <f>SUM(D69:G69)</f>
        <v>0</v>
      </c>
      <c r="D69" s="426">
        <v>0</v>
      </c>
      <c r="E69" s="426">
        <v>0</v>
      </c>
      <c r="F69" s="426">
        <v>0</v>
      </c>
      <c r="G69" s="426">
        <v>0</v>
      </c>
      <c r="H69" s="468"/>
      <c r="I69" s="388">
        <f>SUM(J69:M69)</f>
        <v>0</v>
      </c>
      <c r="J69" s="426">
        <v>0</v>
      </c>
      <c r="K69" s="426">
        <v>0</v>
      </c>
      <c r="L69" s="426">
        <v>0</v>
      </c>
      <c r="M69" s="426">
        <v>0</v>
      </c>
    </row>
    <row r="70" spans="1:13" ht="12.75">
      <c r="A70" s="405" t="s">
        <v>227</v>
      </c>
      <c r="B70" s="388">
        <f>C70+I70</f>
        <v>0</v>
      </c>
      <c r="C70" s="388">
        <f>SUM(D70:G70)</f>
        <v>0</v>
      </c>
      <c r="D70" s="426">
        <v>0</v>
      </c>
      <c r="E70" s="426">
        <v>0</v>
      </c>
      <c r="F70" s="426">
        <v>0</v>
      </c>
      <c r="G70" s="426">
        <v>0</v>
      </c>
      <c r="H70" s="468"/>
      <c r="I70" s="388">
        <f>SUM(J70:M70)</f>
        <v>0</v>
      </c>
      <c r="J70" s="426">
        <v>0</v>
      </c>
      <c r="K70" s="426">
        <v>0</v>
      </c>
      <c r="L70" s="426">
        <v>0</v>
      </c>
      <c r="M70" s="426">
        <v>0</v>
      </c>
    </row>
    <row r="71" spans="1:13" ht="12.75">
      <c r="A71" s="405" t="s">
        <v>223</v>
      </c>
      <c r="B71" s="384"/>
      <c r="C71" s="384"/>
      <c r="D71" s="411"/>
      <c r="E71" s="411"/>
      <c r="F71" s="411"/>
      <c r="G71" s="411"/>
      <c r="H71" s="470"/>
      <c r="I71" s="384"/>
      <c r="J71" s="411"/>
      <c r="K71" s="411"/>
      <c r="L71" s="411"/>
      <c r="M71" s="411"/>
    </row>
    <row r="72" spans="1:13" ht="12.75">
      <c r="A72" s="407"/>
      <c r="B72" s="388">
        <f>C72+I72</f>
        <v>0</v>
      </c>
      <c r="C72" s="388">
        <f>SUM(D72:G72)</f>
        <v>0</v>
      </c>
      <c r="D72" s="426">
        <v>0</v>
      </c>
      <c r="E72" s="426">
        <v>0</v>
      </c>
      <c r="F72" s="426">
        <v>0</v>
      </c>
      <c r="G72" s="426">
        <v>0</v>
      </c>
      <c r="H72" s="468"/>
      <c r="I72" s="388">
        <f>SUM(J72:M72)</f>
        <v>0</v>
      </c>
      <c r="J72" s="426">
        <v>0</v>
      </c>
      <c r="K72" s="426">
        <v>0</v>
      </c>
      <c r="L72" s="426">
        <v>0</v>
      </c>
      <c r="M72" s="426">
        <v>0</v>
      </c>
    </row>
    <row r="73" spans="1:13" ht="12.75">
      <c r="A73" s="407"/>
      <c r="B73" s="388">
        <f>C73+I73</f>
        <v>0</v>
      </c>
      <c r="C73" s="388">
        <f>SUM(D73:G73)</f>
        <v>0</v>
      </c>
      <c r="D73" s="426">
        <v>0</v>
      </c>
      <c r="E73" s="426">
        <v>0</v>
      </c>
      <c r="F73" s="426">
        <v>0</v>
      </c>
      <c r="G73" s="426">
        <v>0</v>
      </c>
      <c r="H73" s="468"/>
      <c r="I73" s="388">
        <f>SUM(J73:M73)</f>
        <v>0</v>
      </c>
      <c r="J73" s="426">
        <v>0</v>
      </c>
      <c r="K73" s="426">
        <v>0</v>
      </c>
      <c r="L73" s="426">
        <v>0</v>
      </c>
      <c r="M73" s="426">
        <v>0</v>
      </c>
    </row>
    <row r="74" spans="1:13" ht="12.75">
      <c r="A74" s="407"/>
      <c r="B74" s="388">
        <f>C74+I74</f>
        <v>0</v>
      </c>
      <c r="C74" s="388">
        <f>SUM(D74:G74)</f>
        <v>0</v>
      </c>
      <c r="D74" s="426">
        <v>0</v>
      </c>
      <c r="E74" s="426">
        <v>0</v>
      </c>
      <c r="F74" s="426">
        <v>0</v>
      </c>
      <c r="G74" s="426">
        <v>0</v>
      </c>
      <c r="H74" s="468"/>
      <c r="I74" s="388">
        <f>SUM(J74:M74)</f>
        <v>0</v>
      </c>
      <c r="J74" s="426">
        <v>0</v>
      </c>
      <c r="K74" s="426">
        <v>0</v>
      </c>
      <c r="L74" s="426">
        <v>0</v>
      </c>
      <c r="M74" s="426">
        <v>0</v>
      </c>
    </row>
    <row r="75" spans="1:13" ht="12.75">
      <c r="A75" s="408"/>
      <c r="B75" s="388">
        <f>C75+I75</f>
        <v>0</v>
      </c>
      <c r="C75" s="388">
        <f>SUM(D75:G75)</f>
        <v>0</v>
      </c>
      <c r="D75" s="426">
        <v>0</v>
      </c>
      <c r="E75" s="426">
        <v>0</v>
      </c>
      <c r="F75" s="426">
        <v>0</v>
      </c>
      <c r="G75" s="426">
        <v>0</v>
      </c>
      <c r="H75" s="468"/>
      <c r="I75" s="388">
        <f>SUM(J75:M75)</f>
        <v>0</v>
      </c>
      <c r="J75" s="426">
        <v>0</v>
      </c>
      <c r="K75" s="426">
        <v>0</v>
      </c>
      <c r="L75" s="426">
        <v>0</v>
      </c>
      <c r="M75" s="426">
        <v>0</v>
      </c>
    </row>
    <row r="76" spans="1:13" ht="12.75">
      <c r="A76" s="447"/>
      <c r="B76" s="448"/>
      <c r="C76" s="448"/>
      <c r="D76" s="449"/>
      <c r="E76" s="449"/>
      <c r="F76" s="449"/>
      <c r="G76" s="449"/>
      <c r="H76" s="449"/>
      <c r="I76" s="449"/>
      <c r="J76" s="449"/>
      <c r="K76" s="449"/>
      <c r="L76" s="449"/>
      <c r="M76" s="449"/>
    </row>
    <row r="77" spans="1:16" ht="12.75">
      <c r="A77" s="452" t="s">
        <v>228</v>
      </c>
      <c r="B77" s="451"/>
      <c r="C77" s="451"/>
      <c r="D77" s="451"/>
      <c r="E77" s="451"/>
      <c r="F77" s="451"/>
      <c r="G77" s="451"/>
      <c r="H77" s="451"/>
      <c r="I77" s="451"/>
      <c r="J77" s="451"/>
      <c r="K77" s="451"/>
      <c r="L77" s="451"/>
      <c r="M77" s="451"/>
      <c r="N77" s="409"/>
      <c r="O77" s="409"/>
      <c r="P77" s="409"/>
    </row>
    <row r="78" spans="1:13" ht="12.75">
      <c r="A78" s="453" t="s">
        <v>291</v>
      </c>
      <c r="B78" s="52"/>
      <c r="C78" s="52"/>
      <c r="D78" s="52"/>
      <c r="E78" s="52"/>
      <c r="F78" s="52"/>
      <c r="G78" s="52"/>
      <c r="H78" s="52"/>
      <c r="I78" s="52"/>
      <c r="J78" s="52"/>
      <c r="K78" s="52"/>
      <c r="L78" s="52"/>
      <c r="M78" s="52"/>
    </row>
    <row r="79" spans="1:13" ht="12.75">
      <c r="A79" s="454" t="s">
        <v>258</v>
      </c>
      <c r="B79" s="452"/>
      <c r="C79" s="452"/>
      <c r="D79" s="452"/>
      <c r="E79" s="452"/>
      <c r="F79" s="452"/>
      <c r="G79" s="452"/>
      <c r="H79" s="452"/>
      <c r="I79" s="452"/>
      <c r="J79" s="452"/>
      <c r="K79" s="452"/>
      <c r="L79" s="452"/>
      <c r="M79" s="452"/>
    </row>
    <row r="80" spans="1:13" s="304" customFormat="1" ht="12.75" customHeight="1">
      <c r="A80" s="455" t="s">
        <v>231</v>
      </c>
      <c r="B80" s="435"/>
      <c r="C80" s="435"/>
      <c r="D80" s="435"/>
      <c r="E80" s="435"/>
      <c r="F80" s="435"/>
      <c r="G80" s="435"/>
      <c r="H80" s="435"/>
      <c r="I80" s="435"/>
      <c r="J80" s="435"/>
      <c r="K80" s="435"/>
      <c r="L80" s="435"/>
      <c r="M80" s="435"/>
    </row>
    <row r="81" spans="1:18" ht="12.75">
      <c r="A81" s="457" t="s">
        <v>232</v>
      </c>
      <c r="B81" s="456"/>
      <c r="C81" s="456"/>
      <c r="D81" s="456"/>
      <c r="E81" s="456"/>
      <c r="F81" s="456"/>
      <c r="G81" s="456"/>
      <c r="H81" s="456"/>
      <c r="I81" s="456"/>
      <c r="J81" s="456"/>
      <c r="K81" s="456"/>
      <c r="L81" s="456"/>
      <c r="M81" s="456"/>
      <c r="N81" s="409"/>
      <c r="O81" s="409"/>
      <c r="P81" s="409"/>
      <c r="Q81" s="409"/>
      <c r="R81" s="409"/>
    </row>
    <row r="82" spans="2:13" ht="12.75">
      <c r="B82" s="455"/>
      <c r="C82" s="455"/>
      <c r="D82" s="455"/>
      <c r="E82" s="455"/>
      <c r="F82" s="455"/>
      <c r="G82" s="455"/>
      <c r="H82" s="455"/>
      <c r="I82" s="455"/>
      <c r="J82" s="455"/>
      <c r="K82" s="455"/>
      <c r="L82" s="455"/>
      <c r="M82" s="455"/>
    </row>
    <row r="83" ht="12.75" customHeight="1"/>
    <row r="84" spans="1:13" ht="12.75">
      <c r="A84" s="450"/>
      <c r="B84" s="451"/>
      <c r="C84" s="451"/>
      <c r="D84" s="451"/>
      <c r="E84" s="451"/>
      <c r="F84" s="451"/>
      <c r="G84" s="451"/>
      <c r="H84" s="451"/>
      <c r="I84" s="451"/>
      <c r="J84" s="451"/>
      <c r="K84" s="451"/>
      <c r="L84" s="451"/>
      <c r="M84" s="451"/>
    </row>
    <row r="85" spans="1:13" ht="12.75">
      <c r="A85" s="450"/>
      <c r="B85" s="451"/>
      <c r="C85" s="451"/>
      <c r="D85" s="451"/>
      <c r="E85" s="451"/>
      <c r="F85" s="451"/>
      <c r="G85" s="451"/>
      <c r="H85" s="451"/>
      <c r="I85" s="451"/>
      <c r="J85" s="451"/>
      <c r="K85" s="451"/>
      <c r="L85" s="451"/>
      <c r="M85" s="451"/>
    </row>
    <row r="86" s="304" customFormat="1" ht="12.75"/>
    <row r="89" ht="18" customHeight="1"/>
    <row r="90" ht="18" customHeight="1"/>
    <row r="91" ht="12.75" customHeight="1"/>
    <row r="92" ht="14.25" customHeight="1"/>
    <row r="93" spans="1:13" ht="12.75">
      <c r="A93" s="537"/>
      <c r="B93" s="537"/>
      <c r="C93" s="537"/>
      <c r="D93" s="537"/>
      <c r="E93" s="537"/>
      <c r="F93" s="537"/>
      <c r="G93" s="537"/>
      <c r="H93" s="537"/>
      <c r="I93" s="537"/>
      <c r="J93" s="537"/>
      <c r="K93" s="537"/>
      <c r="L93" s="537"/>
      <c r="M93" s="537"/>
    </row>
  </sheetData>
  <mergeCells count="8">
    <mergeCell ref="A93:M93"/>
    <mergeCell ref="A5:G5"/>
    <mergeCell ref="A6:G6"/>
    <mergeCell ref="A7:G7"/>
    <mergeCell ref="B9:M9"/>
    <mergeCell ref="I10:M10"/>
    <mergeCell ref="B10:B11"/>
    <mergeCell ref="C10:G10"/>
  </mergeCells>
  <conditionalFormatting sqref="B34:M34">
    <cfRule type="cellIs" priority="1" dxfId="0" operator="notEqual" stopIfTrue="1">
      <formula>"OK"</formula>
    </cfRule>
  </conditionalFormatting>
  <printOptions horizontalCentered="1"/>
  <pageMargins left="0.75" right="0.75" top="1" bottom="1" header="0.5" footer="0.5"/>
  <pageSetup fitToHeight="1" fitToWidth="1" horizontalDpi="600" verticalDpi="600" orientation="landscape" scale="37" r:id="rId1"/>
  <headerFooter alignWithMargins="0">
    <oddHeader>&amp;LRFP NNJ06161022R
Constellation Space Suit System (CSSS)&amp;R&amp;F
&amp;A</oddHeader>
    <oddFooter>&amp;LSource Selection Information - See FAR 3.104&amp;RPage &amp;P of &amp;N</oddFooter>
  </headerFooter>
</worksheet>
</file>

<file path=xl/worksheets/sheet6.xml><?xml version="1.0" encoding="utf-8"?>
<worksheet xmlns="http://schemas.openxmlformats.org/spreadsheetml/2006/main" xmlns:r="http://schemas.openxmlformats.org/officeDocument/2006/relationships">
  <sheetPr>
    <tabColor indexed="54"/>
    <pageSetUpPr fitToPage="1"/>
  </sheetPr>
  <dimension ref="A1:Q44"/>
  <sheetViews>
    <sheetView showGridLines="0" workbookViewId="0" topLeftCell="A1">
      <selection activeCell="B3" sqref="B3"/>
    </sheetView>
  </sheetViews>
  <sheetFormatPr defaultColWidth="9.140625" defaultRowHeight="12.75"/>
  <cols>
    <col min="1" max="1" width="30.140625" style="0" customWidth="1"/>
    <col min="2" max="2" width="20.7109375" style="0" customWidth="1"/>
    <col min="3" max="3" width="10.7109375" style="0" customWidth="1"/>
    <col min="4" max="17" width="11.421875" style="0" customWidth="1"/>
    <col min="18" max="16384" width="8.8515625" style="0" customWidth="1"/>
  </cols>
  <sheetData>
    <row r="1" spans="1:17" ht="14.25">
      <c r="A1" s="333" t="s">
        <v>178</v>
      </c>
      <c r="B1" s="47"/>
      <c r="C1" s="47"/>
      <c r="D1" s="47"/>
      <c r="E1" s="47"/>
      <c r="F1" s="47"/>
      <c r="G1" s="47"/>
      <c r="H1" s="47"/>
      <c r="I1" s="47"/>
      <c r="J1" s="47"/>
      <c r="K1" s="47"/>
      <c r="L1" s="47"/>
      <c r="M1" s="47"/>
      <c r="N1" s="47"/>
      <c r="O1" s="47"/>
      <c r="P1" s="47"/>
      <c r="Q1" s="48"/>
    </row>
    <row r="2" spans="1:17" ht="12.75">
      <c r="A2" s="49"/>
      <c r="B2" s="50"/>
      <c r="C2" s="50"/>
      <c r="D2" s="50"/>
      <c r="F2" s="358" t="s">
        <v>199</v>
      </c>
      <c r="G2" s="359"/>
      <c r="H2" s="358" t="s">
        <v>267</v>
      </c>
      <c r="I2" s="359"/>
      <c r="J2" s="358" t="s">
        <v>269</v>
      </c>
      <c r="K2" s="359"/>
      <c r="L2" s="358" t="s">
        <v>271</v>
      </c>
      <c r="M2" s="359"/>
      <c r="N2" s="359"/>
      <c r="O2" s="50"/>
      <c r="P2" s="50"/>
      <c r="Q2" s="51"/>
    </row>
    <row r="3" spans="1:17" ht="12.75">
      <c r="A3" s="543" t="s">
        <v>20</v>
      </c>
      <c r="B3" s="555"/>
      <c r="C3" s="555"/>
      <c r="D3" s="555"/>
      <c r="F3" s="472"/>
      <c r="G3" s="473"/>
      <c r="H3" s="358" t="s">
        <v>268</v>
      </c>
      <c r="I3" s="359"/>
      <c r="J3" s="358" t="s">
        <v>270</v>
      </c>
      <c r="K3" s="359"/>
      <c r="L3" s="358" t="s">
        <v>292</v>
      </c>
      <c r="M3" s="359"/>
      <c r="N3" s="359"/>
      <c r="O3" s="52"/>
      <c r="P3" s="52"/>
      <c r="Q3" s="54"/>
    </row>
    <row r="4" spans="1:17" ht="12.75">
      <c r="A4" s="543" t="s">
        <v>22</v>
      </c>
      <c r="B4" s="555"/>
      <c r="C4" s="555"/>
      <c r="D4" s="555"/>
      <c r="E4" s="53"/>
      <c r="F4" s="52"/>
      <c r="G4" s="52"/>
      <c r="H4" s="52"/>
      <c r="I4" s="52"/>
      <c r="J4" s="52"/>
      <c r="K4" s="52"/>
      <c r="L4" s="52"/>
      <c r="M4" s="52"/>
      <c r="N4" s="52"/>
      <c r="O4" s="52"/>
      <c r="P4" s="52"/>
      <c r="Q4" s="54"/>
    </row>
    <row r="5" spans="1:17" ht="12.75">
      <c r="A5" s="543" t="s">
        <v>23</v>
      </c>
      <c r="B5" s="555"/>
      <c r="C5" s="555"/>
      <c r="D5" s="555"/>
      <c r="E5" s="50"/>
      <c r="F5" s="50"/>
      <c r="G5" s="53" t="s">
        <v>21</v>
      </c>
      <c r="H5" s="50"/>
      <c r="I5" s="50"/>
      <c r="J5" s="50"/>
      <c r="K5" s="50"/>
      <c r="L5" s="50"/>
      <c r="M5" s="50"/>
      <c r="N5" s="50"/>
      <c r="O5" s="50"/>
      <c r="P5" s="50"/>
      <c r="Q5" s="51"/>
    </row>
    <row r="6" spans="1:17" ht="12.75">
      <c r="A6" s="49"/>
      <c r="B6" s="50"/>
      <c r="C6" s="50"/>
      <c r="D6" s="50"/>
      <c r="E6" s="50"/>
      <c r="F6" s="50"/>
      <c r="G6" s="50"/>
      <c r="H6" s="50"/>
      <c r="I6" s="50"/>
      <c r="J6" s="50"/>
      <c r="K6" s="50"/>
      <c r="L6" s="50"/>
      <c r="M6" s="50"/>
      <c r="N6" s="50"/>
      <c r="O6" s="50"/>
      <c r="P6" s="50"/>
      <c r="Q6" s="51"/>
    </row>
    <row r="7" spans="1:17" ht="25.5">
      <c r="A7" s="114" t="s">
        <v>24</v>
      </c>
      <c r="B7" s="117" t="s">
        <v>25</v>
      </c>
      <c r="C7" s="117" t="s">
        <v>188</v>
      </c>
      <c r="D7" s="117" t="s">
        <v>5</v>
      </c>
      <c r="E7" s="117" t="s">
        <v>6</v>
      </c>
      <c r="F7" s="117" t="s">
        <v>7</v>
      </c>
      <c r="G7" s="117" t="s">
        <v>8</v>
      </c>
      <c r="H7" s="117" t="s">
        <v>9</v>
      </c>
      <c r="I7" s="117" t="s">
        <v>10</v>
      </c>
      <c r="J7" s="117" t="s">
        <v>11</v>
      </c>
      <c r="K7" s="117" t="s">
        <v>12</v>
      </c>
      <c r="L7" s="117" t="s">
        <v>142</v>
      </c>
      <c r="M7" s="117" t="s">
        <v>143</v>
      </c>
      <c r="N7" s="117" t="s">
        <v>144</v>
      </c>
      <c r="O7" s="117" t="s">
        <v>145</v>
      </c>
      <c r="P7" s="117" t="s">
        <v>146</v>
      </c>
      <c r="Q7" s="118" t="s">
        <v>26</v>
      </c>
    </row>
    <row r="8" spans="1:17" ht="14.25">
      <c r="A8" s="346" t="s">
        <v>195</v>
      </c>
      <c r="B8" s="55"/>
      <c r="C8" s="115"/>
      <c r="D8" s="55"/>
      <c r="E8" s="55"/>
      <c r="F8" s="55"/>
      <c r="G8" s="55"/>
      <c r="H8" s="55"/>
      <c r="I8" s="55"/>
      <c r="J8" s="55"/>
      <c r="K8" s="360"/>
      <c r="L8" s="360"/>
      <c r="M8" s="360"/>
      <c r="N8" s="360"/>
      <c r="O8" s="360"/>
      <c r="P8" s="360"/>
      <c r="Q8" s="116"/>
    </row>
    <row r="9" spans="1:17" ht="12.75">
      <c r="A9" s="123" t="s">
        <v>191</v>
      </c>
      <c r="B9" s="124" t="s">
        <v>27</v>
      </c>
      <c r="C9" s="125">
        <v>740</v>
      </c>
      <c r="D9" s="126">
        <v>20000000</v>
      </c>
      <c r="E9" s="126">
        <v>18000000</v>
      </c>
      <c r="F9" s="126">
        <v>15000000</v>
      </c>
      <c r="G9" s="126">
        <v>15000000</v>
      </c>
      <c r="H9" s="126">
        <v>12000000</v>
      </c>
      <c r="I9" s="126">
        <v>7500000</v>
      </c>
      <c r="J9" s="126">
        <v>5000000</v>
      </c>
      <c r="K9" s="361">
        <v>0</v>
      </c>
      <c r="L9" s="361">
        <v>0</v>
      </c>
      <c r="M9" s="361">
        <v>0</v>
      </c>
      <c r="N9" s="361">
        <v>0</v>
      </c>
      <c r="O9" s="361">
        <v>0</v>
      </c>
      <c r="P9" s="361">
        <v>0</v>
      </c>
      <c r="Q9" s="354">
        <f aca="true" t="shared" si="0" ref="Q9:Q19">SUM(D9:P9)</f>
        <v>92500000</v>
      </c>
    </row>
    <row r="10" spans="1:17" ht="12.75">
      <c r="A10" s="350"/>
      <c r="B10" s="351"/>
      <c r="C10" s="352"/>
      <c r="D10" s="353"/>
      <c r="E10" s="353"/>
      <c r="F10" s="353"/>
      <c r="G10" s="353"/>
      <c r="H10" s="353"/>
      <c r="I10" s="353"/>
      <c r="J10" s="353"/>
      <c r="K10" s="362"/>
      <c r="L10" s="362"/>
      <c r="M10" s="362"/>
      <c r="N10" s="362"/>
      <c r="O10" s="362"/>
      <c r="P10" s="362"/>
      <c r="Q10" s="349">
        <f t="shared" si="0"/>
        <v>0</v>
      </c>
    </row>
    <row r="11" spans="1:17" ht="12.75">
      <c r="A11" s="350"/>
      <c r="B11" s="351"/>
      <c r="C11" s="352"/>
      <c r="D11" s="353"/>
      <c r="E11" s="353"/>
      <c r="F11" s="353"/>
      <c r="G11" s="353"/>
      <c r="H11" s="353"/>
      <c r="I11" s="353"/>
      <c r="J11" s="353"/>
      <c r="K11" s="362"/>
      <c r="L11" s="362"/>
      <c r="M11" s="362"/>
      <c r="N11" s="362"/>
      <c r="O11" s="362"/>
      <c r="P11" s="362"/>
      <c r="Q11" s="349">
        <f t="shared" si="0"/>
        <v>0</v>
      </c>
    </row>
    <row r="12" spans="1:17" ht="12.75">
      <c r="A12" s="350"/>
      <c r="B12" s="351"/>
      <c r="C12" s="352"/>
      <c r="D12" s="353"/>
      <c r="E12" s="353"/>
      <c r="F12" s="353"/>
      <c r="G12" s="353"/>
      <c r="H12" s="353"/>
      <c r="I12" s="353"/>
      <c r="J12" s="353"/>
      <c r="K12" s="362"/>
      <c r="L12" s="362"/>
      <c r="M12" s="362"/>
      <c r="N12" s="362"/>
      <c r="O12" s="362"/>
      <c r="P12" s="362"/>
      <c r="Q12" s="349">
        <f t="shared" si="0"/>
        <v>0</v>
      </c>
    </row>
    <row r="13" spans="1:17" ht="12.75">
      <c r="A13" s="350"/>
      <c r="B13" s="351"/>
      <c r="C13" s="352"/>
      <c r="D13" s="353"/>
      <c r="E13" s="353"/>
      <c r="F13" s="353"/>
      <c r="G13" s="353"/>
      <c r="H13" s="353"/>
      <c r="I13" s="353"/>
      <c r="J13" s="353"/>
      <c r="K13" s="362"/>
      <c r="L13" s="362"/>
      <c r="M13" s="362"/>
      <c r="N13" s="362"/>
      <c r="O13" s="362"/>
      <c r="P13" s="362"/>
      <c r="Q13" s="349">
        <f t="shared" si="0"/>
        <v>0</v>
      </c>
    </row>
    <row r="14" spans="1:17" ht="12.75">
      <c r="A14" s="350"/>
      <c r="B14" s="351"/>
      <c r="C14" s="352"/>
      <c r="D14" s="353"/>
      <c r="E14" s="353"/>
      <c r="F14" s="353"/>
      <c r="G14" s="353"/>
      <c r="H14" s="353"/>
      <c r="I14" s="353"/>
      <c r="J14" s="353"/>
      <c r="K14" s="362"/>
      <c r="L14" s="362"/>
      <c r="M14" s="362"/>
      <c r="N14" s="362"/>
      <c r="O14" s="362"/>
      <c r="P14" s="362"/>
      <c r="Q14" s="349">
        <f t="shared" si="0"/>
        <v>0</v>
      </c>
    </row>
    <row r="15" spans="1:17" ht="12.75">
      <c r="A15" s="350"/>
      <c r="B15" s="351"/>
      <c r="C15" s="352"/>
      <c r="D15" s="353"/>
      <c r="E15" s="353"/>
      <c r="F15" s="353"/>
      <c r="G15" s="353"/>
      <c r="H15" s="353"/>
      <c r="I15" s="353"/>
      <c r="J15" s="353"/>
      <c r="K15" s="362"/>
      <c r="L15" s="362"/>
      <c r="M15" s="362"/>
      <c r="N15" s="362"/>
      <c r="O15" s="362"/>
      <c r="P15" s="362"/>
      <c r="Q15" s="349">
        <f t="shared" si="0"/>
        <v>0</v>
      </c>
    </row>
    <row r="16" spans="1:17" ht="12.75">
      <c r="A16" s="350"/>
      <c r="B16" s="351"/>
      <c r="C16" s="352"/>
      <c r="D16" s="353"/>
      <c r="E16" s="353"/>
      <c r="F16" s="353"/>
      <c r="G16" s="353"/>
      <c r="H16" s="353"/>
      <c r="I16" s="353"/>
      <c r="J16" s="353"/>
      <c r="K16" s="362"/>
      <c r="L16" s="362"/>
      <c r="M16" s="362"/>
      <c r="N16" s="362"/>
      <c r="O16" s="362"/>
      <c r="P16" s="362"/>
      <c r="Q16" s="349">
        <f t="shared" si="0"/>
        <v>0</v>
      </c>
    </row>
    <row r="17" spans="1:17" ht="12.75">
      <c r="A17" s="350"/>
      <c r="B17" s="351"/>
      <c r="C17" s="352"/>
      <c r="D17" s="353"/>
      <c r="E17" s="353"/>
      <c r="F17" s="353"/>
      <c r="G17" s="353"/>
      <c r="H17" s="353"/>
      <c r="I17" s="353"/>
      <c r="J17" s="353"/>
      <c r="K17" s="362"/>
      <c r="L17" s="362"/>
      <c r="M17" s="362"/>
      <c r="N17" s="362"/>
      <c r="O17" s="362"/>
      <c r="P17" s="362"/>
      <c r="Q17" s="349">
        <f t="shared" si="0"/>
        <v>0</v>
      </c>
    </row>
    <row r="18" spans="1:17" ht="12.75">
      <c r="A18" s="350"/>
      <c r="B18" s="351"/>
      <c r="C18" s="352"/>
      <c r="D18" s="353"/>
      <c r="E18" s="353"/>
      <c r="F18" s="353"/>
      <c r="G18" s="353"/>
      <c r="H18" s="353"/>
      <c r="I18" s="353"/>
      <c r="J18" s="353"/>
      <c r="K18" s="362"/>
      <c r="L18" s="362"/>
      <c r="M18" s="362"/>
      <c r="N18" s="362"/>
      <c r="O18" s="362"/>
      <c r="P18" s="362"/>
      <c r="Q18" s="349">
        <f t="shared" si="0"/>
        <v>0</v>
      </c>
    </row>
    <row r="19" spans="1:17" ht="12.75">
      <c r="A19" s="350"/>
      <c r="B19" s="351"/>
      <c r="C19" s="352"/>
      <c r="D19" s="353"/>
      <c r="E19" s="353"/>
      <c r="F19" s="353"/>
      <c r="G19" s="353"/>
      <c r="H19" s="353"/>
      <c r="I19" s="353"/>
      <c r="J19" s="353"/>
      <c r="K19" s="362"/>
      <c r="L19" s="362"/>
      <c r="M19" s="362"/>
      <c r="N19" s="362"/>
      <c r="O19" s="362"/>
      <c r="P19" s="362"/>
      <c r="Q19" s="349">
        <f t="shared" si="0"/>
        <v>0</v>
      </c>
    </row>
    <row r="20" spans="1:17" ht="12.75">
      <c r="A20" s="347" t="s">
        <v>190</v>
      </c>
      <c r="B20" s="119"/>
      <c r="C20" s="357">
        <f aca="true" t="shared" si="1" ref="C20:Q20">SUM(C9:C19)</f>
        <v>740</v>
      </c>
      <c r="D20" s="348">
        <f t="shared" si="1"/>
        <v>20000000</v>
      </c>
      <c r="E20" s="348">
        <f t="shared" si="1"/>
        <v>18000000</v>
      </c>
      <c r="F20" s="348">
        <f t="shared" si="1"/>
        <v>15000000</v>
      </c>
      <c r="G20" s="348">
        <f t="shared" si="1"/>
        <v>15000000</v>
      </c>
      <c r="H20" s="348">
        <f t="shared" si="1"/>
        <v>12000000</v>
      </c>
      <c r="I20" s="348">
        <f t="shared" si="1"/>
        <v>7500000</v>
      </c>
      <c r="J20" s="348">
        <f t="shared" si="1"/>
        <v>5000000</v>
      </c>
      <c r="K20" s="348">
        <f t="shared" si="1"/>
        <v>0</v>
      </c>
      <c r="L20" s="348">
        <f t="shared" si="1"/>
        <v>0</v>
      </c>
      <c r="M20" s="348">
        <f t="shared" si="1"/>
        <v>0</v>
      </c>
      <c r="N20" s="348">
        <f t="shared" si="1"/>
        <v>0</v>
      </c>
      <c r="O20" s="348">
        <f t="shared" si="1"/>
        <v>0</v>
      </c>
      <c r="P20" s="348">
        <f t="shared" si="1"/>
        <v>0</v>
      </c>
      <c r="Q20" s="355">
        <f t="shared" si="1"/>
        <v>92500000</v>
      </c>
    </row>
    <row r="21" spans="1:17" ht="12.75">
      <c r="A21" s="128"/>
      <c r="B21" s="119"/>
      <c r="C21" s="120"/>
      <c r="D21" s="121"/>
      <c r="E21" s="121"/>
      <c r="F21" s="121"/>
      <c r="G21" s="121"/>
      <c r="H21" s="121"/>
      <c r="I21" s="121"/>
      <c r="J21" s="121"/>
      <c r="K21" s="363"/>
      <c r="L21" s="363"/>
      <c r="M21" s="363"/>
      <c r="N21" s="363"/>
      <c r="O21" s="363"/>
      <c r="P21" s="363"/>
      <c r="Q21" s="122"/>
    </row>
    <row r="22" spans="1:17" ht="12.75">
      <c r="A22" s="347" t="s">
        <v>196</v>
      </c>
      <c r="B22" s="119"/>
      <c r="C22" s="120"/>
      <c r="D22" s="121"/>
      <c r="E22" s="121"/>
      <c r="F22" s="121"/>
      <c r="G22" s="121"/>
      <c r="H22" s="121"/>
      <c r="I22" s="121"/>
      <c r="J22" s="121"/>
      <c r="K22" s="363"/>
      <c r="L22" s="363"/>
      <c r="M22" s="363"/>
      <c r="N22" s="363"/>
      <c r="O22" s="363"/>
      <c r="P22" s="363"/>
      <c r="Q22" s="122"/>
    </row>
    <row r="23" spans="1:17" ht="12.75">
      <c r="A23" s="123" t="s">
        <v>193</v>
      </c>
      <c r="B23" s="124" t="s">
        <v>194</v>
      </c>
      <c r="C23" s="125">
        <v>500</v>
      </c>
      <c r="D23" s="126">
        <v>7000000</v>
      </c>
      <c r="E23" s="126">
        <v>10000000</v>
      </c>
      <c r="F23" s="126">
        <v>9500000</v>
      </c>
      <c r="G23" s="126">
        <v>7000000</v>
      </c>
      <c r="H23" s="126">
        <v>7000000</v>
      </c>
      <c r="I23" s="126">
        <v>2500000</v>
      </c>
      <c r="J23" s="126">
        <v>1800000</v>
      </c>
      <c r="K23" s="361">
        <v>0</v>
      </c>
      <c r="L23" s="361">
        <v>0</v>
      </c>
      <c r="M23" s="361">
        <v>0</v>
      </c>
      <c r="N23" s="361">
        <v>0</v>
      </c>
      <c r="O23" s="361">
        <v>0</v>
      </c>
      <c r="P23" s="361">
        <v>0</v>
      </c>
      <c r="Q23" s="354">
        <f aca="true" t="shared" si="2" ref="Q23:Q33">SUM(D23:P23)</f>
        <v>44800000</v>
      </c>
    </row>
    <row r="24" spans="1:17" ht="12.75">
      <c r="A24" s="350"/>
      <c r="B24" s="351"/>
      <c r="C24" s="352"/>
      <c r="D24" s="353"/>
      <c r="E24" s="353"/>
      <c r="F24" s="353"/>
      <c r="G24" s="353"/>
      <c r="H24" s="353"/>
      <c r="I24" s="353"/>
      <c r="J24" s="353"/>
      <c r="K24" s="362"/>
      <c r="L24" s="362"/>
      <c r="M24" s="362"/>
      <c r="N24" s="362"/>
      <c r="O24" s="362"/>
      <c r="P24" s="362"/>
      <c r="Q24" s="349">
        <f t="shared" si="2"/>
        <v>0</v>
      </c>
    </row>
    <row r="25" spans="1:17" ht="12.75">
      <c r="A25" s="350"/>
      <c r="B25" s="351"/>
      <c r="C25" s="352"/>
      <c r="D25" s="353"/>
      <c r="E25" s="353"/>
      <c r="F25" s="353"/>
      <c r="G25" s="353"/>
      <c r="H25" s="353"/>
      <c r="I25" s="353"/>
      <c r="J25" s="353"/>
      <c r="K25" s="362"/>
      <c r="L25" s="362"/>
      <c r="M25" s="362"/>
      <c r="N25" s="362"/>
      <c r="O25" s="362"/>
      <c r="P25" s="362"/>
      <c r="Q25" s="349">
        <f t="shared" si="2"/>
        <v>0</v>
      </c>
    </row>
    <row r="26" spans="1:17" ht="12.75">
      <c r="A26" s="350"/>
      <c r="B26" s="351"/>
      <c r="C26" s="352"/>
      <c r="D26" s="353"/>
      <c r="E26" s="353"/>
      <c r="F26" s="353"/>
      <c r="G26" s="353"/>
      <c r="H26" s="353"/>
      <c r="I26" s="353"/>
      <c r="J26" s="353"/>
      <c r="K26" s="362"/>
      <c r="L26" s="362"/>
      <c r="M26" s="362"/>
      <c r="N26" s="362"/>
      <c r="O26" s="362"/>
      <c r="P26" s="362"/>
      <c r="Q26" s="349">
        <f t="shared" si="2"/>
        <v>0</v>
      </c>
    </row>
    <row r="27" spans="1:17" ht="12.75">
      <c r="A27" s="350"/>
      <c r="B27" s="351"/>
      <c r="C27" s="352"/>
      <c r="D27" s="353"/>
      <c r="E27" s="353"/>
      <c r="F27" s="353"/>
      <c r="G27" s="353"/>
      <c r="H27" s="353"/>
      <c r="I27" s="353"/>
      <c r="J27" s="353"/>
      <c r="K27" s="362"/>
      <c r="L27" s="362"/>
      <c r="M27" s="362"/>
      <c r="N27" s="362"/>
      <c r="O27" s="362"/>
      <c r="P27" s="362"/>
      <c r="Q27" s="349">
        <f t="shared" si="2"/>
        <v>0</v>
      </c>
    </row>
    <row r="28" spans="1:17" ht="12.75">
      <c r="A28" s="350"/>
      <c r="B28" s="351"/>
      <c r="C28" s="352"/>
      <c r="D28" s="353"/>
      <c r="E28" s="353"/>
      <c r="F28" s="353"/>
      <c r="G28" s="353"/>
      <c r="H28" s="353"/>
      <c r="I28" s="353"/>
      <c r="J28" s="353"/>
      <c r="K28" s="362"/>
      <c r="L28" s="362"/>
      <c r="M28" s="362"/>
      <c r="N28" s="362"/>
      <c r="O28" s="362"/>
      <c r="P28" s="362"/>
      <c r="Q28" s="349">
        <f t="shared" si="2"/>
        <v>0</v>
      </c>
    </row>
    <row r="29" spans="1:17" ht="12.75">
      <c r="A29" s="350"/>
      <c r="B29" s="351"/>
      <c r="C29" s="352"/>
      <c r="D29" s="353"/>
      <c r="E29" s="353"/>
      <c r="F29" s="353"/>
      <c r="G29" s="353"/>
      <c r="H29" s="353"/>
      <c r="I29" s="353"/>
      <c r="J29" s="353"/>
      <c r="K29" s="362"/>
      <c r="L29" s="362"/>
      <c r="M29" s="362"/>
      <c r="N29" s="362"/>
      <c r="O29" s="362"/>
      <c r="P29" s="362"/>
      <c r="Q29" s="349">
        <f t="shared" si="2"/>
        <v>0</v>
      </c>
    </row>
    <row r="30" spans="1:17" ht="12.75">
      <c r="A30" s="350"/>
      <c r="B30" s="351"/>
      <c r="C30" s="352"/>
      <c r="D30" s="353"/>
      <c r="E30" s="353"/>
      <c r="F30" s="353"/>
      <c r="G30" s="353"/>
      <c r="H30" s="353"/>
      <c r="I30" s="353"/>
      <c r="J30" s="353"/>
      <c r="K30" s="362"/>
      <c r="L30" s="362"/>
      <c r="M30" s="362"/>
      <c r="N30" s="362"/>
      <c r="O30" s="362"/>
      <c r="P30" s="362"/>
      <c r="Q30" s="349">
        <f t="shared" si="2"/>
        <v>0</v>
      </c>
    </row>
    <row r="31" spans="1:17" ht="12.75">
      <c r="A31" s="350"/>
      <c r="B31" s="351"/>
      <c r="C31" s="352"/>
      <c r="D31" s="353"/>
      <c r="E31" s="353"/>
      <c r="F31" s="353"/>
      <c r="G31" s="353"/>
      <c r="H31" s="353"/>
      <c r="I31" s="353"/>
      <c r="J31" s="353"/>
      <c r="K31" s="362"/>
      <c r="L31" s="362"/>
      <c r="M31" s="362"/>
      <c r="N31" s="362"/>
      <c r="O31" s="362"/>
      <c r="P31" s="362"/>
      <c r="Q31" s="349">
        <f t="shared" si="2"/>
        <v>0</v>
      </c>
    </row>
    <row r="32" spans="1:17" ht="12.75">
      <c r="A32" s="350"/>
      <c r="B32" s="351"/>
      <c r="C32" s="352"/>
      <c r="D32" s="353"/>
      <c r="E32" s="353"/>
      <c r="F32" s="353"/>
      <c r="G32" s="353"/>
      <c r="H32" s="353"/>
      <c r="I32" s="353"/>
      <c r="J32" s="353"/>
      <c r="K32" s="362"/>
      <c r="L32" s="362"/>
      <c r="M32" s="362"/>
      <c r="N32" s="362"/>
      <c r="O32" s="362"/>
      <c r="P32" s="362"/>
      <c r="Q32" s="349">
        <f t="shared" si="2"/>
        <v>0</v>
      </c>
    </row>
    <row r="33" spans="1:17" ht="12.75">
      <c r="A33" s="350"/>
      <c r="B33" s="351"/>
      <c r="C33" s="352"/>
      <c r="D33" s="353"/>
      <c r="E33" s="353"/>
      <c r="F33" s="353"/>
      <c r="G33" s="353"/>
      <c r="H33" s="353"/>
      <c r="I33" s="353"/>
      <c r="J33" s="353"/>
      <c r="K33" s="362"/>
      <c r="L33" s="362"/>
      <c r="M33" s="362"/>
      <c r="N33" s="362"/>
      <c r="O33" s="362"/>
      <c r="P33" s="362"/>
      <c r="Q33" s="349">
        <f t="shared" si="2"/>
        <v>0</v>
      </c>
    </row>
    <row r="34" spans="1:17" ht="12.75">
      <c r="A34" s="347" t="s">
        <v>192</v>
      </c>
      <c r="B34" s="119"/>
      <c r="C34" s="357">
        <f aca="true" t="shared" si="3" ref="C34:Q34">SUM(C23:C33)</f>
        <v>500</v>
      </c>
      <c r="D34" s="348">
        <f t="shared" si="3"/>
        <v>7000000</v>
      </c>
      <c r="E34" s="348">
        <f t="shared" si="3"/>
        <v>10000000</v>
      </c>
      <c r="F34" s="348">
        <f t="shared" si="3"/>
        <v>9500000</v>
      </c>
      <c r="G34" s="348">
        <f t="shared" si="3"/>
        <v>7000000</v>
      </c>
      <c r="H34" s="348">
        <f t="shared" si="3"/>
        <v>7000000</v>
      </c>
      <c r="I34" s="348">
        <f t="shared" si="3"/>
        <v>2500000</v>
      </c>
      <c r="J34" s="348">
        <f t="shared" si="3"/>
        <v>1800000</v>
      </c>
      <c r="K34" s="348">
        <f t="shared" si="3"/>
        <v>0</v>
      </c>
      <c r="L34" s="348">
        <f t="shared" si="3"/>
        <v>0</v>
      </c>
      <c r="M34" s="348">
        <f t="shared" si="3"/>
        <v>0</v>
      </c>
      <c r="N34" s="348">
        <f t="shared" si="3"/>
        <v>0</v>
      </c>
      <c r="O34" s="348">
        <f t="shared" si="3"/>
        <v>0</v>
      </c>
      <c r="P34" s="348">
        <f t="shared" si="3"/>
        <v>0</v>
      </c>
      <c r="Q34" s="355">
        <f t="shared" si="3"/>
        <v>44800000</v>
      </c>
    </row>
    <row r="35" spans="1:17" ht="12.75">
      <c r="A35" s="127"/>
      <c r="B35" s="119"/>
      <c r="C35" s="120"/>
      <c r="D35" s="129"/>
      <c r="E35" s="129"/>
      <c r="F35" s="129"/>
      <c r="G35" s="129"/>
      <c r="H35" s="129"/>
      <c r="I35" s="129"/>
      <c r="J35" s="129"/>
      <c r="K35" s="129"/>
      <c r="L35" s="129"/>
      <c r="M35" s="129"/>
      <c r="N35" s="129"/>
      <c r="O35" s="129"/>
      <c r="P35" s="129"/>
      <c r="Q35" s="130"/>
    </row>
    <row r="36" spans="1:17" ht="12.75">
      <c r="A36" s="131" t="s">
        <v>189</v>
      </c>
      <c r="B36" s="132"/>
      <c r="C36" s="356">
        <f aca="true" t="shared" si="4" ref="C36:Q36">C20+C34</f>
        <v>1240</v>
      </c>
      <c r="D36" s="133">
        <f t="shared" si="4"/>
        <v>27000000</v>
      </c>
      <c r="E36" s="133">
        <f t="shared" si="4"/>
        <v>28000000</v>
      </c>
      <c r="F36" s="133">
        <f t="shared" si="4"/>
        <v>24500000</v>
      </c>
      <c r="G36" s="133">
        <f t="shared" si="4"/>
        <v>22000000</v>
      </c>
      <c r="H36" s="133">
        <f t="shared" si="4"/>
        <v>19000000</v>
      </c>
      <c r="I36" s="133">
        <f t="shared" si="4"/>
        <v>10000000</v>
      </c>
      <c r="J36" s="133">
        <f t="shared" si="4"/>
        <v>6800000</v>
      </c>
      <c r="K36" s="133">
        <f aca="true" t="shared" si="5" ref="K36:P36">K20+K34</f>
        <v>0</v>
      </c>
      <c r="L36" s="133">
        <f t="shared" si="5"/>
        <v>0</v>
      </c>
      <c r="M36" s="133">
        <f t="shared" si="5"/>
        <v>0</v>
      </c>
      <c r="N36" s="133">
        <f t="shared" si="5"/>
        <v>0</v>
      </c>
      <c r="O36" s="133">
        <f t="shared" si="5"/>
        <v>0</v>
      </c>
      <c r="P36" s="133">
        <f t="shared" si="5"/>
        <v>0</v>
      </c>
      <c r="Q36" s="133">
        <f t="shared" si="4"/>
        <v>137300000</v>
      </c>
    </row>
    <row r="38" ht="12.75">
      <c r="A38" t="s">
        <v>19</v>
      </c>
    </row>
    <row r="39" ht="14.25">
      <c r="A39" s="322" t="s">
        <v>177</v>
      </c>
    </row>
    <row r="40" ht="12.75">
      <c r="A40" s="56" t="s">
        <v>28</v>
      </c>
    </row>
    <row r="42" ht="14.25">
      <c r="A42" s="322" t="s">
        <v>197</v>
      </c>
    </row>
    <row r="44" ht="14.25">
      <c r="A44" s="322" t="s">
        <v>198</v>
      </c>
    </row>
  </sheetData>
  <mergeCells count="3">
    <mergeCell ref="A5:D5"/>
    <mergeCell ref="A4:D4"/>
    <mergeCell ref="A3:D3"/>
  </mergeCells>
  <printOptions horizontalCentered="1"/>
  <pageMargins left="0.75" right="0.75" top="1" bottom="1" header="0.5" footer="0.5"/>
  <pageSetup fitToHeight="1" fitToWidth="1" horizontalDpi="600" verticalDpi="600" orientation="landscape" scale="55" r:id="rId1"/>
  <headerFooter alignWithMargins="0">
    <oddHeader>&amp;LRFP NNJ06161022R
Constellation Space Suit System (CSSS)&amp;R&amp;F
&amp;A</oddHeader>
    <oddFooter>&amp;LSource Selection Information - See FAR 3.104&amp;RPage &amp;P of &amp;N</oddFooter>
  </headerFooter>
</worksheet>
</file>

<file path=xl/worksheets/sheet7.xml><?xml version="1.0" encoding="utf-8"?>
<worksheet xmlns="http://schemas.openxmlformats.org/spreadsheetml/2006/main" xmlns:r="http://schemas.openxmlformats.org/officeDocument/2006/relationships">
  <sheetPr>
    <tabColor indexed="60"/>
    <pageSetUpPr fitToPage="1"/>
  </sheetPr>
  <dimension ref="A1:Q28"/>
  <sheetViews>
    <sheetView showGridLines="0" workbookViewId="0" topLeftCell="A1">
      <selection activeCell="B3" sqref="B3"/>
    </sheetView>
  </sheetViews>
  <sheetFormatPr defaultColWidth="9.140625" defaultRowHeight="12.75"/>
  <cols>
    <col min="1" max="1" width="9.140625" style="73" customWidth="1"/>
    <col min="2" max="2" width="9.140625" style="73" bestFit="1" customWidth="1"/>
    <col min="3" max="3" width="10.00390625" style="73" bestFit="1" customWidth="1"/>
    <col min="4" max="4" width="13.8515625" style="73" customWidth="1"/>
    <col min="5" max="8" width="9.140625" style="73" customWidth="1"/>
    <col min="9" max="9" width="12.00390625" style="73" customWidth="1"/>
    <col min="10" max="10" width="10.8515625" style="73" customWidth="1"/>
    <col min="11" max="16" width="10.28125" style="73" customWidth="1"/>
    <col min="17" max="17" width="11.8515625" style="73" bestFit="1" customWidth="1"/>
    <col min="18" max="19" width="9.140625" style="72" customWidth="1"/>
    <col min="20" max="16384" width="9.140625" style="73" customWidth="1"/>
  </cols>
  <sheetData>
    <row r="1" spans="1:17" s="57" customFormat="1" ht="12.75">
      <c r="A1" s="333" t="s">
        <v>179</v>
      </c>
      <c r="B1" s="58"/>
      <c r="C1" s="59"/>
      <c r="D1" s="58"/>
      <c r="E1" s="58"/>
      <c r="F1" s="58"/>
      <c r="G1" s="58"/>
      <c r="H1" s="58"/>
      <c r="I1" s="58"/>
      <c r="J1" s="58"/>
      <c r="K1" s="58"/>
      <c r="L1" s="58"/>
      <c r="M1" s="60"/>
      <c r="N1" s="58"/>
      <c r="O1" s="58"/>
      <c r="P1" s="58"/>
      <c r="Q1" s="134"/>
    </row>
    <row r="2" spans="1:17" s="57" customFormat="1" ht="12.75">
      <c r="A2" s="430"/>
      <c r="B2" s="62"/>
      <c r="C2" s="63"/>
      <c r="D2" s="62"/>
      <c r="E2" s="62"/>
      <c r="F2" s="62"/>
      <c r="G2" s="62"/>
      <c r="H2" s="358" t="s">
        <v>267</v>
      </c>
      <c r="I2" s="359"/>
      <c r="J2" s="358"/>
      <c r="K2" s="52"/>
      <c r="L2" s="62"/>
      <c r="M2" s="66"/>
      <c r="N2" s="62"/>
      <c r="O2" s="62"/>
      <c r="P2" s="62"/>
      <c r="Q2" s="135"/>
    </row>
    <row r="3" spans="1:17" s="57" customFormat="1" ht="12.75">
      <c r="A3" s="430"/>
      <c r="B3" s="62"/>
      <c r="C3" s="63"/>
      <c r="D3" s="62"/>
      <c r="E3" s="62"/>
      <c r="F3" s="62"/>
      <c r="G3" s="62"/>
      <c r="H3" s="358" t="s">
        <v>269</v>
      </c>
      <c r="I3" s="306"/>
      <c r="J3" s="358"/>
      <c r="K3" s="52"/>
      <c r="L3" s="62"/>
      <c r="M3" s="66"/>
      <c r="N3" s="62"/>
      <c r="O3" s="62"/>
      <c r="P3" s="62"/>
      <c r="Q3" s="135"/>
    </row>
    <row r="4" spans="1:17" s="57" customFormat="1" ht="12.75">
      <c r="A4" s="49"/>
      <c r="B4" s="62"/>
      <c r="C4" s="63"/>
      <c r="D4" s="62"/>
      <c r="E4" s="62"/>
      <c r="F4" s="62"/>
      <c r="G4" s="62"/>
      <c r="H4" s="358" t="s">
        <v>292</v>
      </c>
      <c r="I4" s="474"/>
      <c r="J4" s="474"/>
      <c r="K4" s="62"/>
      <c r="L4" s="62"/>
      <c r="M4" s="52"/>
      <c r="N4" s="64"/>
      <c r="O4" s="64"/>
      <c r="P4" s="64"/>
      <c r="Q4" s="54"/>
    </row>
    <row r="5" spans="1:17" s="57" customFormat="1" ht="12.75">
      <c r="A5" s="543" t="s">
        <v>29</v>
      </c>
      <c r="B5" s="544"/>
      <c r="C5" s="544"/>
      <c r="D5" s="544"/>
      <c r="E5" s="545"/>
      <c r="F5" s="545"/>
      <c r="G5" s="62"/>
      <c r="H5" s="62"/>
      <c r="I5" s="65"/>
      <c r="J5" s="62"/>
      <c r="K5" s="62"/>
      <c r="L5" s="62"/>
      <c r="M5" s="66"/>
      <c r="N5" s="62"/>
      <c r="O5" s="62"/>
      <c r="P5" s="62"/>
      <c r="Q5" s="135"/>
    </row>
    <row r="6" spans="1:17" s="57" customFormat="1" ht="12.75">
      <c r="A6" s="543" t="s">
        <v>31</v>
      </c>
      <c r="B6" s="544"/>
      <c r="C6" s="544"/>
      <c r="D6" s="544"/>
      <c r="E6" s="545"/>
      <c r="F6" s="545"/>
      <c r="G6" s="62"/>
      <c r="H6" s="62"/>
      <c r="I6" s="65" t="s">
        <v>30</v>
      </c>
      <c r="J6" s="62"/>
      <c r="K6" s="62"/>
      <c r="L6" s="62"/>
      <c r="M6" s="66"/>
      <c r="N6" s="62"/>
      <c r="O6" s="62"/>
      <c r="P6" s="62"/>
      <c r="Q6" s="135"/>
    </row>
    <row r="7" spans="1:17" s="57" customFormat="1" ht="12.75">
      <c r="A7" s="543" t="s">
        <v>32</v>
      </c>
      <c r="B7" s="544"/>
      <c r="C7" s="544"/>
      <c r="D7" s="544"/>
      <c r="E7" s="545"/>
      <c r="F7" s="545"/>
      <c r="G7" s="62"/>
      <c r="H7" s="62"/>
      <c r="I7" s="62"/>
      <c r="J7" s="62"/>
      <c r="K7" s="62"/>
      <c r="L7" s="62"/>
      <c r="M7" s="66"/>
      <c r="N7" s="62"/>
      <c r="O7" s="62"/>
      <c r="P7" s="62"/>
      <c r="Q7" s="135"/>
    </row>
    <row r="8" spans="1:17" s="57" customFormat="1" ht="12.75">
      <c r="A8" s="61"/>
      <c r="B8" s="62"/>
      <c r="C8" s="63"/>
      <c r="D8" s="62"/>
      <c r="E8" s="62"/>
      <c r="F8" s="62"/>
      <c r="G8" s="62"/>
      <c r="H8" s="62"/>
      <c r="I8" s="62"/>
      <c r="J8" s="62"/>
      <c r="K8" s="62"/>
      <c r="L8" s="62"/>
      <c r="M8" s="66"/>
      <c r="N8" s="62"/>
      <c r="O8" s="62"/>
      <c r="P8" s="62"/>
      <c r="Q8" s="135"/>
    </row>
    <row r="9" spans="1:17" s="57" customFormat="1" ht="12.75">
      <c r="A9" s="136"/>
      <c r="B9" s="67"/>
      <c r="C9" s="68"/>
      <c r="D9" s="67"/>
      <c r="E9" s="67"/>
      <c r="F9" s="67"/>
      <c r="G9" s="69"/>
      <c r="H9" s="69"/>
      <c r="I9" s="69"/>
      <c r="J9" s="69"/>
      <c r="K9" s="69"/>
      <c r="L9" s="69"/>
      <c r="M9" s="69" t="s">
        <v>33</v>
      </c>
      <c r="N9" s="67"/>
      <c r="O9" s="67" t="s">
        <v>33</v>
      </c>
      <c r="P9" s="67"/>
      <c r="Q9" s="137"/>
    </row>
    <row r="10" spans="1:17" s="57" customFormat="1" ht="12.75">
      <c r="A10" s="138"/>
      <c r="B10" s="70"/>
      <c r="C10" s="70"/>
      <c r="D10" s="70"/>
      <c r="E10" s="70" t="s">
        <v>34</v>
      </c>
      <c r="F10" s="70" t="s">
        <v>35</v>
      </c>
      <c r="G10" s="70" t="s">
        <v>36</v>
      </c>
      <c r="H10" s="70" t="s">
        <v>49</v>
      </c>
      <c r="I10" s="71" t="s">
        <v>37</v>
      </c>
      <c r="J10" s="71" t="s">
        <v>37</v>
      </c>
      <c r="K10" s="71" t="s">
        <v>38</v>
      </c>
      <c r="L10" s="71" t="s">
        <v>39</v>
      </c>
      <c r="M10" s="71" t="s">
        <v>40</v>
      </c>
      <c r="N10" s="71" t="s">
        <v>41</v>
      </c>
      <c r="O10" s="70" t="s">
        <v>40</v>
      </c>
      <c r="P10" s="70"/>
      <c r="Q10" s="139"/>
    </row>
    <row r="11" spans="1:17" s="57" customFormat="1" ht="13.5" thickBot="1">
      <c r="A11" s="138" t="s">
        <v>42</v>
      </c>
      <c r="B11" s="70" t="s">
        <v>43</v>
      </c>
      <c r="C11" s="70" t="s">
        <v>44</v>
      </c>
      <c r="D11" s="70" t="s">
        <v>45</v>
      </c>
      <c r="E11" s="70" t="s">
        <v>46</v>
      </c>
      <c r="F11" s="70" t="s">
        <v>47</v>
      </c>
      <c r="G11" s="70" t="s">
        <v>47</v>
      </c>
      <c r="H11" s="71" t="s">
        <v>78</v>
      </c>
      <c r="I11" s="70" t="s">
        <v>48</v>
      </c>
      <c r="J11" s="70" t="s">
        <v>49</v>
      </c>
      <c r="K11" s="70" t="s">
        <v>48</v>
      </c>
      <c r="L11" s="70"/>
      <c r="M11" s="70" t="s">
        <v>48</v>
      </c>
      <c r="N11" s="70" t="s">
        <v>36</v>
      </c>
      <c r="O11" s="70" t="s">
        <v>49</v>
      </c>
      <c r="P11" s="70" t="s">
        <v>50</v>
      </c>
      <c r="Q11" s="139" t="s">
        <v>51</v>
      </c>
    </row>
    <row r="12" spans="1:17" ht="12.75">
      <c r="A12" s="140" t="s">
        <v>76</v>
      </c>
      <c r="B12" s="141">
        <v>36982</v>
      </c>
      <c r="C12" s="142" t="s">
        <v>52</v>
      </c>
      <c r="D12" s="142" t="s">
        <v>53</v>
      </c>
      <c r="E12" s="143">
        <v>2</v>
      </c>
      <c r="F12" s="143">
        <v>2</v>
      </c>
      <c r="G12" s="143">
        <v>6</v>
      </c>
      <c r="H12" s="143">
        <v>24</v>
      </c>
      <c r="I12" s="144">
        <v>201</v>
      </c>
      <c r="J12" s="144">
        <v>4824</v>
      </c>
      <c r="K12" s="144">
        <v>358</v>
      </c>
      <c r="L12" s="144">
        <v>1432</v>
      </c>
      <c r="M12" s="144">
        <v>29</v>
      </c>
      <c r="N12" s="145">
        <v>12</v>
      </c>
      <c r="O12" s="144">
        <v>348</v>
      </c>
      <c r="P12" s="144">
        <v>6</v>
      </c>
      <c r="Q12" s="146">
        <v>6610</v>
      </c>
    </row>
    <row r="13" spans="1:17" ht="12.75">
      <c r="A13" s="147"/>
      <c r="B13" s="148"/>
      <c r="C13" s="149"/>
      <c r="D13" s="149"/>
      <c r="E13" s="150"/>
      <c r="F13" s="150"/>
      <c r="G13" s="150"/>
      <c r="H13" s="150">
        <f>IF(E13&lt;&gt;"",E13*F13*G13,"")</f>
      </c>
      <c r="I13" s="151"/>
      <c r="J13" s="151">
        <f>IF(H13&lt;&gt;"",H13*I13,"")</f>
      </c>
      <c r="K13" s="151"/>
      <c r="L13" s="151"/>
      <c r="M13" s="151"/>
      <c r="N13" s="152"/>
      <c r="O13" s="151"/>
      <c r="P13" s="151"/>
      <c r="Q13" s="153"/>
    </row>
    <row r="14" spans="1:17" ht="12.75">
      <c r="A14" s="147"/>
      <c r="B14" s="148"/>
      <c r="C14" s="149"/>
      <c r="D14" s="149"/>
      <c r="E14" s="150"/>
      <c r="F14" s="150"/>
      <c r="G14" s="150"/>
      <c r="H14" s="150"/>
      <c r="I14" s="151"/>
      <c r="J14" s="151"/>
      <c r="K14" s="151"/>
      <c r="L14" s="151"/>
      <c r="M14" s="151"/>
      <c r="N14" s="152"/>
      <c r="O14" s="151"/>
      <c r="P14" s="151"/>
      <c r="Q14" s="153"/>
    </row>
    <row r="15" spans="1:17" ht="12.75">
      <c r="A15" s="147"/>
      <c r="B15" s="148"/>
      <c r="C15" s="149"/>
      <c r="D15" s="149"/>
      <c r="E15" s="150"/>
      <c r="F15" s="150"/>
      <c r="G15" s="150"/>
      <c r="H15" s="150"/>
      <c r="I15" s="151"/>
      <c r="J15" s="151"/>
      <c r="K15" s="151"/>
      <c r="L15" s="151"/>
      <c r="M15" s="151"/>
      <c r="N15" s="152"/>
      <c r="O15" s="151"/>
      <c r="P15" s="151"/>
      <c r="Q15" s="153"/>
    </row>
    <row r="16" spans="1:17" ht="12.75">
      <c r="A16" s="147"/>
      <c r="B16" s="148"/>
      <c r="C16" s="149"/>
      <c r="D16" s="149"/>
      <c r="E16" s="150"/>
      <c r="F16" s="150"/>
      <c r="G16" s="150"/>
      <c r="H16" s="150"/>
      <c r="I16" s="151"/>
      <c r="J16" s="151"/>
      <c r="K16" s="151"/>
      <c r="L16" s="151"/>
      <c r="M16" s="151"/>
      <c r="N16" s="152"/>
      <c r="O16" s="151"/>
      <c r="P16" s="151"/>
      <c r="Q16" s="153"/>
    </row>
    <row r="17" spans="1:17" ht="12.75">
      <c r="A17" s="147"/>
      <c r="B17" s="148"/>
      <c r="C17" s="149"/>
      <c r="D17" s="149"/>
      <c r="E17" s="150"/>
      <c r="F17" s="150"/>
      <c r="G17" s="150"/>
      <c r="H17" s="150"/>
      <c r="I17" s="151"/>
      <c r="J17" s="151"/>
      <c r="K17" s="151"/>
      <c r="L17" s="151"/>
      <c r="M17" s="151"/>
      <c r="N17" s="152"/>
      <c r="O17" s="151"/>
      <c r="P17" s="151"/>
      <c r="Q17" s="153"/>
    </row>
    <row r="18" spans="1:17" ht="12.75">
      <c r="A18" s="147"/>
      <c r="B18" s="148"/>
      <c r="C18" s="149"/>
      <c r="D18" s="149"/>
      <c r="E18" s="150"/>
      <c r="F18" s="150"/>
      <c r="G18" s="150"/>
      <c r="H18" s="150"/>
      <c r="I18" s="151"/>
      <c r="J18" s="151"/>
      <c r="K18" s="151"/>
      <c r="L18" s="151"/>
      <c r="M18" s="151"/>
      <c r="N18" s="152"/>
      <c r="O18" s="151"/>
      <c r="P18" s="151"/>
      <c r="Q18" s="153"/>
    </row>
    <row r="19" spans="1:17" ht="12.75">
      <c r="A19" s="147"/>
      <c r="B19" s="148"/>
      <c r="C19" s="149"/>
      <c r="D19" s="149"/>
      <c r="E19" s="150"/>
      <c r="F19" s="150"/>
      <c r="G19" s="150"/>
      <c r="H19" s="150"/>
      <c r="I19" s="151"/>
      <c r="J19" s="151"/>
      <c r="K19" s="151"/>
      <c r="L19" s="151"/>
      <c r="M19" s="151"/>
      <c r="N19" s="152"/>
      <c r="O19" s="151"/>
      <c r="P19" s="151"/>
      <c r="Q19" s="153"/>
    </row>
    <row r="20" spans="1:17" ht="12.75">
      <c r="A20" s="147"/>
      <c r="B20" s="148"/>
      <c r="C20" s="149"/>
      <c r="D20" s="149"/>
      <c r="E20" s="150"/>
      <c r="F20" s="150"/>
      <c r="G20" s="150"/>
      <c r="H20" s="150"/>
      <c r="I20" s="151"/>
      <c r="J20" s="151"/>
      <c r="K20" s="151"/>
      <c r="L20" s="151"/>
      <c r="M20" s="151"/>
      <c r="N20" s="152"/>
      <c r="O20" s="151"/>
      <c r="P20" s="151"/>
      <c r="Q20" s="153"/>
    </row>
    <row r="21" spans="1:17" ht="12.75">
      <c r="A21" s="147"/>
      <c r="B21" s="148"/>
      <c r="C21" s="149"/>
      <c r="D21" s="149"/>
      <c r="E21" s="150"/>
      <c r="F21" s="150"/>
      <c r="G21" s="150"/>
      <c r="H21" s="150"/>
      <c r="I21" s="151"/>
      <c r="J21" s="151"/>
      <c r="K21" s="151"/>
      <c r="L21" s="151"/>
      <c r="M21" s="151"/>
      <c r="N21" s="152"/>
      <c r="O21" s="151"/>
      <c r="P21" s="151"/>
      <c r="Q21" s="153"/>
    </row>
    <row r="22" spans="1:17" ht="12.75">
      <c r="A22" s="147"/>
      <c r="B22" s="148"/>
      <c r="C22" s="149"/>
      <c r="D22" s="149"/>
      <c r="E22" s="150"/>
      <c r="F22" s="150"/>
      <c r="G22" s="150"/>
      <c r="H22" s="150"/>
      <c r="I22" s="151"/>
      <c r="J22" s="151"/>
      <c r="K22" s="151"/>
      <c r="L22" s="151"/>
      <c r="M22" s="151"/>
      <c r="N22" s="152"/>
      <c r="O22" s="151"/>
      <c r="P22" s="151"/>
      <c r="Q22" s="153"/>
    </row>
    <row r="23" spans="1:17" ht="12.75">
      <c r="A23" s="147"/>
      <c r="B23" s="148"/>
      <c r="C23" s="149"/>
      <c r="D23" s="149"/>
      <c r="E23" s="150"/>
      <c r="F23" s="150"/>
      <c r="G23" s="150"/>
      <c r="H23" s="150"/>
      <c r="I23" s="151"/>
      <c r="J23" s="151"/>
      <c r="K23" s="151"/>
      <c r="L23" s="151"/>
      <c r="M23" s="151"/>
      <c r="N23" s="152"/>
      <c r="O23" s="151"/>
      <c r="P23" s="151"/>
      <c r="Q23" s="153"/>
    </row>
    <row r="24" spans="1:17" ht="12.75">
      <c r="A24" s="147"/>
      <c r="B24" s="148"/>
      <c r="C24" s="149"/>
      <c r="D24" s="149"/>
      <c r="E24" s="150"/>
      <c r="F24" s="150"/>
      <c r="G24" s="150"/>
      <c r="H24" s="150"/>
      <c r="I24" s="151"/>
      <c r="J24" s="151"/>
      <c r="K24" s="151"/>
      <c r="L24" s="151"/>
      <c r="M24" s="151"/>
      <c r="N24" s="152"/>
      <c r="O24" s="151"/>
      <c r="P24" s="151"/>
      <c r="Q24" s="153"/>
    </row>
    <row r="25" spans="1:17" ht="12.75">
      <c r="A25" s="147"/>
      <c r="B25" s="148"/>
      <c r="C25" s="149"/>
      <c r="D25" s="149"/>
      <c r="E25" s="150"/>
      <c r="F25" s="150"/>
      <c r="G25" s="150"/>
      <c r="H25" s="150"/>
      <c r="I25" s="151"/>
      <c r="J25" s="151"/>
      <c r="K25" s="151"/>
      <c r="L25" s="151"/>
      <c r="M25" s="151"/>
      <c r="N25" s="152"/>
      <c r="O25" s="151"/>
      <c r="P25" s="151"/>
      <c r="Q25" s="153"/>
    </row>
    <row r="26" spans="1:17" ht="12.75">
      <c r="A26" s="147"/>
      <c r="B26" s="148"/>
      <c r="C26" s="149"/>
      <c r="D26" s="149"/>
      <c r="E26" s="150"/>
      <c r="F26" s="150"/>
      <c r="G26" s="150"/>
      <c r="H26" s="150"/>
      <c r="I26" s="151"/>
      <c r="J26" s="151"/>
      <c r="K26" s="151"/>
      <c r="L26" s="151"/>
      <c r="M26" s="151"/>
      <c r="N26" s="152"/>
      <c r="O26" s="151"/>
      <c r="P26" s="151"/>
      <c r="Q26" s="153"/>
    </row>
    <row r="27" spans="1:17" ht="12.75">
      <c r="A27" s="147"/>
      <c r="B27" s="148"/>
      <c r="C27" s="149"/>
      <c r="D27" s="149"/>
      <c r="E27" s="150"/>
      <c r="F27" s="150"/>
      <c r="G27" s="150"/>
      <c r="H27" s="150"/>
      <c r="I27" s="151"/>
      <c r="J27" s="151"/>
      <c r="K27" s="151"/>
      <c r="L27" s="151"/>
      <c r="M27" s="151"/>
      <c r="N27" s="158"/>
      <c r="O27" s="151"/>
      <c r="P27" s="151"/>
      <c r="Q27" s="153"/>
    </row>
    <row r="28" spans="1:17" ht="13.5" thickBot="1">
      <c r="A28" s="556" t="s">
        <v>54</v>
      </c>
      <c r="B28" s="557"/>
      <c r="C28" s="557"/>
      <c r="D28" s="558"/>
      <c r="E28" s="156"/>
      <c r="F28" s="156"/>
      <c r="G28" s="156"/>
      <c r="H28" s="156"/>
      <c r="I28" s="157"/>
      <c r="J28" s="154">
        <f>SUM(J12:J27)</f>
        <v>4824</v>
      </c>
      <c r="K28" s="157"/>
      <c r="L28" s="154">
        <f>SUM(L12:L27)</f>
        <v>1432</v>
      </c>
      <c r="M28" s="157"/>
      <c r="N28" s="159"/>
      <c r="O28" s="154">
        <f>SUM(O12:O27)</f>
        <v>348</v>
      </c>
      <c r="P28" s="154">
        <f>SUM(P12:P27)</f>
        <v>6</v>
      </c>
      <c r="Q28" s="155">
        <f>SUM(Q12:Q27)</f>
        <v>6610</v>
      </c>
    </row>
  </sheetData>
  <mergeCells count="4">
    <mergeCell ref="A5:F5"/>
    <mergeCell ref="A6:F6"/>
    <mergeCell ref="A7:F7"/>
    <mergeCell ref="A28:D28"/>
  </mergeCells>
  <dataValidations count="1">
    <dataValidation promptTitle="WBS Number" prompt="You must have a WBS number to proceed!" errorTitle="WBS Number" error="Select a WBS Number to Proceed!" sqref="A12:A27"/>
  </dataValidations>
  <printOptions horizontalCentered="1"/>
  <pageMargins left="0.75" right="0.75" top="1" bottom="1" header="0.5" footer="0.5"/>
  <pageSetup fitToHeight="1" fitToWidth="1" horizontalDpi="600" verticalDpi="600" orientation="landscape" scale="70" r:id="rId1"/>
  <headerFooter alignWithMargins="0">
    <oddHeader>&amp;LRFP NNJ06161022R
Constellation Space Suit System (CSSS)&amp;R&amp;F
&amp;A</oddHeader>
    <oddFooter>&amp;LSource Selection Information - See FAR 3.104&amp;RPage &amp;P of &amp;N</oddFooter>
  </headerFooter>
</worksheet>
</file>

<file path=xl/worksheets/sheet8.xml><?xml version="1.0" encoding="utf-8"?>
<worksheet xmlns="http://schemas.openxmlformats.org/spreadsheetml/2006/main" xmlns:r="http://schemas.openxmlformats.org/officeDocument/2006/relationships">
  <sheetPr codeName="Sheet4">
    <tabColor indexed="10"/>
    <pageSetUpPr fitToPage="1"/>
  </sheetPr>
  <dimension ref="A1:AR677"/>
  <sheetViews>
    <sheetView zoomScale="75" zoomScaleNormal="75" workbookViewId="0" topLeftCell="A1">
      <selection activeCell="B3" sqref="B3"/>
    </sheetView>
  </sheetViews>
  <sheetFormatPr defaultColWidth="9.140625" defaultRowHeight="12.75"/>
  <cols>
    <col min="1" max="1" width="32.28125" style="164" customWidth="1"/>
    <col min="2" max="2" width="14.140625" style="164" customWidth="1"/>
    <col min="3" max="17" width="14.00390625" style="164" customWidth="1"/>
    <col min="18" max="16384" width="9.140625" style="164" customWidth="1"/>
  </cols>
  <sheetData>
    <row r="1" spans="1:21" ht="14.25">
      <c r="A1" s="160" t="s">
        <v>173</v>
      </c>
      <c r="B1" s="161"/>
      <c r="C1" s="161"/>
      <c r="D1" s="161"/>
      <c r="E1" s="161"/>
      <c r="F1" s="161"/>
      <c r="G1" s="161"/>
      <c r="H1" s="161"/>
      <c r="I1" s="161"/>
      <c r="J1" s="161"/>
      <c r="K1" s="161"/>
      <c r="L1" s="161"/>
      <c r="M1" s="161"/>
      <c r="N1" s="161"/>
      <c r="O1" s="161"/>
      <c r="P1" s="161"/>
      <c r="Q1" s="162"/>
      <c r="R1" s="163"/>
      <c r="S1" s="163"/>
      <c r="T1" s="163"/>
      <c r="U1" s="163"/>
    </row>
    <row r="2" spans="1:21" ht="12.75">
      <c r="A2" s="165"/>
      <c r="B2" s="163"/>
      <c r="C2" s="163"/>
      <c r="D2" s="163"/>
      <c r="E2" s="163"/>
      <c r="F2" s="163"/>
      <c r="G2" s="163"/>
      <c r="H2" s="163"/>
      <c r="I2" s="163"/>
      <c r="J2" s="163"/>
      <c r="K2" s="163"/>
      <c r="L2" s="163"/>
      <c r="M2" s="163"/>
      <c r="N2" s="163"/>
      <c r="O2" s="163"/>
      <c r="P2" s="163"/>
      <c r="Q2" s="166"/>
      <c r="R2" s="163"/>
      <c r="S2" s="163"/>
      <c r="T2" s="163"/>
      <c r="U2" s="163"/>
    </row>
    <row r="3" spans="1:44" ht="12.75">
      <c r="A3" s="225" t="s">
        <v>141</v>
      </c>
      <c r="B3" s="226"/>
      <c r="C3" s="163"/>
      <c r="D3" s="323"/>
      <c r="E3" s="324" t="s">
        <v>169</v>
      </c>
      <c r="F3" s="325"/>
      <c r="G3" s="326"/>
      <c r="H3" s="326"/>
      <c r="I3" s="327"/>
      <c r="J3" s="163"/>
      <c r="K3" s="163"/>
      <c r="L3" s="163"/>
      <c r="M3" s="163"/>
      <c r="N3" s="163"/>
      <c r="O3" s="163"/>
      <c r="P3" s="163"/>
      <c r="Q3" s="166"/>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row>
    <row r="4" spans="1:44" ht="12.75">
      <c r="A4" s="225" t="s">
        <v>168</v>
      </c>
      <c r="B4" s="226"/>
      <c r="C4" s="163"/>
      <c r="D4" s="323"/>
      <c r="E4" s="328" t="s">
        <v>170</v>
      </c>
      <c r="F4" s="329"/>
      <c r="G4" s="330"/>
      <c r="H4" s="330"/>
      <c r="I4" s="331"/>
      <c r="J4" s="163"/>
      <c r="K4" s="163"/>
      <c r="L4" s="163"/>
      <c r="M4" s="163"/>
      <c r="N4" s="163"/>
      <c r="O4" s="163"/>
      <c r="P4" s="163"/>
      <c r="Q4" s="166"/>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row>
    <row r="5" spans="1:44" ht="12.75">
      <c r="A5" s="225" t="s">
        <v>167</v>
      </c>
      <c r="B5" s="226"/>
      <c r="C5" s="163"/>
      <c r="D5" s="323"/>
      <c r="E5" s="323"/>
      <c r="F5" s="323"/>
      <c r="G5" s="163"/>
      <c r="H5" s="163"/>
      <c r="I5" s="163"/>
      <c r="J5" s="163"/>
      <c r="K5" s="163"/>
      <c r="L5" s="163"/>
      <c r="M5" s="163"/>
      <c r="N5" s="163"/>
      <c r="O5" s="163"/>
      <c r="P5" s="163"/>
      <c r="Q5" s="166"/>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row>
    <row r="6" spans="1:44" ht="12.75">
      <c r="A6" s="201"/>
      <c r="B6" s="168"/>
      <c r="C6" s="202"/>
      <c r="D6" s="163"/>
      <c r="E6" s="163"/>
      <c r="F6" s="163"/>
      <c r="G6" s="163"/>
      <c r="H6" s="163"/>
      <c r="I6" s="163"/>
      <c r="J6" s="163"/>
      <c r="K6" s="163"/>
      <c r="L6" s="163"/>
      <c r="M6" s="163"/>
      <c r="N6" s="163"/>
      <c r="O6" s="163"/>
      <c r="P6" s="163"/>
      <c r="Q6" s="166"/>
      <c r="R6" s="169"/>
      <c r="S6" s="169"/>
      <c r="T6" s="169"/>
      <c r="U6" s="169"/>
      <c r="V6" s="169"/>
      <c r="W6" s="169"/>
      <c r="X6" s="169"/>
      <c r="Y6" s="163"/>
      <c r="Z6" s="163"/>
      <c r="AA6" s="163"/>
      <c r="AB6" s="163"/>
      <c r="AC6" s="163"/>
      <c r="AD6" s="163"/>
      <c r="AE6" s="163"/>
      <c r="AF6" s="163"/>
      <c r="AG6" s="163"/>
      <c r="AH6" s="163"/>
      <c r="AI6" s="163"/>
      <c r="AJ6" s="163"/>
      <c r="AK6" s="163"/>
      <c r="AL6" s="163"/>
      <c r="AM6" s="163"/>
      <c r="AN6" s="163"/>
      <c r="AO6" s="163"/>
      <c r="AP6" s="163"/>
      <c r="AQ6" s="163"/>
      <c r="AR6" s="163"/>
    </row>
    <row r="7" spans="1:44" ht="12.75">
      <c r="A7" s="229" t="s">
        <v>79</v>
      </c>
      <c r="B7" s="226"/>
      <c r="C7" s="228"/>
      <c r="D7" s="229" t="s">
        <v>80</v>
      </c>
      <c r="E7" s="228"/>
      <c r="F7" s="227"/>
      <c r="G7" s="228"/>
      <c r="H7" s="230"/>
      <c r="J7" s="204"/>
      <c r="K7" s="204"/>
      <c r="M7" s="204"/>
      <c r="N7" s="204"/>
      <c r="O7" s="204"/>
      <c r="P7" s="204"/>
      <c r="Q7" s="205"/>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row>
    <row r="8" spans="1:44" ht="14.25">
      <c r="A8" s="332" t="s">
        <v>175</v>
      </c>
      <c r="B8" s="163"/>
      <c r="C8" s="170"/>
      <c r="E8" s="163"/>
      <c r="F8" s="163"/>
      <c r="G8" s="163"/>
      <c r="H8" s="163"/>
      <c r="I8" s="163"/>
      <c r="J8" s="163"/>
      <c r="K8" s="163"/>
      <c r="L8" s="163"/>
      <c r="M8" s="163"/>
      <c r="N8" s="163"/>
      <c r="O8" s="163"/>
      <c r="P8" s="163"/>
      <c r="Q8" s="166"/>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row>
    <row r="9" spans="1:44" ht="12.75">
      <c r="A9" s="171"/>
      <c r="B9" s="163"/>
      <c r="C9" s="163"/>
      <c r="D9" s="163"/>
      <c r="E9" s="163"/>
      <c r="F9" s="163"/>
      <c r="G9" s="163"/>
      <c r="H9" s="163"/>
      <c r="I9" s="163"/>
      <c r="J9" s="163"/>
      <c r="K9" s="163"/>
      <c r="L9" s="163"/>
      <c r="M9" s="163"/>
      <c r="N9" s="163"/>
      <c r="O9" s="163"/>
      <c r="P9" s="163"/>
      <c r="Q9" s="166"/>
      <c r="R9" s="172"/>
      <c r="S9" s="172"/>
      <c r="T9" s="172"/>
      <c r="U9" s="172"/>
      <c r="V9" s="172"/>
      <c r="W9" s="172"/>
      <c r="X9" s="173"/>
      <c r="Y9" s="163"/>
      <c r="Z9" s="163"/>
      <c r="AA9" s="163"/>
      <c r="AB9" s="163"/>
      <c r="AC9" s="163"/>
      <c r="AD9" s="163"/>
      <c r="AE9" s="163"/>
      <c r="AF9" s="163"/>
      <c r="AG9" s="163"/>
      <c r="AH9" s="163"/>
      <c r="AI9" s="163"/>
      <c r="AJ9" s="163"/>
      <c r="AK9" s="163"/>
      <c r="AL9" s="163"/>
      <c r="AM9" s="163"/>
      <c r="AN9" s="163"/>
      <c r="AO9" s="163"/>
      <c r="AP9" s="163"/>
      <c r="AQ9" s="163"/>
      <c r="AR9" s="163"/>
    </row>
    <row r="10" spans="1:44" ht="12.75">
      <c r="A10" s="231" t="s">
        <v>81</v>
      </c>
      <c r="B10" s="226"/>
      <c r="C10" s="227"/>
      <c r="D10" s="228"/>
      <c r="E10" s="163"/>
      <c r="F10" s="163"/>
      <c r="G10" s="163"/>
      <c r="H10" s="163"/>
      <c r="I10" s="163"/>
      <c r="J10" s="163"/>
      <c r="K10" s="163"/>
      <c r="L10" s="163"/>
      <c r="M10" s="163"/>
      <c r="N10" s="163"/>
      <c r="O10" s="163"/>
      <c r="P10" s="163"/>
      <c r="Q10" s="166"/>
      <c r="R10" s="172"/>
      <c r="S10" s="172"/>
      <c r="T10" s="172"/>
      <c r="U10" s="172"/>
      <c r="V10" s="172"/>
      <c r="W10" s="172"/>
      <c r="X10" s="17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12.75">
      <c r="A11" s="174"/>
      <c r="B11" s="167"/>
      <c r="C11" s="163"/>
      <c r="D11" s="163"/>
      <c r="E11" s="163"/>
      <c r="F11" s="163"/>
      <c r="G11" s="163"/>
      <c r="H11" s="163"/>
      <c r="I11" s="163"/>
      <c r="J11" s="163"/>
      <c r="K11" s="163"/>
      <c r="L11" s="163"/>
      <c r="M11" s="163"/>
      <c r="N11" s="163"/>
      <c r="O11" s="163"/>
      <c r="P11" s="163"/>
      <c r="Q11" s="166"/>
      <c r="R11" s="172"/>
      <c r="S11" s="172"/>
      <c r="T11" s="172"/>
      <c r="U11" s="172"/>
      <c r="V11" s="172"/>
      <c r="W11" s="172"/>
      <c r="X11" s="17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12.75">
      <c r="A12" s="175"/>
      <c r="B12" s="206" t="s">
        <v>171</v>
      </c>
      <c r="C12" s="207" t="s">
        <v>171</v>
      </c>
      <c r="D12" s="207" t="s">
        <v>171</v>
      </c>
      <c r="E12" s="207" t="s">
        <v>171</v>
      </c>
      <c r="F12" s="207" t="s">
        <v>171</v>
      </c>
      <c r="G12" s="207" t="s">
        <v>171</v>
      </c>
      <c r="H12" s="207" t="s">
        <v>171</v>
      </c>
      <c r="I12" s="207" t="s">
        <v>171</v>
      </c>
      <c r="J12" s="207" t="s">
        <v>171</v>
      </c>
      <c r="K12" s="207" t="s">
        <v>171</v>
      </c>
      <c r="L12" s="207" t="s">
        <v>171</v>
      </c>
      <c r="M12" s="207" t="s">
        <v>171</v>
      </c>
      <c r="N12" s="207" t="s">
        <v>171</v>
      </c>
      <c r="O12" s="207" t="s">
        <v>171</v>
      </c>
      <c r="P12" s="207" t="s">
        <v>171</v>
      </c>
      <c r="Q12" s="432" t="s">
        <v>171</v>
      </c>
      <c r="R12" s="1"/>
      <c r="S12" s="1"/>
      <c r="T12" s="1"/>
      <c r="U12" s="1"/>
      <c r="V12" s="1"/>
      <c r="W12" s="1"/>
      <c r="X12" s="1"/>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12.75">
      <c r="A13" s="208" t="s">
        <v>82</v>
      </c>
      <c r="B13" s="204" t="s">
        <v>83</v>
      </c>
      <c r="C13" s="209" t="s">
        <v>83</v>
      </c>
      <c r="D13" s="210" t="s">
        <v>83</v>
      </c>
      <c r="E13" s="210" t="s">
        <v>83</v>
      </c>
      <c r="F13" s="210" t="s">
        <v>83</v>
      </c>
      <c r="G13" s="210" t="s">
        <v>83</v>
      </c>
      <c r="H13" s="210" t="s">
        <v>83</v>
      </c>
      <c r="I13" s="210" t="s">
        <v>83</v>
      </c>
      <c r="J13" s="210" t="s">
        <v>83</v>
      </c>
      <c r="K13" s="210" t="s">
        <v>83</v>
      </c>
      <c r="L13" s="210" t="s">
        <v>83</v>
      </c>
      <c r="M13" s="210" t="s">
        <v>83</v>
      </c>
      <c r="N13" s="210" t="s">
        <v>83</v>
      </c>
      <c r="O13" s="210" t="s">
        <v>83</v>
      </c>
      <c r="P13" s="210" t="s">
        <v>83</v>
      </c>
      <c r="Q13" s="205" t="s">
        <v>83</v>
      </c>
      <c r="R13" s="1"/>
      <c r="S13" s="1"/>
      <c r="T13" s="1"/>
      <c r="U13" s="1"/>
      <c r="V13" s="1"/>
      <c r="W13" s="1"/>
      <c r="X13" s="1"/>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12.75">
      <c r="A14" s="211" t="s">
        <v>84</v>
      </c>
      <c r="B14" s="198" t="s">
        <v>85</v>
      </c>
      <c r="C14" s="198" t="s">
        <v>86</v>
      </c>
      <c r="D14" s="198" t="s">
        <v>87</v>
      </c>
      <c r="E14" s="232" t="s">
        <v>88</v>
      </c>
      <c r="F14" s="232" t="s">
        <v>88</v>
      </c>
      <c r="G14" s="232" t="s">
        <v>88</v>
      </c>
      <c r="H14" s="232" t="s">
        <v>88</v>
      </c>
      <c r="I14" s="232" t="s">
        <v>88</v>
      </c>
      <c r="J14" s="232" t="s">
        <v>88</v>
      </c>
      <c r="K14" s="232" t="s">
        <v>88</v>
      </c>
      <c r="L14" s="232" t="s">
        <v>88</v>
      </c>
      <c r="M14" s="232" t="s">
        <v>88</v>
      </c>
      <c r="N14" s="232" t="s">
        <v>88</v>
      </c>
      <c r="O14" s="232" t="s">
        <v>88</v>
      </c>
      <c r="P14" s="232" t="s">
        <v>88</v>
      </c>
      <c r="Q14" s="233" t="s">
        <v>88</v>
      </c>
      <c r="R14" s="1"/>
      <c r="S14" s="1"/>
      <c r="T14" s="1"/>
      <c r="U14" s="1"/>
      <c r="V14" s="1"/>
      <c r="W14" s="1"/>
      <c r="X14" s="1"/>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12.75">
      <c r="A15" s="176"/>
      <c r="B15" s="168"/>
      <c r="C15" s="177"/>
      <c r="D15" s="178"/>
      <c r="E15" s="178"/>
      <c r="F15" s="178"/>
      <c r="G15" s="178"/>
      <c r="H15" s="178"/>
      <c r="I15" s="178"/>
      <c r="J15" s="178"/>
      <c r="K15" s="178"/>
      <c r="L15" s="178"/>
      <c r="M15" s="178"/>
      <c r="N15" s="178"/>
      <c r="O15" s="178"/>
      <c r="P15" s="178"/>
      <c r="Q15" s="166"/>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12.75">
      <c r="A16" s="176" t="s">
        <v>89</v>
      </c>
      <c r="B16" s="179"/>
      <c r="C16" s="177"/>
      <c r="D16" s="178"/>
      <c r="E16" s="178"/>
      <c r="F16" s="178"/>
      <c r="G16" s="178"/>
      <c r="H16" s="178"/>
      <c r="I16" s="178"/>
      <c r="J16" s="178"/>
      <c r="K16" s="178"/>
      <c r="L16" s="178"/>
      <c r="M16" s="178"/>
      <c r="N16" s="178"/>
      <c r="O16" s="178"/>
      <c r="P16" s="178"/>
      <c r="Q16" s="166"/>
      <c r="R16" s="163"/>
      <c r="S16" s="163"/>
      <c r="T16" s="163"/>
      <c r="U16" s="163"/>
      <c r="V16" s="163"/>
      <c r="W16" s="163"/>
      <c r="X16" s="1"/>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12.75">
      <c r="A17" s="180" t="s">
        <v>90</v>
      </c>
      <c r="B17" s="240"/>
      <c r="C17" s="241"/>
      <c r="D17" s="242"/>
      <c r="E17" s="242"/>
      <c r="F17" s="242"/>
      <c r="G17" s="242"/>
      <c r="H17" s="242"/>
      <c r="I17" s="242"/>
      <c r="J17" s="242"/>
      <c r="K17" s="242"/>
      <c r="L17" s="242"/>
      <c r="M17" s="242"/>
      <c r="N17" s="242"/>
      <c r="O17" s="242"/>
      <c r="P17" s="242"/>
      <c r="Q17" s="243"/>
      <c r="R17" s="163"/>
      <c r="S17" s="163"/>
      <c r="T17" s="163"/>
      <c r="U17" s="163"/>
      <c r="V17" s="163"/>
      <c r="W17" s="163"/>
      <c r="X17" s="1"/>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12.75">
      <c r="A18" s="181" t="s">
        <v>91</v>
      </c>
      <c r="B18" s="244"/>
      <c r="C18" s="241"/>
      <c r="D18" s="242"/>
      <c r="E18" s="242"/>
      <c r="F18" s="242"/>
      <c r="G18" s="242"/>
      <c r="H18" s="242"/>
      <c r="I18" s="242"/>
      <c r="J18" s="242"/>
      <c r="K18" s="242"/>
      <c r="L18" s="242"/>
      <c r="M18" s="242"/>
      <c r="N18" s="242"/>
      <c r="O18" s="242"/>
      <c r="P18" s="242"/>
      <c r="Q18" s="243"/>
      <c r="R18" s="163"/>
      <c r="S18" s="163"/>
      <c r="T18" s="163"/>
      <c r="U18" s="163"/>
      <c r="V18" s="163"/>
      <c r="W18" s="163"/>
      <c r="X18" s="1"/>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12.75">
      <c r="A19" s="181" t="s">
        <v>92</v>
      </c>
      <c r="B19" s="244"/>
      <c r="C19" s="241"/>
      <c r="D19" s="242"/>
      <c r="E19" s="242"/>
      <c r="F19" s="242"/>
      <c r="G19" s="242"/>
      <c r="H19" s="242"/>
      <c r="I19" s="242"/>
      <c r="J19" s="242"/>
      <c r="K19" s="242"/>
      <c r="L19" s="242"/>
      <c r="M19" s="242"/>
      <c r="N19" s="242"/>
      <c r="O19" s="242"/>
      <c r="P19" s="242"/>
      <c r="Q19" s="243"/>
      <c r="R19" s="163"/>
      <c r="S19" s="163"/>
      <c r="T19" s="163"/>
      <c r="U19" s="163"/>
      <c r="V19" s="163"/>
      <c r="W19" s="163"/>
      <c r="X19" s="1"/>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12.75">
      <c r="A20" s="181" t="s">
        <v>93</v>
      </c>
      <c r="B20" s="245"/>
      <c r="C20" s="241"/>
      <c r="D20" s="242"/>
      <c r="E20" s="242"/>
      <c r="F20" s="242"/>
      <c r="G20" s="242"/>
      <c r="H20" s="242"/>
      <c r="I20" s="242"/>
      <c r="J20" s="242"/>
      <c r="K20" s="242"/>
      <c r="L20" s="242"/>
      <c r="M20" s="242"/>
      <c r="N20" s="242"/>
      <c r="O20" s="242"/>
      <c r="P20" s="242"/>
      <c r="Q20" s="243"/>
      <c r="R20" s="163"/>
      <c r="S20" s="163"/>
      <c r="T20" s="163"/>
      <c r="U20" s="163"/>
      <c r="V20" s="163"/>
      <c r="W20" s="163"/>
      <c r="X20" s="1"/>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12.75">
      <c r="A21" s="176" t="s">
        <v>94</v>
      </c>
      <c r="B21" s="227"/>
      <c r="C21" s="241"/>
      <c r="D21" s="242"/>
      <c r="E21" s="242"/>
      <c r="F21" s="242"/>
      <c r="G21" s="242"/>
      <c r="H21" s="242"/>
      <c r="I21" s="242"/>
      <c r="J21" s="242"/>
      <c r="K21" s="242"/>
      <c r="L21" s="242"/>
      <c r="M21" s="242"/>
      <c r="N21" s="242"/>
      <c r="O21" s="242"/>
      <c r="P21" s="242"/>
      <c r="Q21" s="243"/>
      <c r="R21" s="163"/>
      <c r="S21" s="163"/>
      <c r="T21" s="163"/>
      <c r="U21" s="163"/>
      <c r="V21" s="163"/>
      <c r="W21" s="163"/>
      <c r="X21" s="1"/>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12.75">
      <c r="A22" s="176" t="s">
        <v>95</v>
      </c>
      <c r="B22" s="246"/>
      <c r="C22" s="241"/>
      <c r="D22" s="242"/>
      <c r="E22" s="242"/>
      <c r="F22" s="242"/>
      <c r="G22" s="242"/>
      <c r="H22" s="242"/>
      <c r="I22" s="242"/>
      <c r="J22" s="242"/>
      <c r="K22" s="242"/>
      <c r="L22" s="242"/>
      <c r="M22" s="242"/>
      <c r="N22" s="242"/>
      <c r="O22" s="242"/>
      <c r="P22" s="242"/>
      <c r="Q22" s="243"/>
      <c r="R22" s="163"/>
      <c r="S22" s="163"/>
      <c r="T22" s="163"/>
      <c r="U22" s="163"/>
      <c r="V22" s="163"/>
      <c r="W22" s="163"/>
      <c r="X22" s="1"/>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12.75">
      <c r="A23" s="176" t="s">
        <v>96</v>
      </c>
      <c r="B23" s="227"/>
      <c r="C23" s="241"/>
      <c r="D23" s="242"/>
      <c r="E23" s="242"/>
      <c r="F23" s="242"/>
      <c r="G23" s="242"/>
      <c r="H23" s="242"/>
      <c r="I23" s="242"/>
      <c r="J23" s="242"/>
      <c r="K23" s="242"/>
      <c r="L23" s="242"/>
      <c r="M23" s="242"/>
      <c r="N23" s="242"/>
      <c r="O23" s="242"/>
      <c r="P23" s="242"/>
      <c r="Q23" s="243"/>
      <c r="R23" s="163"/>
      <c r="S23" s="163"/>
      <c r="T23" s="163"/>
      <c r="U23" s="163"/>
      <c r="V23" s="163"/>
      <c r="W23" s="163"/>
      <c r="X23" s="1"/>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12.75">
      <c r="A24" s="176" t="s">
        <v>97</v>
      </c>
      <c r="B24" s="246"/>
      <c r="C24" s="241"/>
      <c r="D24" s="242"/>
      <c r="E24" s="242"/>
      <c r="F24" s="242"/>
      <c r="G24" s="242"/>
      <c r="H24" s="242"/>
      <c r="I24" s="242"/>
      <c r="J24" s="242"/>
      <c r="K24" s="242"/>
      <c r="L24" s="242"/>
      <c r="M24" s="242"/>
      <c r="N24" s="242"/>
      <c r="O24" s="242"/>
      <c r="P24" s="242"/>
      <c r="Q24" s="243"/>
      <c r="R24" s="1"/>
      <c r="S24" s="1"/>
      <c r="T24" s="1"/>
      <c r="U24" s="1"/>
      <c r="V24" s="1"/>
      <c r="W24" s="1"/>
      <c r="X24" s="1"/>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12.75">
      <c r="A25" s="176" t="s">
        <v>98</v>
      </c>
      <c r="B25" s="227"/>
      <c r="C25" s="241"/>
      <c r="D25" s="242"/>
      <c r="E25" s="242"/>
      <c r="F25" s="242"/>
      <c r="G25" s="242"/>
      <c r="H25" s="242"/>
      <c r="I25" s="242"/>
      <c r="J25" s="242"/>
      <c r="K25" s="242"/>
      <c r="L25" s="242"/>
      <c r="M25" s="242"/>
      <c r="N25" s="242"/>
      <c r="O25" s="242"/>
      <c r="P25" s="242"/>
      <c r="Q25" s="243"/>
      <c r="R25" s="1"/>
      <c r="S25" s="1"/>
      <c r="T25" s="1"/>
      <c r="U25" s="1"/>
      <c r="V25" s="1"/>
      <c r="W25" s="1"/>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12.75">
      <c r="A26" s="176"/>
      <c r="B26" s="246"/>
      <c r="C26" s="241"/>
      <c r="D26" s="242"/>
      <c r="E26" s="242"/>
      <c r="F26" s="242"/>
      <c r="G26" s="242"/>
      <c r="H26" s="242"/>
      <c r="I26" s="242"/>
      <c r="J26" s="242"/>
      <c r="K26" s="242"/>
      <c r="L26" s="242"/>
      <c r="M26" s="242"/>
      <c r="N26" s="242"/>
      <c r="O26" s="242"/>
      <c r="P26" s="242"/>
      <c r="Q26" s="243"/>
      <c r="R26" s="1"/>
      <c r="S26" s="1"/>
      <c r="T26" s="1"/>
      <c r="U26" s="1"/>
      <c r="V26" s="1"/>
      <c r="W26" s="1"/>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12.75">
      <c r="A27" s="176"/>
      <c r="B27" s="227"/>
      <c r="C27" s="241"/>
      <c r="D27" s="242"/>
      <c r="E27" s="242"/>
      <c r="F27" s="242"/>
      <c r="G27" s="242"/>
      <c r="H27" s="242"/>
      <c r="I27" s="242"/>
      <c r="J27" s="242"/>
      <c r="K27" s="242"/>
      <c r="L27" s="242"/>
      <c r="M27" s="242"/>
      <c r="N27" s="242"/>
      <c r="O27" s="242"/>
      <c r="P27" s="242"/>
      <c r="Q27" s="243"/>
      <c r="R27" s="1"/>
      <c r="S27" s="1"/>
      <c r="T27" s="1"/>
      <c r="U27" s="1"/>
      <c r="V27" s="1"/>
      <c r="W27" s="1"/>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12.75">
      <c r="A28" s="176"/>
      <c r="B28" s="246"/>
      <c r="C28" s="241"/>
      <c r="D28" s="242"/>
      <c r="E28" s="242"/>
      <c r="F28" s="242"/>
      <c r="G28" s="242"/>
      <c r="H28" s="242"/>
      <c r="I28" s="242"/>
      <c r="J28" s="242"/>
      <c r="K28" s="242"/>
      <c r="L28" s="242"/>
      <c r="M28" s="242"/>
      <c r="N28" s="242"/>
      <c r="O28" s="242"/>
      <c r="P28" s="242"/>
      <c r="Q28" s="243"/>
      <c r="R28" s="1"/>
      <c r="S28" s="1"/>
      <c r="T28" s="1"/>
      <c r="U28" s="1"/>
      <c r="V28" s="1"/>
      <c r="W28" s="1"/>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12.75">
      <c r="A29" s="176" t="s">
        <v>99</v>
      </c>
      <c r="B29" s="227"/>
      <c r="C29" s="241"/>
      <c r="D29" s="242"/>
      <c r="E29" s="242"/>
      <c r="F29" s="242"/>
      <c r="G29" s="242"/>
      <c r="H29" s="242"/>
      <c r="I29" s="242"/>
      <c r="J29" s="242"/>
      <c r="K29" s="242"/>
      <c r="L29" s="242"/>
      <c r="M29" s="242"/>
      <c r="N29" s="242"/>
      <c r="O29" s="242"/>
      <c r="P29" s="242"/>
      <c r="Q29" s="243"/>
      <c r="R29" s="1"/>
      <c r="S29" s="1"/>
      <c r="T29" s="1"/>
      <c r="U29" s="1"/>
      <c r="V29" s="1"/>
      <c r="W29" s="1"/>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12.75">
      <c r="A30" s="180" t="s">
        <v>100</v>
      </c>
      <c r="B30" s="227"/>
      <c r="C30" s="241"/>
      <c r="D30" s="242"/>
      <c r="E30" s="242"/>
      <c r="F30" s="242"/>
      <c r="G30" s="242"/>
      <c r="H30" s="242"/>
      <c r="I30" s="242"/>
      <c r="J30" s="242"/>
      <c r="K30" s="242"/>
      <c r="L30" s="242"/>
      <c r="M30" s="242"/>
      <c r="N30" s="242"/>
      <c r="O30" s="242"/>
      <c r="P30" s="242"/>
      <c r="Q30" s="243"/>
      <c r="R30" s="1"/>
      <c r="S30" s="1"/>
      <c r="T30" s="1"/>
      <c r="U30" s="1"/>
      <c r="V30" s="1"/>
      <c r="W30" s="1"/>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12.75">
      <c r="A31" s="180" t="s">
        <v>101</v>
      </c>
      <c r="B31" s="246"/>
      <c r="C31" s="241"/>
      <c r="D31" s="242"/>
      <c r="E31" s="242"/>
      <c r="F31" s="242"/>
      <c r="G31" s="242"/>
      <c r="H31" s="242"/>
      <c r="I31" s="242"/>
      <c r="J31" s="242"/>
      <c r="K31" s="242"/>
      <c r="L31" s="242"/>
      <c r="M31" s="242"/>
      <c r="N31" s="242"/>
      <c r="O31" s="242"/>
      <c r="P31" s="242"/>
      <c r="Q31" s="243"/>
      <c r="R31" s="1"/>
      <c r="S31" s="1"/>
      <c r="T31" s="1"/>
      <c r="U31" s="1"/>
      <c r="V31" s="1"/>
      <c r="W31" s="1"/>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12.75">
      <c r="A32" s="176"/>
      <c r="B32" s="240"/>
      <c r="C32" s="241"/>
      <c r="D32" s="242"/>
      <c r="E32" s="242"/>
      <c r="F32" s="242"/>
      <c r="G32" s="242"/>
      <c r="H32" s="242"/>
      <c r="I32" s="242"/>
      <c r="J32" s="242"/>
      <c r="K32" s="242"/>
      <c r="L32" s="242"/>
      <c r="M32" s="242"/>
      <c r="N32" s="242"/>
      <c r="O32" s="242"/>
      <c r="P32" s="242"/>
      <c r="Q32" s="243"/>
      <c r="R32" s="1"/>
      <c r="S32" s="1"/>
      <c r="T32" s="1"/>
      <c r="U32" s="1"/>
      <c r="V32" s="1"/>
      <c r="W32" s="1"/>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12.75">
      <c r="A33" s="176"/>
      <c r="B33" s="227"/>
      <c r="C33" s="241"/>
      <c r="D33" s="242"/>
      <c r="E33" s="242"/>
      <c r="F33" s="242"/>
      <c r="G33" s="242"/>
      <c r="H33" s="242"/>
      <c r="I33" s="242"/>
      <c r="J33" s="242"/>
      <c r="K33" s="242"/>
      <c r="L33" s="242"/>
      <c r="M33" s="242"/>
      <c r="N33" s="242"/>
      <c r="O33" s="242"/>
      <c r="P33" s="242"/>
      <c r="Q33" s="243"/>
      <c r="R33" s="1"/>
      <c r="S33" s="1"/>
      <c r="T33" s="1"/>
      <c r="U33" s="1"/>
      <c r="V33" s="1"/>
      <c r="W33" s="1"/>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12.75">
      <c r="A34" s="176"/>
      <c r="B34" s="227"/>
      <c r="C34" s="241"/>
      <c r="D34" s="242"/>
      <c r="E34" s="242"/>
      <c r="F34" s="242"/>
      <c r="G34" s="242"/>
      <c r="H34" s="242"/>
      <c r="I34" s="242"/>
      <c r="J34" s="242"/>
      <c r="K34" s="242"/>
      <c r="L34" s="242"/>
      <c r="M34" s="242"/>
      <c r="N34" s="242"/>
      <c r="O34" s="242"/>
      <c r="P34" s="242"/>
      <c r="Q34" s="243"/>
      <c r="R34" s="1"/>
      <c r="S34" s="1"/>
      <c r="T34" s="1"/>
      <c r="U34" s="1"/>
      <c r="V34" s="1"/>
      <c r="W34" s="1"/>
      <c r="X34" s="1"/>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12.75">
      <c r="A35" s="176"/>
      <c r="B35" s="227"/>
      <c r="C35" s="241"/>
      <c r="D35" s="242"/>
      <c r="E35" s="242"/>
      <c r="F35" s="242"/>
      <c r="G35" s="242"/>
      <c r="H35" s="242"/>
      <c r="I35" s="242"/>
      <c r="J35" s="242"/>
      <c r="K35" s="242"/>
      <c r="L35" s="242"/>
      <c r="M35" s="242"/>
      <c r="N35" s="242"/>
      <c r="O35" s="242"/>
      <c r="P35" s="242"/>
      <c r="Q35" s="24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12.75">
      <c r="A36" s="212" t="s">
        <v>102</v>
      </c>
      <c r="B36" s="285"/>
      <c r="C36" s="286"/>
      <c r="D36" s="287"/>
      <c r="E36" s="287"/>
      <c r="F36" s="287"/>
      <c r="G36" s="287"/>
      <c r="H36" s="287"/>
      <c r="I36" s="287"/>
      <c r="J36" s="287"/>
      <c r="K36" s="287"/>
      <c r="L36" s="287"/>
      <c r="M36" s="287"/>
      <c r="N36" s="287"/>
      <c r="O36" s="287"/>
      <c r="P36" s="287"/>
      <c r="Q36" s="288"/>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16.5" customHeight="1">
      <c r="A37" s="182" t="s">
        <v>103</v>
      </c>
      <c r="B37" s="289"/>
      <c r="C37" s="290"/>
      <c r="D37" s="290"/>
      <c r="E37" s="290"/>
      <c r="F37" s="290"/>
      <c r="G37" s="290"/>
      <c r="H37" s="290"/>
      <c r="I37" s="290"/>
      <c r="J37" s="290"/>
      <c r="K37" s="290"/>
      <c r="L37" s="290"/>
      <c r="M37" s="290"/>
      <c r="N37" s="290"/>
      <c r="O37" s="290"/>
      <c r="P37" s="290"/>
      <c r="Q37" s="291"/>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16.5" customHeight="1" thickBot="1">
      <c r="A38" s="199" t="s">
        <v>172</v>
      </c>
      <c r="B38" s="292"/>
      <c r="C38" s="293"/>
      <c r="D38" s="293"/>
      <c r="E38" s="290"/>
      <c r="F38" s="290"/>
      <c r="G38" s="290"/>
      <c r="H38" s="290"/>
      <c r="I38" s="290"/>
      <c r="J38" s="290"/>
      <c r="K38" s="290"/>
      <c r="L38" s="290"/>
      <c r="M38" s="290"/>
      <c r="N38" s="290"/>
      <c r="O38" s="290"/>
      <c r="P38" s="290"/>
      <c r="Q38" s="291"/>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13.5" customHeight="1">
      <c r="A39" s="559" t="s">
        <v>104</v>
      </c>
      <c r="B39" s="561"/>
      <c r="C39" s="561"/>
      <c r="D39" s="562"/>
      <c r="E39" s="213" t="s">
        <v>105</v>
      </c>
      <c r="F39" s="214" t="s">
        <v>105</v>
      </c>
      <c r="G39" s="214" t="s">
        <v>105</v>
      </c>
      <c r="H39" s="214" t="s">
        <v>105</v>
      </c>
      <c r="I39" s="214" t="s">
        <v>105</v>
      </c>
      <c r="J39" s="214" t="s">
        <v>105</v>
      </c>
      <c r="K39" s="214" t="s">
        <v>105</v>
      </c>
      <c r="L39" s="214" t="s">
        <v>105</v>
      </c>
      <c r="M39" s="214" t="s">
        <v>105</v>
      </c>
      <c r="N39" s="214" t="s">
        <v>105</v>
      </c>
      <c r="O39" s="214" t="s">
        <v>105</v>
      </c>
      <c r="P39" s="214" t="s">
        <v>105</v>
      </c>
      <c r="Q39" s="215" t="s">
        <v>105</v>
      </c>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13.5" customHeight="1">
      <c r="A40" s="560"/>
      <c r="B40" s="563"/>
      <c r="C40" s="563"/>
      <c r="D40" s="564"/>
      <c r="E40" s="216" t="s">
        <v>176</v>
      </c>
      <c r="F40" s="217" t="s">
        <v>106</v>
      </c>
      <c r="G40" s="217" t="s">
        <v>107</v>
      </c>
      <c r="H40" s="217" t="s">
        <v>108</v>
      </c>
      <c r="I40" s="217" t="s">
        <v>109</v>
      </c>
      <c r="J40" s="217" t="s">
        <v>130</v>
      </c>
      <c r="K40" s="217" t="s">
        <v>131</v>
      </c>
      <c r="L40" s="217" t="s">
        <v>132</v>
      </c>
      <c r="M40" s="217" t="s">
        <v>133</v>
      </c>
      <c r="N40" s="217" t="s">
        <v>134</v>
      </c>
      <c r="O40" s="217" t="s">
        <v>135</v>
      </c>
      <c r="P40" s="217" t="s">
        <v>136</v>
      </c>
      <c r="Q40" s="218" t="s">
        <v>137</v>
      </c>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18.75" customHeight="1">
      <c r="A41" s="183" t="s">
        <v>110</v>
      </c>
      <c r="B41" s="219"/>
      <c r="C41" s="220"/>
      <c r="D41" s="221"/>
      <c r="E41" s="234"/>
      <c r="F41" s="235"/>
      <c r="G41" s="235"/>
      <c r="H41" s="235"/>
      <c r="I41" s="235"/>
      <c r="J41" s="235"/>
      <c r="K41" s="235"/>
      <c r="L41" s="235"/>
      <c r="M41" s="235"/>
      <c r="N41" s="235"/>
      <c r="O41" s="235"/>
      <c r="P41" s="235"/>
      <c r="Q41" s="236"/>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18.75" customHeight="1" thickBot="1">
      <c r="A42" s="184" t="s">
        <v>138</v>
      </c>
      <c r="B42" s="222"/>
      <c r="C42" s="223"/>
      <c r="D42" s="224"/>
      <c r="E42" s="237"/>
      <c r="F42" s="238"/>
      <c r="G42" s="238"/>
      <c r="H42" s="238"/>
      <c r="I42" s="238"/>
      <c r="J42" s="238"/>
      <c r="K42" s="238"/>
      <c r="L42" s="238"/>
      <c r="M42" s="238"/>
      <c r="N42" s="238"/>
      <c r="O42" s="238"/>
      <c r="P42" s="238"/>
      <c r="Q42" s="239"/>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8:44" ht="12.75">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14.25">
      <c r="A44" s="322" t="s">
        <v>174</v>
      </c>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12.75">
      <c r="A45"/>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8:44" ht="12.75">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8:44" ht="12.75">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8:44" ht="12.75">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8:44" ht="12.75">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8:44" ht="12.75">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8:44" ht="12.75">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12.75">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12.75">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12.75">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12.75">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12.75">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12.7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12.7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12.7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12.7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12.75">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12.75">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12.7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12.75">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12.75">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12.75">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12.75">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12.75">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12.7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12.75">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12.75">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12.75">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12.7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12.75">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12.75">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12.75">
      <c r="A76" s="163"/>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12.7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12.75">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12.7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12.75">
      <c r="A80" s="163"/>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12.75">
      <c r="A81" s="163"/>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12.75">
      <c r="A82" s="16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12.75">
      <c r="A83" s="163"/>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12.75">
      <c r="A84" s="163"/>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12.75">
      <c r="A85" s="163"/>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12.75">
      <c r="A86" s="16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12.75">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12.75">
      <c r="A88" s="163"/>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12.7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12.75">
      <c r="A90" s="163"/>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12.75">
      <c r="A91" s="163"/>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12.7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12.75">
      <c r="A93" s="163"/>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12.7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12.75">
      <c r="A95" s="163"/>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12.75">
      <c r="A96" s="163"/>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12.75">
      <c r="A97" s="163"/>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12.7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12.75">
      <c r="A99" s="163"/>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12.75">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12.7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12.75">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12.75">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2.75">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12.7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12.75">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12.75">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12.7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12.75">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7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12.75">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12.75">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12.75">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12.75">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12.75">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12.75">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12.7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12.7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12.75">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12.75">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12.75">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12.75">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2.75">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12.75">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12.75">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12.75">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12.75">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12.75">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12.7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12.7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12.7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12.7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12.7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12.7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12.7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6" spans="1:44" ht="12.7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row>
    <row r="137" spans="1:44" ht="12.7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row>
    <row r="138" spans="1:44" ht="12.7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row>
    <row r="139" spans="1:44" ht="12.7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row>
    <row r="140" spans="1:44" ht="12.7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row>
    <row r="141" spans="1:44" ht="12.7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row>
    <row r="142" spans="1:44" ht="12.7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row>
    <row r="143" spans="1:44" ht="12.7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row>
    <row r="144" spans="1:44" ht="12.7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row>
    <row r="145" spans="1:44" ht="12.7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row>
    <row r="146" spans="1:44" ht="12.7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row>
    <row r="147" spans="1:44" ht="12.7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row>
    <row r="148" spans="1:44" ht="12.7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row>
    <row r="149" spans="1:44" ht="12.7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row>
    <row r="150" spans="1:44" ht="12.75">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63"/>
      <c r="AQ150" s="163"/>
      <c r="AR150" s="163"/>
    </row>
    <row r="151" spans="1:44" ht="12.75">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c r="AN151" s="163"/>
      <c r="AO151" s="163"/>
      <c r="AP151" s="163"/>
      <c r="AQ151" s="163"/>
      <c r="AR151" s="163"/>
    </row>
    <row r="152" spans="1:44" ht="12.75">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c r="AN152" s="163"/>
      <c r="AO152" s="163"/>
      <c r="AP152" s="163"/>
      <c r="AQ152" s="163"/>
      <c r="AR152" s="163"/>
    </row>
    <row r="153" spans="1:44" ht="12.75">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c r="AN153" s="163"/>
      <c r="AO153" s="163"/>
      <c r="AP153" s="163"/>
      <c r="AQ153" s="163"/>
      <c r="AR153" s="163"/>
    </row>
    <row r="154" spans="1:44" ht="12.75">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c r="AN154" s="163"/>
      <c r="AO154" s="163"/>
      <c r="AP154" s="163"/>
      <c r="AQ154" s="163"/>
      <c r="AR154" s="163"/>
    </row>
    <row r="155" spans="1:44" ht="12.75">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c r="AN155" s="163"/>
      <c r="AO155" s="163"/>
      <c r="AP155" s="163"/>
      <c r="AQ155" s="163"/>
      <c r="AR155" s="163"/>
    </row>
    <row r="156" spans="1:44" ht="12.75">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row>
    <row r="157" spans="1:44" ht="12.75">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row>
    <row r="158" spans="1:44" ht="12.7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row>
    <row r="159" spans="1:44" ht="12.75">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row>
    <row r="160" spans="1:44" ht="12.7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row>
    <row r="161" spans="1:44" ht="12.75">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row>
    <row r="162" spans="1:44" ht="12.75">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row>
    <row r="163" spans="1:44" ht="12.7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row>
    <row r="164" spans="1:44" ht="12.75">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row>
    <row r="165" spans="1:44" ht="12.7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row>
    <row r="166" spans="1:44" ht="12.75">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c r="AN166" s="163"/>
      <c r="AO166" s="163"/>
      <c r="AP166" s="163"/>
      <c r="AQ166" s="163"/>
      <c r="AR166" s="163"/>
    </row>
    <row r="167" spans="1:44" ht="12.7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row>
    <row r="168" spans="1:44" ht="12.75">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row>
    <row r="169" spans="1:44" ht="12.75">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row>
    <row r="170" spans="1:44" ht="12.75">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row>
    <row r="171" spans="1:44" ht="12.7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row>
    <row r="172" spans="1:44" ht="12.75">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row>
    <row r="173" spans="1:44" ht="12.75">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row>
    <row r="174" spans="1:44" ht="12.7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row>
    <row r="175" spans="1:44" ht="12.75">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row>
    <row r="176" spans="1:44" ht="12.7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row>
    <row r="177" spans="1:44" ht="12.7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row>
    <row r="178" spans="1:44" ht="12.75">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row>
    <row r="179" spans="1:44" ht="12.75">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row>
    <row r="180" spans="1:44" ht="12.75">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row>
    <row r="181" spans="1:44" ht="12.7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row>
    <row r="182" spans="1:44" ht="12.75">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row>
    <row r="183" spans="1:44" ht="12.7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row>
    <row r="184" spans="1:44" ht="12.75">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row>
    <row r="185" spans="1:44" ht="12.7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row>
    <row r="186" spans="1:44" ht="12.7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row>
    <row r="187" spans="1:44" ht="12.75">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row>
    <row r="188" spans="1:44" ht="12.75">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row>
    <row r="189" spans="1:44" ht="12.7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row>
    <row r="190" spans="1:44" ht="12.75">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row>
    <row r="191" spans="1:44" ht="12.75">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row>
    <row r="192" spans="1:44" ht="12.7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row>
    <row r="193" spans="1:44" ht="12.75">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163"/>
      <c r="AQ193" s="163"/>
      <c r="AR193" s="163"/>
    </row>
    <row r="194" spans="1:44" ht="12.75">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row>
    <row r="195" spans="1:44" ht="12.7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row>
    <row r="196" spans="1:44" ht="12.75">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c r="AQ196" s="163"/>
      <c r="AR196" s="163"/>
    </row>
    <row r="197" spans="1:44" ht="12.7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c r="AM197" s="163"/>
      <c r="AN197" s="163"/>
      <c r="AO197" s="163"/>
      <c r="AP197" s="163"/>
      <c r="AQ197" s="163"/>
      <c r="AR197" s="163"/>
    </row>
    <row r="198" spans="1:44" ht="12.75">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163"/>
    </row>
    <row r="199" spans="1:44" ht="12.7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c r="AM199" s="163"/>
      <c r="AN199" s="163"/>
      <c r="AO199" s="163"/>
      <c r="AP199" s="163"/>
      <c r="AQ199" s="163"/>
      <c r="AR199" s="163"/>
    </row>
    <row r="200" spans="1:44" ht="12.75">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c r="AM200" s="163"/>
      <c r="AN200" s="163"/>
      <c r="AO200" s="163"/>
      <c r="AP200" s="163"/>
      <c r="AQ200" s="163"/>
      <c r="AR200" s="163"/>
    </row>
    <row r="201" spans="1:44" ht="12.75">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c r="AM201" s="163"/>
      <c r="AN201" s="163"/>
      <c r="AO201" s="163"/>
      <c r="AP201" s="163"/>
      <c r="AQ201" s="163"/>
      <c r="AR201" s="163"/>
    </row>
    <row r="202" spans="1:44" ht="12.75">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c r="AM202" s="163"/>
      <c r="AN202" s="163"/>
      <c r="AO202" s="163"/>
      <c r="AP202" s="163"/>
      <c r="AQ202" s="163"/>
      <c r="AR202" s="163"/>
    </row>
    <row r="203" spans="1:44" ht="12.75">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c r="AM203" s="163"/>
      <c r="AN203" s="163"/>
      <c r="AO203" s="163"/>
      <c r="AP203" s="163"/>
      <c r="AQ203" s="163"/>
      <c r="AR203" s="163"/>
    </row>
    <row r="204" spans="1:44" ht="12.75">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s="163"/>
      <c r="AQ204" s="163"/>
      <c r="AR204" s="163"/>
    </row>
    <row r="205" spans="1:44" ht="12.75">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c r="AM205" s="163"/>
      <c r="AN205" s="163"/>
      <c r="AO205" s="163"/>
      <c r="AP205" s="163"/>
      <c r="AQ205" s="163"/>
      <c r="AR205" s="163"/>
    </row>
    <row r="206" spans="1:44" ht="12.75">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c r="AM206" s="163"/>
      <c r="AN206" s="163"/>
      <c r="AO206" s="163"/>
      <c r="AP206" s="163"/>
      <c r="AQ206" s="163"/>
      <c r="AR206" s="163"/>
    </row>
    <row r="207" spans="1:44" ht="12.75">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row>
    <row r="208" spans="1:44" ht="12.75">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c r="AM208" s="163"/>
      <c r="AN208" s="163"/>
      <c r="AO208" s="163"/>
      <c r="AP208" s="163"/>
      <c r="AQ208" s="163"/>
      <c r="AR208" s="163"/>
    </row>
    <row r="209" spans="1:44" ht="12.75">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c r="AM209" s="163"/>
      <c r="AN209" s="163"/>
      <c r="AO209" s="163"/>
      <c r="AP209" s="163"/>
      <c r="AQ209" s="163"/>
      <c r="AR209" s="163"/>
    </row>
    <row r="210" spans="1:44" ht="12.75">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c r="AM210" s="163"/>
      <c r="AN210" s="163"/>
      <c r="AO210" s="163"/>
      <c r="AP210" s="163"/>
      <c r="AQ210" s="163"/>
      <c r="AR210" s="163"/>
    </row>
    <row r="211" spans="1:44" ht="12.75">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c r="AM211" s="163"/>
      <c r="AN211" s="163"/>
      <c r="AO211" s="163"/>
      <c r="AP211" s="163"/>
      <c r="AQ211" s="163"/>
      <c r="AR211" s="163"/>
    </row>
    <row r="212" spans="1:44" ht="12.75">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c r="AM212" s="163"/>
      <c r="AN212" s="163"/>
      <c r="AO212" s="163"/>
      <c r="AP212" s="163"/>
      <c r="AQ212" s="163"/>
      <c r="AR212" s="163"/>
    </row>
    <row r="213" spans="1:44" ht="12.75">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row>
    <row r="214" spans="1:44" ht="12.75">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row>
    <row r="215" spans="1:44" ht="12.75">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row>
    <row r="216" spans="1:44" ht="12.75">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row>
    <row r="217" spans="1:44" ht="12.75">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row>
    <row r="218" spans="1:44" ht="12.75">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row>
    <row r="219" spans="1:44" ht="12.75">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63"/>
      <c r="AR219" s="163"/>
    </row>
    <row r="220" spans="1:44" ht="12.75">
      <c r="A220" s="163"/>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row>
    <row r="221" spans="1:44" ht="12.75">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63"/>
      <c r="AR221" s="163"/>
    </row>
    <row r="222" spans="1:44" ht="12.75">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3"/>
      <c r="AN222" s="163"/>
      <c r="AO222" s="163"/>
      <c r="AP222" s="163"/>
      <c r="AQ222" s="163"/>
      <c r="AR222" s="163"/>
    </row>
    <row r="223" spans="1:44" ht="12.75">
      <c r="A223" s="163"/>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63"/>
      <c r="AR223" s="163"/>
    </row>
    <row r="224" spans="1:44" ht="12.75">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3"/>
      <c r="AN224" s="163"/>
      <c r="AO224" s="163"/>
      <c r="AP224" s="163"/>
      <c r="AQ224" s="163"/>
      <c r="AR224" s="163"/>
    </row>
    <row r="225" spans="1:44" ht="12.75">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row>
    <row r="226" spans="1:44" ht="12.75">
      <c r="A226" s="163"/>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row>
    <row r="227" spans="1:44" ht="12.75">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63"/>
      <c r="AR227" s="163"/>
    </row>
    <row r="228" spans="1:44" ht="12.75">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row>
    <row r="229" spans="1:44" ht="12.75">
      <c r="A229" s="163"/>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63"/>
      <c r="AR229" s="163"/>
    </row>
    <row r="230" spans="1:44" ht="12.7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c r="AM230" s="163"/>
      <c r="AN230" s="163"/>
      <c r="AO230" s="163"/>
      <c r="AP230" s="163"/>
      <c r="AQ230" s="163"/>
      <c r="AR230" s="163"/>
    </row>
    <row r="231" spans="1:44" ht="12.75">
      <c r="A231" s="163"/>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163"/>
    </row>
    <row r="232" spans="1:44" ht="12.75">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c r="AM232" s="163"/>
      <c r="AN232" s="163"/>
      <c r="AO232" s="163"/>
      <c r="AP232" s="163"/>
      <c r="AQ232" s="163"/>
      <c r="AR232" s="163"/>
    </row>
    <row r="233" spans="1:44" ht="12.75">
      <c r="A233" s="163"/>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c r="AM233" s="163"/>
      <c r="AN233" s="163"/>
      <c r="AO233" s="163"/>
      <c r="AP233" s="163"/>
      <c r="AQ233" s="163"/>
      <c r="AR233" s="163"/>
    </row>
    <row r="234" spans="1:44" ht="12.75">
      <c r="A234" s="163"/>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c r="AM234" s="163"/>
      <c r="AN234" s="163"/>
      <c r="AO234" s="163"/>
      <c r="AP234" s="163"/>
      <c r="AQ234" s="163"/>
      <c r="AR234" s="163"/>
    </row>
    <row r="235" spans="1:44" ht="12.75">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c r="AM235" s="163"/>
      <c r="AN235" s="163"/>
      <c r="AO235" s="163"/>
      <c r="AP235" s="163"/>
      <c r="AQ235" s="163"/>
      <c r="AR235" s="163"/>
    </row>
    <row r="236" spans="1:44" ht="12.75">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c r="AM236" s="163"/>
      <c r="AN236" s="163"/>
      <c r="AO236" s="163"/>
      <c r="AP236" s="163"/>
      <c r="AQ236" s="163"/>
      <c r="AR236" s="163"/>
    </row>
    <row r="237" spans="1:44" ht="12.75">
      <c r="A237" s="163"/>
      <c r="B237" s="163"/>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row>
    <row r="238" spans="1:44" ht="12.75">
      <c r="A238" s="163"/>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row>
    <row r="239" spans="1:44" ht="12.75">
      <c r="A239" s="163"/>
      <c r="B239" s="163"/>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row>
    <row r="240" spans="1:44" ht="12.75">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row>
    <row r="241" spans="1:44" ht="12.75">
      <c r="A241" s="163"/>
      <c r="B241" s="163"/>
      <c r="C241" s="163"/>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c r="AM241" s="163"/>
      <c r="AN241" s="163"/>
      <c r="AO241" s="163"/>
      <c r="AP241" s="163"/>
      <c r="AQ241" s="163"/>
      <c r="AR241" s="163"/>
    </row>
    <row r="242" spans="1:44" ht="12.75">
      <c r="A242" s="163"/>
      <c r="B242" s="163"/>
      <c r="C242" s="163"/>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row>
    <row r="243" spans="1:44" ht="12.75">
      <c r="A243" s="163"/>
      <c r="B243" s="163"/>
      <c r="C243" s="163"/>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c r="AO243" s="163"/>
      <c r="AP243" s="163"/>
      <c r="AQ243" s="163"/>
      <c r="AR243" s="163"/>
    </row>
    <row r="244" spans="1:44" ht="12.75">
      <c r="A244" s="163"/>
      <c r="B244" s="163"/>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O244" s="163"/>
      <c r="AP244" s="163"/>
      <c r="AQ244" s="163"/>
      <c r="AR244" s="163"/>
    </row>
    <row r="245" spans="1:44" ht="12.75">
      <c r="A245" s="163"/>
      <c r="B245" s="163"/>
      <c r="C245" s="163"/>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c r="AM245" s="163"/>
      <c r="AN245" s="163"/>
      <c r="AO245" s="163"/>
      <c r="AP245" s="163"/>
      <c r="AQ245" s="163"/>
      <c r="AR245" s="163"/>
    </row>
    <row r="246" spans="1:44" ht="12.75">
      <c r="A246" s="163"/>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c r="AM246" s="163"/>
      <c r="AN246" s="163"/>
      <c r="AO246" s="163"/>
      <c r="AP246" s="163"/>
      <c r="AQ246" s="163"/>
      <c r="AR246" s="163"/>
    </row>
    <row r="247" spans="1:44" ht="12.7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row>
    <row r="248" spans="1:44" ht="12.7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row>
    <row r="249" spans="1:44" ht="12.7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row>
    <row r="250" spans="1:44" ht="12.7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row>
    <row r="251" spans="1:44" ht="12.7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row>
    <row r="252" spans="1:44" ht="12.7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row>
    <row r="253" spans="1:44" ht="12.7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row>
    <row r="254" spans="1:44" ht="12.7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row>
    <row r="255" spans="1:44" ht="12.7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row>
    <row r="256" spans="1:44" ht="12.7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row>
    <row r="257" spans="1:44" ht="12.7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row>
    <row r="258" spans="1:44" ht="12.7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row>
    <row r="259" spans="1:44" ht="12.7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row>
    <row r="260" spans="1:44" ht="12.75">
      <c r="A260" s="163"/>
      <c r="B260" s="163"/>
      <c r="C260" s="163"/>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c r="AM260" s="163"/>
      <c r="AN260" s="163"/>
      <c r="AO260" s="163"/>
      <c r="AP260" s="163"/>
      <c r="AQ260" s="163"/>
      <c r="AR260" s="163"/>
    </row>
    <row r="261" spans="1:44" ht="12.75">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O261" s="163"/>
      <c r="AP261" s="163"/>
      <c r="AQ261" s="163"/>
      <c r="AR261" s="163"/>
    </row>
    <row r="262" spans="1:44" ht="12.75">
      <c r="A262" s="163"/>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c r="AO262" s="163"/>
      <c r="AP262" s="163"/>
      <c r="AQ262" s="163"/>
      <c r="AR262" s="163"/>
    </row>
    <row r="263" spans="1:44" ht="12.75">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c r="AM263" s="163"/>
      <c r="AN263" s="163"/>
      <c r="AO263" s="163"/>
      <c r="AP263" s="163"/>
      <c r="AQ263" s="163"/>
      <c r="AR263" s="163"/>
    </row>
    <row r="264" spans="1:44" ht="12.7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c r="AM264" s="163"/>
      <c r="AN264" s="163"/>
      <c r="AO264" s="163"/>
      <c r="AP264" s="163"/>
      <c r="AQ264" s="163"/>
      <c r="AR264" s="163"/>
    </row>
    <row r="265" spans="1:44" ht="12.75">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c r="AM265" s="163"/>
      <c r="AN265" s="163"/>
      <c r="AO265" s="163"/>
      <c r="AP265" s="163"/>
      <c r="AQ265" s="163"/>
      <c r="AR265" s="163"/>
    </row>
    <row r="266" spans="1:44" ht="12.75">
      <c r="A266" s="163"/>
      <c r="B266" s="163"/>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63"/>
      <c r="AN266" s="163"/>
      <c r="AO266" s="163"/>
      <c r="AP266" s="163"/>
      <c r="AQ266" s="163"/>
      <c r="AR266" s="163"/>
    </row>
    <row r="267" spans="1:44" ht="12.75">
      <c r="A267" s="163"/>
      <c r="B267" s="163"/>
      <c r="C267" s="163"/>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c r="AM267" s="163"/>
      <c r="AN267" s="163"/>
      <c r="AO267" s="163"/>
      <c r="AP267" s="163"/>
      <c r="AQ267" s="163"/>
      <c r="AR267" s="163"/>
    </row>
    <row r="268" spans="1:44" ht="12.7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c r="AN268" s="163"/>
      <c r="AO268" s="163"/>
      <c r="AP268" s="163"/>
      <c r="AQ268" s="163"/>
      <c r="AR268" s="163"/>
    </row>
    <row r="269" spans="1:44" ht="12.75">
      <c r="A269" s="163"/>
      <c r="B269" s="163"/>
      <c r="C269" s="163"/>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c r="AM269" s="163"/>
      <c r="AN269" s="163"/>
      <c r="AO269" s="163"/>
      <c r="AP269" s="163"/>
      <c r="AQ269" s="163"/>
      <c r="AR269" s="163"/>
    </row>
    <row r="270" spans="1:44" ht="12.75">
      <c r="A270" s="163"/>
      <c r="B270" s="163"/>
      <c r="C270" s="163"/>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3"/>
      <c r="AN270" s="163"/>
      <c r="AO270" s="163"/>
      <c r="AP270" s="163"/>
      <c r="AQ270" s="163"/>
      <c r="AR270" s="163"/>
    </row>
    <row r="271" spans="1:44" ht="12.75">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c r="AM271" s="163"/>
      <c r="AN271" s="163"/>
      <c r="AO271" s="163"/>
      <c r="AP271" s="163"/>
      <c r="AQ271" s="163"/>
      <c r="AR271" s="163"/>
    </row>
    <row r="272" spans="1:44" ht="12.75">
      <c r="A272" s="163"/>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c r="AM272" s="163"/>
      <c r="AN272" s="163"/>
      <c r="AO272" s="163"/>
      <c r="AP272" s="163"/>
      <c r="AQ272" s="163"/>
      <c r="AR272" s="163"/>
    </row>
    <row r="273" spans="1:44" ht="12.75">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c r="AM273" s="163"/>
      <c r="AN273" s="163"/>
      <c r="AO273" s="163"/>
      <c r="AP273" s="163"/>
      <c r="AQ273" s="163"/>
      <c r="AR273" s="163"/>
    </row>
    <row r="274" spans="1:44" ht="12.7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c r="AN274" s="163"/>
      <c r="AO274" s="163"/>
      <c r="AP274" s="163"/>
      <c r="AQ274" s="163"/>
      <c r="AR274" s="163"/>
    </row>
    <row r="275" spans="1:44" ht="12.75">
      <c r="A275" s="163"/>
      <c r="B275" s="163"/>
      <c r="C275" s="163"/>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c r="AM275" s="163"/>
      <c r="AN275" s="163"/>
      <c r="AO275" s="163"/>
      <c r="AP275" s="163"/>
      <c r="AQ275" s="163"/>
      <c r="AR275" s="163"/>
    </row>
    <row r="276" spans="1:44" ht="12.75">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c r="AM276" s="163"/>
      <c r="AN276" s="163"/>
      <c r="AO276" s="163"/>
      <c r="AP276" s="163"/>
      <c r="AQ276" s="163"/>
      <c r="AR276" s="163"/>
    </row>
    <row r="277" spans="1:44" ht="12.75">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63"/>
      <c r="AN277" s="163"/>
      <c r="AO277" s="163"/>
      <c r="AP277" s="163"/>
      <c r="AQ277" s="163"/>
      <c r="AR277" s="163"/>
    </row>
    <row r="278" spans="1:44" ht="12.75">
      <c r="A278" s="163"/>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63"/>
      <c r="AN278" s="163"/>
      <c r="AO278" s="163"/>
      <c r="AP278" s="163"/>
      <c r="AQ278" s="163"/>
      <c r="AR278" s="163"/>
    </row>
    <row r="279" spans="1:44" ht="12.75">
      <c r="A279" s="163"/>
      <c r="B279" s="163"/>
      <c r="C279" s="163"/>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c r="AM279" s="163"/>
      <c r="AN279" s="163"/>
      <c r="AO279" s="163"/>
      <c r="AP279" s="163"/>
      <c r="AQ279" s="163"/>
      <c r="AR279" s="163"/>
    </row>
    <row r="280" spans="1:44" ht="12.75">
      <c r="A280" s="163"/>
      <c r="B280" s="163"/>
      <c r="C280" s="163"/>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c r="AM280" s="163"/>
      <c r="AN280" s="163"/>
      <c r="AO280" s="163"/>
      <c r="AP280" s="163"/>
      <c r="AQ280" s="163"/>
      <c r="AR280" s="163"/>
    </row>
    <row r="281" spans="1:44" ht="12.7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c r="AM281" s="163"/>
      <c r="AN281" s="163"/>
      <c r="AO281" s="163"/>
      <c r="AP281" s="163"/>
      <c r="AQ281" s="163"/>
      <c r="AR281" s="163"/>
    </row>
    <row r="282" spans="1:44" ht="12.75">
      <c r="A282" s="163"/>
      <c r="B282" s="163"/>
      <c r="C282" s="163"/>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63"/>
      <c r="AN282" s="163"/>
      <c r="AO282" s="163"/>
      <c r="AP282" s="163"/>
      <c r="AQ282" s="163"/>
      <c r="AR282" s="163"/>
    </row>
    <row r="283" spans="1:44" ht="12.7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c r="AM283" s="163"/>
      <c r="AN283" s="163"/>
      <c r="AO283" s="163"/>
      <c r="AP283" s="163"/>
      <c r="AQ283" s="163"/>
      <c r="AR283" s="163"/>
    </row>
    <row r="284" spans="1:44" ht="12.75">
      <c r="A284" s="163"/>
      <c r="B284" s="163"/>
      <c r="C284" s="163"/>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c r="AM284" s="163"/>
      <c r="AN284" s="163"/>
      <c r="AO284" s="163"/>
      <c r="AP284" s="163"/>
      <c r="AQ284" s="163"/>
      <c r="AR284" s="163"/>
    </row>
    <row r="285" spans="1:44" ht="12.7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c r="AM285" s="163"/>
      <c r="AN285" s="163"/>
      <c r="AO285" s="163"/>
      <c r="AP285" s="163"/>
      <c r="AQ285" s="163"/>
      <c r="AR285" s="163"/>
    </row>
    <row r="286" spans="1:44" ht="12.75">
      <c r="A286" s="163"/>
      <c r="B286" s="163"/>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c r="AM286" s="163"/>
      <c r="AN286" s="163"/>
      <c r="AO286" s="163"/>
      <c r="AP286" s="163"/>
      <c r="AQ286" s="163"/>
      <c r="AR286" s="163"/>
    </row>
    <row r="287" spans="1:44" ht="12.7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c r="AM287" s="163"/>
      <c r="AN287" s="163"/>
      <c r="AO287" s="163"/>
      <c r="AP287" s="163"/>
      <c r="AQ287" s="163"/>
      <c r="AR287" s="163"/>
    </row>
    <row r="288" spans="1:44" ht="12.75">
      <c r="A288" s="163"/>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row>
    <row r="289" spans="1:44" ht="12.75">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c r="AM289" s="163"/>
      <c r="AN289" s="163"/>
      <c r="AO289" s="163"/>
      <c r="AP289" s="163"/>
      <c r="AQ289" s="163"/>
      <c r="AR289" s="163"/>
    </row>
    <row r="290" spans="1:44" ht="12.75">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c r="AM290" s="163"/>
      <c r="AN290" s="163"/>
      <c r="AO290" s="163"/>
      <c r="AP290" s="163"/>
      <c r="AQ290" s="163"/>
      <c r="AR290" s="163"/>
    </row>
    <row r="291" spans="1:44" ht="12.75">
      <c r="A291" s="163"/>
      <c r="B291" s="163"/>
      <c r="C291" s="163"/>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c r="AM291" s="163"/>
      <c r="AN291" s="163"/>
      <c r="AO291" s="163"/>
      <c r="AP291" s="163"/>
      <c r="AQ291" s="163"/>
      <c r="AR291" s="163"/>
    </row>
    <row r="292" spans="1:44" ht="12.7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c r="AM292" s="163"/>
      <c r="AN292" s="163"/>
      <c r="AO292" s="163"/>
      <c r="AP292" s="163"/>
      <c r="AQ292" s="163"/>
      <c r="AR292" s="163"/>
    </row>
    <row r="293" spans="1:44" ht="12.75">
      <c r="A293" s="163"/>
      <c r="B293" s="163"/>
      <c r="C293" s="163"/>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c r="AO293" s="163"/>
      <c r="AP293" s="163"/>
      <c r="AQ293" s="163"/>
      <c r="AR293" s="163"/>
    </row>
    <row r="294" spans="1:44" ht="12.75">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c r="AM294" s="163"/>
      <c r="AN294" s="163"/>
      <c r="AO294" s="163"/>
      <c r="AP294" s="163"/>
      <c r="AQ294" s="163"/>
      <c r="AR294" s="163"/>
    </row>
    <row r="295" spans="1:44" ht="12.75">
      <c r="A295" s="163"/>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c r="AM295" s="163"/>
      <c r="AN295" s="163"/>
      <c r="AO295" s="163"/>
      <c r="AP295" s="163"/>
      <c r="AQ295" s="163"/>
      <c r="AR295" s="163"/>
    </row>
    <row r="296" spans="1:44" ht="12.75">
      <c r="A296" s="163"/>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c r="AM296" s="163"/>
      <c r="AN296" s="163"/>
      <c r="AO296" s="163"/>
      <c r="AP296" s="163"/>
      <c r="AQ296" s="163"/>
      <c r="AR296" s="163"/>
    </row>
    <row r="297" spans="1:44" ht="12.75">
      <c r="A297" s="163"/>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c r="AO297" s="163"/>
      <c r="AP297" s="163"/>
      <c r="AQ297" s="163"/>
      <c r="AR297" s="163"/>
    </row>
    <row r="298" spans="1:44" ht="12.7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c r="AN298" s="163"/>
      <c r="AO298" s="163"/>
      <c r="AP298" s="163"/>
      <c r="AQ298" s="163"/>
      <c r="AR298" s="163"/>
    </row>
    <row r="299" spans="1:44" ht="12.75">
      <c r="A299" s="163"/>
      <c r="B299" s="163"/>
      <c r="C299" s="163"/>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c r="AM299" s="163"/>
      <c r="AN299" s="163"/>
      <c r="AO299" s="163"/>
      <c r="AP299" s="163"/>
      <c r="AQ299" s="163"/>
      <c r="AR299" s="163"/>
    </row>
    <row r="300" spans="1:44" ht="12.75">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c r="AM300" s="163"/>
      <c r="AN300" s="163"/>
      <c r="AO300" s="163"/>
      <c r="AP300" s="163"/>
      <c r="AQ300" s="163"/>
      <c r="AR300" s="163"/>
    </row>
    <row r="301" spans="1:44" ht="12.75">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c r="AM301" s="163"/>
      <c r="AN301" s="163"/>
      <c r="AO301" s="163"/>
      <c r="AP301" s="163"/>
      <c r="AQ301" s="163"/>
      <c r="AR301" s="163"/>
    </row>
    <row r="302" spans="1:44" ht="12.75">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c r="AN302" s="163"/>
      <c r="AO302" s="163"/>
      <c r="AP302" s="163"/>
      <c r="AQ302" s="163"/>
      <c r="AR302" s="163"/>
    </row>
    <row r="303" spans="1:44" ht="12.75">
      <c r="A303" s="163"/>
      <c r="B303" s="163"/>
      <c r="C303" s="163"/>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c r="AM303" s="163"/>
      <c r="AN303" s="163"/>
      <c r="AO303" s="163"/>
      <c r="AP303" s="163"/>
      <c r="AQ303" s="163"/>
      <c r="AR303" s="163"/>
    </row>
    <row r="304" spans="1:44" ht="12.75">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c r="AM304" s="163"/>
      <c r="AN304" s="163"/>
      <c r="AO304" s="163"/>
      <c r="AP304" s="163"/>
      <c r="AQ304" s="163"/>
      <c r="AR304" s="163"/>
    </row>
    <row r="305" spans="1:44" ht="12.75">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c r="AM305" s="163"/>
      <c r="AN305" s="163"/>
      <c r="AO305" s="163"/>
      <c r="AP305" s="163"/>
      <c r="AQ305" s="163"/>
      <c r="AR305" s="163"/>
    </row>
    <row r="306" spans="1:44" ht="12.75">
      <c r="A306" s="163"/>
      <c r="B306" s="163"/>
      <c r="C306" s="163"/>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c r="AM306" s="163"/>
      <c r="AN306" s="163"/>
      <c r="AO306" s="163"/>
      <c r="AP306" s="163"/>
      <c r="AQ306" s="163"/>
      <c r="AR306" s="163"/>
    </row>
    <row r="307" spans="1:44" ht="12.7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row>
    <row r="308" spans="1:44" ht="12.75">
      <c r="A308" s="163"/>
      <c r="B308" s="163"/>
      <c r="C308" s="163"/>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row>
    <row r="309" spans="1:44" ht="12.75">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c r="AN309" s="163"/>
      <c r="AO309" s="163"/>
      <c r="AP309" s="163"/>
      <c r="AQ309" s="163"/>
      <c r="AR309" s="163"/>
    </row>
    <row r="310" spans="1:44" ht="12.75">
      <c r="A310" s="163"/>
      <c r="B310" s="163"/>
      <c r="C310" s="163"/>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row>
    <row r="311" spans="1:44" ht="12.7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row>
    <row r="312" spans="1:44" ht="12.75">
      <c r="A312" s="163"/>
      <c r="B312" s="163"/>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row>
    <row r="313" spans="1:44" ht="12.75">
      <c r="A313" s="163"/>
      <c r="B313" s="163"/>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c r="AO313" s="163"/>
      <c r="AP313" s="163"/>
      <c r="AQ313" s="163"/>
      <c r="AR313" s="163"/>
    </row>
    <row r="314" spans="1:44" ht="12.75">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row>
    <row r="315" spans="1:44" ht="12.75">
      <c r="A315" s="163"/>
      <c r="B315" s="163"/>
      <c r="C315" s="163"/>
      <c r="D315" s="163"/>
      <c r="E315" s="163"/>
      <c r="F315" s="163"/>
      <c r="G315" s="163"/>
      <c r="H315" s="163"/>
      <c r="I315" s="163"/>
      <c r="J315" s="163"/>
      <c r="K315" s="163"/>
      <c r="L315" s="163"/>
      <c r="M315" s="163"/>
      <c r="N315" s="163"/>
      <c r="O315" s="163"/>
      <c r="P315" s="163"/>
      <c r="Q315" s="163"/>
      <c r="R315" s="163"/>
      <c r="S315" s="163"/>
      <c r="T315" s="163"/>
      <c r="U315" s="163"/>
      <c r="V315" s="163"/>
      <c r="W315" s="163"/>
      <c r="X315" s="163"/>
      <c r="Y315" s="163"/>
      <c r="Z315" s="163"/>
      <c r="AA315" s="163"/>
      <c r="AB315" s="163"/>
      <c r="AC315" s="163"/>
      <c r="AD315" s="163"/>
      <c r="AE315" s="163"/>
      <c r="AF315" s="163"/>
      <c r="AG315" s="163"/>
      <c r="AH315" s="163"/>
      <c r="AI315" s="163"/>
      <c r="AJ315" s="163"/>
      <c r="AK315" s="163"/>
      <c r="AL315" s="163"/>
      <c r="AM315" s="163"/>
      <c r="AN315" s="163"/>
      <c r="AO315" s="163"/>
      <c r="AP315" s="163"/>
      <c r="AQ315" s="163"/>
      <c r="AR315" s="163"/>
    </row>
    <row r="316" spans="1:44" ht="12.75">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c r="X316" s="163"/>
      <c r="Y316" s="163"/>
      <c r="Z316" s="163"/>
      <c r="AA316" s="163"/>
      <c r="AB316" s="163"/>
      <c r="AC316" s="163"/>
      <c r="AD316" s="163"/>
      <c r="AE316" s="163"/>
      <c r="AF316" s="163"/>
      <c r="AG316" s="163"/>
      <c r="AH316" s="163"/>
      <c r="AI316" s="163"/>
      <c r="AJ316" s="163"/>
      <c r="AK316" s="163"/>
      <c r="AL316" s="163"/>
      <c r="AM316" s="163"/>
      <c r="AN316" s="163"/>
      <c r="AO316" s="163"/>
      <c r="AP316" s="163"/>
      <c r="AQ316" s="163"/>
      <c r="AR316" s="163"/>
    </row>
    <row r="317" spans="1:44" ht="12.75">
      <c r="A317" s="163"/>
      <c r="B317" s="163"/>
      <c r="C317" s="163"/>
      <c r="D317" s="163"/>
      <c r="E317" s="163"/>
      <c r="F317" s="163"/>
      <c r="G317" s="163"/>
      <c r="H317" s="163"/>
      <c r="I317" s="163"/>
      <c r="J317" s="163"/>
      <c r="K317" s="163"/>
      <c r="L317" s="163"/>
      <c r="M317" s="163"/>
      <c r="N317" s="163"/>
      <c r="O317" s="163"/>
      <c r="P317" s="163"/>
      <c r="Q317" s="163"/>
      <c r="R317" s="163"/>
      <c r="S317" s="163"/>
      <c r="T317" s="163"/>
      <c r="U317" s="163"/>
      <c r="V317" s="163"/>
      <c r="W317" s="163"/>
      <c r="X317" s="163"/>
      <c r="Y317" s="163"/>
      <c r="Z317" s="163"/>
      <c r="AA317" s="163"/>
      <c r="AB317" s="163"/>
      <c r="AC317" s="163"/>
      <c r="AD317" s="163"/>
      <c r="AE317" s="163"/>
      <c r="AF317" s="163"/>
      <c r="AG317" s="163"/>
      <c r="AH317" s="163"/>
      <c r="AI317" s="163"/>
      <c r="AJ317" s="163"/>
      <c r="AK317" s="163"/>
      <c r="AL317" s="163"/>
      <c r="AM317" s="163"/>
      <c r="AN317" s="163"/>
      <c r="AO317" s="163"/>
      <c r="AP317" s="163"/>
      <c r="AQ317" s="163"/>
      <c r="AR317" s="163"/>
    </row>
    <row r="318" spans="1:44" ht="12.75">
      <c r="A318" s="163"/>
      <c r="B318" s="163"/>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c r="AE318" s="163"/>
      <c r="AF318" s="163"/>
      <c r="AG318" s="163"/>
      <c r="AH318" s="163"/>
      <c r="AI318" s="163"/>
      <c r="AJ318" s="163"/>
      <c r="AK318" s="163"/>
      <c r="AL318" s="163"/>
      <c r="AM318" s="163"/>
      <c r="AN318" s="163"/>
      <c r="AO318" s="163"/>
      <c r="AP318" s="163"/>
      <c r="AQ318" s="163"/>
      <c r="AR318" s="163"/>
    </row>
    <row r="319" spans="1:44" ht="12.75">
      <c r="A319" s="163"/>
      <c r="B319" s="163"/>
      <c r="C319" s="163"/>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63"/>
      <c r="AN319" s="163"/>
      <c r="AO319" s="163"/>
      <c r="AP319" s="163"/>
      <c r="AQ319" s="163"/>
      <c r="AR319" s="163"/>
    </row>
    <row r="320" spans="1:44" ht="12.75">
      <c r="A320" s="163"/>
      <c r="B320" s="163"/>
      <c r="C320" s="163"/>
      <c r="D320" s="163"/>
      <c r="E320" s="163"/>
      <c r="F320" s="163"/>
      <c r="G320" s="163"/>
      <c r="H320" s="163"/>
      <c r="I320" s="163"/>
      <c r="J320" s="163"/>
      <c r="K320" s="163"/>
      <c r="L320" s="163"/>
      <c r="M320" s="163"/>
      <c r="N320" s="163"/>
      <c r="O320" s="163"/>
      <c r="P320" s="163"/>
      <c r="Q320" s="163"/>
      <c r="R320" s="163"/>
      <c r="S320" s="163"/>
      <c r="T320" s="163"/>
      <c r="U320" s="163"/>
      <c r="V320" s="163"/>
      <c r="W320" s="163"/>
      <c r="X320" s="163"/>
      <c r="Y320" s="163"/>
      <c r="Z320" s="163"/>
      <c r="AA320" s="163"/>
      <c r="AB320" s="163"/>
      <c r="AC320" s="163"/>
      <c r="AD320" s="163"/>
      <c r="AE320" s="163"/>
      <c r="AF320" s="163"/>
      <c r="AG320" s="163"/>
      <c r="AH320" s="163"/>
      <c r="AI320" s="163"/>
      <c r="AJ320" s="163"/>
      <c r="AK320" s="163"/>
      <c r="AL320" s="163"/>
      <c r="AM320" s="163"/>
      <c r="AN320" s="163"/>
      <c r="AO320" s="163"/>
      <c r="AP320" s="163"/>
      <c r="AQ320" s="163"/>
      <c r="AR320" s="163"/>
    </row>
    <row r="321" spans="1:44" ht="12.75">
      <c r="A321" s="163"/>
      <c r="B321" s="163"/>
      <c r="C321" s="163"/>
      <c r="D321" s="163"/>
      <c r="E321" s="163"/>
      <c r="F321" s="163"/>
      <c r="G321" s="163"/>
      <c r="H321" s="163"/>
      <c r="I321" s="163"/>
      <c r="J321" s="163"/>
      <c r="K321" s="163"/>
      <c r="L321" s="163"/>
      <c r="M321" s="163"/>
      <c r="N321" s="163"/>
      <c r="O321" s="163"/>
      <c r="P321" s="163"/>
      <c r="Q321" s="163"/>
      <c r="R321" s="163"/>
      <c r="S321" s="163"/>
      <c r="T321" s="163"/>
      <c r="U321" s="163"/>
      <c r="V321" s="163"/>
      <c r="W321" s="163"/>
      <c r="X321" s="163"/>
      <c r="Y321" s="163"/>
      <c r="Z321" s="163"/>
      <c r="AA321" s="163"/>
      <c r="AB321" s="163"/>
      <c r="AC321" s="163"/>
      <c r="AD321" s="163"/>
      <c r="AE321" s="163"/>
      <c r="AF321" s="163"/>
      <c r="AG321" s="163"/>
      <c r="AH321" s="163"/>
      <c r="AI321" s="163"/>
      <c r="AJ321" s="163"/>
      <c r="AK321" s="163"/>
      <c r="AL321" s="163"/>
      <c r="AM321" s="163"/>
      <c r="AN321" s="163"/>
      <c r="AO321" s="163"/>
      <c r="AP321" s="163"/>
      <c r="AQ321" s="163"/>
      <c r="AR321" s="163"/>
    </row>
    <row r="322" spans="1:44" ht="12.75">
      <c r="A322" s="163"/>
      <c r="B322" s="163"/>
      <c r="C322" s="163"/>
      <c r="D322" s="163"/>
      <c r="E322" s="163"/>
      <c r="F322" s="163"/>
      <c r="G322" s="163"/>
      <c r="H322" s="163"/>
      <c r="I322" s="163"/>
      <c r="J322" s="163"/>
      <c r="K322" s="163"/>
      <c r="L322" s="163"/>
      <c r="M322" s="163"/>
      <c r="N322" s="163"/>
      <c r="O322" s="163"/>
      <c r="P322" s="163"/>
      <c r="Q322" s="163"/>
      <c r="R322" s="163"/>
      <c r="S322" s="163"/>
      <c r="T322" s="163"/>
      <c r="U322" s="163"/>
      <c r="V322" s="163"/>
      <c r="W322" s="163"/>
      <c r="X322" s="163"/>
      <c r="Y322" s="163"/>
      <c r="Z322" s="163"/>
      <c r="AA322" s="163"/>
      <c r="AB322" s="163"/>
      <c r="AC322" s="163"/>
      <c r="AD322" s="163"/>
      <c r="AE322" s="163"/>
      <c r="AF322" s="163"/>
      <c r="AG322" s="163"/>
      <c r="AH322" s="163"/>
      <c r="AI322" s="163"/>
      <c r="AJ322" s="163"/>
      <c r="AK322" s="163"/>
      <c r="AL322" s="163"/>
      <c r="AM322" s="163"/>
      <c r="AN322" s="163"/>
      <c r="AO322" s="163"/>
      <c r="AP322" s="163"/>
      <c r="AQ322" s="163"/>
      <c r="AR322" s="163"/>
    </row>
    <row r="323" spans="1:44" ht="12.75">
      <c r="A323" s="163"/>
      <c r="B323" s="163"/>
      <c r="C323" s="163"/>
      <c r="D323" s="163"/>
      <c r="E323" s="163"/>
      <c r="F323" s="163"/>
      <c r="G323" s="163"/>
      <c r="H323" s="163"/>
      <c r="I323" s="163"/>
      <c r="J323" s="163"/>
      <c r="K323" s="163"/>
      <c r="L323" s="163"/>
      <c r="M323" s="163"/>
      <c r="N323" s="163"/>
      <c r="O323" s="163"/>
      <c r="P323" s="163"/>
      <c r="Q323" s="163"/>
      <c r="R323" s="163"/>
      <c r="S323" s="163"/>
      <c r="T323" s="163"/>
      <c r="U323" s="163"/>
      <c r="V323" s="163"/>
      <c r="W323" s="163"/>
      <c r="X323" s="163"/>
      <c r="Y323" s="163"/>
      <c r="Z323" s="163"/>
      <c r="AA323" s="163"/>
      <c r="AB323" s="163"/>
      <c r="AC323" s="163"/>
      <c r="AD323" s="163"/>
      <c r="AE323" s="163"/>
      <c r="AF323" s="163"/>
      <c r="AG323" s="163"/>
      <c r="AH323" s="163"/>
      <c r="AI323" s="163"/>
      <c r="AJ323" s="163"/>
      <c r="AK323" s="163"/>
      <c r="AL323" s="163"/>
      <c r="AM323" s="163"/>
      <c r="AN323" s="163"/>
      <c r="AO323" s="163"/>
      <c r="AP323" s="163"/>
      <c r="AQ323" s="163"/>
      <c r="AR323" s="163"/>
    </row>
    <row r="324" spans="1:44" ht="12.75">
      <c r="A324" s="163"/>
      <c r="B324" s="163"/>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c r="AA324" s="163"/>
      <c r="AB324" s="163"/>
      <c r="AC324" s="163"/>
      <c r="AD324" s="163"/>
      <c r="AE324" s="163"/>
      <c r="AF324" s="163"/>
      <c r="AG324" s="163"/>
      <c r="AH324" s="163"/>
      <c r="AI324" s="163"/>
      <c r="AJ324" s="163"/>
      <c r="AK324" s="163"/>
      <c r="AL324" s="163"/>
      <c r="AM324" s="163"/>
      <c r="AN324" s="163"/>
      <c r="AO324" s="163"/>
      <c r="AP324" s="163"/>
      <c r="AQ324" s="163"/>
      <c r="AR324" s="163"/>
    </row>
    <row r="325" spans="1:44" ht="12.75">
      <c r="A325" s="163"/>
      <c r="B325" s="163"/>
      <c r="C325" s="163"/>
      <c r="D325" s="163"/>
      <c r="E325" s="163"/>
      <c r="F325" s="163"/>
      <c r="G325" s="163"/>
      <c r="H325" s="163"/>
      <c r="I325" s="163"/>
      <c r="J325" s="163"/>
      <c r="K325" s="163"/>
      <c r="L325" s="163"/>
      <c r="M325" s="163"/>
      <c r="N325" s="163"/>
      <c r="O325" s="163"/>
      <c r="P325" s="163"/>
      <c r="Q325" s="163"/>
      <c r="R325" s="163"/>
      <c r="S325" s="163"/>
      <c r="T325" s="163"/>
      <c r="U325" s="163"/>
      <c r="V325" s="163"/>
      <c r="W325" s="163"/>
      <c r="X325" s="163"/>
      <c r="Y325" s="163"/>
      <c r="Z325" s="163"/>
      <c r="AA325" s="163"/>
      <c r="AB325" s="163"/>
      <c r="AC325" s="163"/>
      <c r="AD325" s="163"/>
      <c r="AE325" s="163"/>
      <c r="AF325" s="163"/>
      <c r="AG325" s="163"/>
      <c r="AH325" s="163"/>
      <c r="AI325" s="163"/>
      <c r="AJ325" s="163"/>
      <c r="AK325" s="163"/>
      <c r="AL325" s="163"/>
      <c r="AM325" s="163"/>
      <c r="AN325" s="163"/>
      <c r="AO325" s="163"/>
      <c r="AP325" s="163"/>
      <c r="AQ325" s="163"/>
      <c r="AR325" s="163"/>
    </row>
    <row r="326" spans="1:44" ht="12.75">
      <c r="A326" s="163"/>
      <c r="B326" s="163"/>
      <c r="C326" s="163"/>
      <c r="D326" s="163"/>
      <c r="E326" s="163"/>
      <c r="F326" s="163"/>
      <c r="G326" s="163"/>
      <c r="H326" s="163"/>
      <c r="I326" s="163"/>
      <c r="J326" s="163"/>
      <c r="K326" s="163"/>
      <c r="L326" s="163"/>
      <c r="M326" s="163"/>
      <c r="N326" s="163"/>
      <c r="O326" s="163"/>
      <c r="P326" s="163"/>
      <c r="Q326" s="163"/>
      <c r="R326" s="163"/>
      <c r="S326" s="163"/>
      <c r="T326" s="163"/>
      <c r="U326" s="163"/>
      <c r="V326" s="163"/>
      <c r="W326" s="163"/>
      <c r="X326" s="163"/>
      <c r="Y326" s="163"/>
      <c r="Z326" s="163"/>
      <c r="AA326" s="163"/>
      <c r="AB326" s="163"/>
      <c r="AC326" s="163"/>
      <c r="AD326" s="163"/>
      <c r="AE326" s="163"/>
      <c r="AF326" s="163"/>
      <c r="AG326" s="163"/>
      <c r="AH326" s="163"/>
      <c r="AI326" s="163"/>
      <c r="AJ326" s="163"/>
      <c r="AK326" s="163"/>
      <c r="AL326" s="163"/>
      <c r="AM326" s="163"/>
      <c r="AN326" s="163"/>
      <c r="AO326" s="163"/>
      <c r="AP326" s="163"/>
      <c r="AQ326" s="163"/>
      <c r="AR326" s="163"/>
    </row>
    <row r="327" spans="1:44" ht="12.75">
      <c r="A327" s="163"/>
      <c r="B327" s="163"/>
      <c r="C327" s="163"/>
      <c r="D327" s="163"/>
      <c r="E327" s="163"/>
      <c r="F327" s="163"/>
      <c r="G327" s="163"/>
      <c r="H327" s="163"/>
      <c r="I327" s="163"/>
      <c r="J327" s="163"/>
      <c r="K327" s="163"/>
      <c r="L327" s="163"/>
      <c r="M327" s="163"/>
      <c r="N327" s="163"/>
      <c r="O327" s="163"/>
      <c r="P327" s="163"/>
      <c r="Q327" s="163"/>
      <c r="R327" s="163"/>
      <c r="S327" s="163"/>
      <c r="T327" s="163"/>
      <c r="U327" s="163"/>
      <c r="V327" s="163"/>
      <c r="W327" s="163"/>
      <c r="X327" s="163"/>
      <c r="Y327" s="163"/>
      <c r="Z327" s="163"/>
      <c r="AA327" s="163"/>
      <c r="AB327" s="163"/>
      <c r="AC327" s="163"/>
      <c r="AD327" s="163"/>
      <c r="AE327" s="163"/>
      <c r="AF327" s="163"/>
      <c r="AG327" s="163"/>
      <c r="AH327" s="163"/>
      <c r="AI327" s="163"/>
      <c r="AJ327" s="163"/>
      <c r="AK327" s="163"/>
      <c r="AL327" s="163"/>
      <c r="AM327" s="163"/>
      <c r="AN327" s="163"/>
      <c r="AO327" s="163"/>
      <c r="AP327" s="163"/>
      <c r="AQ327" s="163"/>
      <c r="AR327" s="163"/>
    </row>
    <row r="328" spans="1:44" ht="12.75">
      <c r="A328" s="163"/>
      <c r="B328" s="163"/>
      <c r="C328" s="163"/>
      <c r="D328" s="163"/>
      <c r="E328" s="163"/>
      <c r="F328" s="163"/>
      <c r="G328" s="163"/>
      <c r="H328" s="163"/>
      <c r="I328" s="163"/>
      <c r="J328" s="163"/>
      <c r="K328" s="163"/>
      <c r="L328" s="163"/>
      <c r="M328" s="163"/>
      <c r="N328" s="163"/>
      <c r="O328" s="163"/>
      <c r="P328" s="163"/>
      <c r="Q328" s="163"/>
      <c r="R328" s="163"/>
      <c r="S328" s="163"/>
      <c r="T328" s="163"/>
      <c r="U328" s="163"/>
      <c r="V328" s="163"/>
      <c r="W328" s="163"/>
      <c r="X328" s="163"/>
      <c r="Y328" s="163"/>
      <c r="Z328" s="163"/>
      <c r="AA328" s="163"/>
      <c r="AB328" s="163"/>
      <c r="AC328" s="163"/>
      <c r="AD328" s="163"/>
      <c r="AE328" s="163"/>
      <c r="AF328" s="163"/>
      <c r="AG328" s="163"/>
      <c r="AH328" s="163"/>
      <c r="AI328" s="163"/>
      <c r="AJ328" s="163"/>
      <c r="AK328" s="163"/>
      <c r="AL328" s="163"/>
      <c r="AM328" s="163"/>
      <c r="AN328" s="163"/>
      <c r="AO328" s="163"/>
      <c r="AP328" s="163"/>
      <c r="AQ328" s="163"/>
      <c r="AR328" s="163"/>
    </row>
    <row r="329" spans="1:44" ht="12.75">
      <c r="A329" s="163"/>
      <c r="B329" s="163"/>
      <c r="C329" s="163"/>
      <c r="D329" s="163"/>
      <c r="E329" s="163"/>
      <c r="F329" s="163"/>
      <c r="G329" s="163"/>
      <c r="H329" s="163"/>
      <c r="I329" s="163"/>
      <c r="J329" s="163"/>
      <c r="K329" s="163"/>
      <c r="L329" s="163"/>
      <c r="M329" s="163"/>
      <c r="N329" s="163"/>
      <c r="O329" s="163"/>
      <c r="P329" s="163"/>
      <c r="Q329" s="163"/>
      <c r="R329" s="163"/>
      <c r="S329" s="163"/>
      <c r="T329" s="163"/>
      <c r="U329" s="163"/>
      <c r="V329" s="163"/>
      <c r="W329" s="163"/>
      <c r="X329" s="163"/>
      <c r="Y329" s="163"/>
      <c r="Z329" s="163"/>
      <c r="AA329" s="163"/>
      <c r="AB329" s="163"/>
      <c r="AC329" s="163"/>
      <c r="AD329" s="163"/>
      <c r="AE329" s="163"/>
      <c r="AF329" s="163"/>
      <c r="AG329" s="163"/>
      <c r="AH329" s="163"/>
      <c r="AI329" s="163"/>
      <c r="AJ329" s="163"/>
      <c r="AK329" s="163"/>
      <c r="AL329" s="163"/>
      <c r="AM329" s="163"/>
      <c r="AN329" s="163"/>
      <c r="AO329" s="163"/>
      <c r="AP329" s="163"/>
      <c r="AQ329" s="163"/>
      <c r="AR329" s="163"/>
    </row>
    <row r="330" spans="1:44" ht="12.75">
      <c r="A330" s="163"/>
      <c r="B330" s="163"/>
      <c r="C330" s="163"/>
      <c r="D330" s="163"/>
      <c r="E330" s="163"/>
      <c r="F330" s="163"/>
      <c r="G330" s="163"/>
      <c r="H330" s="163"/>
      <c r="I330" s="163"/>
      <c r="J330" s="163"/>
      <c r="K330" s="163"/>
      <c r="L330" s="163"/>
      <c r="M330" s="163"/>
      <c r="N330" s="163"/>
      <c r="O330" s="163"/>
      <c r="P330" s="163"/>
      <c r="Q330" s="163"/>
      <c r="R330" s="163"/>
      <c r="S330" s="163"/>
      <c r="T330" s="163"/>
      <c r="U330" s="163"/>
      <c r="V330" s="163"/>
      <c r="W330" s="163"/>
      <c r="X330" s="163"/>
      <c r="Y330" s="163"/>
      <c r="Z330" s="163"/>
      <c r="AA330" s="163"/>
      <c r="AB330" s="163"/>
      <c r="AC330" s="163"/>
      <c r="AD330" s="163"/>
      <c r="AE330" s="163"/>
      <c r="AF330" s="163"/>
      <c r="AG330" s="163"/>
      <c r="AH330" s="163"/>
      <c r="AI330" s="163"/>
      <c r="AJ330" s="163"/>
      <c r="AK330" s="163"/>
      <c r="AL330" s="163"/>
      <c r="AM330" s="163"/>
      <c r="AN330" s="163"/>
      <c r="AO330" s="163"/>
      <c r="AP330" s="163"/>
      <c r="AQ330" s="163"/>
      <c r="AR330" s="163"/>
    </row>
    <row r="331" spans="1:44" ht="12.75">
      <c r="A331" s="163"/>
      <c r="B331" s="163"/>
      <c r="C331" s="163"/>
      <c r="D331" s="163"/>
      <c r="E331" s="163"/>
      <c r="F331" s="163"/>
      <c r="G331" s="163"/>
      <c r="H331" s="163"/>
      <c r="I331" s="163"/>
      <c r="J331" s="163"/>
      <c r="K331" s="163"/>
      <c r="L331" s="163"/>
      <c r="M331" s="163"/>
      <c r="N331" s="163"/>
      <c r="O331" s="163"/>
      <c r="P331" s="163"/>
      <c r="Q331" s="163"/>
      <c r="R331" s="163"/>
      <c r="S331" s="163"/>
      <c r="T331" s="163"/>
      <c r="U331" s="163"/>
      <c r="V331" s="163"/>
      <c r="W331" s="163"/>
      <c r="X331" s="163"/>
      <c r="Y331" s="163"/>
      <c r="Z331" s="163"/>
      <c r="AA331" s="163"/>
      <c r="AB331" s="163"/>
      <c r="AC331" s="163"/>
      <c r="AD331" s="163"/>
      <c r="AE331" s="163"/>
      <c r="AF331" s="163"/>
      <c r="AG331" s="163"/>
      <c r="AH331" s="163"/>
      <c r="AI331" s="163"/>
      <c r="AJ331" s="163"/>
      <c r="AK331" s="163"/>
      <c r="AL331" s="163"/>
      <c r="AM331" s="163"/>
      <c r="AN331" s="163"/>
      <c r="AO331" s="163"/>
      <c r="AP331" s="163"/>
      <c r="AQ331" s="163"/>
      <c r="AR331" s="163"/>
    </row>
    <row r="332" spans="1:44" ht="12.75">
      <c r="A332" s="163"/>
      <c r="B332" s="163"/>
      <c r="C332" s="163"/>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c r="AN332" s="163"/>
      <c r="AO332" s="163"/>
      <c r="AP332" s="163"/>
      <c r="AQ332" s="163"/>
      <c r="AR332" s="163"/>
    </row>
    <row r="333" spans="1:44" ht="12.75">
      <c r="A333" s="163"/>
      <c r="B333" s="163"/>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c r="AN333" s="163"/>
      <c r="AO333" s="163"/>
      <c r="AP333" s="163"/>
      <c r="AQ333" s="163"/>
      <c r="AR333" s="163"/>
    </row>
    <row r="334" spans="1:44" ht="12.75">
      <c r="A334" s="163"/>
      <c r="B334" s="163"/>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c r="AN334" s="163"/>
      <c r="AO334" s="163"/>
      <c r="AP334" s="163"/>
      <c r="AQ334" s="163"/>
      <c r="AR334" s="163"/>
    </row>
    <row r="335" spans="1:44" ht="12.75">
      <c r="A335" s="163"/>
      <c r="B335" s="163"/>
      <c r="C335" s="163"/>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c r="AO335" s="163"/>
      <c r="AP335" s="163"/>
      <c r="AQ335" s="163"/>
      <c r="AR335" s="163"/>
    </row>
    <row r="336" spans="1:44" ht="12.75">
      <c r="A336" s="163"/>
      <c r="B336" s="163"/>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c r="AO336" s="163"/>
      <c r="AP336" s="163"/>
      <c r="AQ336" s="163"/>
      <c r="AR336" s="163"/>
    </row>
    <row r="337" spans="1:44" ht="12.75">
      <c r="A337" s="163"/>
      <c r="B337" s="163"/>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63"/>
      <c r="AN337" s="163"/>
      <c r="AO337" s="163"/>
      <c r="AP337" s="163"/>
      <c r="AQ337" s="163"/>
      <c r="AR337" s="163"/>
    </row>
    <row r="338" spans="1:44" ht="12.75">
      <c r="A338" s="163"/>
      <c r="B338" s="163"/>
      <c r="C338" s="163"/>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63"/>
      <c r="AN338" s="163"/>
      <c r="AO338" s="163"/>
      <c r="AP338" s="163"/>
      <c r="AQ338" s="163"/>
      <c r="AR338" s="163"/>
    </row>
    <row r="339" spans="1:44" ht="12.75">
      <c r="A339" s="163"/>
      <c r="B339" s="163"/>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63"/>
      <c r="AN339" s="163"/>
      <c r="AO339" s="163"/>
      <c r="AP339" s="163"/>
      <c r="AQ339" s="163"/>
      <c r="AR339" s="163"/>
    </row>
    <row r="340" spans="1:44" ht="12.75">
      <c r="A340" s="163"/>
      <c r="B340" s="163"/>
      <c r="C340" s="163"/>
      <c r="D340" s="163"/>
      <c r="E340" s="163"/>
      <c r="F340" s="163"/>
      <c r="G340" s="163"/>
      <c r="H340" s="163"/>
      <c r="I340" s="163"/>
      <c r="J340" s="163"/>
      <c r="K340" s="163"/>
      <c r="L340" s="163"/>
      <c r="M340" s="163"/>
      <c r="N340" s="163"/>
      <c r="O340" s="163"/>
      <c r="P340" s="163"/>
      <c r="Q340" s="163"/>
      <c r="R340" s="163"/>
      <c r="S340" s="163"/>
      <c r="T340" s="163"/>
      <c r="U340" s="163"/>
      <c r="V340" s="163"/>
      <c r="W340" s="163"/>
      <c r="X340" s="163"/>
      <c r="Y340" s="163"/>
      <c r="Z340" s="163"/>
      <c r="AA340" s="163"/>
      <c r="AB340" s="163"/>
      <c r="AC340" s="163"/>
      <c r="AD340" s="163"/>
      <c r="AE340" s="163"/>
      <c r="AF340" s="163"/>
      <c r="AG340" s="163"/>
      <c r="AH340" s="163"/>
      <c r="AI340" s="163"/>
      <c r="AJ340" s="163"/>
      <c r="AK340" s="163"/>
      <c r="AL340" s="163"/>
      <c r="AM340" s="163"/>
      <c r="AN340" s="163"/>
      <c r="AO340" s="163"/>
      <c r="AP340" s="163"/>
      <c r="AQ340" s="163"/>
      <c r="AR340" s="163"/>
    </row>
    <row r="341" spans="1:44" ht="12.75">
      <c r="A341" s="163"/>
      <c r="B341" s="163"/>
      <c r="C341" s="163"/>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c r="AB341" s="163"/>
      <c r="AC341" s="163"/>
      <c r="AD341" s="163"/>
      <c r="AE341" s="163"/>
      <c r="AF341" s="163"/>
      <c r="AG341" s="163"/>
      <c r="AH341" s="163"/>
      <c r="AI341" s="163"/>
      <c r="AJ341" s="163"/>
      <c r="AK341" s="163"/>
      <c r="AL341" s="163"/>
      <c r="AM341" s="163"/>
      <c r="AN341" s="163"/>
      <c r="AO341" s="163"/>
      <c r="AP341" s="163"/>
      <c r="AQ341" s="163"/>
      <c r="AR341" s="163"/>
    </row>
    <row r="342" spans="1:44" ht="12.75">
      <c r="A342" s="163"/>
      <c r="B342" s="163"/>
      <c r="C342" s="163"/>
      <c r="D342" s="163"/>
      <c r="E342" s="163"/>
      <c r="F342" s="163"/>
      <c r="G342" s="163"/>
      <c r="H342" s="163"/>
      <c r="I342" s="163"/>
      <c r="J342" s="163"/>
      <c r="K342" s="163"/>
      <c r="L342" s="163"/>
      <c r="M342" s="163"/>
      <c r="N342" s="163"/>
      <c r="O342" s="163"/>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163"/>
      <c r="AK342" s="163"/>
      <c r="AL342" s="163"/>
      <c r="AM342" s="163"/>
      <c r="AN342" s="163"/>
      <c r="AO342" s="163"/>
      <c r="AP342" s="163"/>
      <c r="AQ342" s="163"/>
      <c r="AR342" s="163"/>
    </row>
    <row r="343" spans="1:44" ht="12.75">
      <c r="A343" s="163"/>
      <c r="B343" s="163"/>
      <c r="C343" s="163"/>
      <c r="D343" s="163"/>
      <c r="E343" s="163"/>
      <c r="F343" s="163"/>
      <c r="G343" s="163"/>
      <c r="H343" s="163"/>
      <c r="I343" s="163"/>
      <c r="J343" s="163"/>
      <c r="K343" s="163"/>
      <c r="L343" s="163"/>
      <c r="M343" s="163"/>
      <c r="N343" s="163"/>
      <c r="O343" s="163"/>
      <c r="P343" s="163"/>
      <c r="Q343" s="163"/>
      <c r="R343" s="163"/>
      <c r="S343" s="163"/>
      <c r="T343" s="163"/>
      <c r="U343" s="163"/>
      <c r="V343" s="163"/>
      <c r="W343" s="163"/>
      <c r="X343" s="163"/>
      <c r="Y343" s="163"/>
      <c r="Z343" s="163"/>
      <c r="AA343" s="163"/>
      <c r="AB343" s="163"/>
      <c r="AC343" s="163"/>
      <c r="AD343" s="163"/>
      <c r="AE343" s="163"/>
      <c r="AF343" s="163"/>
      <c r="AG343" s="163"/>
      <c r="AH343" s="163"/>
      <c r="AI343" s="163"/>
      <c r="AJ343" s="163"/>
      <c r="AK343" s="163"/>
      <c r="AL343" s="163"/>
      <c r="AM343" s="163"/>
      <c r="AN343" s="163"/>
      <c r="AO343" s="163"/>
      <c r="AP343" s="163"/>
      <c r="AQ343" s="163"/>
      <c r="AR343" s="163"/>
    </row>
    <row r="344" spans="1:44" ht="12.75">
      <c r="A344" s="163"/>
      <c r="B344" s="163"/>
      <c r="C344" s="163"/>
      <c r="D344" s="163"/>
      <c r="E344" s="163"/>
      <c r="F344" s="163"/>
      <c r="G344" s="163"/>
      <c r="H344" s="163"/>
      <c r="I344" s="163"/>
      <c r="J344" s="163"/>
      <c r="K344" s="163"/>
      <c r="L344" s="163"/>
      <c r="M344" s="163"/>
      <c r="N344" s="163"/>
      <c r="O344" s="163"/>
      <c r="P344" s="163"/>
      <c r="Q344" s="163"/>
      <c r="R344" s="163"/>
      <c r="S344" s="163"/>
      <c r="T344" s="163"/>
      <c r="U344" s="163"/>
      <c r="V344" s="163"/>
      <c r="W344" s="163"/>
      <c r="X344" s="163"/>
      <c r="Y344" s="163"/>
      <c r="Z344" s="163"/>
      <c r="AA344" s="163"/>
      <c r="AB344" s="163"/>
      <c r="AC344" s="163"/>
      <c r="AD344" s="163"/>
      <c r="AE344" s="163"/>
      <c r="AF344" s="163"/>
      <c r="AG344" s="163"/>
      <c r="AH344" s="163"/>
      <c r="AI344" s="163"/>
      <c r="AJ344" s="163"/>
      <c r="AK344" s="163"/>
      <c r="AL344" s="163"/>
      <c r="AM344" s="163"/>
      <c r="AN344" s="163"/>
      <c r="AO344" s="163"/>
      <c r="AP344" s="163"/>
      <c r="AQ344" s="163"/>
      <c r="AR344" s="163"/>
    </row>
    <row r="345" spans="1:44" ht="12.75">
      <c r="A345" s="163"/>
      <c r="B345" s="163"/>
      <c r="C345" s="163"/>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c r="AN345" s="163"/>
      <c r="AO345" s="163"/>
      <c r="AP345" s="163"/>
      <c r="AQ345" s="163"/>
      <c r="AR345" s="163"/>
    </row>
    <row r="346" spans="1:44" ht="12.75">
      <c r="A346" s="163"/>
      <c r="B346" s="163"/>
      <c r="C346" s="163"/>
      <c r="D346" s="163"/>
      <c r="E346" s="163"/>
      <c r="F346" s="163"/>
      <c r="G346" s="163"/>
      <c r="H346" s="163"/>
      <c r="I346" s="163"/>
      <c r="J346" s="163"/>
      <c r="K346" s="163"/>
      <c r="L346" s="163"/>
      <c r="M346" s="163"/>
      <c r="N346" s="163"/>
      <c r="O346" s="163"/>
      <c r="P346" s="163"/>
      <c r="Q346" s="163"/>
      <c r="R346" s="163"/>
      <c r="S346" s="163"/>
      <c r="T346" s="163"/>
      <c r="U346" s="163"/>
      <c r="V346" s="163"/>
      <c r="W346" s="163"/>
      <c r="X346" s="163"/>
      <c r="Y346" s="163"/>
      <c r="Z346" s="163"/>
      <c r="AA346" s="163"/>
      <c r="AB346" s="163"/>
      <c r="AC346" s="163"/>
      <c r="AD346" s="163"/>
      <c r="AE346" s="163"/>
      <c r="AF346" s="163"/>
      <c r="AG346" s="163"/>
      <c r="AH346" s="163"/>
      <c r="AI346" s="163"/>
      <c r="AJ346" s="163"/>
      <c r="AK346" s="163"/>
      <c r="AL346" s="163"/>
      <c r="AM346" s="163"/>
      <c r="AN346" s="163"/>
      <c r="AO346" s="163"/>
      <c r="AP346" s="163"/>
      <c r="AQ346" s="163"/>
      <c r="AR346" s="163"/>
    </row>
    <row r="347" spans="1:44" ht="12.75">
      <c r="A347" s="163"/>
      <c r="B347" s="163"/>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63"/>
      <c r="Z347" s="163"/>
      <c r="AA347" s="163"/>
      <c r="AB347" s="163"/>
      <c r="AC347" s="163"/>
      <c r="AD347" s="163"/>
      <c r="AE347" s="163"/>
      <c r="AF347" s="163"/>
      <c r="AG347" s="163"/>
      <c r="AH347" s="163"/>
      <c r="AI347" s="163"/>
      <c r="AJ347" s="163"/>
      <c r="AK347" s="163"/>
      <c r="AL347" s="163"/>
      <c r="AM347" s="163"/>
      <c r="AN347" s="163"/>
      <c r="AO347" s="163"/>
      <c r="AP347" s="163"/>
      <c r="AQ347" s="163"/>
      <c r="AR347" s="163"/>
    </row>
    <row r="348" spans="1:44" ht="12.75">
      <c r="A348" s="163"/>
      <c r="B348" s="163"/>
      <c r="C348" s="163"/>
      <c r="D348" s="163"/>
      <c r="E348" s="163"/>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row>
    <row r="349" spans="1:44" ht="12.75">
      <c r="A349" s="163"/>
      <c r="B349" s="163"/>
      <c r="C349" s="163"/>
      <c r="D349" s="163"/>
      <c r="E349" s="163"/>
      <c r="F349" s="163"/>
      <c r="G349" s="163"/>
      <c r="H349" s="163"/>
      <c r="I349" s="163"/>
      <c r="J349" s="163"/>
      <c r="K349" s="163"/>
      <c r="L349" s="163"/>
      <c r="M349" s="163"/>
      <c r="N349" s="163"/>
      <c r="O349" s="163"/>
      <c r="P349" s="163"/>
      <c r="Q349" s="163"/>
      <c r="R349" s="163"/>
      <c r="S349" s="163"/>
      <c r="T349" s="163"/>
      <c r="U349" s="163"/>
      <c r="V349" s="163"/>
      <c r="W349" s="163"/>
      <c r="X349" s="163"/>
      <c r="Y349" s="163"/>
      <c r="Z349" s="163"/>
      <c r="AA349" s="163"/>
      <c r="AB349" s="163"/>
      <c r="AC349" s="163"/>
      <c r="AD349" s="163"/>
      <c r="AE349" s="163"/>
      <c r="AF349" s="163"/>
      <c r="AG349" s="163"/>
      <c r="AH349" s="163"/>
      <c r="AI349" s="163"/>
      <c r="AJ349" s="163"/>
      <c r="AK349" s="163"/>
      <c r="AL349" s="163"/>
      <c r="AM349" s="163"/>
      <c r="AN349" s="163"/>
      <c r="AO349" s="163"/>
      <c r="AP349" s="163"/>
      <c r="AQ349" s="163"/>
      <c r="AR349" s="163"/>
    </row>
    <row r="350" spans="1:44" ht="12.75">
      <c r="A350" s="163"/>
      <c r="B350" s="163"/>
      <c r="C350" s="163"/>
      <c r="D350" s="163"/>
      <c r="E350" s="163"/>
      <c r="F350" s="163"/>
      <c r="G350" s="163"/>
      <c r="H350" s="163"/>
      <c r="I350" s="163"/>
      <c r="J350" s="163"/>
      <c r="K350" s="163"/>
      <c r="L350" s="163"/>
      <c r="M350" s="163"/>
      <c r="N350" s="163"/>
      <c r="O350" s="163"/>
      <c r="P350" s="163"/>
      <c r="Q350" s="163"/>
      <c r="R350" s="163"/>
      <c r="S350" s="163"/>
      <c r="T350" s="163"/>
      <c r="U350" s="163"/>
      <c r="V350" s="163"/>
      <c r="W350" s="163"/>
      <c r="X350" s="163"/>
      <c r="Y350" s="163"/>
      <c r="Z350" s="163"/>
      <c r="AA350" s="163"/>
      <c r="AB350" s="163"/>
      <c r="AC350" s="163"/>
      <c r="AD350" s="163"/>
      <c r="AE350" s="163"/>
      <c r="AF350" s="163"/>
      <c r="AG350" s="163"/>
      <c r="AH350" s="163"/>
      <c r="AI350" s="163"/>
      <c r="AJ350" s="163"/>
      <c r="AK350" s="163"/>
      <c r="AL350" s="163"/>
      <c r="AM350" s="163"/>
      <c r="AN350" s="163"/>
      <c r="AO350" s="163"/>
      <c r="AP350" s="163"/>
      <c r="AQ350" s="163"/>
      <c r="AR350" s="163"/>
    </row>
    <row r="351" spans="1:44" ht="12.75">
      <c r="A351" s="163"/>
      <c r="B351" s="163"/>
      <c r="C351" s="163"/>
      <c r="D351" s="163"/>
      <c r="E351" s="163"/>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163"/>
      <c r="AC351" s="163"/>
      <c r="AD351" s="163"/>
      <c r="AE351" s="163"/>
      <c r="AF351" s="163"/>
      <c r="AG351" s="163"/>
      <c r="AH351" s="163"/>
      <c r="AI351" s="163"/>
      <c r="AJ351" s="163"/>
      <c r="AK351" s="163"/>
      <c r="AL351" s="163"/>
      <c r="AM351" s="163"/>
      <c r="AN351" s="163"/>
      <c r="AO351" s="163"/>
      <c r="AP351" s="163"/>
      <c r="AQ351" s="163"/>
      <c r="AR351" s="163"/>
    </row>
    <row r="352" spans="1:44" ht="12.75">
      <c r="A352" s="163"/>
      <c r="B352" s="163"/>
      <c r="C352" s="163"/>
      <c r="D352" s="163"/>
      <c r="E352" s="163"/>
      <c r="F352" s="163"/>
      <c r="G352" s="163"/>
      <c r="H352" s="163"/>
      <c r="I352" s="163"/>
      <c r="J352" s="163"/>
      <c r="K352" s="163"/>
      <c r="L352" s="163"/>
      <c r="M352" s="163"/>
      <c r="N352" s="163"/>
      <c r="O352" s="163"/>
      <c r="P352" s="163"/>
      <c r="Q352" s="163"/>
      <c r="R352" s="163"/>
      <c r="S352" s="163"/>
      <c r="T352" s="163"/>
      <c r="U352" s="163"/>
      <c r="V352" s="163"/>
      <c r="W352" s="163"/>
      <c r="X352" s="163"/>
      <c r="Y352" s="163"/>
      <c r="Z352" s="163"/>
      <c r="AA352" s="163"/>
      <c r="AB352" s="163"/>
      <c r="AC352" s="163"/>
      <c r="AD352" s="163"/>
      <c r="AE352" s="163"/>
      <c r="AF352" s="163"/>
      <c r="AG352" s="163"/>
      <c r="AH352" s="163"/>
      <c r="AI352" s="163"/>
      <c r="AJ352" s="163"/>
      <c r="AK352" s="163"/>
      <c r="AL352" s="163"/>
      <c r="AM352" s="163"/>
      <c r="AN352" s="163"/>
      <c r="AO352" s="163"/>
      <c r="AP352" s="163"/>
      <c r="AQ352" s="163"/>
      <c r="AR352" s="163"/>
    </row>
    <row r="353" spans="1:44" ht="12.75">
      <c r="A353" s="163"/>
      <c r="B353" s="163"/>
      <c r="C353" s="163"/>
      <c r="D353" s="163"/>
      <c r="E353" s="163"/>
      <c r="F353" s="163"/>
      <c r="G353" s="163"/>
      <c r="H353" s="163"/>
      <c r="I353" s="163"/>
      <c r="J353" s="163"/>
      <c r="K353" s="163"/>
      <c r="L353" s="163"/>
      <c r="M353" s="163"/>
      <c r="N353" s="163"/>
      <c r="O353" s="163"/>
      <c r="P353" s="163"/>
      <c r="Q353" s="163"/>
      <c r="R353" s="163"/>
      <c r="S353" s="163"/>
      <c r="T353" s="163"/>
      <c r="U353" s="163"/>
      <c r="V353" s="163"/>
      <c r="W353" s="163"/>
      <c r="X353" s="163"/>
      <c r="Y353" s="163"/>
      <c r="Z353" s="163"/>
      <c r="AA353" s="163"/>
      <c r="AB353" s="163"/>
      <c r="AC353" s="163"/>
      <c r="AD353" s="163"/>
      <c r="AE353" s="163"/>
      <c r="AF353" s="163"/>
      <c r="AG353" s="163"/>
      <c r="AH353" s="163"/>
      <c r="AI353" s="163"/>
      <c r="AJ353" s="163"/>
      <c r="AK353" s="163"/>
      <c r="AL353" s="163"/>
      <c r="AM353" s="163"/>
      <c r="AN353" s="163"/>
      <c r="AO353" s="163"/>
      <c r="AP353" s="163"/>
      <c r="AQ353" s="163"/>
      <c r="AR353" s="163"/>
    </row>
    <row r="354" spans="1:44" ht="12.75">
      <c r="A354" s="163"/>
      <c r="B354" s="163"/>
      <c r="C354" s="163"/>
      <c r="D354" s="163"/>
      <c r="E354" s="163"/>
      <c r="F354" s="163"/>
      <c r="G354" s="163"/>
      <c r="H354" s="163"/>
      <c r="I354" s="163"/>
      <c r="J354" s="163"/>
      <c r="K354" s="163"/>
      <c r="L354" s="163"/>
      <c r="M354" s="163"/>
      <c r="N354" s="163"/>
      <c r="O354" s="163"/>
      <c r="P354" s="163"/>
      <c r="Q354" s="163"/>
      <c r="R354" s="163"/>
      <c r="S354" s="163"/>
      <c r="T354" s="163"/>
      <c r="U354" s="163"/>
      <c r="V354" s="163"/>
      <c r="W354" s="163"/>
      <c r="X354" s="163"/>
      <c r="Y354" s="163"/>
      <c r="Z354" s="163"/>
      <c r="AA354" s="163"/>
      <c r="AB354" s="163"/>
      <c r="AC354" s="163"/>
      <c r="AD354" s="163"/>
      <c r="AE354" s="163"/>
      <c r="AF354" s="163"/>
      <c r="AG354" s="163"/>
      <c r="AH354" s="163"/>
      <c r="AI354" s="163"/>
      <c r="AJ354" s="163"/>
      <c r="AK354" s="163"/>
      <c r="AL354" s="163"/>
      <c r="AM354" s="163"/>
      <c r="AN354" s="163"/>
      <c r="AO354" s="163"/>
      <c r="AP354" s="163"/>
      <c r="AQ354" s="163"/>
      <c r="AR354" s="163"/>
    </row>
    <row r="355" spans="1:44" ht="12.75">
      <c r="A355" s="163"/>
      <c r="B355" s="163"/>
      <c r="C355" s="163"/>
      <c r="D355" s="163"/>
      <c r="E355" s="163"/>
      <c r="F355" s="163"/>
      <c r="G355" s="163"/>
      <c r="H355" s="163"/>
      <c r="I355" s="163"/>
      <c r="J355" s="163"/>
      <c r="K355" s="163"/>
      <c r="L355" s="163"/>
      <c r="M355" s="163"/>
      <c r="N355" s="163"/>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63"/>
      <c r="AN355" s="163"/>
      <c r="AO355" s="163"/>
      <c r="AP355" s="163"/>
      <c r="AQ355" s="163"/>
      <c r="AR355" s="163"/>
    </row>
    <row r="356" spans="1:44" ht="12.75">
      <c r="A356" s="163"/>
      <c r="B356" s="163"/>
      <c r="C356" s="163"/>
      <c r="D356" s="163"/>
      <c r="E356" s="163"/>
      <c r="F356" s="163"/>
      <c r="G356" s="163"/>
      <c r="H356" s="163"/>
      <c r="I356" s="163"/>
      <c r="J356" s="163"/>
      <c r="K356" s="163"/>
      <c r="L356" s="163"/>
      <c r="M356" s="163"/>
      <c r="N356" s="163"/>
      <c r="O356" s="163"/>
      <c r="P356" s="163"/>
      <c r="Q356" s="163"/>
      <c r="R356" s="163"/>
      <c r="S356" s="163"/>
      <c r="T356" s="163"/>
      <c r="U356" s="163"/>
      <c r="V356" s="163"/>
      <c r="W356" s="163"/>
      <c r="X356" s="163"/>
      <c r="Y356" s="163"/>
      <c r="Z356" s="163"/>
      <c r="AA356" s="163"/>
      <c r="AB356" s="163"/>
      <c r="AC356" s="163"/>
      <c r="AD356" s="163"/>
      <c r="AE356" s="163"/>
      <c r="AF356" s="163"/>
      <c r="AG356" s="163"/>
      <c r="AH356" s="163"/>
      <c r="AI356" s="163"/>
      <c r="AJ356" s="163"/>
      <c r="AK356" s="163"/>
      <c r="AL356" s="163"/>
      <c r="AM356" s="163"/>
      <c r="AN356" s="163"/>
      <c r="AO356" s="163"/>
      <c r="AP356" s="163"/>
      <c r="AQ356" s="163"/>
      <c r="AR356" s="163"/>
    </row>
    <row r="357" spans="1:44" ht="12.75">
      <c r="A357" s="163"/>
      <c r="B357" s="163"/>
      <c r="C357" s="163"/>
      <c r="D357" s="163"/>
      <c r="E357" s="163"/>
      <c r="F357" s="163"/>
      <c r="G357" s="163"/>
      <c r="H357" s="163"/>
      <c r="I357" s="163"/>
      <c r="J357" s="163"/>
      <c r="K357" s="163"/>
      <c r="L357" s="163"/>
      <c r="M357" s="163"/>
      <c r="N357" s="163"/>
      <c r="O357" s="163"/>
      <c r="P357" s="163"/>
      <c r="Q357" s="163"/>
      <c r="R357" s="163"/>
      <c r="S357" s="163"/>
      <c r="T357" s="163"/>
      <c r="U357" s="163"/>
      <c r="V357" s="163"/>
      <c r="W357" s="163"/>
      <c r="X357" s="163"/>
      <c r="Y357" s="163"/>
      <c r="Z357" s="163"/>
      <c r="AA357" s="163"/>
      <c r="AB357" s="163"/>
      <c r="AC357" s="163"/>
      <c r="AD357" s="163"/>
      <c r="AE357" s="163"/>
      <c r="AF357" s="163"/>
      <c r="AG357" s="163"/>
      <c r="AH357" s="163"/>
      <c r="AI357" s="163"/>
      <c r="AJ357" s="163"/>
      <c r="AK357" s="163"/>
      <c r="AL357" s="163"/>
      <c r="AM357" s="163"/>
      <c r="AN357" s="163"/>
      <c r="AO357" s="163"/>
      <c r="AP357" s="163"/>
      <c r="AQ357" s="163"/>
      <c r="AR357" s="163"/>
    </row>
    <row r="358" spans="1:44" ht="12.75">
      <c r="A358" s="163"/>
      <c r="B358" s="163"/>
      <c r="C358" s="163"/>
      <c r="D358" s="163"/>
      <c r="E358" s="163"/>
      <c r="F358" s="163"/>
      <c r="G358" s="163"/>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c r="AN358" s="163"/>
      <c r="AO358" s="163"/>
      <c r="AP358" s="163"/>
      <c r="AQ358" s="163"/>
      <c r="AR358" s="163"/>
    </row>
    <row r="359" spans="1:44" ht="12.75">
      <c r="A359" s="163"/>
      <c r="B359" s="163"/>
      <c r="C359" s="163"/>
      <c r="D359" s="163"/>
      <c r="E359" s="163"/>
      <c r="F359" s="163"/>
      <c r="G359" s="163"/>
      <c r="H359" s="163"/>
      <c r="I359" s="163"/>
      <c r="J359" s="163"/>
      <c r="K359" s="163"/>
      <c r="L359" s="163"/>
      <c r="M359" s="163"/>
      <c r="N359" s="163"/>
      <c r="O359" s="163"/>
      <c r="P359" s="163"/>
      <c r="Q359" s="163"/>
      <c r="R359" s="163"/>
      <c r="S359" s="163"/>
      <c r="T359" s="163"/>
      <c r="U359" s="163"/>
      <c r="V359" s="163"/>
      <c r="W359" s="163"/>
      <c r="X359" s="163"/>
      <c r="Y359" s="163"/>
      <c r="Z359" s="163"/>
      <c r="AA359" s="163"/>
      <c r="AB359" s="163"/>
      <c r="AC359" s="163"/>
      <c r="AD359" s="163"/>
      <c r="AE359" s="163"/>
      <c r="AF359" s="163"/>
      <c r="AG359" s="163"/>
      <c r="AH359" s="163"/>
      <c r="AI359" s="163"/>
      <c r="AJ359" s="163"/>
      <c r="AK359" s="163"/>
      <c r="AL359" s="163"/>
      <c r="AM359" s="163"/>
      <c r="AN359" s="163"/>
      <c r="AO359" s="163"/>
      <c r="AP359" s="163"/>
      <c r="AQ359" s="163"/>
      <c r="AR359" s="163"/>
    </row>
    <row r="360" spans="1:44" ht="12.75">
      <c r="A360" s="163"/>
      <c r="B360" s="163"/>
      <c r="C360" s="163"/>
      <c r="D360" s="163"/>
      <c r="E360" s="163"/>
      <c r="F360" s="163"/>
      <c r="G360" s="163"/>
      <c r="H360" s="163"/>
      <c r="I360" s="163"/>
      <c r="J360" s="163"/>
      <c r="K360" s="163"/>
      <c r="L360" s="163"/>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c r="AN360" s="163"/>
      <c r="AO360" s="163"/>
      <c r="AP360" s="163"/>
      <c r="AQ360" s="163"/>
      <c r="AR360" s="163"/>
    </row>
    <row r="361" spans="1:44" ht="12.75">
      <c r="A361" s="163"/>
      <c r="B361" s="163"/>
      <c r="C361" s="163"/>
      <c r="D361" s="163"/>
      <c r="E361" s="163"/>
      <c r="F361" s="163"/>
      <c r="G361" s="163"/>
      <c r="H361" s="163"/>
      <c r="I361" s="163"/>
      <c r="J361" s="163"/>
      <c r="K361" s="163"/>
      <c r="L361" s="163"/>
      <c r="M361" s="163"/>
      <c r="N361" s="163"/>
      <c r="O361" s="163"/>
      <c r="P361" s="163"/>
      <c r="Q361" s="163"/>
      <c r="R361" s="163"/>
      <c r="S361" s="163"/>
      <c r="T361" s="163"/>
      <c r="U361" s="163"/>
      <c r="V361" s="163"/>
      <c r="W361" s="163"/>
      <c r="X361" s="163"/>
      <c r="Y361" s="163"/>
      <c r="Z361" s="163"/>
      <c r="AA361" s="163"/>
      <c r="AB361" s="163"/>
      <c r="AC361" s="163"/>
      <c r="AD361" s="163"/>
      <c r="AE361" s="163"/>
      <c r="AF361" s="163"/>
      <c r="AG361" s="163"/>
      <c r="AH361" s="163"/>
      <c r="AI361" s="163"/>
      <c r="AJ361" s="163"/>
      <c r="AK361" s="163"/>
      <c r="AL361" s="163"/>
      <c r="AM361" s="163"/>
      <c r="AN361" s="163"/>
      <c r="AO361" s="163"/>
      <c r="AP361" s="163"/>
      <c r="AQ361" s="163"/>
      <c r="AR361" s="163"/>
    </row>
    <row r="362" spans="1:44" ht="12.75">
      <c r="A362" s="163"/>
      <c r="B362" s="163"/>
      <c r="C362" s="163"/>
      <c r="D362" s="163"/>
      <c r="E362" s="163"/>
      <c r="F362" s="163"/>
      <c r="G362" s="163"/>
      <c r="H362" s="163"/>
      <c r="I362" s="163"/>
      <c r="J362" s="163"/>
      <c r="K362" s="163"/>
      <c r="L362" s="163"/>
      <c r="M362" s="163"/>
      <c r="N362" s="163"/>
      <c r="O362" s="163"/>
      <c r="P362" s="163"/>
      <c r="Q362" s="163"/>
      <c r="R362" s="163"/>
      <c r="S362" s="163"/>
      <c r="T362" s="163"/>
      <c r="U362" s="163"/>
      <c r="V362" s="163"/>
      <c r="W362" s="163"/>
      <c r="X362" s="163"/>
      <c r="Y362" s="163"/>
      <c r="Z362" s="163"/>
      <c r="AA362" s="163"/>
      <c r="AB362" s="163"/>
      <c r="AC362" s="163"/>
      <c r="AD362" s="163"/>
      <c r="AE362" s="163"/>
      <c r="AF362" s="163"/>
      <c r="AG362" s="163"/>
      <c r="AH362" s="163"/>
      <c r="AI362" s="163"/>
      <c r="AJ362" s="163"/>
      <c r="AK362" s="163"/>
      <c r="AL362" s="163"/>
      <c r="AM362" s="163"/>
      <c r="AN362" s="163"/>
      <c r="AO362" s="163"/>
      <c r="AP362" s="163"/>
      <c r="AQ362" s="163"/>
      <c r="AR362" s="163"/>
    </row>
    <row r="363" spans="1:44" ht="12.75">
      <c r="A363" s="163"/>
      <c r="B363" s="163"/>
      <c r="C363" s="163"/>
      <c r="D363" s="163"/>
      <c r="E363" s="163"/>
      <c r="F363" s="163"/>
      <c r="G363" s="163"/>
      <c r="H363" s="163"/>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c r="AN363" s="163"/>
      <c r="AO363" s="163"/>
      <c r="AP363" s="163"/>
      <c r="AQ363" s="163"/>
      <c r="AR363" s="163"/>
    </row>
    <row r="364" spans="1:44" ht="12.75">
      <c r="A364" s="163"/>
      <c r="B364" s="163"/>
      <c r="C364" s="163"/>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63"/>
      <c r="AN364" s="163"/>
      <c r="AO364" s="163"/>
      <c r="AP364" s="163"/>
      <c r="AQ364" s="163"/>
      <c r="AR364" s="163"/>
    </row>
    <row r="365" spans="1:44" ht="12.75">
      <c r="A365" s="163"/>
      <c r="B365" s="163"/>
      <c r="C365" s="163"/>
      <c r="D365" s="163"/>
      <c r="E365" s="163"/>
      <c r="F365" s="163"/>
      <c r="G365" s="163"/>
      <c r="H365" s="163"/>
      <c r="I365" s="163"/>
      <c r="J365" s="163"/>
      <c r="K365" s="163"/>
      <c r="L365" s="163"/>
      <c r="M365" s="163"/>
      <c r="N365" s="163"/>
      <c r="O365" s="163"/>
      <c r="P365" s="163"/>
      <c r="Q365" s="163"/>
      <c r="R365" s="163"/>
      <c r="S365" s="163"/>
      <c r="T365" s="163"/>
      <c r="U365" s="163"/>
      <c r="V365" s="163"/>
      <c r="W365" s="163"/>
      <c r="X365" s="163"/>
      <c r="Y365" s="163"/>
      <c r="Z365" s="163"/>
      <c r="AA365" s="163"/>
      <c r="AB365" s="163"/>
      <c r="AC365" s="163"/>
      <c r="AD365" s="163"/>
      <c r="AE365" s="163"/>
      <c r="AF365" s="163"/>
      <c r="AG365" s="163"/>
      <c r="AH365" s="163"/>
      <c r="AI365" s="163"/>
      <c r="AJ365" s="163"/>
      <c r="AK365" s="163"/>
      <c r="AL365" s="163"/>
      <c r="AM365" s="163"/>
      <c r="AN365" s="163"/>
      <c r="AO365" s="163"/>
      <c r="AP365" s="163"/>
      <c r="AQ365" s="163"/>
      <c r="AR365" s="163"/>
    </row>
    <row r="366" spans="1:44" ht="12.75">
      <c r="A366" s="163"/>
      <c r="B366" s="163"/>
      <c r="C366" s="163"/>
      <c r="D366" s="163"/>
      <c r="E366" s="163"/>
      <c r="F366" s="163"/>
      <c r="G366" s="163"/>
      <c r="H366" s="163"/>
      <c r="I366" s="163"/>
      <c r="J366" s="163"/>
      <c r="K366" s="163"/>
      <c r="L366" s="163"/>
      <c r="M366" s="163"/>
      <c r="N366" s="163"/>
      <c r="O366" s="163"/>
      <c r="P366" s="163"/>
      <c r="Q366" s="163"/>
      <c r="R366" s="163"/>
      <c r="S366" s="163"/>
      <c r="T366" s="163"/>
      <c r="U366" s="163"/>
      <c r="V366" s="163"/>
      <c r="W366" s="163"/>
      <c r="X366" s="163"/>
      <c r="Y366" s="163"/>
      <c r="Z366" s="163"/>
      <c r="AA366" s="163"/>
      <c r="AB366" s="163"/>
      <c r="AC366" s="163"/>
      <c r="AD366" s="163"/>
      <c r="AE366" s="163"/>
      <c r="AF366" s="163"/>
      <c r="AG366" s="163"/>
      <c r="AH366" s="163"/>
      <c r="AI366" s="163"/>
      <c r="AJ366" s="163"/>
      <c r="AK366" s="163"/>
      <c r="AL366" s="163"/>
      <c r="AM366" s="163"/>
      <c r="AN366" s="163"/>
      <c r="AO366" s="163"/>
      <c r="AP366" s="163"/>
      <c r="AQ366" s="163"/>
      <c r="AR366" s="163"/>
    </row>
    <row r="367" spans="1:44" ht="12.75">
      <c r="A367" s="163"/>
      <c r="B367" s="163"/>
      <c r="C367" s="163"/>
      <c r="D367" s="163"/>
      <c r="E367" s="163"/>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row>
    <row r="368" spans="1:44" ht="12.75">
      <c r="A368" s="163"/>
      <c r="B368" s="163"/>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row>
    <row r="369" spans="1:44" ht="12.75">
      <c r="A369" s="163"/>
      <c r="B369" s="163"/>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163"/>
      <c r="AG369" s="163"/>
      <c r="AH369" s="163"/>
      <c r="AI369" s="163"/>
      <c r="AJ369" s="163"/>
      <c r="AK369" s="163"/>
      <c r="AL369" s="163"/>
      <c r="AM369" s="163"/>
      <c r="AN369" s="163"/>
      <c r="AO369" s="163"/>
      <c r="AP369" s="163"/>
      <c r="AQ369" s="163"/>
      <c r="AR369" s="163"/>
    </row>
    <row r="370" spans="1:44" ht="12.75">
      <c r="A370" s="163"/>
      <c r="B370" s="163"/>
      <c r="C370" s="163"/>
      <c r="D370" s="163"/>
      <c r="E370" s="163"/>
      <c r="F370" s="163"/>
      <c r="G370" s="163"/>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row>
    <row r="371" spans="1:44" ht="12.75">
      <c r="A371" s="163"/>
      <c r="B371" s="163"/>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row>
    <row r="372" spans="1:44" ht="12.75">
      <c r="A372" s="163"/>
      <c r="B372" s="163"/>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63"/>
      <c r="AN372" s="163"/>
      <c r="AO372" s="163"/>
      <c r="AP372" s="163"/>
      <c r="AQ372" s="163"/>
      <c r="AR372" s="163"/>
    </row>
    <row r="373" spans="1:44" ht="12.75">
      <c r="A373" s="163"/>
      <c r="B373" s="163"/>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63"/>
      <c r="AN373" s="163"/>
      <c r="AO373" s="163"/>
      <c r="AP373" s="163"/>
      <c r="AQ373" s="163"/>
      <c r="AR373" s="163"/>
    </row>
    <row r="374" spans="1:44" ht="12.75">
      <c r="A374" s="163"/>
      <c r="B374" s="163"/>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c r="AN374" s="163"/>
      <c r="AO374" s="163"/>
      <c r="AP374" s="163"/>
      <c r="AQ374" s="163"/>
      <c r="AR374" s="163"/>
    </row>
    <row r="375" spans="1:44" ht="12.75">
      <c r="A375" s="163"/>
      <c r="B375" s="163"/>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c r="AJ375" s="163"/>
      <c r="AK375" s="163"/>
      <c r="AL375" s="163"/>
      <c r="AM375" s="163"/>
      <c r="AN375" s="163"/>
      <c r="AO375" s="163"/>
      <c r="AP375" s="163"/>
      <c r="AQ375" s="163"/>
      <c r="AR375" s="163"/>
    </row>
    <row r="376" spans="1:44" ht="12.75">
      <c r="A376" s="163"/>
      <c r="B376" s="163"/>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c r="AJ376" s="163"/>
      <c r="AK376" s="163"/>
      <c r="AL376" s="163"/>
      <c r="AM376" s="163"/>
      <c r="AN376" s="163"/>
      <c r="AO376" s="163"/>
      <c r="AP376" s="163"/>
      <c r="AQ376" s="163"/>
      <c r="AR376" s="163"/>
    </row>
    <row r="377" spans="1:44" ht="12.75">
      <c r="A377" s="163"/>
      <c r="B377" s="163"/>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c r="AJ377" s="163"/>
      <c r="AK377" s="163"/>
      <c r="AL377" s="163"/>
      <c r="AM377" s="163"/>
      <c r="AN377" s="163"/>
      <c r="AO377" s="163"/>
      <c r="AP377" s="163"/>
      <c r="AQ377" s="163"/>
      <c r="AR377" s="163"/>
    </row>
    <row r="378" spans="1:44" ht="12.75">
      <c r="A378" s="163"/>
      <c r="B378" s="163"/>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c r="AJ378" s="163"/>
      <c r="AK378" s="163"/>
      <c r="AL378" s="163"/>
      <c r="AM378" s="163"/>
      <c r="AN378" s="163"/>
      <c r="AO378" s="163"/>
      <c r="AP378" s="163"/>
      <c r="AQ378" s="163"/>
      <c r="AR378" s="163"/>
    </row>
    <row r="379" spans="1:44" ht="12.75">
      <c r="A379" s="163"/>
      <c r="B379" s="163"/>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c r="AN379" s="163"/>
      <c r="AO379" s="163"/>
      <c r="AP379" s="163"/>
      <c r="AQ379" s="163"/>
      <c r="AR379" s="163"/>
    </row>
    <row r="380" spans="1:44" ht="12.75">
      <c r="A380" s="163"/>
      <c r="B380" s="163"/>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c r="AN380" s="163"/>
      <c r="AO380" s="163"/>
      <c r="AP380" s="163"/>
      <c r="AQ380" s="163"/>
      <c r="AR380" s="163"/>
    </row>
    <row r="381" spans="1:44" ht="12.75">
      <c r="A381" s="163"/>
      <c r="B381" s="163"/>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c r="AN381" s="163"/>
      <c r="AO381" s="163"/>
      <c r="AP381" s="163"/>
      <c r="AQ381" s="163"/>
      <c r="AR381" s="163"/>
    </row>
    <row r="382" spans="1:44" ht="12.75">
      <c r="A382" s="163"/>
      <c r="B382" s="163"/>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63"/>
      <c r="AN382" s="163"/>
      <c r="AO382" s="163"/>
      <c r="AP382" s="163"/>
      <c r="AQ382" s="163"/>
      <c r="AR382" s="163"/>
    </row>
    <row r="383" spans="1:44" ht="12.75">
      <c r="A383" s="163"/>
      <c r="B383" s="163"/>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63"/>
      <c r="AN383" s="163"/>
      <c r="AO383" s="163"/>
      <c r="AP383" s="163"/>
      <c r="AQ383" s="163"/>
      <c r="AR383" s="163"/>
    </row>
    <row r="384" spans="1:44" ht="12.75">
      <c r="A384" s="163"/>
      <c r="B384" s="163"/>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c r="AJ384" s="163"/>
      <c r="AK384" s="163"/>
      <c r="AL384" s="163"/>
      <c r="AM384" s="163"/>
      <c r="AN384" s="163"/>
      <c r="AO384" s="163"/>
      <c r="AP384" s="163"/>
      <c r="AQ384" s="163"/>
      <c r="AR384" s="163"/>
    </row>
    <row r="385" spans="1:44" ht="12.75">
      <c r="A385" s="163"/>
      <c r="B385" s="163"/>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63"/>
      <c r="AN385" s="163"/>
      <c r="AO385" s="163"/>
      <c r="AP385" s="163"/>
      <c r="AQ385" s="163"/>
      <c r="AR385" s="163"/>
    </row>
    <row r="386" spans="1:44" ht="12.75">
      <c r="A386" s="163"/>
      <c r="B386" s="163"/>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c r="AN386" s="163"/>
      <c r="AO386" s="163"/>
      <c r="AP386" s="163"/>
      <c r="AQ386" s="163"/>
      <c r="AR386" s="163"/>
    </row>
    <row r="387" spans="1:44" ht="12.75">
      <c r="A387" s="163"/>
      <c r="B387" s="16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c r="AN387" s="163"/>
      <c r="AO387" s="163"/>
      <c r="AP387" s="163"/>
      <c r="AQ387" s="163"/>
      <c r="AR387" s="163"/>
    </row>
    <row r="388" spans="1:44" ht="12.75">
      <c r="A388" s="163"/>
      <c r="B388" s="163"/>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63"/>
      <c r="AN388" s="163"/>
      <c r="AO388" s="163"/>
      <c r="AP388" s="163"/>
      <c r="AQ388" s="163"/>
      <c r="AR388" s="163"/>
    </row>
    <row r="389" spans="1:44" ht="12.75">
      <c r="A389" s="163"/>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c r="AN389" s="163"/>
      <c r="AO389" s="163"/>
      <c r="AP389" s="163"/>
      <c r="AQ389" s="163"/>
      <c r="AR389" s="163"/>
    </row>
    <row r="390" spans="1:44" ht="12.75">
      <c r="A390" s="163"/>
      <c r="B390" s="163"/>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c r="AO390" s="163"/>
      <c r="AP390" s="163"/>
      <c r="AQ390" s="163"/>
      <c r="AR390" s="163"/>
    </row>
    <row r="391" spans="1:44" ht="12.75">
      <c r="A391" s="163"/>
      <c r="B391" s="163"/>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c r="AO391" s="163"/>
      <c r="AP391" s="163"/>
      <c r="AQ391" s="163"/>
      <c r="AR391" s="163"/>
    </row>
    <row r="392" spans="1:44" ht="12.75">
      <c r="A392" s="163"/>
      <c r="B392" s="163"/>
      <c r="C392" s="163"/>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c r="AN392" s="163"/>
      <c r="AO392" s="163"/>
      <c r="AP392" s="163"/>
      <c r="AQ392" s="163"/>
      <c r="AR392" s="163"/>
    </row>
    <row r="393" spans="1:44" ht="12.75">
      <c r="A393" s="163"/>
      <c r="B393" s="163"/>
      <c r="C393" s="163"/>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c r="AN393" s="163"/>
      <c r="AO393" s="163"/>
      <c r="AP393" s="163"/>
      <c r="AQ393" s="163"/>
      <c r="AR393" s="163"/>
    </row>
    <row r="394" spans="1:44" ht="12.75">
      <c r="A394" s="163"/>
      <c r="B394" s="163"/>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c r="AE394" s="163"/>
      <c r="AF394" s="163"/>
      <c r="AG394" s="163"/>
      <c r="AH394" s="163"/>
      <c r="AI394" s="163"/>
      <c r="AJ394" s="163"/>
      <c r="AK394" s="163"/>
      <c r="AL394" s="163"/>
      <c r="AM394" s="163"/>
      <c r="AN394" s="163"/>
      <c r="AO394" s="163"/>
      <c r="AP394" s="163"/>
      <c r="AQ394" s="163"/>
      <c r="AR394" s="163"/>
    </row>
    <row r="395" spans="1:44" ht="12.75">
      <c r="A395" s="163"/>
      <c r="B395" s="163"/>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c r="AE395" s="163"/>
      <c r="AF395" s="163"/>
      <c r="AG395" s="163"/>
      <c r="AH395" s="163"/>
      <c r="AI395" s="163"/>
      <c r="AJ395" s="163"/>
      <c r="AK395" s="163"/>
      <c r="AL395" s="163"/>
      <c r="AM395" s="163"/>
      <c r="AN395" s="163"/>
      <c r="AO395" s="163"/>
      <c r="AP395" s="163"/>
      <c r="AQ395" s="163"/>
      <c r="AR395" s="163"/>
    </row>
    <row r="396" spans="1:44" ht="12.75">
      <c r="A396" s="163"/>
      <c r="B396" s="163"/>
      <c r="C396" s="163"/>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3"/>
      <c r="AG396" s="163"/>
      <c r="AH396" s="163"/>
      <c r="AI396" s="163"/>
      <c r="AJ396" s="163"/>
      <c r="AK396" s="163"/>
      <c r="AL396" s="163"/>
      <c r="AM396" s="163"/>
      <c r="AN396" s="163"/>
      <c r="AO396" s="163"/>
      <c r="AP396" s="163"/>
      <c r="AQ396" s="163"/>
      <c r="AR396" s="163"/>
    </row>
    <row r="397" spans="1:44" ht="12.75">
      <c r="A397" s="163"/>
      <c r="B397" s="163"/>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3"/>
      <c r="AG397" s="163"/>
      <c r="AH397" s="163"/>
      <c r="AI397" s="163"/>
      <c r="AJ397" s="163"/>
      <c r="AK397" s="163"/>
      <c r="AL397" s="163"/>
      <c r="AM397" s="163"/>
      <c r="AN397" s="163"/>
      <c r="AO397" s="163"/>
      <c r="AP397" s="163"/>
      <c r="AQ397" s="163"/>
      <c r="AR397" s="163"/>
    </row>
    <row r="398" spans="1:44" ht="12.75">
      <c r="A398" s="163"/>
      <c r="B398" s="163"/>
      <c r="C398" s="163"/>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3"/>
      <c r="AG398" s="163"/>
      <c r="AH398" s="163"/>
      <c r="AI398" s="163"/>
      <c r="AJ398" s="163"/>
      <c r="AK398" s="163"/>
      <c r="AL398" s="163"/>
      <c r="AM398" s="163"/>
      <c r="AN398" s="163"/>
      <c r="AO398" s="163"/>
      <c r="AP398" s="163"/>
      <c r="AQ398" s="163"/>
      <c r="AR398" s="163"/>
    </row>
    <row r="399" spans="1:44" ht="12.75">
      <c r="A399" s="163"/>
      <c r="B399" s="163"/>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3"/>
      <c r="AK399" s="163"/>
      <c r="AL399" s="163"/>
      <c r="AM399" s="163"/>
      <c r="AN399" s="163"/>
      <c r="AO399" s="163"/>
      <c r="AP399" s="163"/>
      <c r="AQ399" s="163"/>
      <c r="AR399" s="163"/>
    </row>
    <row r="400" spans="1:44" ht="12.75">
      <c r="A400" s="163"/>
      <c r="B400" s="163"/>
      <c r="C400" s="163"/>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3"/>
      <c r="AL400" s="163"/>
      <c r="AM400" s="163"/>
      <c r="AN400" s="163"/>
      <c r="AO400" s="163"/>
      <c r="AP400" s="163"/>
      <c r="AQ400" s="163"/>
      <c r="AR400" s="163"/>
    </row>
    <row r="401" spans="1:44" ht="12.75">
      <c r="A401" s="163"/>
      <c r="B401" s="163"/>
      <c r="C401" s="163"/>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163"/>
      <c r="AO401" s="163"/>
      <c r="AP401" s="163"/>
      <c r="AQ401" s="163"/>
      <c r="AR401" s="163"/>
    </row>
    <row r="402" spans="1:44" ht="12.75">
      <c r="A402" s="163"/>
      <c r="B402" s="163"/>
      <c r="C402" s="163"/>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63"/>
      <c r="AN402" s="163"/>
      <c r="AO402" s="163"/>
      <c r="AP402" s="163"/>
      <c r="AQ402" s="163"/>
      <c r="AR402" s="163"/>
    </row>
    <row r="403" spans="1:44" ht="12.75">
      <c r="A403" s="163"/>
      <c r="B403" s="163"/>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c r="AO403" s="163"/>
      <c r="AP403" s="163"/>
      <c r="AQ403" s="163"/>
      <c r="AR403" s="163"/>
    </row>
    <row r="404" spans="1:44" ht="12.75">
      <c r="A404" s="163"/>
      <c r="B404" s="163"/>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63"/>
      <c r="AN404" s="163"/>
      <c r="AO404" s="163"/>
      <c r="AP404" s="163"/>
      <c r="AQ404" s="163"/>
      <c r="AR404" s="163"/>
    </row>
    <row r="405" spans="1:44" ht="12.75">
      <c r="A405" s="163"/>
      <c r="B405" s="163"/>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63"/>
      <c r="AN405" s="163"/>
      <c r="AO405" s="163"/>
      <c r="AP405" s="163"/>
      <c r="AQ405" s="163"/>
      <c r="AR405" s="163"/>
    </row>
    <row r="406" spans="1:44" ht="12.75">
      <c r="A406" s="163"/>
      <c r="B406" s="163"/>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63"/>
      <c r="AN406" s="163"/>
      <c r="AO406" s="163"/>
      <c r="AP406" s="163"/>
      <c r="AQ406" s="163"/>
      <c r="AR406" s="163"/>
    </row>
    <row r="407" spans="1:44" ht="12.75">
      <c r="A407" s="163"/>
      <c r="B407" s="163"/>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c r="AN407" s="163"/>
      <c r="AO407" s="163"/>
      <c r="AP407" s="163"/>
      <c r="AQ407" s="163"/>
      <c r="AR407" s="163"/>
    </row>
    <row r="408" spans="1:44" ht="12.75">
      <c r="A408" s="163"/>
      <c r="B408" s="163"/>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row>
    <row r="409" spans="1:44" ht="12.75">
      <c r="A409" s="163"/>
      <c r="B409" s="163"/>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63"/>
      <c r="AN409" s="163"/>
      <c r="AO409" s="163"/>
      <c r="AP409" s="163"/>
      <c r="AQ409" s="163"/>
      <c r="AR409" s="163"/>
    </row>
    <row r="410" spans="1:44" ht="12.75">
      <c r="A410" s="163"/>
      <c r="B410" s="163"/>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c r="AN410" s="163"/>
      <c r="AO410" s="163"/>
      <c r="AP410" s="163"/>
      <c r="AQ410" s="163"/>
      <c r="AR410" s="163"/>
    </row>
    <row r="411" spans="1:44" ht="12.75">
      <c r="A411" s="163"/>
      <c r="B411" s="163"/>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63"/>
      <c r="AN411" s="163"/>
      <c r="AO411" s="163"/>
      <c r="AP411" s="163"/>
      <c r="AQ411" s="163"/>
      <c r="AR411" s="163"/>
    </row>
    <row r="412" spans="1:44" ht="12.75">
      <c r="A412" s="163"/>
      <c r="B412" s="163"/>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3"/>
      <c r="AL412" s="163"/>
      <c r="AM412" s="163"/>
      <c r="AN412" s="163"/>
      <c r="AO412" s="163"/>
      <c r="AP412" s="163"/>
      <c r="AQ412" s="163"/>
      <c r="AR412" s="163"/>
    </row>
    <row r="413" spans="1:44" ht="12.75">
      <c r="A413" s="163"/>
      <c r="B413" s="163"/>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63"/>
      <c r="AN413" s="163"/>
      <c r="AO413" s="163"/>
      <c r="AP413" s="163"/>
      <c r="AQ413" s="163"/>
      <c r="AR413" s="163"/>
    </row>
    <row r="414" spans="1:44" ht="12.75">
      <c r="A414" s="163"/>
      <c r="B414" s="163"/>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63"/>
      <c r="AN414" s="163"/>
      <c r="AO414" s="163"/>
      <c r="AP414" s="163"/>
      <c r="AQ414" s="163"/>
      <c r="AR414" s="163"/>
    </row>
    <row r="415" spans="1:44" ht="12.75">
      <c r="A415" s="163"/>
      <c r="B415" s="163"/>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63"/>
      <c r="AN415" s="163"/>
      <c r="AO415" s="163"/>
      <c r="AP415" s="163"/>
      <c r="AQ415" s="163"/>
      <c r="AR415" s="163"/>
    </row>
    <row r="416" spans="1:44" ht="12.75">
      <c r="A416" s="163"/>
      <c r="B416" s="163"/>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63"/>
      <c r="AN416" s="163"/>
      <c r="AO416" s="163"/>
      <c r="AP416" s="163"/>
      <c r="AQ416" s="163"/>
      <c r="AR416" s="163"/>
    </row>
    <row r="417" spans="1:44" ht="12.75">
      <c r="A417" s="163"/>
      <c r="B417" s="163"/>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63"/>
      <c r="AN417" s="163"/>
      <c r="AO417" s="163"/>
      <c r="AP417" s="163"/>
      <c r="AQ417" s="163"/>
      <c r="AR417" s="163"/>
    </row>
    <row r="418" spans="1:44" ht="12.75">
      <c r="A418" s="163"/>
      <c r="B418" s="163"/>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63"/>
      <c r="AN418" s="163"/>
      <c r="AO418" s="163"/>
      <c r="AP418" s="163"/>
      <c r="AQ418" s="163"/>
      <c r="AR418" s="163"/>
    </row>
    <row r="419" spans="1:44" ht="12.75">
      <c r="A419" s="163"/>
      <c r="B419" s="163"/>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63"/>
      <c r="AN419" s="163"/>
      <c r="AO419" s="163"/>
      <c r="AP419" s="163"/>
      <c r="AQ419" s="163"/>
      <c r="AR419" s="163"/>
    </row>
    <row r="420" spans="1:44" ht="12.75">
      <c r="A420" s="163"/>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3"/>
      <c r="AL420" s="163"/>
      <c r="AM420" s="163"/>
      <c r="AN420" s="163"/>
      <c r="AO420" s="163"/>
      <c r="AP420" s="163"/>
      <c r="AQ420" s="163"/>
      <c r="AR420" s="163"/>
    </row>
    <row r="421" spans="1:44" ht="12.75">
      <c r="A421" s="163"/>
      <c r="B421" s="163"/>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63"/>
      <c r="AN421" s="163"/>
      <c r="AO421" s="163"/>
      <c r="AP421" s="163"/>
      <c r="AQ421" s="163"/>
      <c r="AR421" s="163"/>
    </row>
    <row r="422" spans="1:44" ht="12.75">
      <c r="A422" s="163"/>
      <c r="B422" s="163"/>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63"/>
      <c r="AN422" s="163"/>
      <c r="AO422" s="163"/>
      <c r="AP422" s="163"/>
      <c r="AQ422" s="163"/>
      <c r="AR422" s="163"/>
    </row>
    <row r="423" spans="1:44" ht="12.75">
      <c r="A423" s="163"/>
      <c r="B423" s="163"/>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c r="AN423" s="163"/>
      <c r="AO423" s="163"/>
      <c r="AP423" s="163"/>
      <c r="AQ423" s="163"/>
      <c r="AR423" s="163"/>
    </row>
    <row r="424" spans="1:44" ht="12.75">
      <c r="A424" s="163"/>
      <c r="B424" s="163"/>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3"/>
      <c r="AL424" s="163"/>
      <c r="AM424" s="163"/>
      <c r="AN424" s="163"/>
      <c r="AO424" s="163"/>
      <c r="AP424" s="163"/>
      <c r="AQ424" s="163"/>
      <c r="AR424" s="163"/>
    </row>
    <row r="425" spans="1:44" ht="12.75">
      <c r="A425" s="163"/>
      <c r="B425" s="16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3"/>
      <c r="AL425" s="163"/>
      <c r="AM425" s="163"/>
      <c r="AN425" s="163"/>
      <c r="AO425" s="163"/>
      <c r="AP425" s="163"/>
      <c r="AQ425" s="163"/>
      <c r="AR425" s="163"/>
    </row>
    <row r="426" spans="1:44" ht="12.75">
      <c r="A426" s="163"/>
      <c r="B426" s="163"/>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3"/>
      <c r="AL426" s="163"/>
      <c r="AM426" s="163"/>
      <c r="AN426" s="163"/>
      <c r="AO426" s="163"/>
      <c r="AP426" s="163"/>
      <c r="AQ426" s="163"/>
      <c r="AR426" s="163"/>
    </row>
    <row r="427" spans="1:44" ht="12.75">
      <c r="A427" s="163"/>
      <c r="B427" s="163"/>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row>
    <row r="428" spans="1:44" ht="12.75">
      <c r="A428" s="163"/>
      <c r="B428" s="163"/>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row>
    <row r="429" spans="1:44" ht="12.75">
      <c r="A429" s="163"/>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row>
    <row r="430" spans="1:44" ht="12.75">
      <c r="A430" s="163"/>
      <c r="B430" s="163"/>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63"/>
      <c r="AN430" s="163"/>
      <c r="AO430" s="163"/>
      <c r="AP430" s="163"/>
      <c r="AQ430" s="163"/>
      <c r="AR430" s="163"/>
    </row>
    <row r="431" spans="1:44" ht="12.75">
      <c r="A431" s="163"/>
      <c r="B431" s="163"/>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63"/>
      <c r="AN431" s="163"/>
      <c r="AO431" s="163"/>
      <c r="AP431" s="163"/>
      <c r="AQ431" s="163"/>
      <c r="AR431" s="163"/>
    </row>
    <row r="432" spans="1:44" ht="12.75">
      <c r="A432" s="163"/>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63"/>
      <c r="AN432" s="163"/>
      <c r="AO432" s="163"/>
      <c r="AP432" s="163"/>
      <c r="AQ432" s="163"/>
      <c r="AR432" s="163"/>
    </row>
    <row r="433" spans="1:44" ht="12.75">
      <c r="A433" s="163"/>
      <c r="B433" s="163"/>
      <c r="C433" s="163"/>
      <c r="D433" s="163"/>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63"/>
      <c r="AN433" s="163"/>
      <c r="AO433" s="163"/>
      <c r="AP433" s="163"/>
      <c r="AQ433" s="163"/>
      <c r="AR433" s="163"/>
    </row>
    <row r="434" spans="1:44" ht="12.75">
      <c r="A434" s="163"/>
      <c r="B434" s="163"/>
      <c r="C434" s="163"/>
      <c r="D434" s="163"/>
      <c r="E434" s="163"/>
      <c r="F434" s="163"/>
      <c r="G434" s="163"/>
      <c r="H434" s="163"/>
      <c r="I434" s="163"/>
      <c r="J434" s="163"/>
      <c r="K434" s="163"/>
      <c r="L434" s="163"/>
      <c r="M434" s="163"/>
      <c r="N434" s="163"/>
      <c r="O434" s="163"/>
      <c r="P434" s="163"/>
      <c r="Q434" s="163"/>
      <c r="R434" s="163"/>
      <c r="S434" s="163"/>
      <c r="T434" s="163"/>
      <c r="U434" s="163"/>
      <c r="V434" s="163"/>
      <c r="W434" s="163"/>
      <c r="X434" s="163"/>
      <c r="Y434" s="163"/>
      <c r="Z434" s="163"/>
      <c r="AA434" s="163"/>
      <c r="AB434" s="163"/>
      <c r="AC434" s="163"/>
      <c r="AD434" s="163"/>
      <c r="AE434" s="163"/>
      <c r="AF434" s="163"/>
      <c r="AG434" s="163"/>
      <c r="AH434" s="163"/>
      <c r="AI434" s="163"/>
      <c r="AJ434" s="163"/>
      <c r="AK434" s="163"/>
      <c r="AL434" s="163"/>
      <c r="AM434" s="163"/>
      <c r="AN434" s="163"/>
      <c r="AO434" s="163"/>
      <c r="AP434" s="163"/>
      <c r="AQ434" s="163"/>
      <c r="AR434" s="163"/>
    </row>
    <row r="435" spans="1:44" ht="12.75">
      <c r="A435" s="163"/>
      <c r="B435" s="163"/>
      <c r="C435" s="163"/>
      <c r="D435" s="163"/>
      <c r="E435" s="163"/>
      <c r="F435" s="163"/>
      <c r="G435" s="163"/>
      <c r="H435" s="163"/>
      <c r="I435" s="163"/>
      <c r="J435" s="163"/>
      <c r="K435" s="163"/>
      <c r="L435" s="163"/>
      <c r="M435" s="163"/>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63"/>
      <c r="AN435" s="163"/>
      <c r="AO435" s="163"/>
      <c r="AP435" s="163"/>
      <c r="AQ435" s="163"/>
      <c r="AR435" s="163"/>
    </row>
    <row r="436" spans="1:44" ht="12.75">
      <c r="A436" s="163"/>
      <c r="B436" s="163"/>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c r="AO436" s="163"/>
      <c r="AP436" s="163"/>
      <c r="AQ436" s="163"/>
      <c r="AR436" s="163"/>
    </row>
    <row r="437" spans="1:44" ht="12.75">
      <c r="A437" s="163"/>
      <c r="B437" s="163"/>
      <c r="C437" s="163"/>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63"/>
      <c r="AN437" s="163"/>
      <c r="AO437" s="163"/>
      <c r="AP437" s="163"/>
      <c r="AQ437" s="163"/>
      <c r="AR437" s="163"/>
    </row>
    <row r="438" spans="1:44" ht="12.75">
      <c r="A438" s="163"/>
      <c r="B438" s="163"/>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c r="AN438" s="163"/>
      <c r="AO438" s="163"/>
      <c r="AP438" s="163"/>
      <c r="AQ438" s="163"/>
      <c r="AR438" s="163"/>
    </row>
    <row r="439" spans="1:44" ht="12.75">
      <c r="A439" s="163"/>
      <c r="B439" s="163"/>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c r="AN439" s="163"/>
      <c r="AO439" s="163"/>
      <c r="AP439" s="163"/>
      <c r="AQ439" s="163"/>
      <c r="AR439" s="163"/>
    </row>
    <row r="440" spans="1:44" ht="12.75">
      <c r="A440" s="163"/>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c r="AO440" s="163"/>
      <c r="AP440" s="163"/>
      <c r="AQ440" s="163"/>
      <c r="AR440" s="163"/>
    </row>
    <row r="441" spans="1:44" ht="12.75">
      <c r="A441" s="163"/>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c r="AN441" s="163"/>
      <c r="AO441" s="163"/>
      <c r="AP441" s="163"/>
      <c r="AQ441" s="163"/>
      <c r="AR441" s="163"/>
    </row>
    <row r="442" spans="1:44" ht="12.75">
      <c r="A442" s="163"/>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c r="AN442" s="163"/>
      <c r="AO442" s="163"/>
      <c r="AP442" s="163"/>
      <c r="AQ442" s="163"/>
      <c r="AR442" s="163"/>
    </row>
    <row r="443" spans="1:44" ht="12.75">
      <c r="A443" s="163"/>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c r="AN443" s="163"/>
      <c r="AO443" s="163"/>
      <c r="AP443" s="163"/>
      <c r="AQ443" s="163"/>
      <c r="AR443" s="163"/>
    </row>
    <row r="444" spans="1:44" ht="12.75">
      <c r="A444" s="163"/>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c r="AN444" s="163"/>
      <c r="AO444" s="163"/>
      <c r="AP444" s="163"/>
      <c r="AQ444" s="163"/>
      <c r="AR444" s="163"/>
    </row>
    <row r="445" spans="1:44" ht="12.75">
      <c r="A445" s="163"/>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c r="AN445" s="163"/>
      <c r="AO445" s="163"/>
      <c r="AP445" s="163"/>
      <c r="AQ445" s="163"/>
      <c r="AR445" s="163"/>
    </row>
    <row r="446" spans="1:44" ht="12.75">
      <c r="A446" s="163"/>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c r="AN446" s="163"/>
      <c r="AO446" s="163"/>
      <c r="AP446" s="163"/>
      <c r="AQ446" s="163"/>
      <c r="AR446" s="163"/>
    </row>
    <row r="447" spans="1:44" ht="12.75">
      <c r="A447" s="163"/>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c r="AB447" s="163"/>
      <c r="AC447" s="163"/>
      <c r="AD447" s="163"/>
      <c r="AE447" s="163"/>
      <c r="AF447" s="163"/>
      <c r="AG447" s="163"/>
      <c r="AH447" s="163"/>
      <c r="AI447" s="163"/>
      <c r="AJ447" s="163"/>
      <c r="AK447" s="163"/>
      <c r="AL447" s="163"/>
      <c r="AM447" s="163"/>
      <c r="AN447" s="163"/>
      <c r="AO447" s="163"/>
      <c r="AP447" s="163"/>
      <c r="AQ447" s="163"/>
      <c r="AR447" s="163"/>
    </row>
    <row r="448" spans="1:44" ht="12.75">
      <c r="A448" s="163"/>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c r="AO448" s="163"/>
      <c r="AP448" s="163"/>
      <c r="AQ448" s="163"/>
      <c r="AR448" s="163"/>
    </row>
    <row r="449" spans="1:44" ht="12.75">
      <c r="A449" s="163"/>
      <c r="B449" s="163"/>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3"/>
      <c r="AL449" s="163"/>
      <c r="AM449" s="163"/>
      <c r="AN449" s="163"/>
      <c r="AO449" s="163"/>
      <c r="AP449" s="163"/>
      <c r="AQ449" s="163"/>
      <c r="AR449" s="163"/>
    </row>
    <row r="450" spans="1:44" ht="12.75">
      <c r="A450" s="163"/>
      <c r="B450" s="163"/>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3"/>
      <c r="AL450" s="163"/>
      <c r="AM450" s="163"/>
      <c r="AN450" s="163"/>
      <c r="AO450" s="163"/>
      <c r="AP450" s="163"/>
      <c r="AQ450" s="163"/>
      <c r="AR450" s="163"/>
    </row>
    <row r="451" spans="1:44" ht="12.75">
      <c r="A451" s="163"/>
      <c r="B451" s="163"/>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3"/>
      <c r="AL451" s="163"/>
      <c r="AM451" s="163"/>
      <c r="AN451" s="163"/>
      <c r="AO451" s="163"/>
      <c r="AP451" s="163"/>
      <c r="AQ451" s="163"/>
      <c r="AR451" s="163"/>
    </row>
    <row r="452" spans="1:44" ht="12.75">
      <c r="A452" s="163"/>
      <c r="B452" s="163"/>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c r="AN452" s="163"/>
      <c r="AO452" s="163"/>
      <c r="AP452" s="163"/>
      <c r="AQ452" s="163"/>
      <c r="AR452" s="163"/>
    </row>
    <row r="453" spans="1:44" ht="12.75">
      <c r="A453" s="163"/>
      <c r="B453" s="163"/>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63"/>
      <c r="AN453" s="163"/>
      <c r="AO453" s="163"/>
      <c r="AP453" s="163"/>
      <c r="AQ453" s="163"/>
      <c r="AR453" s="163"/>
    </row>
    <row r="454" spans="1:44" ht="12.75">
      <c r="A454" s="163"/>
      <c r="B454" s="163"/>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3"/>
      <c r="AL454" s="163"/>
      <c r="AM454" s="163"/>
      <c r="AN454" s="163"/>
      <c r="AO454" s="163"/>
      <c r="AP454" s="163"/>
      <c r="AQ454" s="163"/>
      <c r="AR454" s="163"/>
    </row>
    <row r="455" spans="1:44" ht="12.75">
      <c r="A455" s="163"/>
      <c r="B455" s="163"/>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63"/>
      <c r="AN455" s="163"/>
      <c r="AO455" s="163"/>
      <c r="AP455" s="163"/>
      <c r="AQ455" s="163"/>
      <c r="AR455" s="163"/>
    </row>
    <row r="456" spans="1:44" ht="12.75">
      <c r="A456" s="163"/>
      <c r="B456" s="163"/>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c r="AN456" s="163"/>
      <c r="AO456" s="163"/>
      <c r="AP456" s="163"/>
      <c r="AQ456" s="163"/>
      <c r="AR456" s="163"/>
    </row>
    <row r="457" spans="1:44" ht="12.75">
      <c r="A457" s="163"/>
      <c r="B457" s="163"/>
      <c r="C457" s="163"/>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63"/>
      <c r="AN457" s="163"/>
      <c r="AO457" s="163"/>
      <c r="AP457" s="163"/>
      <c r="AQ457" s="163"/>
      <c r="AR457" s="163"/>
    </row>
    <row r="458" spans="1:44" ht="12.75">
      <c r="A458" s="163"/>
      <c r="B458" s="163"/>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63"/>
      <c r="AN458" s="163"/>
      <c r="AO458" s="163"/>
      <c r="AP458" s="163"/>
      <c r="AQ458" s="163"/>
      <c r="AR458" s="163"/>
    </row>
    <row r="459" spans="1:44" ht="12.75">
      <c r="A459" s="163"/>
      <c r="B459" s="163"/>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63"/>
      <c r="AN459" s="163"/>
      <c r="AO459" s="163"/>
      <c r="AP459" s="163"/>
      <c r="AQ459" s="163"/>
      <c r="AR459" s="163"/>
    </row>
    <row r="460" spans="1:44" ht="12.75">
      <c r="A460" s="163"/>
      <c r="B460" s="163"/>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63"/>
      <c r="AN460" s="163"/>
      <c r="AO460" s="163"/>
      <c r="AP460" s="163"/>
      <c r="AQ460" s="163"/>
      <c r="AR460" s="163"/>
    </row>
    <row r="461" spans="1:44" ht="12.75">
      <c r="A461" s="163"/>
      <c r="B461" s="163"/>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63"/>
      <c r="AN461" s="163"/>
      <c r="AO461" s="163"/>
      <c r="AP461" s="163"/>
      <c r="AQ461" s="163"/>
      <c r="AR461" s="163"/>
    </row>
    <row r="462" spans="1:44" ht="12.75">
      <c r="A462" s="163"/>
      <c r="B462" s="163"/>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row>
    <row r="463" spans="1:44" ht="12.75">
      <c r="A463" s="163"/>
      <c r="B463" s="163"/>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3"/>
      <c r="AL463" s="163"/>
      <c r="AM463" s="163"/>
      <c r="AN463" s="163"/>
      <c r="AO463" s="163"/>
      <c r="AP463" s="163"/>
      <c r="AQ463" s="163"/>
      <c r="AR463" s="163"/>
    </row>
    <row r="464" spans="1:44" ht="12.75">
      <c r="A464" s="163"/>
      <c r="B464" s="163"/>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c r="AN464" s="163"/>
      <c r="AO464" s="163"/>
      <c r="AP464" s="163"/>
      <c r="AQ464" s="163"/>
      <c r="AR464" s="163"/>
    </row>
    <row r="465" spans="1:44" ht="12.75">
      <c r="A465" s="163"/>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c r="AN465" s="163"/>
      <c r="AO465" s="163"/>
      <c r="AP465" s="163"/>
      <c r="AQ465" s="163"/>
      <c r="AR465" s="163"/>
    </row>
    <row r="466" spans="1:44" ht="12.75">
      <c r="A466" s="163"/>
      <c r="B466" s="163"/>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c r="AN466" s="163"/>
      <c r="AO466" s="163"/>
      <c r="AP466" s="163"/>
      <c r="AQ466" s="163"/>
      <c r="AR466" s="163"/>
    </row>
    <row r="467" spans="1:44" ht="12.75">
      <c r="A467" s="163"/>
      <c r="B467" s="163"/>
      <c r="C467" s="163"/>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row>
    <row r="468" spans="1:44" ht="12.75">
      <c r="A468" s="163"/>
      <c r="B468" s="163"/>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row>
    <row r="469" spans="1:44" ht="12.75">
      <c r="A469" s="163"/>
      <c r="B469" s="163"/>
      <c r="C469" s="163"/>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row>
    <row r="470" spans="1:44" ht="12.75">
      <c r="A470" s="163"/>
      <c r="B470" s="163"/>
      <c r="C470" s="163"/>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c r="AO470" s="163"/>
      <c r="AP470" s="163"/>
      <c r="AQ470" s="163"/>
      <c r="AR470" s="163"/>
    </row>
    <row r="471" spans="1:44" ht="12.75">
      <c r="A471" s="163"/>
      <c r="B471" s="163"/>
      <c r="C471" s="163"/>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row>
    <row r="472" spans="1:44" ht="12.75">
      <c r="A472" s="163"/>
      <c r="B472" s="163"/>
      <c r="C472" s="163"/>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c r="AO472" s="163"/>
      <c r="AP472" s="163"/>
      <c r="AQ472" s="163"/>
      <c r="AR472" s="163"/>
    </row>
    <row r="473" spans="1:44" ht="12.75">
      <c r="A473" s="163"/>
      <c r="B473" s="163"/>
      <c r="C473" s="163"/>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row>
    <row r="474" spans="1:44" ht="12.75">
      <c r="A474" s="163"/>
      <c r="B474" s="163"/>
      <c r="C474" s="163"/>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row>
    <row r="475" spans="1:44" ht="12.75">
      <c r="A475" s="163"/>
      <c r="B475" s="163"/>
      <c r="C475" s="163"/>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row>
    <row r="476" spans="1:44" ht="12.75">
      <c r="A476" s="163"/>
      <c r="B476" s="163"/>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row>
    <row r="477" spans="1:44" ht="12.75">
      <c r="A477" s="163"/>
      <c r="B477" s="163"/>
      <c r="C477" s="163"/>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row>
    <row r="478" spans="1:44" ht="12.75">
      <c r="A478" s="163"/>
      <c r="B478" s="163"/>
      <c r="C478" s="163"/>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row>
    <row r="479" spans="1:44" ht="12.75">
      <c r="A479" s="163"/>
      <c r="B479" s="163"/>
      <c r="C479" s="163"/>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row>
    <row r="480" spans="1:44" ht="12.75">
      <c r="A480" s="163"/>
      <c r="B480" s="163"/>
      <c r="C480" s="163"/>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row>
    <row r="481" spans="1:44" ht="12.75">
      <c r="A481" s="163"/>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row>
    <row r="482" spans="1:44" ht="12.75">
      <c r="A482" s="163"/>
      <c r="B482" s="163"/>
      <c r="C482" s="163"/>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row>
    <row r="483" spans="1:44" ht="12.75">
      <c r="A483" s="163"/>
      <c r="B483" s="163"/>
      <c r="C483" s="163"/>
      <c r="D483" s="163"/>
      <c r="E483" s="163"/>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row>
    <row r="484" spans="1:44" ht="12.75">
      <c r="A484" s="163"/>
      <c r="B484" s="163"/>
      <c r="C484" s="163"/>
      <c r="D484" s="163"/>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row>
    <row r="485" spans="1:44" ht="12.75">
      <c r="A485" s="163"/>
      <c r="B485" s="163"/>
      <c r="C485" s="163"/>
      <c r="D485" s="163"/>
      <c r="E485" s="163"/>
      <c r="F485" s="163"/>
      <c r="G485" s="163"/>
      <c r="H485" s="163"/>
      <c r="I485" s="163"/>
      <c r="J485" s="163"/>
      <c r="K485" s="163"/>
      <c r="L485" s="163"/>
      <c r="M485" s="163"/>
      <c r="N485" s="163"/>
      <c r="O485" s="163"/>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row>
    <row r="486" spans="1:44" ht="12.75">
      <c r="A486" s="163"/>
      <c r="B486" s="163"/>
      <c r="C486" s="163"/>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row>
    <row r="487" spans="1:44" ht="12.75">
      <c r="A487" s="163"/>
      <c r="B487" s="163"/>
      <c r="C487" s="163"/>
      <c r="D487" s="163"/>
      <c r="E487" s="163"/>
      <c r="F487" s="163"/>
      <c r="G487" s="163"/>
      <c r="H487" s="163"/>
      <c r="I487" s="163"/>
      <c r="J487" s="163"/>
      <c r="K487" s="163"/>
      <c r="L487" s="163"/>
      <c r="M487" s="163"/>
      <c r="N487" s="163"/>
      <c r="O487" s="163"/>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row>
    <row r="488" spans="1:44" ht="12.75">
      <c r="A488" s="163"/>
      <c r="B488" s="163"/>
      <c r="C488" s="163"/>
      <c r="D488" s="163"/>
      <c r="E488" s="163"/>
      <c r="F488" s="163"/>
      <c r="G488" s="163"/>
      <c r="H488" s="163"/>
      <c r="I488" s="163"/>
      <c r="J488" s="163"/>
      <c r="K488" s="163"/>
      <c r="L488" s="163"/>
      <c r="M488" s="163"/>
      <c r="N488" s="163"/>
      <c r="O488" s="163"/>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row>
    <row r="489" spans="1:44" ht="12.75">
      <c r="A489" s="163"/>
      <c r="B489" s="163"/>
      <c r="C489" s="163"/>
      <c r="D489" s="163"/>
      <c r="E489" s="163"/>
      <c r="F489" s="163"/>
      <c r="G489" s="163"/>
      <c r="H489" s="163"/>
      <c r="I489" s="163"/>
      <c r="J489" s="163"/>
      <c r="K489" s="163"/>
      <c r="L489" s="163"/>
      <c r="M489" s="163"/>
      <c r="N489" s="163"/>
      <c r="O489" s="163"/>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c r="AO489" s="163"/>
      <c r="AP489" s="163"/>
      <c r="AQ489" s="163"/>
      <c r="AR489" s="163"/>
    </row>
    <row r="490" spans="1:44" ht="12.75">
      <c r="A490" s="163"/>
      <c r="B490" s="163"/>
      <c r="C490" s="163"/>
      <c r="D490" s="163"/>
      <c r="E490" s="163"/>
      <c r="F490" s="163"/>
      <c r="G490" s="163"/>
      <c r="H490" s="163"/>
      <c r="I490" s="163"/>
      <c r="J490" s="163"/>
      <c r="K490" s="163"/>
      <c r="L490" s="163"/>
      <c r="M490" s="163"/>
      <c r="N490" s="163"/>
      <c r="O490" s="163"/>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row>
    <row r="491" spans="1:44" ht="12.75">
      <c r="A491" s="163"/>
      <c r="B491" s="163"/>
      <c r="C491" s="163"/>
      <c r="D491" s="163"/>
      <c r="E491" s="163"/>
      <c r="F491" s="163"/>
      <c r="G491" s="163"/>
      <c r="H491" s="163"/>
      <c r="I491" s="163"/>
      <c r="J491" s="163"/>
      <c r="K491" s="163"/>
      <c r="L491" s="163"/>
      <c r="M491" s="163"/>
      <c r="N491" s="163"/>
      <c r="O491" s="163"/>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c r="AO491" s="163"/>
      <c r="AP491" s="163"/>
      <c r="AQ491" s="163"/>
      <c r="AR491" s="163"/>
    </row>
    <row r="492" spans="1:44" ht="12.75">
      <c r="A492" s="163"/>
      <c r="B492" s="163"/>
      <c r="C492" s="163"/>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63"/>
    </row>
    <row r="493" spans="1:44" ht="12.75">
      <c r="A493" s="163"/>
      <c r="B493" s="163"/>
      <c r="C493" s="163"/>
      <c r="D493" s="163"/>
      <c r="E493" s="163"/>
      <c r="F493" s="163"/>
      <c r="G493" s="163"/>
      <c r="H493" s="163"/>
      <c r="I493" s="163"/>
      <c r="J493" s="163"/>
      <c r="K493" s="163"/>
      <c r="L493" s="163"/>
      <c r="M493" s="163"/>
      <c r="N493" s="163"/>
      <c r="O493" s="163"/>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63"/>
      <c r="AN493" s="163"/>
      <c r="AO493" s="163"/>
      <c r="AP493" s="163"/>
      <c r="AQ493" s="163"/>
      <c r="AR493" s="163"/>
    </row>
    <row r="494" spans="1:44" ht="12.75">
      <c r="A494" s="163"/>
      <c r="B494" s="163"/>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c r="AO494" s="163"/>
      <c r="AP494" s="163"/>
      <c r="AQ494" s="163"/>
      <c r="AR494" s="163"/>
    </row>
    <row r="495" spans="1:44" ht="12.75">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63"/>
    </row>
    <row r="496" spans="1:44" ht="12.7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63"/>
    </row>
    <row r="497" spans="1:44" ht="12.75">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63"/>
    </row>
    <row r="498" spans="1:44" ht="12.75">
      <c r="A498" s="163"/>
      <c r="B498" s="163"/>
      <c r="C498" s="163"/>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3"/>
      <c r="Z498" s="163"/>
      <c r="AA498" s="163"/>
      <c r="AB498" s="163"/>
      <c r="AC498" s="163"/>
      <c r="AD498" s="163"/>
      <c r="AE498" s="163"/>
      <c r="AF498" s="163"/>
      <c r="AG498" s="163"/>
      <c r="AH498" s="163"/>
      <c r="AI498" s="163"/>
      <c r="AJ498" s="163"/>
      <c r="AK498" s="163"/>
      <c r="AL498" s="163"/>
      <c r="AM498" s="163"/>
      <c r="AN498" s="163"/>
      <c r="AO498" s="163"/>
      <c r="AP498" s="163"/>
      <c r="AQ498" s="163"/>
      <c r="AR498" s="163"/>
    </row>
    <row r="499" spans="1:44" ht="12.75">
      <c r="A499" s="163"/>
      <c r="B499" s="163"/>
      <c r="C499" s="163"/>
      <c r="D499" s="163"/>
      <c r="E499" s="163"/>
      <c r="F499" s="163"/>
      <c r="G499" s="163"/>
      <c r="H499" s="163"/>
      <c r="I499" s="163"/>
      <c r="J499" s="163"/>
      <c r="K499" s="163"/>
      <c r="L499" s="163"/>
      <c r="M499" s="163"/>
      <c r="N499" s="163"/>
      <c r="O499" s="163"/>
      <c r="P499" s="163"/>
      <c r="Q499" s="163"/>
      <c r="R499" s="163"/>
      <c r="S499" s="163"/>
      <c r="T499" s="163"/>
      <c r="U499" s="163"/>
      <c r="V499" s="163"/>
      <c r="W499" s="163"/>
      <c r="X499" s="163"/>
      <c r="Y499" s="163"/>
      <c r="Z499" s="163"/>
      <c r="AA499" s="163"/>
      <c r="AB499" s="163"/>
      <c r="AC499" s="163"/>
      <c r="AD499" s="163"/>
      <c r="AE499" s="163"/>
      <c r="AF499" s="163"/>
      <c r="AG499" s="163"/>
      <c r="AH499" s="163"/>
      <c r="AI499" s="163"/>
      <c r="AJ499" s="163"/>
      <c r="AK499" s="163"/>
      <c r="AL499" s="163"/>
      <c r="AM499" s="163"/>
      <c r="AN499" s="163"/>
      <c r="AO499" s="163"/>
      <c r="AP499" s="163"/>
      <c r="AQ499" s="163"/>
      <c r="AR499" s="163"/>
    </row>
    <row r="500" spans="1:44" ht="12.75">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c r="AO500" s="163"/>
      <c r="AP500" s="163"/>
      <c r="AQ500" s="163"/>
      <c r="AR500" s="163"/>
    </row>
    <row r="501" spans="1:44" ht="12.75">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63"/>
    </row>
    <row r="502" spans="1:44" ht="12.75">
      <c r="A502" s="163"/>
      <c r="B502" s="163"/>
      <c r="C502" s="163"/>
      <c r="D502" s="163"/>
      <c r="E502" s="163"/>
      <c r="F502" s="163"/>
      <c r="G502" s="163"/>
      <c r="H502" s="163"/>
      <c r="I502" s="163"/>
      <c r="J502" s="163"/>
      <c r="K502" s="163"/>
      <c r="L502" s="163"/>
      <c r="M502" s="163"/>
      <c r="N502" s="163"/>
      <c r="O502" s="163"/>
      <c r="P502" s="163"/>
      <c r="Q502" s="163"/>
      <c r="R502" s="163"/>
      <c r="S502" s="163"/>
      <c r="T502" s="163"/>
      <c r="U502" s="163"/>
      <c r="V502" s="163"/>
      <c r="W502" s="163"/>
      <c r="X502" s="163"/>
      <c r="Y502" s="163"/>
      <c r="Z502" s="163"/>
      <c r="AA502" s="163"/>
      <c r="AB502" s="163"/>
      <c r="AC502" s="163"/>
      <c r="AD502" s="163"/>
      <c r="AE502" s="163"/>
      <c r="AF502" s="163"/>
      <c r="AG502" s="163"/>
      <c r="AH502" s="163"/>
      <c r="AI502" s="163"/>
      <c r="AJ502" s="163"/>
      <c r="AK502" s="163"/>
      <c r="AL502" s="163"/>
      <c r="AM502" s="163"/>
      <c r="AN502" s="163"/>
      <c r="AO502" s="163"/>
      <c r="AP502" s="163"/>
      <c r="AQ502" s="163"/>
      <c r="AR502" s="163"/>
    </row>
    <row r="503" spans="1:44" ht="12.75">
      <c r="A503" s="163"/>
      <c r="B503" s="163"/>
      <c r="C503" s="163"/>
      <c r="D503" s="163"/>
      <c r="E503" s="163"/>
      <c r="F503" s="163"/>
      <c r="G503" s="163"/>
      <c r="H503" s="163"/>
      <c r="I503" s="163"/>
      <c r="J503" s="163"/>
      <c r="K503" s="163"/>
      <c r="L503" s="163"/>
      <c r="M503" s="163"/>
      <c r="N503" s="163"/>
      <c r="O503" s="163"/>
      <c r="P503" s="163"/>
      <c r="Q503" s="163"/>
      <c r="R503" s="163"/>
      <c r="S503" s="163"/>
      <c r="T503" s="163"/>
      <c r="U503" s="163"/>
      <c r="V503" s="163"/>
      <c r="W503" s="163"/>
      <c r="X503" s="163"/>
      <c r="Y503" s="163"/>
      <c r="Z503" s="163"/>
      <c r="AA503" s="163"/>
      <c r="AB503" s="163"/>
      <c r="AC503" s="163"/>
      <c r="AD503" s="163"/>
      <c r="AE503" s="163"/>
      <c r="AF503" s="163"/>
      <c r="AG503" s="163"/>
      <c r="AH503" s="163"/>
      <c r="AI503" s="163"/>
      <c r="AJ503" s="163"/>
      <c r="AK503" s="163"/>
      <c r="AL503" s="163"/>
      <c r="AM503" s="163"/>
      <c r="AN503" s="163"/>
      <c r="AO503" s="163"/>
      <c r="AP503" s="163"/>
      <c r="AQ503" s="163"/>
      <c r="AR503" s="163"/>
    </row>
    <row r="504" spans="1:44" ht="12.75">
      <c r="A504" s="163"/>
      <c r="B504" s="163"/>
      <c r="C504" s="163"/>
      <c r="D504" s="163"/>
      <c r="E504" s="163"/>
      <c r="F504" s="163"/>
      <c r="G504" s="163"/>
      <c r="H504" s="163"/>
      <c r="I504" s="163"/>
      <c r="J504" s="163"/>
      <c r="K504" s="163"/>
      <c r="L504" s="163"/>
      <c r="M504" s="163"/>
      <c r="N504" s="163"/>
      <c r="O504" s="163"/>
      <c r="P504" s="163"/>
      <c r="Q504" s="163"/>
      <c r="R504" s="163"/>
      <c r="S504" s="163"/>
      <c r="T504" s="163"/>
      <c r="U504" s="163"/>
      <c r="V504" s="163"/>
      <c r="W504" s="163"/>
      <c r="X504" s="163"/>
      <c r="Y504" s="163"/>
      <c r="Z504" s="163"/>
      <c r="AA504" s="163"/>
      <c r="AB504" s="163"/>
      <c r="AC504" s="163"/>
      <c r="AD504" s="163"/>
      <c r="AE504" s="163"/>
      <c r="AF504" s="163"/>
      <c r="AG504" s="163"/>
      <c r="AH504" s="163"/>
      <c r="AI504" s="163"/>
      <c r="AJ504" s="163"/>
      <c r="AK504" s="163"/>
      <c r="AL504" s="163"/>
      <c r="AM504" s="163"/>
      <c r="AN504" s="163"/>
      <c r="AO504" s="163"/>
      <c r="AP504" s="163"/>
      <c r="AQ504" s="163"/>
      <c r="AR504" s="163"/>
    </row>
    <row r="505" spans="1:44" ht="12.75">
      <c r="A505" s="163"/>
      <c r="B505" s="163"/>
      <c r="C505" s="163"/>
      <c r="D505" s="163"/>
      <c r="E505" s="163"/>
      <c r="F505" s="163"/>
      <c r="G505" s="163"/>
      <c r="H505" s="163"/>
      <c r="I505" s="163"/>
      <c r="J505" s="163"/>
      <c r="K505" s="163"/>
      <c r="L505" s="163"/>
      <c r="M505" s="163"/>
      <c r="N505" s="163"/>
      <c r="O505" s="163"/>
      <c r="P505" s="163"/>
      <c r="Q505" s="163"/>
      <c r="R505" s="163"/>
      <c r="S505" s="163"/>
      <c r="T505" s="163"/>
      <c r="U505" s="163"/>
      <c r="V505" s="163"/>
      <c r="W505" s="163"/>
      <c r="X505" s="163"/>
      <c r="Y505" s="163"/>
      <c r="Z505" s="163"/>
      <c r="AA505" s="163"/>
      <c r="AB505" s="163"/>
      <c r="AC505" s="163"/>
      <c r="AD505" s="163"/>
      <c r="AE505" s="163"/>
      <c r="AF505" s="163"/>
      <c r="AG505" s="163"/>
      <c r="AH505" s="163"/>
      <c r="AI505" s="163"/>
      <c r="AJ505" s="163"/>
      <c r="AK505" s="163"/>
      <c r="AL505" s="163"/>
      <c r="AM505" s="163"/>
      <c r="AN505" s="163"/>
      <c r="AO505" s="163"/>
      <c r="AP505" s="163"/>
      <c r="AQ505" s="163"/>
      <c r="AR505" s="163"/>
    </row>
    <row r="506" spans="1:44" ht="12.75">
      <c r="A506" s="163"/>
      <c r="B506" s="163"/>
      <c r="C506" s="163"/>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63"/>
      <c r="AN506" s="163"/>
      <c r="AO506" s="163"/>
      <c r="AP506" s="163"/>
      <c r="AQ506" s="163"/>
      <c r="AR506" s="163"/>
    </row>
    <row r="507" spans="1:44" ht="12.75">
      <c r="A507" s="163"/>
      <c r="B507" s="163"/>
      <c r="C507" s="163"/>
      <c r="D507" s="163"/>
      <c r="E507" s="163"/>
      <c r="F507" s="163"/>
      <c r="G507" s="163"/>
      <c r="H507" s="163"/>
      <c r="I507" s="163"/>
      <c r="J507" s="163"/>
      <c r="K507" s="163"/>
      <c r="L507" s="163"/>
      <c r="M507" s="163"/>
      <c r="N507" s="163"/>
      <c r="O507" s="163"/>
      <c r="P507" s="163"/>
      <c r="Q507" s="163"/>
      <c r="R507" s="163"/>
      <c r="S507" s="163"/>
      <c r="T507" s="163"/>
      <c r="U507" s="163"/>
      <c r="V507" s="163"/>
      <c r="W507" s="163"/>
      <c r="X507" s="163"/>
      <c r="Y507" s="163"/>
      <c r="Z507" s="163"/>
      <c r="AA507" s="163"/>
      <c r="AB507" s="163"/>
      <c r="AC507" s="163"/>
      <c r="AD507" s="163"/>
      <c r="AE507" s="163"/>
      <c r="AF507" s="163"/>
      <c r="AG507" s="163"/>
      <c r="AH507" s="163"/>
      <c r="AI507" s="163"/>
      <c r="AJ507" s="163"/>
      <c r="AK507" s="163"/>
      <c r="AL507" s="163"/>
      <c r="AM507" s="163"/>
      <c r="AN507" s="163"/>
      <c r="AO507" s="163"/>
      <c r="AP507" s="163"/>
      <c r="AQ507" s="163"/>
      <c r="AR507" s="163"/>
    </row>
    <row r="508" spans="1:44" ht="12.75">
      <c r="A508" s="163"/>
      <c r="B508" s="163"/>
      <c r="C508" s="163"/>
      <c r="D508" s="163"/>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c r="AB508" s="163"/>
      <c r="AC508" s="163"/>
      <c r="AD508" s="163"/>
      <c r="AE508" s="163"/>
      <c r="AF508" s="163"/>
      <c r="AG508" s="163"/>
      <c r="AH508" s="163"/>
      <c r="AI508" s="163"/>
      <c r="AJ508" s="163"/>
      <c r="AK508" s="163"/>
      <c r="AL508" s="163"/>
      <c r="AM508" s="163"/>
      <c r="AN508" s="163"/>
      <c r="AO508" s="163"/>
      <c r="AP508" s="163"/>
      <c r="AQ508" s="163"/>
      <c r="AR508" s="163"/>
    </row>
    <row r="509" spans="1:44" ht="12.75">
      <c r="A509" s="163"/>
      <c r="B509" s="163"/>
      <c r="C509" s="163"/>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c r="AB509" s="163"/>
      <c r="AC509" s="163"/>
      <c r="AD509" s="163"/>
      <c r="AE509" s="163"/>
      <c r="AF509" s="163"/>
      <c r="AG509" s="163"/>
      <c r="AH509" s="163"/>
      <c r="AI509" s="163"/>
      <c r="AJ509" s="163"/>
      <c r="AK509" s="163"/>
      <c r="AL509" s="163"/>
      <c r="AM509" s="163"/>
      <c r="AN509" s="163"/>
      <c r="AO509" s="163"/>
      <c r="AP509" s="163"/>
      <c r="AQ509" s="163"/>
      <c r="AR509" s="163"/>
    </row>
    <row r="510" spans="1:44" ht="12.75">
      <c r="A510" s="163"/>
      <c r="B510" s="163"/>
      <c r="C510" s="163"/>
      <c r="D510" s="163"/>
      <c r="E510" s="163"/>
      <c r="F510" s="163"/>
      <c r="G510" s="163"/>
      <c r="H510" s="163"/>
      <c r="I510" s="163"/>
      <c r="J510" s="163"/>
      <c r="K510" s="163"/>
      <c r="L510" s="163"/>
      <c r="M510" s="163"/>
      <c r="N510" s="163"/>
      <c r="O510" s="163"/>
      <c r="P510" s="163"/>
      <c r="Q510" s="163"/>
      <c r="R510" s="163"/>
      <c r="S510" s="163"/>
      <c r="T510" s="163"/>
      <c r="U510" s="163"/>
      <c r="V510" s="163"/>
      <c r="W510" s="163"/>
      <c r="X510" s="163"/>
      <c r="Y510" s="163"/>
      <c r="Z510" s="163"/>
      <c r="AA510" s="163"/>
      <c r="AB510" s="163"/>
      <c r="AC510" s="163"/>
      <c r="AD510" s="163"/>
      <c r="AE510" s="163"/>
      <c r="AF510" s="163"/>
      <c r="AG510" s="163"/>
      <c r="AH510" s="163"/>
      <c r="AI510" s="163"/>
      <c r="AJ510" s="163"/>
      <c r="AK510" s="163"/>
      <c r="AL510" s="163"/>
      <c r="AM510" s="163"/>
      <c r="AN510" s="163"/>
      <c r="AO510" s="163"/>
      <c r="AP510" s="163"/>
      <c r="AQ510" s="163"/>
      <c r="AR510" s="163"/>
    </row>
    <row r="511" spans="1:44" ht="12.75">
      <c r="A511" s="163"/>
      <c r="B511" s="163"/>
      <c r="C511" s="163"/>
      <c r="D511" s="163"/>
      <c r="E511" s="163"/>
      <c r="F511" s="163"/>
      <c r="G511" s="163"/>
      <c r="H511" s="163"/>
      <c r="I511" s="163"/>
      <c r="J511" s="163"/>
      <c r="K511" s="163"/>
      <c r="L511" s="163"/>
      <c r="M511" s="163"/>
      <c r="N511" s="163"/>
      <c r="O511" s="163"/>
      <c r="P511" s="163"/>
      <c r="Q511" s="163"/>
      <c r="R511" s="163"/>
      <c r="S511" s="163"/>
      <c r="T511" s="163"/>
      <c r="U511" s="163"/>
      <c r="V511" s="163"/>
      <c r="W511" s="163"/>
      <c r="X511" s="163"/>
      <c r="Y511" s="163"/>
      <c r="Z511" s="163"/>
      <c r="AA511" s="163"/>
      <c r="AB511" s="163"/>
      <c r="AC511" s="163"/>
      <c r="AD511" s="163"/>
      <c r="AE511" s="163"/>
      <c r="AF511" s="163"/>
      <c r="AG511" s="163"/>
      <c r="AH511" s="163"/>
      <c r="AI511" s="163"/>
      <c r="AJ511" s="163"/>
      <c r="AK511" s="163"/>
      <c r="AL511" s="163"/>
      <c r="AM511" s="163"/>
      <c r="AN511" s="163"/>
      <c r="AO511" s="163"/>
      <c r="AP511" s="163"/>
      <c r="AQ511" s="163"/>
      <c r="AR511" s="163"/>
    </row>
    <row r="512" spans="1:44" ht="12.75">
      <c r="A512" s="163"/>
      <c r="B512" s="163"/>
      <c r="C512" s="163"/>
      <c r="D512" s="163"/>
      <c r="E512" s="163"/>
      <c r="F512" s="163"/>
      <c r="G512" s="163"/>
      <c r="H512" s="163"/>
      <c r="I512" s="163"/>
      <c r="J512" s="163"/>
      <c r="K512" s="163"/>
      <c r="L512" s="163"/>
      <c r="M512" s="163"/>
      <c r="N512" s="163"/>
      <c r="O512" s="163"/>
      <c r="P512" s="163"/>
      <c r="Q512" s="163"/>
      <c r="R512" s="163"/>
      <c r="S512" s="163"/>
      <c r="T512" s="163"/>
      <c r="U512" s="163"/>
      <c r="V512" s="163"/>
      <c r="W512" s="163"/>
      <c r="X512" s="163"/>
      <c r="Y512" s="163"/>
      <c r="Z512" s="163"/>
      <c r="AA512" s="163"/>
      <c r="AB512" s="163"/>
      <c r="AC512" s="163"/>
      <c r="AD512" s="163"/>
      <c r="AE512" s="163"/>
      <c r="AF512" s="163"/>
      <c r="AG512" s="163"/>
      <c r="AH512" s="163"/>
      <c r="AI512" s="163"/>
      <c r="AJ512" s="163"/>
      <c r="AK512" s="163"/>
      <c r="AL512" s="163"/>
      <c r="AM512" s="163"/>
      <c r="AN512" s="163"/>
      <c r="AO512" s="163"/>
      <c r="AP512" s="163"/>
      <c r="AQ512" s="163"/>
      <c r="AR512" s="163"/>
    </row>
    <row r="513" spans="1:44" ht="12.75">
      <c r="A513" s="163"/>
      <c r="B513" s="163"/>
      <c r="C513" s="163"/>
      <c r="D513" s="163"/>
      <c r="E513" s="163"/>
      <c r="F513" s="163"/>
      <c r="G513" s="163"/>
      <c r="H513" s="163"/>
      <c r="I513" s="163"/>
      <c r="J513" s="163"/>
      <c r="K513" s="163"/>
      <c r="L513" s="163"/>
      <c r="M513" s="163"/>
      <c r="N513" s="163"/>
      <c r="O513" s="163"/>
      <c r="P513" s="163"/>
      <c r="Q513" s="163"/>
      <c r="R513" s="163"/>
      <c r="S513" s="163"/>
      <c r="T513" s="163"/>
      <c r="U513" s="163"/>
      <c r="V513" s="163"/>
      <c r="W513" s="163"/>
      <c r="X513" s="163"/>
      <c r="Y513" s="163"/>
      <c r="Z513" s="163"/>
      <c r="AA513" s="163"/>
      <c r="AB513" s="163"/>
      <c r="AC513" s="163"/>
      <c r="AD513" s="163"/>
      <c r="AE513" s="163"/>
      <c r="AF513" s="163"/>
      <c r="AG513" s="163"/>
      <c r="AH513" s="163"/>
      <c r="AI513" s="163"/>
      <c r="AJ513" s="163"/>
      <c r="AK513" s="163"/>
      <c r="AL513" s="163"/>
      <c r="AM513" s="163"/>
      <c r="AN513" s="163"/>
      <c r="AO513" s="163"/>
      <c r="AP513" s="163"/>
      <c r="AQ513" s="163"/>
      <c r="AR513" s="163"/>
    </row>
    <row r="514" spans="1:44" ht="12.75">
      <c r="A514" s="163"/>
      <c r="B514" s="163"/>
      <c r="C514" s="163"/>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3"/>
      <c r="Z514" s="163"/>
      <c r="AA514" s="163"/>
      <c r="AB514" s="163"/>
      <c r="AC514" s="163"/>
      <c r="AD514" s="163"/>
      <c r="AE514" s="163"/>
      <c r="AF514" s="163"/>
      <c r="AG514" s="163"/>
      <c r="AH514" s="163"/>
      <c r="AI514" s="163"/>
      <c r="AJ514" s="163"/>
      <c r="AK514" s="163"/>
      <c r="AL514" s="163"/>
      <c r="AM514" s="163"/>
      <c r="AN514" s="163"/>
      <c r="AO514" s="163"/>
      <c r="AP514" s="163"/>
      <c r="AQ514" s="163"/>
      <c r="AR514" s="163"/>
    </row>
    <row r="515" spans="1:44" ht="12.75">
      <c r="A515" s="163"/>
      <c r="B515" s="163"/>
      <c r="C515" s="163"/>
      <c r="D515" s="163"/>
      <c r="E515" s="163"/>
      <c r="F515" s="163"/>
      <c r="G515" s="163"/>
      <c r="H515" s="163"/>
      <c r="I515" s="163"/>
      <c r="J515" s="163"/>
      <c r="K515" s="163"/>
      <c r="L515" s="163"/>
      <c r="M515" s="163"/>
      <c r="N515" s="163"/>
      <c r="O515" s="163"/>
      <c r="P515" s="163"/>
      <c r="Q515" s="163"/>
      <c r="R515" s="163"/>
      <c r="S515" s="163"/>
      <c r="T515" s="163"/>
      <c r="U515" s="163"/>
      <c r="V515" s="163"/>
      <c r="W515" s="163"/>
      <c r="X515" s="163"/>
      <c r="Y515" s="163"/>
      <c r="Z515" s="163"/>
      <c r="AA515" s="163"/>
      <c r="AB515" s="163"/>
      <c r="AC515" s="163"/>
      <c r="AD515" s="163"/>
      <c r="AE515" s="163"/>
      <c r="AF515" s="163"/>
      <c r="AG515" s="163"/>
      <c r="AH515" s="163"/>
      <c r="AI515" s="163"/>
      <c r="AJ515" s="163"/>
      <c r="AK515" s="163"/>
      <c r="AL515" s="163"/>
      <c r="AM515" s="163"/>
      <c r="AN515" s="163"/>
      <c r="AO515" s="163"/>
      <c r="AP515" s="163"/>
      <c r="AQ515" s="163"/>
      <c r="AR515" s="163"/>
    </row>
    <row r="516" spans="1:44" ht="12.75">
      <c r="A516" s="163"/>
      <c r="B516" s="163"/>
      <c r="C516" s="163"/>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row>
    <row r="517" spans="1:44" ht="12.75">
      <c r="A517" s="163"/>
      <c r="B517" s="163"/>
      <c r="C517" s="163"/>
      <c r="D517" s="163"/>
      <c r="E517" s="163"/>
      <c r="F517" s="163"/>
      <c r="G517" s="163"/>
      <c r="H517" s="163"/>
      <c r="I517" s="163"/>
      <c r="J517" s="163"/>
      <c r="K517" s="163"/>
      <c r="L517" s="163"/>
      <c r="M517" s="163"/>
      <c r="N517" s="163"/>
      <c r="O517" s="163"/>
      <c r="P517" s="163"/>
      <c r="Q517" s="163"/>
      <c r="R517" s="163"/>
      <c r="S517" s="163"/>
      <c r="T517" s="163"/>
      <c r="U517" s="163"/>
      <c r="V517" s="163"/>
      <c r="W517" s="163"/>
      <c r="X517" s="163"/>
      <c r="Y517" s="163"/>
      <c r="Z517" s="163"/>
      <c r="AA517" s="163"/>
      <c r="AB517" s="163"/>
      <c r="AC517" s="163"/>
      <c r="AD517" s="163"/>
      <c r="AE517" s="163"/>
      <c r="AF517" s="163"/>
      <c r="AG517" s="163"/>
      <c r="AH517" s="163"/>
      <c r="AI517" s="163"/>
      <c r="AJ517" s="163"/>
      <c r="AK517" s="163"/>
      <c r="AL517" s="163"/>
      <c r="AM517" s="163"/>
      <c r="AN517" s="163"/>
      <c r="AO517" s="163"/>
      <c r="AP517" s="163"/>
      <c r="AQ517" s="163"/>
      <c r="AR517" s="163"/>
    </row>
    <row r="518" spans="1:44" ht="12.75">
      <c r="A518" s="163"/>
      <c r="B518" s="163"/>
      <c r="C518" s="163"/>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c r="AE518" s="163"/>
      <c r="AF518" s="163"/>
      <c r="AG518" s="163"/>
      <c r="AH518" s="163"/>
      <c r="AI518" s="163"/>
      <c r="AJ518" s="163"/>
      <c r="AK518" s="163"/>
      <c r="AL518" s="163"/>
      <c r="AM518" s="163"/>
      <c r="AN518" s="163"/>
      <c r="AO518" s="163"/>
      <c r="AP518" s="163"/>
      <c r="AQ518" s="163"/>
      <c r="AR518" s="163"/>
    </row>
    <row r="519" spans="1:44" ht="12.75">
      <c r="A519" s="163"/>
      <c r="B519" s="163"/>
      <c r="C519" s="163"/>
      <c r="D519" s="163"/>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c r="AB519" s="163"/>
      <c r="AC519" s="163"/>
      <c r="AD519" s="163"/>
      <c r="AE519" s="163"/>
      <c r="AF519" s="163"/>
      <c r="AG519" s="163"/>
      <c r="AH519" s="163"/>
      <c r="AI519" s="163"/>
      <c r="AJ519" s="163"/>
      <c r="AK519" s="163"/>
      <c r="AL519" s="163"/>
      <c r="AM519" s="163"/>
      <c r="AN519" s="163"/>
      <c r="AO519" s="163"/>
      <c r="AP519" s="163"/>
      <c r="AQ519" s="163"/>
      <c r="AR519" s="163"/>
    </row>
    <row r="520" spans="1:44" ht="12.75">
      <c r="A520" s="163"/>
      <c r="B520" s="163"/>
      <c r="C520" s="163"/>
      <c r="D520" s="163"/>
      <c r="E520" s="163"/>
      <c r="F520" s="163"/>
      <c r="G520" s="163"/>
      <c r="H520" s="163"/>
      <c r="I520" s="163"/>
      <c r="J520" s="163"/>
      <c r="K520" s="163"/>
      <c r="L520" s="163"/>
      <c r="M520" s="163"/>
      <c r="N520" s="163"/>
      <c r="O520" s="163"/>
      <c r="P520" s="163"/>
      <c r="Q520" s="163"/>
      <c r="R520" s="163"/>
      <c r="S520" s="163"/>
      <c r="T520" s="163"/>
      <c r="U520" s="163"/>
      <c r="V520" s="163"/>
      <c r="W520" s="163"/>
      <c r="X520" s="163"/>
      <c r="Y520" s="163"/>
      <c r="Z520" s="163"/>
      <c r="AA520" s="163"/>
      <c r="AB520" s="163"/>
      <c r="AC520" s="163"/>
      <c r="AD520" s="163"/>
      <c r="AE520" s="163"/>
      <c r="AF520" s="163"/>
      <c r="AG520" s="163"/>
      <c r="AH520" s="163"/>
      <c r="AI520" s="163"/>
      <c r="AJ520" s="163"/>
      <c r="AK520" s="163"/>
      <c r="AL520" s="163"/>
      <c r="AM520" s="163"/>
      <c r="AN520" s="163"/>
      <c r="AO520" s="163"/>
      <c r="AP520" s="163"/>
      <c r="AQ520" s="163"/>
      <c r="AR520" s="163"/>
    </row>
    <row r="521" spans="1:44" ht="12.75">
      <c r="A521" s="163"/>
      <c r="B521" s="163"/>
      <c r="C521" s="163"/>
      <c r="D521" s="163"/>
      <c r="E521" s="163"/>
      <c r="F521" s="163"/>
      <c r="G521" s="163"/>
      <c r="H521" s="163"/>
      <c r="I521" s="163"/>
      <c r="J521" s="163"/>
      <c r="K521" s="163"/>
      <c r="L521" s="163"/>
      <c r="M521" s="163"/>
      <c r="N521" s="163"/>
      <c r="O521" s="163"/>
      <c r="P521" s="163"/>
      <c r="Q521" s="163"/>
      <c r="R521" s="163"/>
      <c r="S521" s="163"/>
      <c r="T521" s="163"/>
      <c r="U521" s="163"/>
      <c r="V521" s="163"/>
      <c r="W521" s="163"/>
      <c r="X521" s="163"/>
      <c r="Y521" s="163"/>
      <c r="Z521" s="163"/>
      <c r="AA521" s="163"/>
      <c r="AB521" s="163"/>
      <c r="AC521" s="163"/>
      <c r="AD521" s="163"/>
      <c r="AE521" s="163"/>
      <c r="AF521" s="163"/>
      <c r="AG521" s="163"/>
      <c r="AH521" s="163"/>
      <c r="AI521" s="163"/>
      <c r="AJ521" s="163"/>
      <c r="AK521" s="163"/>
      <c r="AL521" s="163"/>
      <c r="AM521" s="163"/>
      <c r="AN521" s="163"/>
      <c r="AO521" s="163"/>
      <c r="AP521" s="163"/>
      <c r="AQ521" s="163"/>
      <c r="AR521" s="163"/>
    </row>
    <row r="522" spans="1:44" ht="12.75">
      <c r="A522" s="163"/>
      <c r="B522" s="163"/>
      <c r="C522" s="163"/>
      <c r="D522" s="163"/>
      <c r="E522" s="163"/>
      <c r="F522" s="163"/>
      <c r="G522" s="163"/>
      <c r="H522" s="163"/>
      <c r="I522" s="163"/>
      <c r="J522" s="163"/>
      <c r="K522" s="163"/>
      <c r="L522" s="163"/>
      <c r="M522" s="163"/>
      <c r="N522" s="163"/>
      <c r="O522" s="163"/>
      <c r="P522" s="163"/>
      <c r="Q522" s="163"/>
      <c r="R522" s="163"/>
      <c r="S522" s="163"/>
      <c r="T522" s="163"/>
      <c r="U522" s="163"/>
      <c r="V522" s="163"/>
      <c r="W522" s="163"/>
      <c r="X522" s="163"/>
      <c r="Y522" s="163"/>
      <c r="Z522" s="163"/>
      <c r="AA522" s="163"/>
      <c r="AB522" s="163"/>
      <c r="AC522" s="163"/>
      <c r="AD522" s="163"/>
      <c r="AE522" s="163"/>
      <c r="AF522" s="163"/>
      <c r="AG522" s="163"/>
      <c r="AH522" s="163"/>
      <c r="AI522" s="163"/>
      <c r="AJ522" s="163"/>
      <c r="AK522" s="163"/>
      <c r="AL522" s="163"/>
      <c r="AM522" s="163"/>
      <c r="AN522" s="163"/>
      <c r="AO522" s="163"/>
      <c r="AP522" s="163"/>
      <c r="AQ522" s="163"/>
      <c r="AR522" s="163"/>
    </row>
    <row r="523" spans="1:44" ht="12.75">
      <c r="A523" s="163"/>
      <c r="B523" s="163"/>
      <c r="C523" s="163"/>
      <c r="D523" s="163"/>
      <c r="E523" s="163"/>
      <c r="F523" s="163"/>
      <c r="G523" s="163"/>
      <c r="H523" s="163"/>
      <c r="I523" s="163"/>
      <c r="J523" s="163"/>
      <c r="K523" s="163"/>
      <c r="L523" s="163"/>
      <c r="M523" s="163"/>
      <c r="N523" s="163"/>
      <c r="O523" s="163"/>
      <c r="P523" s="163"/>
      <c r="Q523" s="163"/>
      <c r="R523" s="163"/>
      <c r="S523" s="163"/>
      <c r="T523" s="163"/>
      <c r="U523" s="163"/>
      <c r="V523" s="163"/>
      <c r="W523" s="163"/>
      <c r="X523" s="163"/>
      <c r="Y523" s="163"/>
      <c r="Z523" s="163"/>
      <c r="AA523" s="163"/>
      <c r="AB523" s="163"/>
      <c r="AC523" s="163"/>
      <c r="AD523" s="163"/>
      <c r="AE523" s="163"/>
      <c r="AF523" s="163"/>
      <c r="AG523" s="163"/>
      <c r="AH523" s="163"/>
      <c r="AI523" s="163"/>
      <c r="AJ523" s="163"/>
      <c r="AK523" s="163"/>
      <c r="AL523" s="163"/>
      <c r="AM523" s="163"/>
      <c r="AN523" s="163"/>
      <c r="AO523" s="163"/>
      <c r="AP523" s="163"/>
      <c r="AQ523" s="163"/>
      <c r="AR523" s="163"/>
    </row>
    <row r="524" spans="1:44" ht="12.75">
      <c r="A524" s="163"/>
      <c r="B524" s="163"/>
      <c r="C524" s="163"/>
      <c r="D524" s="163"/>
      <c r="E524" s="163"/>
      <c r="F524" s="163"/>
      <c r="G524" s="163"/>
      <c r="H524" s="163"/>
      <c r="I524" s="163"/>
      <c r="J524" s="163"/>
      <c r="K524" s="163"/>
      <c r="L524" s="163"/>
      <c r="M524" s="163"/>
      <c r="N524" s="163"/>
      <c r="O524" s="163"/>
      <c r="P524" s="163"/>
      <c r="Q524" s="163"/>
      <c r="R524" s="163"/>
      <c r="S524" s="163"/>
      <c r="T524" s="163"/>
      <c r="U524" s="163"/>
      <c r="V524" s="163"/>
      <c r="W524" s="163"/>
      <c r="X524" s="163"/>
      <c r="Y524" s="163"/>
      <c r="Z524" s="163"/>
      <c r="AA524" s="163"/>
      <c r="AB524" s="163"/>
      <c r="AC524" s="163"/>
      <c r="AD524" s="163"/>
      <c r="AE524" s="163"/>
      <c r="AF524" s="163"/>
      <c r="AG524" s="163"/>
      <c r="AH524" s="163"/>
      <c r="AI524" s="163"/>
      <c r="AJ524" s="163"/>
      <c r="AK524" s="163"/>
      <c r="AL524" s="163"/>
      <c r="AM524" s="163"/>
      <c r="AN524" s="163"/>
      <c r="AO524" s="163"/>
      <c r="AP524" s="163"/>
      <c r="AQ524" s="163"/>
      <c r="AR524" s="163"/>
    </row>
    <row r="525" spans="1:44" ht="12.75">
      <c r="A525" s="163"/>
      <c r="B525" s="163"/>
      <c r="C525" s="163"/>
      <c r="D525" s="163"/>
      <c r="E525" s="163"/>
      <c r="F525" s="163"/>
      <c r="G525" s="163"/>
      <c r="H525" s="163"/>
      <c r="I525" s="163"/>
      <c r="J525" s="163"/>
      <c r="K525" s="163"/>
      <c r="L525" s="163"/>
      <c r="M525" s="163"/>
      <c r="N525" s="163"/>
      <c r="O525" s="163"/>
      <c r="P525" s="163"/>
      <c r="Q525" s="163"/>
      <c r="R525" s="163"/>
      <c r="S525" s="163"/>
      <c r="T525" s="163"/>
      <c r="U525" s="163"/>
      <c r="V525" s="163"/>
      <c r="W525" s="163"/>
      <c r="X525" s="163"/>
      <c r="Y525" s="163"/>
      <c r="Z525" s="163"/>
      <c r="AA525" s="163"/>
      <c r="AB525" s="163"/>
      <c r="AC525" s="163"/>
      <c r="AD525" s="163"/>
      <c r="AE525" s="163"/>
      <c r="AF525" s="163"/>
      <c r="AG525" s="163"/>
      <c r="AH525" s="163"/>
      <c r="AI525" s="163"/>
      <c r="AJ525" s="163"/>
      <c r="AK525" s="163"/>
      <c r="AL525" s="163"/>
      <c r="AM525" s="163"/>
      <c r="AN525" s="163"/>
      <c r="AO525" s="163"/>
      <c r="AP525" s="163"/>
      <c r="AQ525" s="163"/>
      <c r="AR525" s="163"/>
    </row>
    <row r="526" spans="1:44" ht="12.75">
      <c r="A526" s="163"/>
      <c r="B526" s="163"/>
      <c r="C526" s="163"/>
      <c r="D526" s="163"/>
      <c r="E526" s="163"/>
      <c r="F526" s="163"/>
      <c r="G526" s="163"/>
      <c r="H526" s="163"/>
      <c r="I526" s="163"/>
      <c r="J526" s="163"/>
      <c r="K526" s="163"/>
      <c r="L526" s="163"/>
      <c r="M526" s="163"/>
      <c r="N526" s="163"/>
      <c r="O526" s="163"/>
      <c r="P526" s="163"/>
      <c r="Q526" s="163"/>
      <c r="R526" s="163"/>
      <c r="S526" s="163"/>
      <c r="T526" s="163"/>
      <c r="U526" s="163"/>
      <c r="V526" s="163"/>
      <c r="W526" s="163"/>
      <c r="X526" s="163"/>
      <c r="Y526" s="163"/>
      <c r="Z526" s="163"/>
      <c r="AA526" s="163"/>
      <c r="AB526" s="163"/>
      <c r="AC526" s="163"/>
      <c r="AD526" s="163"/>
      <c r="AE526" s="163"/>
      <c r="AF526" s="163"/>
      <c r="AG526" s="163"/>
      <c r="AH526" s="163"/>
      <c r="AI526" s="163"/>
      <c r="AJ526" s="163"/>
      <c r="AK526" s="163"/>
      <c r="AL526" s="163"/>
      <c r="AM526" s="163"/>
      <c r="AN526" s="163"/>
      <c r="AO526" s="163"/>
      <c r="AP526" s="163"/>
      <c r="AQ526" s="163"/>
      <c r="AR526" s="163"/>
    </row>
    <row r="527" spans="1:44" ht="12.75">
      <c r="A527" s="163"/>
      <c r="B527" s="163"/>
      <c r="C527" s="163"/>
      <c r="D527" s="163"/>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c r="AB527" s="163"/>
      <c r="AC527" s="163"/>
      <c r="AD527" s="163"/>
      <c r="AE527" s="163"/>
      <c r="AF527" s="163"/>
      <c r="AG527" s="163"/>
      <c r="AH527" s="163"/>
      <c r="AI527" s="163"/>
      <c r="AJ527" s="163"/>
      <c r="AK527" s="163"/>
      <c r="AL527" s="163"/>
      <c r="AM527" s="163"/>
      <c r="AN527" s="163"/>
      <c r="AO527" s="163"/>
      <c r="AP527" s="163"/>
      <c r="AQ527" s="163"/>
      <c r="AR527" s="163"/>
    </row>
    <row r="528" spans="1:44" ht="12.75">
      <c r="A528" s="163"/>
      <c r="B528" s="163"/>
      <c r="C528" s="163"/>
      <c r="D528" s="163"/>
      <c r="E528" s="163"/>
      <c r="F528" s="163"/>
      <c r="G528" s="163"/>
      <c r="H528" s="163"/>
      <c r="I528" s="163"/>
      <c r="J528" s="163"/>
      <c r="K528" s="163"/>
      <c r="L528" s="163"/>
      <c r="M528" s="163"/>
      <c r="N528" s="163"/>
      <c r="O528" s="163"/>
      <c r="P528" s="163"/>
      <c r="Q528" s="163"/>
      <c r="R528" s="163"/>
      <c r="S528" s="163"/>
      <c r="T528" s="163"/>
      <c r="U528" s="163"/>
      <c r="V528" s="163"/>
      <c r="W528" s="163"/>
      <c r="X528" s="163"/>
      <c r="Y528" s="163"/>
      <c r="Z528" s="163"/>
      <c r="AA528" s="163"/>
      <c r="AB528" s="163"/>
      <c r="AC528" s="163"/>
      <c r="AD528" s="163"/>
      <c r="AE528" s="163"/>
      <c r="AF528" s="163"/>
      <c r="AG528" s="163"/>
      <c r="AH528" s="163"/>
      <c r="AI528" s="163"/>
      <c r="AJ528" s="163"/>
      <c r="AK528" s="163"/>
      <c r="AL528" s="163"/>
      <c r="AM528" s="163"/>
      <c r="AN528" s="163"/>
      <c r="AO528" s="163"/>
      <c r="AP528" s="163"/>
      <c r="AQ528" s="163"/>
      <c r="AR528" s="163"/>
    </row>
    <row r="529" spans="1:44" ht="12.75">
      <c r="A529" s="163"/>
      <c r="B529" s="163"/>
      <c r="C529" s="163"/>
      <c r="D529" s="163"/>
      <c r="E529" s="163"/>
      <c r="F529" s="163"/>
      <c r="G529" s="163"/>
      <c r="H529" s="163"/>
      <c r="I529" s="163"/>
      <c r="J529" s="163"/>
      <c r="K529" s="163"/>
      <c r="L529" s="163"/>
      <c r="M529" s="163"/>
      <c r="N529" s="163"/>
      <c r="O529" s="163"/>
      <c r="P529" s="163"/>
      <c r="Q529" s="163"/>
      <c r="R529" s="163"/>
      <c r="S529" s="163"/>
      <c r="T529" s="163"/>
      <c r="U529" s="163"/>
      <c r="V529" s="163"/>
      <c r="W529" s="163"/>
      <c r="X529" s="163"/>
      <c r="Y529" s="163"/>
      <c r="Z529" s="163"/>
      <c r="AA529" s="163"/>
      <c r="AB529" s="163"/>
      <c r="AC529" s="163"/>
      <c r="AD529" s="163"/>
      <c r="AE529" s="163"/>
      <c r="AF529" s="163"/>
      <c r="AG529" s="163"/>
      <c r="AH529" s="163"/>
      <c r="AI529" s="163"/>
      <c r="AJ529" s="163"/>
      <c r="AK529" s="163"/>
      <c r="AL529" s="163"/>
      <c r="AM529" s="163"/>
      <c r="AN529" s="163"/>
      <c r="AO529" s="163"/>
      <c r="AP529" s="163"/>
      <c r="AQ529" s="163"/>
      <c r="AR529" s="163"/>
    </row>
    <row r="530" spans="1:44" ht="12.75">
      <c r="A530" s="163"/>
      <c r="B530" s="163"/>
      <c r="C530" s="163"/>
      <c r="D530" s="163"/>
      <c r="E530" s="163"/>
      <c r="F530" s="163"/>
      <c r="G530" s="163"/>
      <c r="H530" s="163"/>
      <c r="I530" s="163"/>
      <c r="J530" s="163"/>
      <c r="K530" s="163"/>
      <c r="L530" s="163"/>
      <c r="M530" s="163"/>
      <c r="N530" s="163"/>
      <c r="O530" s="163"/>
      <c r="P530" s="163"/>
      <c r="Q530" s="163"/>
      <c r="R530" s="163"/>
      <c r="S530" s="163"/>
      <c r="T530" s="163"/>
      <c r="U530" s="163"/>
      <c r="V530" s="163"/>
      <c r="W530" s="163"/>
      <c r="X530" s="163"/>
      <c r="Y530" s="163"/>
      <c r="Z530" s="163"/>
      <c r="AA530" s="163"/>
      <c r="AB530" s="163"/>
      <c r="AC530" s="163"/>
      <c r="AD530" s="163"/>
      <c r="AE530" s="163"/>
      <c r="AF530" s="163"/>
      <c r="AG530" s="163"/>
      <c r="AH530" s="163"/>
      <c r="AI530" s="163"/>
      <c r="AJ530" s="163"/>
      <c r="AK530" s="163"/>
      <c r="AL530" s="163"/>
      <c r="AM530" s="163"/>
      <c r="AN530" s="163"/>
      <c r="AO530" s="163"/>
      <c r="AP530" s="163"/>
      <c r="AQ530" s="163"/>
      <c r="AR530" s="163"/>
    </row>
    <row r="531" spans="1:44" ht="12.75">
      <c r="A531" s="163"/>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3"/>
      <c r="AL531" s="163"/>
      <c r="AM531" s="163"/>
      <c r="AN531" s="163"/>
      <c r="AO531" s="163"/>
      <c r="AP531" s="163"/>
      <c r="AQ531" s="163"/>
      <c r="AR531" s="163"/>
    </row>
    <row r="532" spans="1:44" ht="12.75">
      <c r="A532" s="163"/>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3"/>
      <c r="AK532" s="163"/>
      <c r="AL532" s="163"/>
      <c r="AM532" s="163"/>
      <c r="AN532" s="163"/>
      <c r="AO532" s="163"/>
      <c r="AP532" s="163"/>
      <c r="AQ532" s="163"/>
      <c r="AR532" s="163"/>
    </row>
    <row r="533" spans="1:44" ht="12.75">
      <c r="A533" s="163"/>
      <c r="B533" s="163"/>
      <c r="C533" s="163"/>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row>
    <row r="534" spans="1:44" ht="12.75">
      <c r="A534" s="163"/>
      <c r="B534" s="163"/>
      <c r="C534" s="163"/>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63"/>
      <c r="AL534" s="163"/>
      <c r="AM534" s="163"/>
      <c r="AN534" s="163"/>
      <c r="AO534" s="163"/>
      <c r="AP534" s="163"/>
      <c r="AQ534" s="163"/>
      <c r="AR534" s="163"/>
    </row>
    <row r="535" spans="1:44" ht="12.75">
      <c r="A535" s="163"/>
      <c r="B535" s="163"/>
      <c r="C535" s="163"/>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row>
    <row r="536" spans="1:44" ht="12.75">
      <c r="A536" s="163"/>
      <c r="B536" s="163"/>
      <c r="C536" s="163"/>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row>
    <row r="537" spans="1:44" ht="12.75">
      <c r="A537" s="163"/>
      <c r="B537" s="16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row>
    <row r="538" spans="1:44" ht="12.75">
      <c r="A538" s="163"/>
      <c r="B538" s="163"/>
      <c r="C538" s="163"/>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c r="AB538" s="163"/>
      <c r="AC538" s="163"/>
      <c r="AD538" s="163"/>
      <c r="AE538" s="163"/>
      <c r="AF538" s="163"/>
      <c r="AG538" s="163"/>
      <c r="AH538" s="163"/>
      <c r="AI538" s="163"/>
      <c r="AJ538" s="163"/>
      <c r="AK538" s="163"/>
      <c r="AL538" s="163"/>
      <c r="AM538" s="163"/>
      <c r="AN538" s="163"/>
      <c r="AO538" s="163"/>
      <c r="AP538" s="163"/>
      <c r="AQ538" s="163"/>
      <c r="AR538" s="163"/>
    </row>
    <row r="539" spans="1:44" ht="12.75">
      <c r="A539" s="163"/>
      <c r="B539" s="163"/>
      <c r="C539" s="163"/>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c r="AB539" s="163"/>
      <c r="AC539" s="163"/>
      <c r="AD539" s="163"/>
      <c r="AE539" s="163"/>
      <c r="AF539" s="163"/>
      <c r="AG539" s="163"/>
      <c r="AH539" s="163"/>
      <c r="AI539" s="163"/>
      <c r="AJ539" s="163"/>
      <c r="AK539" s="163"/>
      <c r="AL539" s="163"/>
      <c r="AM539" s="163"/>
      <c r="AN539" s="163"/>
      <c r="AO539" s="163"/>
      <c r="AP539" s="163"/>
      <c r="AQ539" s="163"/>
      <c r="AR539" s="163"/>
    </row>
    <row r="540" spans="1:44" ht="12.75">
      <c r="A540" s="163"/>
      <c r="B540" s="163"/>
      <c r="C540" s="163"/>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c r="AB540" s="163"/>
      <c r="AC540" s="163"/>
      <c r="AD540" s="163"/>
      <c r="AE540" s="163"/>
      <c r="AF540" s="163"/>
      <c r="AG540" s="163"/>
      <c r="AH540" s="163"/>
      <c r="AI540" s="163"/>
      <c r="AJ540" s="163"/>
      <c r="AK540" s="163"/>
      <c r="AL540" s="163"/>
      <c r="AM540" s="163"/>
      <c r="AN540" s="163"/>
      <c r="AO540" s="163"/>
      <c r="AP540" s="163"/>
      <c r="AQ540" s="163"/>
      <c r="AR540" s="163"/>
    </row>
    <row r="541" spans="1:44" ht="12.75">
      <c r="A541" s="163"/>
      <c r="B541" s="163"/>
      <c r="C541" s="163"/>
      <c r="D541" s="163"/>
      <c r="E541" s="163"/>
      <c r="F541" s="163"/>
      <c r="G541" s="163"/>
      <c r="H541" s="163"/>
      <c r="I541" s="163"/>
      <c r="J541" s="163"/>
      <c r="K541" s="163"/>
      <c r="L541" s="163"/>
      <c r="M541" s="163"/>
      <c r="N541" s="163"/>
      <c r="O541" s="163"/>
      <c r="P541" s="163"/>
      <c r="Q541" s="163"/>
      <c r="R541" s="163"/>
      <c r="S541" s="163"/>
      <c r="T541" s="163"/>
      <c r="U541" s="163"/>
      <c r="V541" s="163"/>
      <c r="W541" s="163"/>
      <c r="X541" s="163"/>
      <c r="Y541" s="163"/>
      <c r="Z541" s="163"/>
      <c r="AA541" s="163"/>
      <c r="AB541" s="163"/>
      <c r="AC541" s="163"/>
      <c r="AD541" s="163"/>
      <c r="AE541" s="163"/>
      <c r="AF541" s="163"/>
      <c r="AG541" s="163"/>
      <c r="AH541" s="163"/>
      <c r="AI541" s="163"/>
      <c r="AJ541" s="163"/>
      <c r="AK541" s="163"/>
      <c r="AL541" s="163"/>
      <c r="AM541" s="163"/>
      <c r="AN541" s="163"/>
      <c r="AO541" s="163"/>
      <c r="AP541" s="163"/>
      <c r="AQ541" s="163"/>
      <c r="AR541" s="163"/>
    </row>
    <row r="542" spans="1:44" ht="12.75">
      <c r="A542" s="163"/>
      <c r="B542" s="163"/>
      <c r="C542" s="163"/>
      <c r="D542" s="163"/>
      <c r="E542" s="163"/>
      <c r="F542" s="163"/>
      <c r="G542" s="163"/>
      <c r="H542" s="163"/>
      <c r="I542" s="163"/>
      <c r="J542" s="163"/>
      <c r="K542" s="163"/>
      <c r="L542" s="163"/>
      <c r="M542" s="163"/>
      <c r="N542" s="163"/>
      <c r="O542" s="163"/>
      <c r="P542" s="163"/>
      <c r="Q542" s="163"/>
      <c r="R542" s="163"/>
      <c r="S542" s="163"/>
      <c r="T542" s="163"/>
      <c r="U542" s="163"/>
      <c r="V542" s="163"/>
      <c r="W542" s="163"/>
      <c r="X542" s="163"/>
      <c r="Y542" s="163"/>
      <c r="Z542" s="163"/>
      <c r="AA542" s="163"/>
      <c r="AB542" s="163"/>
      <c r="AC542" s="163"/>
      <c r="AD542" s="163"/>
      <c r="AE542" s="163"/>
      <c r="AF542" s="163"/>
      <c r="AG542" s="163"/>
      <c r="AH542" s="163"/>
      <c r="AI542" s="163"/>
      <c r="AJ542" s="163"/>
      <c r="AK542" s="163"/>
      <c r="AL542" s="163"/>
      <c r="AM542" s="163"/>
      <c r="AN542" s="163"/>
      <c r="AO542" s="163"/>
      <c r="AP542" s="163"/>
      <c r="AQ542" s="163"/>
      <c r="AR542" s="163"/>
    </row>
    <row r="543" spans="1:44" ht="12.75">
      <c r="A543" s="163"/>
      <c r="B543" s="163"/>
      <c r="C543" s="163"/>
      <c r="D543" s="163"/>
      <c r="E543" s="163"/>
      <c r="F543" s="163"/>
      <c r="G543" s="163"/>
      <c r="H543" s="163"/>
      <c r="I543" s="163"/>
      <c r="J543" s="163"/>
      <c r="K543" s="163"/>
      <c r="L543" s="163"/>
      <c r="M543" s="163"/>
      <c r="N543" s="163"/>
      <c r="O543" s="163"/>
      <c r="P543" s="163"/>
      <c r="Q543" s="163"/>
      <c r="R543" s="163"/>
      <c r="S543" s="163"/>
      <c r="T543" s="163"/>
      <c r="U543" s="163"/>
      <c r="V543" s="163"/>
      <c r="W543" s="163"/>
      <c r="X543" s="163"/>
      <c r="Y543" s="163"/>
      <c r="Z543" s="163"/>
      <c r="AA543" s="163"/>
      <c r="AB543" s="163"/>
      <c r="AC543" s="163"/>
      <c r="AD543" s="163"/>
      <c r="AE543" s="163"/>
      <c r="AF543" s="163"/>
      <c r="AG543" s="163"/>
      <c r="AH543" s="163"/>
      <c r="AI543" s="163"/>
      <c r="AJ543" s="163"/>
      <c r="AK543" s="163"/>
      <c r="AL543" s="163"/>
      <c r="AM543" s="163"/>
      <c r="AN543" s="163"/>
      <c r="AO543" s="163"/>
      <c r="AP543" s="163"/>
      <c r="AQ543" s="163"/>
      <c r="AR543" s="163"/>
    </row>
    <row r="544" spans="1:44" ht="12.75">
      <c r="A544" s="163"/>
      <c r="B544" s="163"/>
      <c r="C544" s="163"/>
      <c r="D544" s="163"/>
      <c r="E544" s="163"/>
      <c r="F544" s="163"/>
      <c r="G544" s="163"/>
      <c r="H544" s="163"/>
      <c r="I544" s="163"/>
      <c r="J544" s="163"/>
      <c r="K544" s="163"/>
      <c r="L544" s="163"/>
      <c r="M544" s="163"/>
      <c r="N544" s="163"/>
      <c r="O544" s="163"/>
      <c r="P544" s="163"/>
      <c r="Q544" s="163"/>
      <c r="R544" s="163"/>
      <c r="S544" s="163"/>
      <c r="T544" s="163"/>
      <c r="U544" s="163"/>
      <c r="V544" s="163"/>
      <c r="W544" s="163"/>
      <c r="X544" s="163"/>
      <c r="Y544" s="163"/>
      <c r="Z544" s="163"/>
      <c r="AA544" s="163"/>
      <c r="AB544" s="163"/>
      <c r="AC544" s="163"/>
      <c r="AD544" s="163"/>
      <c r="AE544" s="163"/>
      <c r="AF544" s="163"/>
      <c r="AG544" s="163"/>
      <c r="AH544" s="163"/>
      <c r="AI544" s="163"/>
      <c r="AJ544" s="163"/>
      <c r="AK544" s="163"/>
      <c r="AL544" s="163"/>
      <c r="AM544" s="163"/>
      <c r="AN544" s="163"/>
      <c r="AO544" s="163"/>
      <c r="AP544" s="163"/>
      <c r="AQ544" s="163"/>
      <c r="AR544" s="163"/>
    </row>
    <row r="545" spans="1:44" ht="12.75">
      <c r="A545" s="163"/>
      <c r="B545" s="163"/>
      <c r="C545" s="163"/>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c r="AB545" s="163"/>
      <c r="AC545" s="163"/>
      <c r="AD545" s="163"/>
      <c r="AE545" s="163"/>
      <c r="AF545" s="163"/>
      <c r="AG545" s="163"/>
      <c r="AH545" s="163"/>
      <c r="AI545" s="163"/>
      <c r="AJ545" s="163"/>
      <c r="AK545" s="163"/>
      <c r="AL545" s="163"/>
      <c r="AM545" s="163"/>
      <c r="AN545" s="163"/>
      <c r="AO545" s="163"/>
      <c r="AP545" s="163"/>
      <c r="AQ545" s="163"/>
      <c r="AR545" s="163"/>
    </row>
    <row r="546" spans="1:44" ht="12.75">
      <c r="A546" s="163"/>
      <c r="B546" s="163"/>
      <c r="C546" s="163"/>
      <c r="D546" s="163"/>
      <c r="E546" s="163"/>
      <c r="F546" s="163"/>
      <c r="G546" s="163"/>
      <c r="H546" s="163"/>
      <c r="I546" s="163"/>
      <c r="J546" s="163"/>
      <c r="K546" s="163"/>
      <c r="L546" s="163"/>
      <c r="M546" s="163"/>
      <c r="N546" s="163"/>
      <c r="O546" s="163"/>
      <c r="P546" s="163"/>
      <c r="Q546" s="163"/>
      <c r="R546" s="163"/>
      <c r="S546" s="163"/>
      <c r="T546" s="163"/>
      <c r="U546" s="163"/>
      <c r="V546" s="163"/>
      <c r="W546" s="163"/>
      <c r="X546" s="163"/>
      <c r="Y546" s="163"/>
      <c r="Z546" s="163"/>
      <c r="AA546" s="163"/>
      <c r="AB546" s="163"/>
      <c r="AC546" s="163"/>
      <c r="AD546" s="163"/>
      <c r="AE546" s="163"/>
      <c r="AF546" s="163"/>
      <c r="AG546" s="163"/>
      <c r="AH546" s="163"/>
      <c r="AI546" s="163"/>
      <c r="AJ546" s="163"/>
      <c r="AK546" s="163"/>
      <c r="AL546" s="163"/>
      <c r="AM546" s="163"/>
      <c r="AN546" s="163"/>
      <c r="AO546" s="163"/>
      <c r="AP546" s="163"/>
      <c r="AQ546" s="163"/>
      <c r="AR546" s="163"/>
    </row>
    <row r="547" spans="1:44" ht="12.75">
      <c r="A547" s="163"/>
      <c r="B547" s="163"/>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c r="AB547" s="163"/>
      <c r="AC547" s="163"/>
      <c r="AD547" s="163"/>
      <c r="AE547" s="163"/>
      <c r="AF547" s="163"/>
      <c r="AG547" s="163"/>
      <c r="AH547" s="163"/>
      <c r="AI547" s="163"/>
      <c r="AJ547" s="163"/>
      <c r="AK547" s="163"/>
      <c r="AL547" s="163"/>
      <c r="AM547" s="163"/>
      <c r="AN547" s="163"/>
      <c r="AO547" s="163"/>
      <c r="AP547" s="163"/>
      <c r="AQ547" s="163"/>
      <c r="AR547" s="163"/>
    </row>
    <row r="548" spans="1:44" ht="12.75">
      <c r="A548" s="163"/>
      <c r="B548" s="163"/>
      <c r="C548" s="163"/>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c r="AE548" s="163"/>
      <c r="AF548" s="163"/>
      <c r="AG548" s="163"/>
      <c r="AH548" s="163"/>
      <c r="AI548" s="163"/>
      <c r="AJ548" s="163"/>
      <c r="AK548" s="163"/>
      <c r="AL548" s="163"/>
      <c r="AM548" s="163"/>
      <c r="AN548" s="163"/>
      <c r="AO548" s="163"/>
      <c r="AP548" s="163"/>
      <c r="AQ548" s="163"/>
      <c r="AR548" s="163"/>
    </row>
    <row r="549" spans="1:44" ht="12.75">
      <c r="A549" s="163"/>
      <c r="B549" s="163"/>
      <c r="C549" s="163"/>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c r="AE549" s="163"/>
      <c r="AF549" s="163"/>
      <c r="AG549" s="163"/>
      <c r="AH549" s="163"/>
      <c r="AI549" s="163"/>
      <c r="AJ549" s="163"/>
      <c r="AK549" s="163"/>
      <c r="AL549" s="163"/>
      <c r="AM549" s="163"/>
      <c r="AN549" s="163"/>
      <c r="AO549" s="163"/>
      <c r="AP549" s="163"/>
      <c r="AQ549" s="163"/>
      <c r="AR549" s="163"/>
    </row>
    <row r="550" spans="1:44" ht="12.75">
      <c r="A550" s="163"/>
      <c r="B550" s="163"/>
      <c r="C550" s="163"/>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c r="AB550" s="163"/>
      <c r="AC550" s="163"/>
      <c r="AD550" s="163"/>
      <c r="AE550" s="163"/>
      <c r="AF550" s="163"/>
      <c r="AG550" s="163"/>
      <c r="AH550" s="163"/>
      <c r="AI550" s="163"/>
      <c r="AJ550" s="163"/>
      <c r="AK550" s="163"/>
      <c r="AL550" s="163"/>
      <c r="AM550" s="163"/>
      <c r="AN550" s="163"/>
      <c r="AO550" s="163"/>
      <c r="AP550" s="163"/>
      <c r="AQ550" s="163"/>
      <c r="AR550" s="163"/>
    </row>
    <row r="551" spans="1:44" ht="12.75">
      <c r="A551" s="163"/>
      <c r="B551" s="163"/>
      <c r="C551" s="163"/>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c r="AB551" s="163"/>
      <c r="AC551" s="163"/>
      <c r="AD551" s="163"/>
      <c r="AE551" s="163"/>
      <c r="AF551" s="163"/>
      <c r="AG551" s="163"/>
      <c r="AH551" s="163"/>
      <c r="AI551" s="163"/>
      <c r="AJ551" s="163"/>
      <c r="AK551" s="163"/>
      <c r="AL551" s="163"/>
      <c r="AM551" s="163"/>
      <c r="AN551" s="163"/>
      <c r="AO551" s="163"/>
      <c r="AP551" s="163"/>
      <c r="AQ551" s="163"/>
      <c r="AR551" s="163"/>
    </row>
    <row r="552" spans="1:44" ht="12.75">
      <c r="A552" s="163"/>
      <c r="B552" s="163"/>
      <c r="C552" s="163"/>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c r="AB552" s="163"/>
      <c r="AC552" s="163"/>
      <c r="AD552" s="163"/>
      <c r="AE552" s="163"/>
      <c r="AF552" s="163"/>
      <c r="AG552" s="163"/>
      <c r="AH552" s="163"/>
      <c r="AI552" s="163"/>
      <c r="AJ552" s="163"/>
      <c r="AK552" s="163"/>
      <c r="AL552" s="163"/>
      <c r="AM552" s="163"/>
      <c r="AN552" s="163"/>
      <c r="AO552" s="163"/>
      <c r="AP552" s="163"/>
      <c r="AQ552" s="163"/>
      <c r="AR552" s="163"/>
    </row>
    <row r="553" spans="1:44" ht="12.75">
      <c r="A553" s="163"/>
      <c r="B553" s="163"/>
      <c r="C553" s="163"/>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c r="AB553" s="163"/>
      <c r="AC553" s="163"/>
      <c r="AD553" s="163"/>
      <c r="AE553" s="163"/>
      <c r="AF553" s="163"/>
      <c r="AG553" s="163"/>
      <c r="AH553" s="163"/>
      <c r="AI553" s="163"/>
      <c r="AJ553" s="163"/>
      <c r="AK553" s="163"/>
      <c r="AL553" s="163"/>
      <c r="AM553" s="163"/>
      <c r="AN553" s="163"/>
      <c r="AO553" s="163"/>
      <c r="AP553" s="163"/>
      <c r="AQ553" s="163"/>
      <c r="AR553" s="163"/>
    </row>
    <row r="554" spans="1:44" ht="12.75">
      <c r="A554" s="163"/>
      <c r="B554" s="163"/>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c r="AE554" s="163"/>
      <c r="AF554" s="163"/>
      <c r="AG554" s="163"/>
      <c r="AH554" s="163"/>
      <c r="AI554" s="163"/>
      <c r="AJ554" s="163"/>
      <c r="AK554" s="163"/>
      <c r="AL554" s="163"/>
      <c r="AM554" s="163"/>
      <c r="AN554" s="163"/>
      <c r="AO554" s="163"/>
      <c r="AP554" s="163"/>
      <c r="AQ554" s="163"/>
      <c r="AR554" s="163"/>
    </row>
    <row r="555" spans="1:44" ht="12.75">
      <c r="A555" s="163"/>
      <c r="B555" s="163"/>
      <c r="C555" s="163"/>
      <c r="D555" s="163"/>
      <c r="E555" s="163"/>
      <c r="F555" s="163"/>
      <c r="G555" s="163"/>
      <c r="H555" s="163"/>
      <c r="I555" s="163"/>
      <c r="J555" s="163"/>
      <c r="K555" s="163"/>
      <c r="L555" s="163"/>
      <c r="M555" s="163"/>
      <c r="N555" s="163"/>
      <c r="O555" s="163"/>
      <c r="P555" s="163"/>
      <c r="Q555" s="163"/>
      <c r="R555" s="163"/>
      <c r="S555" s="163"/>
      <c r="T555" s="163"/>
      <c r="U555" s="163"/>
      <c r="V555" s="163"/>
      <c r="W555" s="163"/>
      <c r="X555" s="163"/>
      <c r="Y555" s="163"/>
      <c r="Z555" s="163"/>
      <c r="AA555" s="163"/>
      <c r="AB555" s="163"/>
      <c r="AC555" s="163"/>
      <c r="AD555" s="163"/>
      <c r="AE555" s="163"/>
      <c r="AF555" s="163"/>
      <c r="AG555" s="163"/>
      <c r="AH555" s="163"/>
      <c r="AI555" s="163"/>
      <c r="AJ555" s="163"/>
      <c r="AK555" s="163"/>
      <c r="AL555" s="163"/>
      <c r="AM555" s="163"/>
      <c r="AN555" s="163"/>
      <c r="AO555" s="163"/>
      <c r="AP555" s="163"/>
      <c r="AQ555" s="163"/>
      <c r="AR555" s="163"/>
    </row>
    <row r="556" spans="1:44" ht="12.75">
      <c r="A556" s="163"/>
      <c r="B556" s="163"/>
      <c r="C556" s="163"/>
      <c r="D556" s="163"/>
      <c r="E556" s="163"/>
      <c r="F556" s="163"/>
      <c r="G556" s="163"/>
      <c r="H556" s="163"/>
      <c r="I556" s="163"/>
      <c r="J556" s="163"/>
      <c r="K556" s="163"/>
      <c r="L556" s="163"/>
      <c r="M556" s="163"/>
      <c r="N556" s="163"/>
      <c r="O556" s="163"/>
      <c r="P556" s="163"/>
      <c r="Q556" s="163"/>
      <c r="R556" s="163"/>
      <c r="S556" s="163"/>
      <c r="T556" s="163"/>
      <c r="U556" s="163"/>
      <c r="V556" s="163"/>
      <c r="W556" s="163"/>
      <c r="X556" s="163"/>
      <c r="Y556" s="163"/>
      <c r="Z556" s="163"/>
      <c r="AA556" s="163"/>
      <c r="AB556" s="163"/>
      <c r="AC556" s="163"/>
      <c r="AD556" s="163"/>
      <c r="AE556" s="163"/>
      <c r="AF556" s="163"/>
      <c r="AG556" s="163"/>
      <c r="AH556" s="163"/>
      <c r="AI556" s="163"/>
      <c r="AJ556" s="163"/>
      <c r="AK556" s="163"/>
      <c r="AL556" s="163"/>
      <c r="AM556" s="163"/>
      <c r="AN556" s="163"/>
      <c r="AO556" s="163"/>
      <c r="AP556" s="163"/>
      <c r="AQ556" s="163"/>
      <c r="AR556" s="163"/>
    </row>
    <row r="557" spans="1:44" ht="12.75">
      <c r="A557" s="163"/>
      <c r="B557" s="163"/>
      <c r="C557" s="163"/>
      <c r="D557" s="163"/>
      <c r="E557" s="163"/>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c r="AB557" s="163"/>
      <c r="AC557" s="163"/>
      <c r="AD557" s="163"/>
      <c r="AE557" s="163"/>
      <c r="AF557" s="163"/>
      <c r="AG557" s="163"/>
      <c r="AH557" s="163"/>
      <c r="AI557" s="163"/>
      <c r="AJ557" s="163"/>
      <c r="AK557" s="163"/>
      <c r="AL557" s="163"/>
      <c r="AM557" s="163"/>
      <c r="AN557" s="163"/>
      <c r="AO557" s="163"/>
      <c r="AP557" s="163"/>
      <c r="AQ557" s="163"/>
      <c r="AR557" s="163"/>
    </row>
    <row r="558" spans="1:44" ht="12.75">
      <c r="A558" s="163"/>
      <c r="B558" s="163"/>
      <c r="C558" s="163"/>
      <c r="D558" s="163"/>
      <c r="E558" s="163"/>
      <c r="F558" s="163"/>
      <c r="G558" s="163"/>
      <c r="H558" s="163"/>
      <c r="I558" s="163"/>
      <c r="J558" s="163"/>
      <c r="K558" s="163"/>
      <c r="L558" s="163"/>
      <c r="M558" s="163"/>
      <c r="N558" s="163"/>
      <c r="O558" s="163"/>
      <c r="P558" s="163"/>
      <c r="Q558" s="163"/>
      <c r="R558" s="163"/>
      <c r="S558" s="163"/>
      <c r="T558" s="163"/>
      <c r="U558" s="163"/>
      <c r="V558" s="163"/>
      <c r="W558" s="163"/>
      <c r="X558" s="163"/>
      <c r="Y558" s="163"/>
      <c r="Z558" s="163"/>
      <c r="AA558" s="163"/>
      <c r="AB558" s="163"/>
      <c r="AC558" s="163"/>
      <c r="AD558" s="163"/>
      <c r="AE558" s="163"/>
      <c r="AF558" s="163"/>
      <c r="AG558" s="163"/>
      <c r="AH558" s="163"/>
      <c r="AI558" s="163"/>
      <c r="AJ558" s="163"/>
      <c r="AK558" s="163"/>
      <c r="AL558" s="163"/>
      <c r="AM558" s="163"/>
      <c r="AN558" s="163"/>
      <c r="AO558" s="163"/>
      <c r="AP558" s="163"/>
      <c r="AQ558" s="163"/>
      <c r="AR558" s="163"/>
    </row>
    <row r="559" spans="1:44" ht="12.75">
      <c r="A559" s="163"/>
      <c r="B559" s="163"/>
      <c r="C559" s="163"/>
      <c r="D559" s="163"/>
      <c r="E559" s="163"/>
      <c r="F559" s="163"/>
      <c r="G559" s="163"/>
      <c r="H559" s="163"/>
      <c r="I559" s="163"/>
      <c r="J559" s="163"/>
      <c r="K559" s="163"/>
      <c r="L559" s="163"/>
      <c r="M559" s="163"/>
      <c r="N559" s="163"/>
      <c r="O559" s="163"/>
      <c r="P559" s="163"/>
      <c r="Q559" s="163"/>
      <c r="R559" s="163"/>
      <c r="S559" s="163"/>
      <c r="T559" s="163"/>
      <c r="U559" s="163"/>
      <c r="V559" s="163"/>
      <c r="W559" s="163"/>
      <c r="X559" s="163"/>
      <c r="Y559" s="163"/>
      <c r="Z559" s="163"/>
      <c r="AA559" s="163"/>
      <c r="AB559" s="163"/>
      <c r="AC559" s="163"/>
      <c r="AD559" s="163"/>
      <c r="AE559" s="163"/>
      <c r="AF559" s="163"/>
      <c r="AG559" s="163"/>
      <c r="AH559" s="163"/>
      <c r="AI559" s="163"/>
      <c r="AJ559" s="163"/>
      <c r="AK559" s="163"/>
      <c r="AL559" s="163"/>
      <c r="AM559" s="163"/>
      <c r="AN559" s="163"/>
      <c r="AO559" s="163"/>
      <c r="AP559" s="163"/>
      <c r="AQ559" s="163"/>
      <c r="AR559" s="163"/>
    </row>
    <row r="560" spans="1:44" ht="12.75">
      <c r="A560" s="163"/>
      <c r="B560" s="163"/>
      <c r="C560" s="163"/>
      <c r="D560" s="163"/>
      <c r="E560" s="163"/>
      <c r="F560" s="163"/>
      <c r="G560" s="163"/>
      <c r="H560" s="163"/>
      <c r="I560" s="163"/>
      <c r="J560" s="163"/>
      <c r="K560" s="163"/>
      <c r="L560" s="163"/>
      <c r="M560" s="163"/>
      <c r="N560" s="163"/>
      <c r="O560" s="163"/>
      <c r="P560" s="163"/>
      <c r="Q560" s="163"/>
      <c r="R560" s="163"/>
      <c r="S560" s="163"/>
      <c r="T560" s="163"/>
      <c r="U560" s="163"/>
      <c r="V560" s="163"/>
      <c r="W560" s="163"/>
      <c r="X560" s="163"/>
      <c r="Y560" s="163"/>
      <c r="Z560" s="163"/>
      <c r="AA560" s="163"/>
      <c r="AB560" s="163"/>
      <c r="AC560" s="163"/>
      <c r="AD560" s="163"/>
      <c r="AE560" s="163"/>
      <c r="AF560" s="163"/>
      <c r="AG560" s="163"/>
      <c r="AH560" s="163"/>
      <c r="AI560" s="163"/>
      <c r="AJ560" s="163"/>
      <c r="AK560" s="163"/>
      <c r="AL560" s="163"/>
      <c r="AM560" s="163"/>
      <c r="AN560" s="163"/>
      <c r="AO560" s="163"/>
      <c r="AP560" s="163"/>
      <c r="AQ560" s="163"/>
      <c r="AR560" s="163"/>
    </row>
    <row r="561" spans="1:44" ht="12.75">
      <c r="A561" s="163"/>
      <c r="B561" s="163"/>
      <c r="C561" s="163"/>
      <c r="D561" s="163"/>
      <c r="E561" s="163"/>
      <c r="F561" s="163"/>
      <c r="G561" s="163"/>
      <c r="H561" s="163"/>
      <c r="I561" s="163"/>
      <c r="J561" s="163"/>
      <c r="K561" s="163"/>
      <c r="L561" s="163"/>
      <c r="M561" s="163"/>
      <c r="N561" s="163"/>
      <c r="O561" s="163"/>
      <c r="P561" s="163"/>
      <c r="Q561" s="163"/>
      <c r="R561" s="163"/>
      <c r="S561" s="163"/>
      <c r="T561" s="163"/>
      <c r="U561" s="163"/>
      <c r="V561" s="163"/>
      <c r="W561" s="163"/>
      <c r="X561" s="163"/>
      <c r="Y561" s="163"/>
      <c r="Z561" s="163"/>
      <c r="AA561" s="163"/>
      <c r="AB561" s="163"/>
      <c r="AC561" s="163"/>
      <c r="AD561" s="163"/>
      <c r="AE561" s="163"/>
      <c r="AF561" s="163"/>
      <c r="AG561" s="163"/>
      <c r="AH561" s="163"/>
      <c r="AI561" s="163"/>
      <c r="AJ561" s="163"/>
      <c r="AK561" s="163"/>
      <c r="AL561" s="163"/>
      <c r="AM561" s="163"/>
      <c r="AN561" s="163"/>
      <c r="AO561" s="163"/>
      <c r="AP561" s="163"/>
      <c r="AQ561" s="163"/>
      <c r="AR561" s="163"/>
    </row>
    <row r="562" spans="1:44" ht="12.75">
      <c r="A562" s="163"/>
      <c r="B562" s="163"/>
      <c r="C562" s="163"/>
      <c r="D562" s="163"/>
      <c r="E562" s="163"/>
      <c r="F562" s="163"/>
      <c r="G562" s="163"/>
      <c r="H562" s="163"/>
      <c r="I562" s="163"/>
      <c r="J562" s="163"/>
      <c r="K562" s="163"/>
      <c r="L562" s="163"/>
      <c r="M562" s="163"/>
      <c r="N562" s="163"/>
      <c r="O562" s="163"/>
      <c r="P562" s="163"/>
      <c r="Q562" s="163"/>
      <c r="R562" s="163"/>
      <c r="S562" s="163"/>
      <c r="T562" s="163"/>
      <c r="U562" s="163"/>
      <c r="V562" s="163"/>
      <c r="W562" s="163"/>
      <c r="X562" s="163"/>
      <c r="Y562" s="163"/>
      <c r="Z562" s="163"/>
      <c r="AA562" s="163"/>
      <c r="AB562" s="163"/>
      <c r="AC562" s="163"/>
      <c r="AD562" s="163"/>
      <c r="AE562" s="163"/>
      <c r="AF562" s="163"/>
      <c r="AG562" s="163"/>
      <c r="AH562" s="163"/>
      <c r="AI562" s="163"/>
      <c r="AJ562" s="163"/>
      <c r="AK562" s="163"/>
      <c r="AL562" s="163"/>
      <c r="AM562" s="163"/>
      <c r="AN562" s="163"/>
      <c r="AO562" s="163"/>
      <c r="AP562" s="163"/>
      <c r="AQ562" s="163"/>
      <c r="AR562" s="163"/>
    </row>
    <row r="563" spans="1:44" ht="12.75">
      <c r="A563" s="163"/>
      <c r="B563" s="163"/>
      <c r="C563" s="163"/>
      <c r="D563" s="163"/>
      <c r="E563" s="163"/>
      <c r="F563" s="163"/>
      <c r="G563" s="163"/>
      <c r="H563" s="163"/>
      <c r="I563" s="163"/>
      <c r="J563" s="163"/>
      <c r="K563" s="163"/>
      <c r="L563" s="163"/>
      <c r="M563" s="163"/>
      <c r="N563" s="163"/>
      <c r="O563" s="163"/>
      <c r="P563" s="163"/>
      <c r="Q563" s="163"/>
      <c r="R563" s="163"/>
      <c r="S563" s="163"/>
      <c r="T563" s="163"/>
      <c r="U563" s="163"/>
      <c r="V563" s="163"/>
      <c r="W563" s="163"/>
      <c r="X563" s="163"/>
      <c r="Y563" s="163"/>
      <c r="Z563" s="163"/>
      <c r="AA563" s="163"/>
      <c r="AB563" s="163"/>
      <c r="AC563" s="163"/>
      <c r="AD563" s="163"/>
      <c r="AE563" s="163"/>
      <c r="AF563" s="163"/>
      <c r="AG563" s="163"/>
      <c r="AH563" s="163"/>
      <c r="AI563" s="163"/>
      <c r="AJ563" s="163"/>
      <c r="AK563" s="163"/>
      <c r="AL563" s="163"/>
      <c r="AM563" s="163"/>
      <c r="AN563" s="163"/>
      <c r="AO563" s="163"/>
      <c r="AP563" s="163"/>
      <c r="AQ563" s="163"/>
      <c r="AR563" s="163"/>
    </row>
    <row r="564" spans="1:44" ht="12.75">
      <c r="A564" s="163"/>
      <c r="B564" s="163"/>
      <c r="C564" s="163"/>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3"/>
      <c r="Z564" s="163"/>
      <c r="AA564" s="163"/>
      <c r="AB564" s="163"/>
      <c r="AC564" s="163"/>
      <c r="AD564" s="163"/>
      <c r="AE564" s="163"/>
      <c r="AF564" s="163"/>
      <c r="AG564" s="163"/>
      <c r="AH564" s="163"/>
      <c r="AI564" s="163"/>
      <c r="AJ564" s="163"/>
      <c r="AK564" s="163"/>
      <c r="AL564" s="163"/>
      <c r="AM564" s="163"/>
      <c r="AN564" s="163"/>
      <c r="AO564" s="163"/>
      <c r="AP564" s="163"/>
      <c r="AQ564" s="163"/>
      <c r="AR564" s="163"/>
    </row>
    <row r="565" spans="1:44" ht="12.75">
      <c r="A565" s="163"/>
      <c r="B565" s="163"/>
      <c r="C565" s="163"/>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c r="AB565" s="163"/>
      <c r="AC565" s="163"/>
      <c r="AD565" s="163"/>
      <c r="AE565" s="163"/>
      <c r="AF565" s="163"/>
      <c r="AG565" s="163"/>
      <c r="AH565" s="163"/>
      <c r="AI565" s="163"/>
      <c r="AJ565" s="163"/>
      <c r="AK565" s="163"/>
      <c r="AL565" s="163"/>
      <c r="AM565" s="163"/>
      <c r="AN565" s="163"/>
      <c r="AO565" s="163"/>
      <c r="AP565" s="163"/>
      <c r="AQ565" s="163"/>
      <c r="AR565" s="163"/>
    </row>
    <row r="566" spans="1:44" ht="12.75">
      <c r="A566" s="163"/>
      <c r="B566" s="163"/>
      <c r="C566" s="163"/>
      <c r="D566" s="163"/>
      <c r="E566" s="163"/>
      <c r="F566" s="163"/>
      <c r="G566" s="163"/>
      <c r="H566" s="163"/>
      <c r="I566" s="163"/>
      <c r="J566" s="163"/>
      <c r="K566" s="163"/>
      <c r="L566" s="163"/>
      <c r="M566" s="163"/>
      <c r="N566" s="163"/>
      <c r="O566" s="163"/>
      <c r="P566" s="163"/>
      <c r="Q566" s="163"/>
      <c r="R566" s="163"/>
      <c r="S566" s="163"/>
      <c r="T566" s="163"/>
      <c r="U566" s="163"/>
      <c r="V566" s="163"/>
      <c r="W566" s="163"/>
      <c r="X566" s="163"/>
      <c r="Y566" s="163"/>
      <c r="Z566" s="163"/>
      <c r="AA566" s="163"/>
      <c r="AB566" s="163"/>
      <c r="AC566" s="163"/>
      <c r="AD566" s="163"/>
      <c r="AE566" s="163"/>
      <c r="AF566" s="163"/>
      <c r="AG566" s="163"/>
      <c r="AH566" s="163"/>
      <c r="AI566" s="163"/>
      <c r="AJ566" s="163"/>
      <c r="AK566" s="163"/>
      <c r="AL566" s="163"/>
      <c r="AM566" s="163"/>
      <c r="AN566" s="163"/>
      <c r="AO566" s="163"/>
      <c r="AP566" s="163"/>
      <c r="AQ566" s="163"/>
      <c r="AR566" s="163"/>
    </row>
    <row r="567" spans="1:44" ht="12.75">
      <c r="A567" s="163"/>
      <c r="B567" s="163"/>
      <c r="C567" s="163"/>
      <c r="D567" s="163"/>
      <c r="E567" s="163"/>
      <c r="F567" s="163"/>
      <c r="G567" s="163"/>
      <c r="H567" s="163"/>
      <c r="I567" s="163"/>
      <c r="J567" s="163"/>
      <c r="K567" s="163"/>
      <c r="L567" s="163"/>
      <c r="M567" s="163"/>
      <c r="N567" s="163"/>
      <c r="O567" s="163"/>
      <c r="P567" s="163"/>
      <c r="Q567" s="163"/>
      <c r="R567" s="163"/>
      <c r="S567" s="163"/>
      <c r="T567" s="163"/>
      <c r="U567" s="163"/>
      <c r="V567" s="163"/>
      <c r="W567" s="163"/>
      <c r="X567" s="163"/>
      <c r="Y567" s="163"/>
      <c r="Z567" s="163"/>
      <c r="AA567" s="163"/>
      <c r="AB567" s="163"/>
      <c r="AC567" s="163"/>
      <c r="AD567" s="163"/>
      <c r="AE567" s="163"/>
      <c r="AF567" s="163"/>
      <c r="AG567" s="163"/>
      <c r="AH567" s="163"/>
      <c r="AI567" s="163"/>
      <c r="AJ567" s="163"/>
      <c r="AK567" s="163"/>
      <c r="AL567" s="163"/>
      <c r="AM567" s="163"/>
      <c r="AN567" s="163"/>
      <c r="AO567" s="163"/>
      <c r="AP567" s="163"/>
      <c r="AQ567" s="163"/>
      <c r="AR567" s="163"/>
    </row>
    <row r="568" spans="1:44" ht="12.75">
      <c r="A568" s="163"/>
      <c r="B568" s="163"/>
      <c r="C568" s="163"/>
      <c r="D568" s="163"/>
      <c r="E568" s="163"/>
      <c r="F568" s="163"/>
      <c r="G568" s="163"/>
      <c r="H568" s="163"/>
      <c r="I568" s="163"/>
      <c r="J568" s="163"/>
      <c r="K568" s="163"/>
      <c r="L568" s="163"/>
      <c r="M568" s="163"/>
      <c r="N568" s="163"/>
      <c r="O568" s="163"/>
      <c r="P568" s="163"/>
      <c r="Q568" s="163"/>
      <c r="R568" s="163"/>
      <c r="S568" s="163"/>
      <c r="T568" s="163"/>
      <c r="U568" s="163"/>
      <c r="V568" s="163"/>
      <c r="W568" s="163"/>
      <c r="X568" s="163"/>
      <c r="Y568" s="163"/>
      <c r="Z568" s="163"/>
      <c r="AA568" s="163"/>
      <c r="AB568" s="163"/>
      <c r="AC568" s="163"/>
      <c r="AD568" s="163"/>
      <c r="AE568" s="163"/>
      <c r="AF568" s="163"/>
      <c r="AG568" s="163"/>
      <c r="AH568" s="163"/>
      <c r="AI568" s="163"/>
      <c r="AJ568" s="163"/>
      <c r="AK568" s="163"/>
      <c r="AL568" s="163"/>
      <c r="AM568" s="163"/>
      <c r="AN568" s="163"/>
      <c r="AO568" s="163"/>
      <c r="AP568" s="163"/>
      <c r="AQ568" s="163"/>
      <c r="AR568" s="163"/>
    </row>
    <row r="569" spans="1:44" ht="12.75">
      <c r="A569" s="163"/>
      <c r="B569" s="163"/>
      <c r="C569" s="163"/>
      <c r="D569" s="163"/>
      <c r="E569" s="163"/>
      <c r="F569" s="163"/>
      <c r="G569" s="163"/>
      <c r="H569" s="163"/>
      <c r="I569" s="163"/>
      <c r="J569" s="163"/>
      <c r="K569" s="163"/>
      <c r="L569" s="163"/>
      <c r="M569" s="163"/>
      <c r="N569" s="163"/>
      <c r="O569" s="163"/>
      <c r="P569" s="163"/>
      <c r="Q569" s="163"/>
      <c r="R569" s="163"/>
      <c r="S569" s="163"/>
      <c r="T569" s="163"/>
      <c r="U569" s="163"/>
      <c r="V569" s="163"/>
      <c r="W569" s="163"/>
      <c r="X569" s="163"/>
      <c r="Y569" s="163"/>
      <c r="Z569" s="163"/>
      <c r="AA569" s="163"/>
      <c r="AB569" s="163"/>
      <c r="AC569" s="163"/>
      <c r="AD569" s="163"/>
      <c r="AE569" s="163"/>
      <c r="AF569" s="163"/>
      <c r="AG569" s="163"/>
      <c r="AH569" s="163"/>
      <c r="AI569" s="163"/>
      <c r="AJ569" s="163"/>
      <c r="AK569" s="163"/>
      <c r="AL569" s="163"/>
      <c r="AM569" s="163"/>
      <c r="AN569" s="163"/>
      <c r="AO569" s="163"/>
      <c r="AP569" s="163"/>
      <c r="AQ569" s="163"/>
      <c r="AR569" s="163"/>
    </row>
    <row r="570" spans="1:44" ht="12.75">
      <c r="A570" s="163"/>
      <c r="B570" s="163"/>
      <c r="C570" s="163"/>
      <c r="D570" s="163"/>
      <c r="E570" s="163"/>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row>
    <row r="571" spans="1:44" ht="12.75">
      <c r="A571" s="163"/>
      <c r="B571" s="163"/>
      <c r="C571" s="163"/>
      <c r="D571" s="163"/>
      <c r="E571" s="163"/>
      <c r="F571" s="163"/>
      <c r="G571" s="163"/>
      <c r="H571" s="163"/>
      <c r="I571" s="163"/>
      <c r="J571" s="163"/>
      <c r="K571" s="163"/>
      <c r="L571" s="163"/>
      <c r="M571" s="163"/>
      <c r="N571" s="163"/>
      <c r="O571" s="163"/>
      <c r="P571" s="163"/>
      <c r="Q571" s="163"/>
      <c r="R571" s="163"/>
      <c r="S571" s="163"/>
      <c r="T571" s="163"/>
      <c r="U571" s="163"/>
      <c r="V571" s="163"/>
      <c r="W571" s="163"/>
      <c r="X571" s="163"/>
      <c r="Y571" s="163"/>
      <c r="Z571" s="163"/>
      <c r="AA571" s="163"/>
      <c r="AB571" s="163"/>
      <c r="AC571" s="163"/>
      <c r="AD571" s="163"/>
      <c r="AE571" s="163"/>
      <c r="AF571" s="163"/>
      <c r="AG571" s="163"/>
      <c r="AH571" s="163"/>
      <c r="AI571" s="163"/>
      <c r="AJ571" s="163"/>
      <c r="AK571" s="163"/>
      <c r="AL571" s="163"/>
      <c r="AM571" s="163"/>
      <c r="AN571" s="163"/>
      <c r="AO571" s="163"/>
      <c r="AP571" s="163"/>
      <c r="AQ571" s="163"/>
      <c r="AR571" s="163"/>
    </row>
    <row r="572" spans="1:44" ht="12.75">
      <c r="A572" s="163"/>
      <c r="B572" s="163"/>
      <c r="C572" s="163"/>
      <c r="D572" s="163"/>
      <c r="E572" s="163"/>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c r="AB572" s="163"/>
      <c r="AC572" s="163"/>
      <c r="AD572" s="163"/>
      <c r="AE572" s="163"/>
      <c r="AF572" s="163"/>
      <c r="AG572" s="163"/>
      <c r="AH572" s="163"/>
      <c r="AI572" s="163"/>
      <c r="AJ572" s="163"/>
      <c r="AK572" s="163"/>
      <c r="AL572" s="163"/>
      <c r="AM572" s="163"/>
      <c r="AN572" s="163"/>
      <c r="AO572" s="163"/>
      <c r="AP572" s="163"/>
      <c r="AQ572" s="163"/>
      <c r="AR572" s="163"/>
    </row>
    <row r="573" spans="1:44" ht="12.75">
      <c r="A573" s="163"/>
      <c r="B573" s="163"/>
      <c r="C573" s="163"/>
      <c r="D573" s="163"/>
      <c r="E573" s="163"/>
      <c r="F573" s="163"/>
      <c r="G573" s="163"/>
      <c r="H573" s="163"/>
      <c r="I573" s="163"/>
      <c r="J573" s="163"/>
      <c r="K573" s="163"/>
      <c r="L573" s="163"/>
      <c r="M573" s="163"/>
      <c r="N573" s="163"/>
      <c r="O573" s="163"/>
      <c r="P573" s="163"/>
      <c r="Q573" s="163"/>
      <c r="R573" s="163"/>
      <c r="S573" s="163"/>
      <c r="T573" s="163"/>
      <c r="U573" s="163"/>
      <c r="V573" s="163"/>
      <c r="W573" s="163"/>
      <c r="X573" s="163"/>
      <c r="Y573" s="163"/>
      <c r="Z573" s="163"/>
      <c r="AA573" s="163"/>
      <c r="AB573" s="163"/>
      <c r="AC573" s="163"/>
      <c r="AD573" s="163"/>
      <c r="AE573" s="163"/>
      <c r="AF573" s="163"/>
      <c r="AG573" s="163"/>
      <c r="AH573" s="163"/>
      <c r="AI573" s="163"/>
      <c r="AJ573" s="163"/>
      <c r="AK573" s="163"/>
      <c r="AL573" s="163"/>
      <c r="AM573" s="163"/>
      <c r="AN573" s="163"/>
      <c r="AO573" s="163"/>
      <c r="AP573" s="163"/>
      <c r="AQ573" s="163"/>
      <c r="AR573" s="163"/>
    </row>
    <row r="574" spans="1:44" ht="12.75">
      <c r="A574" s="163"/>
      <c r="B574" s="163"/>
      <c r="C574" s="163"/>
      <c r="D574" s="163"/>
      <c r="E574" s="163"/>
      <c r="F574" s="163"/>
      <c r="G574" s="163"/>
      <c r="H574" s="163"/>
      <c r="I574" s="163"/>
      <c r="J574" s="163"/>
      <c r="K574" s="163"/>
      <c r="L574" s="163"/>
      <c r="M574" s="163"/>
      <c r="N574" s="163"/>
      <c r="O574" s="163"/>
      <c r="P574" s="163"/>
      <c r="Q574" s="163"/>
      <c r="R574" s="163"/>
      <c r="S574" s="163"/>
      <c r="T574" s="163"/>
      <c r="U574" s="163"/>
      <c r="V574" s="163"/>
      <c r="W574" s="163"/>
      <c r="X574" s="163"/>
      <c r="Y574" s="163"/>
      <c r="Z574" s="163"/>
      <c r="AA574" s="163"/>
      <c r="AB574" s="163"/>
      <c r="AC574" s="163"/>
      <c r="AD574" s="163"/>
      <c r="AE574" s="163"/>
      <c r="AF574" s="163"/>
      <c r="AG574" s="163"/>
      <c r="AH574" s="163"/>
      <c r="AI574" s="163"/>
      <c r="AJ574" s="163"/>
      <c r="AK574" s="163"/>
      <c r="AL574" s="163"/>
      <c r="AM574" s="163"/>
      <c r="AN574" s="163"/>
      <c r="AO574" s="163"/>
      <c r="AP574" s="163"/>
      <c r="AQ574" s="163"/>
      <c r="AR574" s="163"/>
    </row>
    <row r="575" spans="1:44" ht="12.7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row>
    <row r="576" spans="1:44" ht="12.75">
      <c r="A576" s="163"/>
      <c r="B576" s="163"/>
      <c r="C576" s="163"/>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c r="AB576" s="163"/>
      <c r="AC576" s="163"/>
      <c r="AD576" s="163"/>
      <c r="AE576" s="163"/>
      <c r="AF576" s="163"/>
      <c r="AG576" s="163"/>
      <c r="AH576" s="163"/>
      <c r="AI576" s="163"/>
      <c r="AJ576" s="163"/>
      <c r="AK576" s="163"/>
      <c r="AL576" s="163"/>
      <c r="AM576" s="163"/>
      <c r="AN576" s="163"/>
      <c r="AO576" s="163"/>
      <c r="AP576" s="163"/>
      <c r="AQ576" s="163"/>
      <c r="AR576" s="163"/>
    </row>
    <row r="577" spans="1:44" ht="12.75">
      <c r="A577" s="163"/>
      <c r="B577" s="163"/>
      <c r="C577" s="163"/>
      <c r="D577" s="163"/>
      <c r="E577" s="163"/>
      <c r="F577" s="163"/>
      <c r="G577" s="163"/>
      <c r="H577" s="163"/>
      <c r="I577" s="163"/>
      <c r="J577" s="163"/>
      <c r="K577" s="163"/>
      <c r="L577" s="163"/>
      <c r="M577" s="163"/>
      <c r="N577" s="163"/>
      <c r="O577" s="163"/>
      <c r="P577" s="163"/>
      <c r="Q577" s="163"/>
      <c r="R577" s="163"/>
      <c r="S577" s="163"/>
      <c r="T577" s="163"/>
      <c r="U577" s="163"/>
      <c r="V577" s="163"/>
      <c r="W577" s="163"/>
      <c r="X577" s="163"/>
      <c r="Y577" s="163"/>
      <c r="Z577" s="163"/>
      <c r="AA577" s="163"/>
      <c r="AB577" s="163"/>
      <c r="AC577" s="163"/>
      <c r="AD577" s="163"/>
      <c r="AE577" s="163"/>
      <c r="AF577" s="163"/>
      <c r="AG577" s="163"/>
      <c r="AH577" s="163"/>
      <c r="AI577" s="163"/>
      <c r="AJ577" s="163"/>
      <c r="AK577" s="163"/>
      <c r="AL577" s="163"/>
      <c r="AM577" s="163"/>
      <c r="AN577" s="163"/>
      <c r="AO577" s="163"/>
      <c r="AP577" s="163"/>
      <c r="AQ577" s="163"/>
      <c r="AR577" s="163"/>
    </row>
    <row r="578" spans="1:44" ht="12.75">
      <c r="A578" s="163"/>
      <c r="B578" s="163"/>
      <c r="C578" s="163"/>
      <c r="D578" s="163"/>
      <c r="E578" s="163"/>
      <c r="F578" s="163"/>
      <c r="G578" s="163"/>
      <c r="H578" s="163"/>
      <c r="I578" s="163"/>
      <c r="J578" s="163"/>
      <c r="K578" s="163"/>
      <c r="L578" s="163"/>
      <c r="M578" s="163"/>
      <c r="N578" s="163"/>
      <c r="O578" s="163"/>
      <c r="P578" s="163"/>
      <c r="Q578" s="163"/>
      <c r="R578" s="163"/>
      <c r="S578" s="163"/>
      <c r="T578" s="163"/>
      <c r="U578" s="163"/>
      <c r="V578" s="163"/>
      <c r="W578" s="163"/>
      <c r="X578" s="163"/>
      <c r="Y578" s="163"/>
      <c r="Z578" s="163"/>
      <c r="AA578" s="163"/>
      <c r="AB578" s="163"/>
      <c r="AC578" s="163"/>
      <c r="AD578" s="163"/>
      <c r="AE578" s="163"/>
      <c r="AF578" s="163"/>
      <c r="AG578" s="163"/>
      <c r="AH578" s="163"/>
      <c r="AI578" s="163"/>
      <c r="AJ578" s="163"/>
      <c r="AK578" s="163"/>
      <c r="AL578" s="163"/>
      <c r="AM578" s="163"/>
      <c r="AN578" s="163"/>
      <c r="AO578" s="163"/>
      <c r="AP578" s="163"/>
      <c r="AQ578" s="163"/>
      <c r="AR578" s="163"/>
    </row>
    <row r="579" spans="1:44" ht="12.75">
      <c r="A579" s="163"/>
      <c r="B579" s="163"/>
      <c r="C579" s="163"/>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c r="AB579" s="163"/>
      <c r="AC579" s="163"/>
      <c r="AD579" s="163"/>
      <c r="AE579" s="163"/>
      <c r="AF579" s="163"/>
      <c r="AG579" s="163"/>
      <c r="AH579" s="163"/>
      <c r="AI579" s="163"/>
      <c r="AJ579" s="163"/>
      <c r="AK579" s="163"/>
      <c r="AL579" s="163"/>
      <c r="AM579" s="163"/>
      <c r="AN579" s="163"/>
      <c r="AO579" s="163"/>
      <c r="AP579" s="163"/>
      <c r="AQ579" s="163"/>
      <c r="AR579" s="163"/>
    </row>
    <row r="580" spans="1:44" ht="12.75">
      <c r="A580" s="163"/>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63"/>
      <c r="AE580" s="163"/>
      <c r="AF580" s="163"/>
      <c r="AG580" s="163"/>
      <c r="AH580" s="163"/>
      <c r="AI580" s="163"/>
      <c r="AJ580" s="163"/>
      <c r="AK580" s="163"/>
      <c r="AL580" s="163"/>
      <c r="AM580" s="163"/>
      <c r="AN580" s="163"/>
      <c r="AO580" s="163"/>
      <c r="AP580" s="163"/>
      <c r="AQ580" s="163"/>
      <c r="AR580" s="163"/>
    </row>
    <row r="581" spans="1:44" ht="12.75">
      <c r="A581" s="163"/>
      <c r="B581" s="163"/>
      <c r="C581" s="163"/>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c r="AE581" s="163"/>
      <c r="AF581" s="163"/>
      <c r="AG581" s="163"/>
      <c r="AH581" s="163"/>
      <c r="AI581" s="163"/>
      <c r="AJ581" s="163"/>
      <c r="AK581" s="163"/>
      <c r="AL581" s="163"/>
      <c r="AM581" s="163"/>
      <c r="AN581" s="163"/>
      <c r="AO581" s="163"/>
      <c r="AP581" s="163"/>
      <c r="AQ581" s="163"/>
      <c r="AR581" s="163"/>
    </row>
    <row r="582" spans="1:44" ht="12.75">
      <c r="A582" s="163"/>
      <c r="B582" s="163"/>
      <c r="C582" s="163"/>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c r="AB582" s="163"/>
      <c r="AC582" s="163"/>
      <c r="AD582" s="163"/>
      <c r="AE582" s="163"/>
      <c r="AF582" s="163"/>
      <c r="AG582" s="163"/>
      <c r="AH582" s="163"/>
      <c r="AI582" s="163"/>
      <c r="AJ582" s="163"/>
      <c r="AK582" s="163"/>
      <c r="AL582" s="163"/>
      <c r="AM582" s="163"/>
      <c r="AN582" s="163"/>
      <c r="AO582" s="163"/>
      <c r="AP582" s="163"/>
      <c r="AQ582" s="163"/>
      <c r="AR582" s="163"/>
    </row>
    <row r="583" spans="1:44" ht="12.75">
      <c r="A583" s="163"/>
      <c r="B583" s="163"/>
      <c r="C583" s="163"/>
      <c r="D583" s="163"/>
      <c r="E583" s="163"/>
      <c r="F583" s="163"/>
      <c r="G583" s="163"/>
      <c r="H583" s="163"/>
      <c r="I583" s="163"/>
      <c r="J583" s="163"/>
      <c r="K583" s="163"/>
      <c r="L583" s="163"/>
      <c r="M583" s="163"/>
      <c r="N583" s="163"/>
      <c r="O583" s="163"/>
      <c r="P583" s="163"/>
      <c r="Q583" s="163"/>
      <c r="R583" s="163"/>
      <c r="S583" s="163"/>
      <c r="T583" s="163"/>
      <c r="U583" s="163"/>
      <c r="V583" s="163"/>
      <c r="W583" s="163"/>
      <c r="X583" s="163"/>
      <c r="Y583" s="163"/>
      <c r="Z583" s="163"/>
      <c r="AA583" s="163"/>
      <c r="AB583" s="163"/>
      <c r="AC583" s="163"/>
      <c r="AD583" s="163"/>
      <c r="AE583" s="163"/>
      <c r="AF583" s="163"/>
      <c r="AG583" s="163"/>
      <c r="AH583" s="163"/>
      <c r="AI583" s="163"/>
      <c r="AJ583" s="163"/>
      <c r="AK583" s="163"/>
      <c r="AL583" s="163"/>
      <c r="AM583" s="163"/>
      <c r="AN583" s="163"/>
      <c r="AO583" s="163"/>
      <c r="AP583" s="163"/>
      <c r="AQ583" s="163"/>
      <c r="AR583" s="163"/>
    </row>
    <row r="584" spans="1:44" ht="12.75">
      <c r="A584" s="163"/>
      <c r="B584" s="163"/>
      <c r="C584" s="163"/>
      <c r="D584" s="163"/>
      <c r="E584" s="163"/>
      <c r="F584" s="163"/>
      <c r="G584" s="163"/>
      <c r="H584" s="163"/>
      <c r="I584" s="163"/>
      <c r="J584" s="163"/>
      <c r="K584" s="163"/>
      <c r="L584" s="163"/>
      <c r="M584" s="163"/>
      <c r="N584" s="163"/>
      <c r="O584" s="163"/>
      <c r="P584" s="163"/>
      <c r="Q584" s="163"/>
      <c r="R584" s="163"/>
      <c r="S584" s="163"/>
      <c r="T584" s="163"/>
      <c r="U584" s="163"/>
      <c r="V584" s="163"/>
      <c r="W584" s="163"/>
      <c r="X584" s="163"/>
      <c r="Y584" s="163"/>
      <c r="Z584" s="163"/>
      <c r="AA584" s="163"/>
      <c r="AB584" s="163"/>
      <c r="AC584" s="163"/>
      <c r="AD584" s="163"/>
      <c r="AE584" s="163"/>
      <c r="AF584" s="163"/>
      <c r="AG584" s="163"/>
      <c r="AH584" s="163"/>
      <c r="AI584" s="163"/>
      <c r="AJ584" s="163"/>
      <c r="AK584" s="163"/>
      <c r="AL584" s="163"/>
      <c r="AM584" s="163"/>
      <c r="AN584" s="163"/>
      <c r="AO584" s="163"/>
      <c r="AP584" s="163"/>
      <c r="AQ584" s="163"/>
      <c r="AR584" s="163"/>
    </row>
    <row r="585" spans="1:44" ht="12.75">
      <c r="A585" s="163"/>
      <c r="B585" s="163"/>
      <c r="C585" s="163"/>
      <c r="D585" s="163"/>
      <c r="E585" s="163"/>
      <c r="F585" s="163"/>
      <c r="G585" s="163"/>
      <c r="H585" s="163"/>
      <c r="I585" s="163"/>
      <c r="J585" s="163"/>
      <c r="K585" s="163"/>
      <c r="L585" s="163"/>
      <c r="M585" s="163"/>
      <c r="N585" s="163"/>
      <c r="O585" s="163"/>
      <c r="P585" s="163"/>
      <c r="Q585" s="163"/>
      <c r="R585" s="163"/>
      <c r="S585" s="163"/>
      <c r="T585" s="163"/>
      <c r="U585" s="163"/>
      <c r="V585" s="163"/>
      <c r="W585" s="163"/>
      <c r="X585" s="163"/>
      <c r="Y585" s="163"/>
      <c r="Z585" s="163"/>
      <c r="AA585" s="163"/>
      <c r="AB585" s="163"/>
      <c r="AC585" s="163"/>
      <c r="AD585" s="163"/>
      <c r="AE585" s="163"/>
      <c r="AF585" s="163"/>
      <c r="AG585" s="163"/>
      <c r="AH585" s="163"/>
      <c r="AI585" s="163"/>
      <c r="AJ585" s="163"/>
      <c r="AK585" s="163"/>
      <c r="AL585" s="163"/>
      <c r="AM585" s="163"/>
      <c r="AN585" s="163"/>
      <c r="AO585" s="163"/>
      <c r="AP585" s="163"/>
      <c r="AQ585" s="163"/>
      <c r="AR585" s="163"/>
    </row>
    <row r="586" spans="1:44" ht="12.75">
      <c r="A586" s="163"/>
      <c r="B586" s="163"/>
      <c r="C586" s="163"/>
      <c r="D586" s="163"/>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c r="AE586" s="163"/>
      <c r="AF586" s="163"/>
      <c r="AG586" s="163"/>
      <c r="AH586" s="163"/>
      <c r="AI586" s="163"/>
      <c r="AJ586" s="163"/>
      <c r="AK586" s="163"/>
      <c r="AL586" s="163"/>
      <c r="AM586" s="163"/>
      <c r="AN586" s="163"/>
      <c r="AO586" s="163"/>
      <c r="AP586" s="163"/>
      <c r="AQ586" s="163"/>
      <c r="AR586" s="163"/>
    </row>
    <row r="587" spans="1:44" ht="12.75">
      <c r="A587" s="163"/>
      <c r="B587" s="163"/>
      <c r="C587" s="163"/>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63"/>
      <c r="AE587" s="163"/>
      <c r="AF587" s="163"/>
      <c r="AG587" s="163"/>
      <c r="AH587" s="163"/>
      <c r="AI587" s="163"/>
      <c r="AJ587" s="163"/>
      <c r="AK587" s="163"/>
      <c r="AL587" s="163"/>
      <c r="AM587" s="163"/>
      <c r="AN587" s="163"/>
      <c r="AO587" s="163"/>
      <c r="AP587" s="163"/>
      <c r="AQ587" s="163"/>
      <c r="AR587" s="163"/>
    </row>
    <row r="588" spans="1:44" ht="12.75">
      <c r="A588" s="163"/>
      <c r="B588" s="163"/>
      <c r="C588" s="163"/>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c r="AB588" s="163"/>
      <c r="AC588" s="163"/>
      <c r="AD588" s="163"/>
      <c r="AE588" s="163"/>
      <c r="AF588" s="163"/>
      <c r="AG588" s="163"/>
      <c r="AH588" s="163"/>
      <c r="AI588" s="163"/>
      <c r="AJ588" s="163"/>
      <c r="AK588" s="163"/>
      <c r="AL588" s="163"/>
      <c r="AM588" s="163"/>
      <c r="AN588" s="163"/>
      <c r="AO588" s="163"/>
      <c r="AP588" s="163"/>
      <c r="AQ588" s="163"/>
      <c r="AR588" s="163"/>
    </row>
    <row r="589" spans="1:44" ht="12.75">
      <c r="A589" s="163"/>
      <c r="B589" s="163"/>
      <c r="C589" s="163"/>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row>
    <row r="590" spans="1:44" ht="12.75">
      <c r="A590" s="163"/>
      <c r="B590" s="163"/>
      <c r="C590" s="163"/>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row>
    <row r="591" spans="1:44" ht="12.75">
      <c r="A591" s="163"/>
      <c r="B591" s="163"/>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row>
    <row r="592" spans="1:44" ht="12.75">
      <c r="A592" s="163"/>
      <c r="B592" s="163"/>
      <c r="C592" s="163"/>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c r="AB592" s="163"/>
      <c r="AC592" s="163"/>
      <c r="AD592" s="163"/>
      <c r="AE592" s="163"/>
      <c r="AF592" s="163"/>
      <c r="AG592" s="163"/>
      <c r="AH592" s="163"/>
      <c r="AI592" s="163"/>
      <c r="AJ592" s="163"/>
      <c r="AK592" s="163"/>
      <c r="AL592" s="163"/>
      <c r="AM592" s="163"/>
      <c r="AN592" s="163"/>
      <c r="AO592" s="163"/>
      <c r="AP592" s="163"/>
      <c r="AQ592" s="163"/>
      <c r="AR592" s="163"/>
    </row>
    <row r="593" spans="1:44" ht="12.75">
      <c r="A593" s="163"/>
      <c r="B593" s="16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c r="AF593" s="163"/>
      <c r="AG593" s="163"/>
      <c r="AH593" s="163"/>
      <c r="AI593" s="163"/>
      <c r="AJ593" s="163"/>
      <c r="AK593" s="163"/>
      <c r="AL593" s="163"/>
      <c r="AM593" s="163"/>
      <c r="AN593" s="163"/>
      <c r="AO593" s="163"/>
      <c r="AP593" s="163"/>
      <c r="AQ593" s="163"/>
      <c r="AR593" s="163"/>
    </row>
    <row r="594" spans="1:44" ht="12.75">
      <c r="A594" s="163"/>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c r="AF594" s="163"/>
      <c r="AG594" s="163"/>
      <c r="AH594" s="163"/>
      <c r="AI594" s="163"/>
      <c r="AJ594" s="163"/>
      <c r="AK594" s="163"/>
      <c r="AL594" s="163"/>
      <c r="AM594" s="163"/>
      <c r="AN594" s="163"/>
      <c r="AO594" s="163"/>
      <c r="AP594" s="163"/>
      <c r="AQ594" s="163"/>
      <c r="AR594" s="163"/>
    </row>
    <row r="595" spans="1:44" ht="12.75">
      <c r="A595" s="163"/>
      <c r="B595" s="163"/>
      <c r="C595" s="163"/>
      <c r="D595" s="163"/>
      <c r="E595" s="163"/>
      <c r="F595" s="163"/>
      <c r="G595" s="163"/>
      <c r="H595" s="163"/>
      <c r="I595" s="163"/>
      <c r="J595" s="163"/>
      <c r="K595" s="163"/>
      <c r="L595" s="163"/>
      <c r="M595" s="163"/>
      <c r="N595" s="163"/>
      <c r="O595" s="163"/>
      <c r="P595" s="163"/>
      <c r="Q595" s="163"/>
      <c r="R595" s="163"/>
      <c r="S595" s="163"/>
      <c r="T595" s="163"/>
      <c r="U595" s="163"/>
      <c r="V595" s="163"/>
      <c r="W595" s="163"/>
      <c r="X595" s="163"/>
      <c r="Y595" s="163"/>
      <c r="Z595" s="163"/>
      <c r="AA595" s="163"/>
      <c r="AB595" s="163"/>
      <c r="AC595" s="163"/>
      <c r="AD595" s="163"/>
      <c r="AE595" s="163"/>
      <c r="AF595" s="163"/>
      <c r="AG595" s="163"/>
      <c r="AH595" s="163"/>
      <c r="AI595" s="163"/>
      <c r="AJ595" s="163"/>
      <c r="AK595" s="163"/>
      <c r="AL595" s="163"/>
      <c r="AM595" s="163"/>
      <c r="AN595" s="163"/>
      <c r="AO595" s="163"/>
      <c r="AP595" s="163"/>
      <c r="AQ595" s="163"/>
      <c r="AR595" s="163"/>
    </row>
    <row r="596" spans="1:44" ht="12.75">
      <c r="A596" s="163"/>
      <c r="B596" s="163"/>
      <c r="C596" s="163"/>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c r="AB596" s="163"/>
      <c r="AC596" s="163"/>
      <c r="AD596" s="163"/>
      <c r="AE596" s="163"/>
      <c r="AF596" s="163"/>
      <c r="AG596" s="163"/>
      <c r="AH596" s="163"/>
      <c r="AI596" s="163"/>
      <c r="AJ596" s="163"/>
      <c r="AK596" s="163"/>
      <c r="AL596" s="163"/>
      <c r="AM596" s="163"/>
      <c r="AN596" s="163"/>
      <c r="AO596" s="163"/>
      <c r="AP596" s="163"/>
      <c r="AQ596" s="163"/>
      <c r="AR596" s="163"/>
    </row>
    <row r="597" spans="1:44" ht="12.75">
      <c r="A597" s="163"/>
      <c r="B597" s="163"/>
      <c r="C597" s="163"/>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3"/>
      <c r="Z597" s="163"/>
      <c r="AA597" s="163"/>
      <c r="AB597" s="163"/>
      <c r="AC597" s="163"/>
      <c r="AD597" s="163"/>
      <c r="AE597" s="163"/>
      <c r="AF597" s="163"/>
      <c r="AG597" s="163"/>
      <c r="AH597" s="163"/>
      <c r="AI597" s="163"/>
      <c r="AJ597" s="163"/>
      <c r="AK597" s="163"/>
      <c r="AL597" s="163"/>
      <c r="AM597" s="163"/>
      <c r="AN597" s="163"/>
      <c r="AO597" s="163"/>
      <c r="AP597" s="163"/>
      <c r="AQ597" s="163"/>
      <c r="AR597" s="163"/>
    </row>
    <row r="598" spans="1:44" ht="12.75">
      <c r="A598" s="163"/>
      <c r="B598" s="163"/>
      <c r="C598" s="163"/>
      <c r="D598" s="163"/>
      <c r="E598" s="163"/>
      <c r="F598" s="163"/>
      <c r="G598" s="163"/>
      <c r="H598" s="163"/>
      <c r="I598" s="163"/>
      <c r="J598" s="163"/>
      <c r="K598" s="163"/>
      <c r="L598" s="163"/>
      <c r="M598" s="163"/>
      <c r="N598" s="163"/>
      <c r="O598" s="163"/>
      <c r="P598" s="163"/>
      <c r="Q598" s="163"/>
      <c r="R598" s="163"/>
      <c r="S598" s="163"/>
      <c r="T598" s="163"/>
      <c r="U598" s="163"/>
      <c r="V598" s="163"/>
      <c r="W598" s="163"/>
      <c r="X598" s="163"/>
      <c r="Y598" s="163"/>
      <c r="Z598" s="163"/>
      <c r="AA598" s="163"/>
      <c r="AB598" s="163"/>
      <c r="AC598" s="163"/>
      <c r="AD598" s="163"/>
      <c r="AE598" s="163"/>
      <c r="AF598" s="163"/>
      <c r="AG598" s="163"/>
      <c r="AH598" s="163"/>
      <c r="AI598" s="163"/>
      <c r="AJ598" s="163"/>
      <c r="AK598" s="163"/>
      <c r="AL598" s="163"/>
      <c r="AM598" s="163"/>
      <c r="AN598" s="163"/>
      <c r="AO598" s="163"/>
      <c r="AP598" s="163"/>
      <c r="AQ598" s="163"/>
      <c r="AR598" s="163"/>
    </row>
    <row r="599" spans="1:44" ht="12.75">
      <c r="A599" s="163"/>
      <c r="B599" s="163"/>
      <c r="C599" s="163"/>
      <c r="D599" s="163"/>
      <c r="E599" s="163"/>
      <c r="F599" s="163"/>
      <c r="G599" s="163"/>
      <c r="H599" s="163"/>
      <c r="I599" s="163"/>
      <c r="J599" s="163"/>
      <c r="K599" s="163"/>
      <c r="L599" s="163"/>
      <c r="M599" s="163"/>
      <c r="N599" s="163"/>
      <c r="O599" s="163"/>
      <c r="P599" s="163"/>
      <c r="Q599" s="163"/>
      <c r="R599" s="163"/>
      <c r="S599" s="163"/>
      <c r="T599" s="163"/>
      <c r="U599" s="163"/>
      <c r="V599" s="163"/>
      <c r="W599" s="163"/>
      <c r="X599" s="163"/>
      <c r="Y599" s="163"/>
      <c r="Z599" s="163"/>
      <c r="AA599" s="163"/>
      <c r="AB599" s="163"/>
      <c r="AC599" s="163"/>
      <c r="AD599" s="163"/>
      <c r="AE599" s="163"/>
      <c r="AF599" s="163"/>
      <c r="AG599" s="163"/>
      <c r="AH599" s="163"/>
      <c r="AI599" s="163"/>
      <c r="AJ599" s="163"/>
      <c r="AK599" s="163"/>
      <c r="AL599" s="163"/>
      <c r="AM599" s="163"/>
      <c r="AN599" s="163"/>
      <c r="AO599" s="163"/>
      <c r="AP599" s="163"/>
      <c r="AQ599" s="163"/>
      <c r="AR599" s="163"/>
    </row>
    <row r="600" spans="1:44" ht="12.75">
      <c r="A600" s="163"/>
      <c r="B600" s="163"/>
      <c r="C600" s="163"/>
      <c r="D600" s="163"/>
      <c r="E600" s="163"/>
      <c r="F600" s="163"/>
      <c r="G600" s="163"/>
      <c r="H600" s="163"/>
      <c r="I600" s="163"/>
      <c r="J600" s="163"/>
      <c r="K600" s="163"/>
      <c r="L600" s="163"/>
      <c r="M600" s="163"/>
      <c r="N600" s="163"/>
      <c r="O600" s="163"/>
      <c r="P600" s="163"/>
      <c r="Q600" s="163"/>
      <c r="R600" s="163"/>
      <c r="S600" s="163"/>
      <c r="T600" s="163"/>
      <c r="U600" s="163"/>
      <c r="V600" s="163"/>
      <c r="W600" s="163"/>
      <c r="X600" s="163"/>
      <c r="Y600" s="163"/>
      <c r="Z600" s="163"/>
      <c r="AA600" s="163"/>
      <c r="AB600" s="163"/>
      <c r="AC600" s="163"/>
      <c r="AD600" s="163"/>
      <c r="AE600" s="163"/>
      <c r="AF600" s="163"/>
      <c r="AG600" s="163"/>
      <c r="AH600" s="163"/>
      <c r="AI600" s="163"/>
      <c r="AJ600" s="163"/>
      <c r="AK600" s="163"/>
      <c r="AL600" s="163"/>
      <c r="AM600" s="163"/>
      <c r="AN600" s="163"/>
      <c r="AO600" s="163"/>
      <c r="AP600" s="163"/>
      <c r="AQ600" s="163"/>
      <c r="AR600" s="163"/>
    </row>
    <row r="601" spans="1:44" ht="12.75">
      <c r="A601" s="163"/>
      <c r="B601" s="163"/>
      <c r="C601" s="163"/>
      <c r="D601" s="163"/>
      <c r="E601" s="163"/>
      <c r="F601" s="163"/>
      <c r="G601" s="163"/>
      <c r="H601" s="163"/>
      <c r="I601" s="163"/>
      <c r="J601" s="163"/>
      <c r="K601" s="163"/>
      <c r="L601" s="163"/>
      <c r="M601" s="163"/>
      <c r="N601" s="163"/>
      <c r="O601" s="163"/>
      <c r="P601" s="163"/>
      <c r="Q601" s="163"/>
      <c r="R601" s="163"/>
      <c r="S601" s="163"/>
      <c r="T601" s="163"/>
      <c r="U601" s="163"/>
      <c r="V601" s="163"/>
      <c r="W601" s="163"/>
      <c r="X601" s="163"/>
      <c r="Y601" s="163"/>
      <c r="Z601" s="163"/>
      <c r="AA601" s="163"/>
      <c r="AB601" s="163"/>
      <c r="AC601" s="163"/>
      <c r="AD601" s="163"/>
      <c r="AE601" s="163"/>
      <c r="AF601" s="163"/>
      <c r="AG601" s="163"/>
      <c r="AH601" s="163"/>
      <c r="AI601" s="163"/>
      <c r="AJ601" s="163"/>
      <c r="AK601" s="163"/>
      <c r="AL601" s="163"/>
      <c r="AM601" s="163"/>
      <c r="AN601" s="163"/>
      <c r="AO601" s="163"/>
      <c r="AP601" s="163"/>
      <c r="AQ601" s="163"/>
      <c r="AR601" s="163"/>
    </row>
    <row r="602" spans="1:44" ht="12.75">
      <c r="A602" s="163"/>
      <c r="B602" s="163"/>
      <c r="C602" s="163"/>
      <c r="D602" s="163"/>
      <c r="E602" s="163"/>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c r="AE602" s="163"/>
      <c r="AF602" s="163"/>
      <c r="AG602" s="163"/>
      <c r="AH602" s="163"/>
      <c r="AI602" s="163"/>
      <c r="AJ602" s="163"/>
      <c r="AK602" s="163"/>
      <c r="AL602" s="163"/>
      <c r="AM602" s="163"/>
      <c r="AN602" s="163"/>
      <c r="AO602" s="163"/>
      <c r="AP602" s="163"/>
      <c r="AQ602" s="163"/>
      <c r="AR602" s="163"/>
    </row>
    <row r="603" spans="1:44" ht="12.75">
      <c r="A603" s="163"/>
      <c r="B603" s="163"/>
      <c r="C603" s="163"/>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c r="AB603" s="163"/>
      <c r="AC603" s="163"/>
      <c r="AD603" s="163"/>
      <c r="AE603" s="163"/>
      <c r="AF603" s="163"/>
      <c r="AG603" s="163"/>
      <c r="AH603" s="163"/>
      <c r="AI603" s="163"/>
      <c r="AJ603" s="163"/>
      <c r="AK603" s="163"/>
      <c r="AL603" s="163"/>
      <c r="AM603" s="163"/>
      <c r="AN603" s="163"/>
      <c r="AO603" s="163"/>
      <c r="AP603" s="163"/>
      <c r="AQ603" s="163"/>
      <c r="AR603" s="163"/>
    </row>
    <row r="604" spans="1:44" ht="12.75">
      <c r="A604" s="163"/>
      <c r="B604" s="163"/>
      <c r="C604" s="163"/>
      <c r="D604" s="163"/>
      <c r="E604" s="163"/>
      <c r="F604" s="163"/>
      <c r="G604" s="163"/>
      <c r="H604" s="163"/>
      <c r="I604" s="163"/>
      <c r="J604" s="163"/>
      <c r="K604" s="163"/>
      <c r="L604" s="163"/>
      <c r="M604" s="163"/>
      <c r="N604" s="163"/>
      <c r="O604" s="163"/>
      <c r="P604" s="163"/>
      <c r="Q604" s="163"/>
      <c r="R604" s="163"/>
      <c r="S604" s="163"/>
      <c r="T604" s="163"/>
      <c r="U604" s="163"/>
      <c r="V604" s="163"/>
      <c r="W604" s="163"/>
      <c r="X604" s="163"/>
      <c r="Y604" s="163"/>
      <c r="Z604" s="163"/>
      <c r="AA604" s="163"/>
      <c r="AB604" s="163"/>
      <c r="AC604" s="163"/>
      <c r="AD604" s="163"/>
      <c r="AE604" s="163"/>
      <c r="AF604" s="163"/>
      <c r="AG604" s="163"/>
      <c r="AH604" s="163"/>
      <c r="AI604" s="163"/>
      <c r="AJ604" s="163"/>
      <c r="AK604" s="163"/>
      <c r="AL604" s="163"/>
      <c r="AM604" s="163"/>
      <c r="AN604" s="163"/>
      <c r="AO604" s="163"/>
      <c r="AP604" s="163"/>
      <c r="AQ604" s="163"/>
      <c r="AR604" s="163"/>
    </row>
    <row r="605" spans="1:44" ht="12.75">
      <c r="A605" s="163"/>
      <c r="B605" s="163"/>
      <c r="C605" s="163"/>
      <c r="D605" s="163"/>
      <c r="E605" s="163"/>
      <c r="F605" s="163"/>
      <c r="G605" s="163"/>
      <c r="H605" s="163"/>
      <c r="I605" s="163"/>
      <c r="J605" s="163"/>
      <c r="K605" s="163"/>
      <c r="L605" s="163"/>
      <c r="M605" s="163"/>
      <c r="N605" s="163"/>
      <c r="O605" s="163"/>
      <c r="P605" s="163"/>
      <c r="Q605" s="163"/>
      <c r="R605" s="163"/>
      <c r="S605" s="163"/>
      <c r="T605" s="163"/>
      <c r="U605" s="163"/>
      <c r="V605" s="163"/>
      <c r="W605" s="163"/>
      <c r="X605" s="163"/>
      <c r="Y605" s="163"/>
      <c r="Z605" s="163"/>
      <c r="AA605" s="163"/>
      <c r="AB605" s="163"/>
      <c r="AC605" s="163"/>
      <c r="AD605" s="163"/>
      <c r="AE605" s="163"/>
      <c r="AF605" s="163"/>
      <c r="AG605" s="163"/>
      <c r="AH605" s="163"/>
      <c r="AI605" s="163"/>
      <c r="AJ605" s="163"/>
      <c r="AK605" s="163"/>
      <c r="AL605" s="163"/>
      <c r="AM605" s="163"/>
      <c r="AN605" s="163"/>
      <c r="AO605" s="163"/>
      <c r="AP605" s="163"/>
      <c r="AQ605" s="163"/>
      <c r="AR605" s="163"/>
    </row>
    <row r="606" spans="1:44" ht="12.75">
      <c r="A606" s="163"/>
      <c r="B606" s="163"/>
      <c r="C606" s="163"/>
      <c r="D606" s="163"/>
      <c r="E606" s="163"/>
      <c r="F606" s="163"/>
      <c r="G606" s="163"/>
      <c r="H606" s="163"/>
      <c r="I606" s="163"/>
      <c r="J606" s="163"/>
      <c r="K606" s="163"/>
      <c r="L606" s="163"/>
      <c r="M606" s="163"/>
      <c r="N606" s="163"/>
      <c r="O606" s="163"/>
      <c r="P606" s="163"/>
      <c r="Q606" s="163"/>
      <c r="R606" s="163"/>
      <c r="S606" s="163"/>
      <c r="T606" s="163"/>
      <c r="U606" s="163"/>
      <c r="V606" s="163"/>
      <c r="W606" s="163"/>
      <c r="X606" s="163"/>
      <c r="Y606" s="163"/>
      <c r="Z606" s="163"/>
      <c r="AA606" s="163"/>
      <c r="AB606" s="163"/>
      <c r="AC606" s="163"/>
      <c r="AD606" s="163"/>
      <c r="AE606" s="163"/>
      <c r="AF606" s="163"/>
      <c r="AG606" s="163"/>
      <c r="AH606" s="163"/>
      <c r="AI606" s="163"/>
      <c r="AJ606" s="163"/>
      <c r="AK606" s="163"/>
      <c r="AL606" s="163"/>
      <c r="AM606" s="163"/>
      <c r="AN606" s="163"/>
      <c r="AO606" s="163"/>
      <c r="AP606" s="163"/>
      <c r="AQ606" s="163"/>
      <c r="AR606" s="163"/>
    </row>
    <row r="607" spans="1:44" ht="12.7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row>
    <row r="608" spans="1:44" ht="12.75">
      <c r="A608" s="163"/>
      <c r="B608" s="163"/>
      <c r="C608" s="163"/>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c r="AB608" s="163"/>
      <c r="AC608" s="163"/>
      <c r="AD608" s="163"/>
      <c r="AE608" s="163"/>
      <c r="AF608" s="163"/>
      <c r="AG608" s="163"/>
      <c r="AH608" s="163"/>
      <c r="AI608" s="163"/>
      <c r="AJ608" s="163"/>
      <c r="AK608" s="163"/>
      <c r="AL608" s="163"/>
      <c r="AM608" s="163"/>
      <c r="AN608" s="163"/>
      <c r="AO608" s="163"/>
      <c r="AP608" s="163"/>
      <c r="AQ608" s="163"/>
      <c r="AR608" s="163"/>
    </row>
    <row r="609" spans="1:44" ht="12.75">
      <c r="A609" s="163"/>
      <c r="B609" s="163"/>
      <c r="C609" s="163"/>
      <c r="D609" s="163"/>
      <c r="E609" s="163"/>
      <c r="F609" s="163"/>
      <c r="G609" s="163"/>
      <c r="H609" s="163"/>
      <c r="I609" s="163"/>
      <c r="J609" s="163"/>
      <c r="K609" s="163"/>
      <c r="L609" s="163"/>
      <c r="M609" s="163"/>
      <c r="N609" s="163"/>
      <c r="O609" s="163"/>
      <c r="P609" s="163"/>
      <c r="Q609" s="163"/>
      <c r="R609" s="163"/>
      <c r="S609" s="163"/>
      <c r="T609" s="163"/>
      <c r="U609" s="163"/>
      <c r="V609" s="163"/>
      <c r="W609" s="163"/>
      <c r="X609" s="163"/>
      <c r="Y609" s="163"/>
      <c r="Z609" s="163"/>
      <c r="AA609" s="163"/>
      <c r="AB609" s="163"/>
      <c r="AC609" s="163"/>
      <c r="AD609" s="163"/>
      <c r="AE609" s="163"/>
      <c r="AF609" s="163"/>
      <c r="AG609" s="163"/>
      <c r="AH609" s="163"/>
      <c r="AI609" s="163"/>
      <c r="AJ609" s="163"/>
      <c r="AK609" s="163"/>
      <c r="AL609" s="163"/>
      <c r="AM609" s="163"/>
      <c r="AN609" s="163"/>
      <c r="AO609" s="163"/>
      <c r="AP609" s="163"/>
      <c r="AQ609" s="163"/>
      <c r="AR609" s="163"/>
    </row>
    <row r="610" spans="1:44" ht="12.75">
      <c r="A610" s="163"/>
      <c r="B610" s="163"/>
      <c r="C610" s="163"/>
      <c r="D610" s="163"/>
      <c r="E610" s="163"/>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c r="AB610" s="163"/>
      <c r="AC610" s="163"/>
      <c r="AD610" s="163"/>
      <c r="AE610" s="163"/>
      <c r="AF610" s="163"/>
      <c r="AG610" s="163"/>
      <c r="AH610" s="163"/>
      <c r="AI610" s="163"/>
      <c r="AJ610" s="163"/>
      <c r="AK610" s="163"/>
      <c r="AL610" s="163"/>
      <c r="AM610" s="163"/>
      <c r="AN610" s="163"/>
      <c r="AO610" s="163"/>
      <c r="AP610" s="163"/>
      <c r="AQ610" s="163"/>
      <c r="AR610" s="163"/>
    </row>
    <row r="611" spans="1:44" ht="12.75">
      <c r="A611" s="163"/>
      <c r="B611" s="163"/>
      <c r="C611" s="163"/>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c r="AB611" s="163"/>
      <c r="AC611" s="163"/>
      <c r="AD611" s="163"/>
      <c r="AE611" s="163"/>
      <c r="AF611" s="163"/>
      <c r="AG611" s="163"/>
      <c r="AH611" s="163"/>
      <c r="AI611" s="163"/>
      <c r="AJ611" s="163"/>
      <c r="AK611" s="163"/>
      <c r="AL611" s="163"/>
      <c r="AM611" s="163"/>
      <c r="AN611" s="163"/>
      <c r="AO611" s="163"/>
      <c r="AP611" s="163"/>
      <c r="AQ611" s="163"/>
      <c r="AR611" s="163"/>
    </row>
    <row r="612" spans="1:44" ht="12.75">
      <c r="A612" s="163"/>
      <c r="B612" s="163"/>
      <c r="C612" s="163"/>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c r="AB612" s="163"/>
      <c r="AC612" s="163"/>
      <c r="AD612" s="163"/>
      <c r="AE612" s="163"/>
      <c r="AF612" s="163"/>
      <c r="AG612" s="163"/>
      <c r="AH612" s="163"/>
      <c r="AI612" s="163"/>
      <c r="AJ612" s="163"/>
      <c r="AK612" s="163"/>
      <c r="AL612" s="163"/>
      <c r="AM612" s="163"/>
      <c r="AN612" s="163"/>
      <c r="AO612" s="163"/>
      <c r="AP612" s="163"/>
      <c r="AQ612" s="163"/>
      <c r="AR612" s="163"/>
    </row>
    <row r="613" spans="1:44" ht="12.75">
      <c r="A613" s="163"/>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c r="AB613" s="163"/>
      <c r="AC613" s="163"/>
      <c r="AD613" s="163"/>
      <c r="AE613" s="163"/>
      <c r="AF613" s="163"/>
      <c r="AG613" s="163"/>
      <c r="AH613" s="163"/>
      <c r="AI613" s="163"/>
      <c r="AJ613" s="163"/>
      <c r="AK613" s="163"/>
      <c r="AL613" s="163"/>
      <c r="AM613" s="163"/>
      <c r="AN613" s="163"/>
      <c r="AO613" s="163"/>
      <c r="AP613" s="163"/>
      <c r="AQ613" s="163"/>
      <c r="AR613" s="163"/>
    </row>
    <row r="614" spans="1:44" ht="12.75">
      <c r="A614" s="163"/>
      <c r="B614" s="163"/>
      <c r="C614" s="163"/>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c r="AB614" s="163"/>
      <c r="AC614" s="163"/>
      <c r="AD614" s="163"/>
      <c r="AE614" s="163"/>
      <c r="AF614" s="163"/>
      <c r="AG614" s="163"/>
      <c r="AH614" s="163"/>
      <c r="AI614" s="163"/>
      <c r="AJ614" s="163"/>
      <c r="AK614" s="163"/>
      <c r="AL614" s="163"/>
      <c r="AM614" s="163"/>
      <c r="AN614" s="163"/>
      <c r="AO614" s="163"/>
      <c r="AP614" s="163"/>
      <c r="AQ614" s="163"/>
      <c r="AR614" s="163"/>
    </row>
    <row r="615" spans="1:44" ht="12.75">
      <c r="A615" s="163"/>
      <c r="B615" s="163"/>
      <c r="C615" s="163"/>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c r="AB615" s="163"/>
      <c r="AC615" s="163"/>
      <c r="AD615" s="163"/>
      <c r="AE615" s="163"/>
      <c r="AF615" s="163"/>
      <c r="AG615" s="163"/>
      <c r="AH615" s="163"/>
      <c r="AI615" s="163"/>
      <c r="AJ615" s="163"/>
      <c r="AK615" s="163"/>
      <c r="AL615" s="163"/>
      <c r="AM615" s="163"/>
      <c r="AN615" s="163"/>
      <c r="AO615" s="163"/>
      <c r="AP615" s="163"/>
      <c r="AQ615" s="163"/>
      <c r="AR615" s="163"/>
    </row>
    <row r="616" spans="1:44" ht="12.75">
      <c r="A616" s="163"/>
      <c r="B616" s="163"/>
      <c r="C616" s="163"/>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c r="AF616" s="163"/>
      <c r="AG616" s="163"/>
      <c r="AH616" s="163"/>
      <c r="AI616" s="163"/>
      <c r="AJ616" s="163"/>
      <c r="AK616" s="163"/>
      <c r="AL616" s="163"/>
      <c r="AM616" s="163"/>
      <c r="AN616" s="163"/>
      <c r="AO616" s="163"/>
      <c r="AP616" s="163"/>
      <c r="AQ616" s="163"/>
      <c r="AR616" s="163"/>
    </row>
    <row r="617" spans="1:44" ht="12.75">
      <c r="A617" s="163"/>
      <c r="B617" s="163"/>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c r="AE617" s="163"/>
      <c r="AF617" s="163"/>
      <c r="AG617" s="163"/>
      <c r="AH617" s="163"/>
      <c r="AI617" s="163"/>
      <c r="AJ617" s="163"/>
      <c r="AK617" s="163"/>
      <c r="AL617" s="163"/>
      <c r="AM617" s="163"/>
      <c r="AN617" s="163"/>
      <c r="AO617" s="163"/>
      <c r="AP617" s="163"/>
      <c r="AQ617" s="163"/>
      <c r="AR617" s="163"/>
    </row>
    <row r="618" spans="1:44" ht="12.75">
      <c r="A618" s="163"/>
      <c r="B618" s="163"/>
      <c r="C618" s="163"/>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c r="AF618" s="163"/>
      <c r="AG618" s="163"/>
      <c r="AH618" s="163"/>
      <c r="AI618" s="163"/>
      <c r="AJ618" s="163"/>
      <c r="AK618" s="163"/>
      <c r="AL618" s="163"/>
      <c r="AM618" s="163"/>
      <c r="AN618" s="163"/>
      <c r="AO618" s="163"/>
      <c r="AP618" s="163"/>
      <c r="AQ618" s="163"/>
      <c r="AR618" s="163"/>
    </row>
    <row r="619" spans="1:44" ht="12.75">
      <c r="A619" s="163"/>
      <c r="B619" s="163"/>
      <c r="C619" s="163"/>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c r="AE619" s="163"/>
      <c r="AF619" s="163"/>
      <c r="AG619" s="163"/>
      <c r="AH619" s="163"/>
      <c r="AI619" s="163"/>
      <c r="AJ619" s="163"/>
      <c r="AK619" s="163"/>
      <c r="AL619" s="163"/>
      <c r="AM619" s="163"/>
      <c r="AN619" s="163"/>
      <c r="AO619" s="163"/>
      <c r="AP619" s="163"/>
      <c r="AQ619" s="163"/>
      <c r="AR619" s="163"/>
    </row>
    <row r="620" spans="1:44" ht="12.75">
      <c r="A620" s="163"/>
      <c r="B620" s="163"/>
      <c r="C620" s="163"/>
      <c r="D620" s="163"/>
      <c r="E620" s="163"/>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c r="AF620" s="163"/>
      <c r="AG620" s="163"/>
      <c r="AH620" s="163"/>
      <c r="AI620" s="163"/>
      <c r="AJ620" s="163"/>
      <c r="AK620" s="163"/>
      <c r="AL620" s="163"/>
      <c r="AM620" s="163"/>
      <c r="AN620" s="163"/>
      <c r="AO620" s="163"/>
      <c r="AP620" s="163"/>
      <c r="AQ620" s="163"/>
      <c r="AR620" s="163"/>
    </row>
    <row r="621" spans="1:44" ht="12.75">
      <c r="A621" s="163"/>
      <c r="B621" s="163"/>
      <c r="C621" s="163"/>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c r="AB621" s="163"/>
      <c r="AC621" s="163"/>
      <c r="AD621" s="163"/>
      <c r="AE621" s="163"/>
      <c r="AF621" s="163"/>
      <c r="AG621" s="163"/>
      <c r="AH621" s="163"/>
      <c r="AI621" s="163"/>
      <c r="AJ621" s="163"/>
      <c r="AK621" s="163"/>
      <c r="AL621" s="163"/>
      <c r="AM621" s="163"/>
      <c r="AN621" s="163"/>
      <c r="AO621" s="163"/>
      <c r="AP621" s="163"/>
      <c r="AQ621" s="163"/>
      <c r="AR621" s="163"/>
    </row>
    <row r="622" spans="1:44" ht="12.75">
      <c r="A622" s="163"/>
      <c r="B622" s="163"/>
      <c r="C622" s="163"/>
      <c r="D622" s="163"/>
      <c r="E622" s="163"/>
      <c r="F622" s="163"/>
      <c r="G622" s="163"/>
      <c r="H622" s="163"/>
      <c r="I622" s="163"/>
      <c r="J622" s="163"/>
      <c r="K622" s="163"/>
      <c r="L622" s="163"/>
      <c r="M622" s="163"/>
      <c r="N622" s="163"/>
      <c r="O622" s="163"/>
      <c r="P622" s="163"/>
      <c r="Q622" s="163"/>
      <c r="R622" s="163"/>
      <c r="S622" s="163"/>
      <c r="T622" s="163"/>
      <c r="U622" s="163"/>
      <c r="V622" s="163"/>
      <c r="W622" s="163"/>
      <c r="X622" s="163"/>
      <c r="Y622" s="163"/>
      <c r="Z622" s="163"/>
      <c r="AA622" s="163"/>
      <c r="AB622" s="163"/>
      <c r="AC622" s="163"/>
      <c r="AD622" s="163"/>
      <c r="AE622" s="163"/>
      <c r="AF622" s="163"/>
      <c r="AG622" s="163"/>
      <c r="AH622" s="163"/>
      <c r="AI622" s="163"/>
      <c r="AJ622" s="163"/>
      <c r="AK622" s="163"/>
      <c r="AL622" s="163"/>
      <c r="AM622" s="163"/>
      <c r="AN622" s="163"/>
      <c r="AO622" s="163"/>
      <c r="AP622" s="163"/>
      <c r="AQ622" s="163"/>
      <c r="AR622" s="163"/>
    </row>
    <row r="623" spans="1:44" ht="12.75">
      <c r="A623" s="163"/>
      <c r="B623" s="163"/>
      <c r="C623" s="163"/>
      <c r="D623" s="163"/>
      <c r="E623" s="163"/>
      <c r="F623" s="163"/>
      <c r="G623" s="163"/>
      <c r="H623" s="163"/>
      <c r="I623" s="163"/>
      <c r="J623" s="163"/>
      <c r="K623" s="163"/>
      <c r="L623" s="163"/>
      <c r="M623" s="163"/>
      <c r="N623" s="163"/>
      <c r="O623" s="163"/>
      <c r="P623" s="163"/>
      <c r="Q623" s="163"/>
      <c r="R623" s="163"/>
      <c r="S623" s="163"/>
      <c r="T623" s="163"/>
      <c r="U623" s="163"/>
      <c r="V623" s="163"/>
      <c r="W623" s="163"/>
      <c r="X623" s="163"/>
      <c r="Y623" s="163"/>
      <c r="Z623" s="163"/>
      <c r="AA623" s="163"/>
      <c r="AB623" s="163"/>
      <c r="AC623" s="163"/>
      <c r="AD623" s="163"/>
      <c r="AE623" s="163"/>
      <c r="AF623" s="163"/>
      <c r="AG623" s="163"/>
      <c r="AH623" s="163"/>
      <c r="AI623" s="163"/>
      <c r="AJ623" s="163"/>
      <c r="AK623" s="163"/>
      <c r="AL623" s="163"/>
      <c r="AM623" s="163"/>
      <c r="AN623" s="163"/>
      <c r="AO623" s="163"/>
      <c r="AP623" s="163"/>
      <c r="AQ623" s="163"/>
      <c r="AR623" s="163"/>
    </row>
    <row r="624" spans="1:44" ht="12.75">
      <c r="A624" s="163"/>
      <c r="B624" s="163"/>
      <c r="C624" s="163"/>
      <c r="D624" s="163"/>
      <c r="E624" s="163"/>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row>
    <row r="625" spans="1:44" ht="12.75">
      <c r="A625" s="163"/>
      <c r="B625" s="163"/>
      <c r="C625" s="163"/>
      <c r="D625" s="163"/>
      <c r="E625" s="163"/>
      <c r="F625" s="163"/>
      <c r="G625" s="163"/>
      <c r="H625" s="163"/>
      <c r="I625" s="163"/>
      <c r="J625" s="163"/>
      <c r="K625" s="163"/>
      <c r="L625" s="163"/>
      <c r="M625" s="163"/>
      <c r="N625" s="163"/>
      <c r="O625" s="163"/>
      <c r="P625" s="163"/>
      <c r="Q625" s="163"/>
      <c r="R625" s="163"/>
      <c r="S625" s="163"/>
      <c r="T625" s="163"/>
      <c r="U625" s="163"/>
      <c r="V625" s="163"/>
      <c r="W625" s="163"/>
      <c r="X625" s="163"/>
      <c r="Y625" s="163"/>
      <c r="Z625" s="163"/>
      <c r="AA625" s="163"/>
      <c r="AB625" s="163"/>
      <c r="AC625" s="163"/>
      <c r="AD625" s="163"/>
      <c r="AE625" s="163"/>
      <c r="AF625" s="163"/>
      <c r="AG625" s="163"/>
      <c r="AH625" s="163"/>
      <c r="AI625" s="163"/>
      <c r="AJ625" s="163"/>
      <c r="AK625" s="163"/>
      <c r="AL625" s="163"/>
      <c r="AM625" s="163"/>
      <c r="AN625" s="163"/>
      <c r="AO625" s="163"/>
      <c r="AP625" s="163"/>
      <c r="AQ625" s="163"/>
      <c r="AR625" s="163"/>
    </row>
    <row r="626" spans="1:44" ht="12.75">
      <c r="A626" s="163"/>
      <c r="B626" s="163"/>
      <c r="C626" s="163"/>
      <c r="D626" s="163"/>
      <c r="E626" s="163"/>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c r="AB626" s="163"/>
      <c r="AC626" s="163"/>
      <c r="AD626" s="163"/>
      <c r="AE626" s="163"/>
      <c r="AF626" s="163"/>
      <c r="AG626" s="163"/>
      <c r="AH626" s="163"/>
      <c r="AI626" s="163"/>
      <c r="AJ626" s="163"/>
      <c r="AK626" s="163"/>
      <c r="AL626" s="163"/>
      <c r="AM626" s="163"/>
      <c r="AN626" s="163"/>
      <c r="AO626" s="163"/>
      <c r="AP626" s="163"/>
      <c r="AQ626" s="163"/>
      <c r="AR626" s="163"/>
    </row>
    <row r="627" spans="1:44" ht="12.75">
      <c r="A627" s="163"/>
      <c r="B627" s="163"/>
      <c r="C627" s="163"/>
      <c r="D627" s="163"/>
      <c r="E627" s="163"/>
      <c r="F627" s="163"/>
      <c r="G627" s="163"/>
      <c r="H627" s="163"/>
      <c r="I627" s="163"/>
      <c r="J627" s="163"/>
      <c r="K627" s="163"/>
      <c r="L627" s="163"/>
      <c r="M627" s="163"/>
      <c r="N627" s="163"/>
      <c r="O627" s="163"/>
      <c r="P627" s="163"/>
      <c r="Q627" s="163"/>
      <c r="R627" s="163"/>
      <c r="S627" s="163"/>
      <c r="T627" s="163"/>
      <c r="U627" s="163"/>
      <c r="V627" s="163"/>
      <c r="W627" s="163"/>
      <c r="X627" s="163"/>
      <c r="Y627" s="163"/>
      <c r="Z627" s="163"/>
      <c r="AA627" s="163"/>
      <c r="AB627" s="163"/>
      <c r="AC627" s="163"/>
      <c r="AD627" s="163"/>
      <c r="AE627" s="163"/>
      <c r="AF627" s="163"/>
      <c r="AG627" s="163"/>
      <c r="AH627" s="163"/>
      <c r="AI627" s="163"/>
      <c r="AJ627" s="163"/>
      <c r="AK627" s="163"/>
      <c r="AL627" s="163"/>
      <c r="AM627" s="163"/>
      <c r="AN627" s="163"/>
      <c r="AO627" s="163"/>
      <c r="AP627" s="163"/>
      <c r="AQ627" s="163"/>
      <c r="AR627" s="163"/>
    </row>
    <row r="628" spans="1:44" ht="12.75">
      <c r="A628" s="163"/>
      <c r="B628" s="163"/>
      <c r="C628" s="163"/>
      <c r="D628" s="163"/>
      <c r="E628" s="163"/>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c r="AB628" s="163"/>
      <c r="AC628" s="163"/>
      <c r="AD628" s="163"/>
      <c r="AE628" s="163"/>
      <c r="AF628" s="163"/>
      <c r="AG628" s="163"/>
      <c r="AH628" s="163"/>
      <c r="AI628" s="163"/>
      <c r="AJ628" s="163"/>
      <c r="AK628" s="163"/>
      <c r="AL628" s="163"/>
      <c r="AM628" s="163"/>
      <c r="AN628" s="163"/>
      <c r="AO628" s="163"/>
      <c r="AP628" s="163"/>
      <c r="AQ628" s="163"/>
      <c r="AR628" s="163"/>
    </row>
    <row r="629" spans="1:44" ht="12.75">
      <c r="A629" s="163"/>
      <c r="B629" s="163"/>
      <c r="C629" s="163"/>
      <c r="D629" s="163"/>
      <c r="E629" s="163"/>
      <c r="F629" s="163"/>
      <c r="G629" s="163"/>
      <c r="H629" s="163"/>
      <c r="I629" s="163"/>
      <c r="J629" s="163"/>
      <c r="K629" s="163"/>
      <c r="L629" s="163"/>
      <c r="M629" s="163"/>
      <c r="N629" s="163"/>
      <c r="O629" s="163"/>
      <c r="P629" s="163"/>
      <c r="Q629" s="163"/>
      <c r="R629" s="163"/>
      <c r="S629" s="163"/>
      <c r="T629" s="163"/>
      <c r="U629" s="163"/>
      <c r="V629" s="163"/>
      <c r="W629" s="163"/>
      <c r="X629" s="163"/>
      <c r="Y629" s="163"/>
      <c r="Z629" s="163"/>
      <c r="AA629" s="163"/>
      <c r="AB629" s="163"/>
      <c r="AC629" s="163"/>
      <c r="AD629" s="163"/>
      <c r="AE629" s="163"/>
      <c r="AF629" s="163"/>
      <c r="AG629" s="163"/>
      <c r="AH629" s="163"/>
      <c r="AI629" s="163"/>
      <c r="AJ629" s="163"/>
      <c r="AK629" s="163"/>
      <c r="AL629" s="163"/>
      <c r="AM629" s="163"/>
      <c r="AN629" s="163"/>
      <c r="AO629" s="163"/>
      <c r="AP629" s="163"/>
      <c r="AQ629" s="163"/>
      <c r="AR629" s="163"/>
    </row>
    <row r="630" spans="1:44" ht="12.75">
      <c r="A630" s="163"/>
      <c r="B630" s="163"/>
      <c r="C630" s="163"/>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3"/>
      <c r="Z630" s="163"/>
      <c r="AA630" s="163"/>
      <c r="AB630" s="163"/>
      <c r="AC630" s="163"/>
      <c r="AD630" s="163"/>
      <c r="AE630" s="163"/>
      <c r="AF630" s="163"/>
      <c r="AG630" s="163"/>
      <c r="AH630" s="163"/>
      <c r="AI630" s="163"/>
      <c r="AJ630" s="163"/>
      <c r="AK630" s="163"/>
      <c r="AL630" s="163"/>
      <c r="AM630" s="163"/>
      <c r="AN630" s="163"/>
      <c r="AO630" s="163"/>
      <c r="AP630" s="163"/>
      <c r="AQ630" s="163"/>
      <c r="AR630" s="163"/>
    </row>
    <row r="631" spans="1:44" ht="12.75">
      <c r="A631" s="163"/>
      <c r="B631" s="163"/>
      <c r="C631" s="163"/>
      <c r="D631" s="163"/>
      <c r="E631" s="163"/>
      <c r="F631" s="163"/>
      <c r="G631" s="163"/>
      <c r="H631" s="163"/>
      <c r="I631" s="163"/>
      <c r="J631" s="163"/>
      <c r="K631" s="163"/>
      <c r="L631" s="163"/>
      <c r="M631" s="163"/>
      <c r="N631" s="163"/>
      <c r="O631" s="163"/>
      <c r="P631" s="163"/>
      <c r="Q631" s="163"/>
      <c r="R631" s="163"/>
      <c r="S631" s="163"/>
      <c r="T631" s="163"/>
      <c r="U631" s="163"/>
      <c r="V631" s="163"/>
      <c r="W631" s="163"/>
      <c r="X631" s="163"/>
      <c r="Y631" s="163"/>
      <c r="Z631" s="163"/>
      <c r="AA631" s="163"/>
      <c r="AB631" s="163"/>
      <c r="AC631" s="163"/>
      <c r="AD631" s="163"/>
      <c r="AE631" s="163"/>
      <c r="AF631" s="163"/>
      <c r="AG631" s="163"/>
      <c r="AH631" s="163"/>
      <c r="AI631" s="163"/>
      <c r="AJ631" s="163"/>
      <c r="AK631" s="163"/>
      <c r="AL631" s="163"/>
      <c r="AM631" s="163"/>
      <c r="AN631" s="163"/>
      <c r="AO631" s="163"/>
      <c r="AP631" s="163"/>
      <c r="AQ631" s="163"/>
      <c r="AR631" s="163"/>
    </row>
    <row r="632" spans="1:44" ht="12.75">
      <c r="A632" s="163"/>
      <c r="B632" s="163"/>
      <c r="C632" s="163"/>
      <c r="D632" s="163"/>
      <c r="E632" s="163"/>
      <c r="F632" s="163"/>
      <c r="G632" s="163"/>
      <c r="H632" s="163"/>
      <c r="I632" s="163"/>
      <c r="J632" s="163"/>
      <c r="K632" s="163"/>
      <c r="L632" s="163"/>
      <c r="M632" s="163"/>
      <c r="N632" s="163"/>
      <c r="O632" s="163"/>
      <c r="P632" s="163"/>
      <c r="Q632" s="163"/>
      <c r="R632" s="163"/>
      <c r="S632" s="163"/>
      <c r="T632" s="163"/>
      <c r="U632" s="163"/>
      <c r="V632" s="163"/>
      <c r="W632" s="163"/>
      <c r="X632" s="163"/>
      <c r="Y632" s="163"/>
      <c r="Z632" s="163"/>
      <c r="AA632" s="163"/>
      <c r="AB632" s="163"/>
      <c r="AC632" s="163"/>
      <c r="AD632" s="163"/>
      <c r="AE632" s="163"/>
      <c r="AF632" s="163"/>
      <c r="AG632" s="163"/>
      <c r="AH632" s="163"/>
      <c r="AI632" s="163"/>
      <c r="AJ632" s="163"/>
      <c r="AK632" s="163"/>
      <c r="AL632" s="163"/>
      <c r="AM632" s="163"/>
      <c r="AN632" s="163"/>
      <c r="AO632" s="163"/>
      <c r="AP632" s="163"/>
      <c r="AQ632" s="163"/>
      <c r="AR632" s="163"/>
    </row>
    <row r="633" spans="1:44" ht="12.75">
      <c r="A633" s="163"/>
      <c r="B633" s="163"/>
      <c r="C633" s="163"/>
      <c r="D633" s="163"/>
      <c r="E633" s="163"/>
      <c r="F633" s="163"/>
      <c r="G633" s="163"/>
      <c r="H633" s="163"/>
      <c r="I633" s="163"/>
      <c r="J633" s="163"/>
      <c r="K633" s="163"/>
      <c r="L633" s="163"/>
      <c r="M633" s="163"/>
      <c r="N633" s="163"/>
      <c r="O633" s="163"/>
      <c r="P633" s="163"/>
      <c r="Q633" s="163"/>
      <c r="R633" s="163"/>
      <c r="S633" s="163"/>
      <c r="T633" s="163"/>
      <c r="U633" s="163"/>
      <c r="V633" s="163"/>
      <c r="W633" s="163"/>
      <c r="X633" s="163"/>
      <c r="Y633" s="163"/>
      <c r="Z633" s="163"/>
      <c r="AA633" s="163"/>
      <c r="AB633" s="163"/>
      <c r="AC633" s="163"/>
      <c r="AD633" s="163"/>
      <c r="AE633" s="163"/>
      <c r="AF633" s="163"/>
      <c r="AG633" s="163"/>
      <c r="AH633" s="163"/>
      <c r="AI633" s="163"/>
      <c r="AJ633" s="163"/>
      <c r="AK633" s="163"/>
      <c r="AL633" s="163"/>
      <c r="AM633" s="163"/>
      <c r="AN633" s="163"/>
      <c r="AO633" s="163"/>
      <c r="AP633" s="163"/>
      <c r="AQ633" s="163"/>
      <c r="AR633" s="163"/>
    </row>
    <row r="634" spans="1:44" ht="12.75">
      <c r="A634" s="163"/>
      <c r="B634" s="163"/>
      <c r="C634" s="163"/>
      <c r="D634" s="163"/>
      <c r="E634" s="163"/>
      <c r="F634" s="163"/>
      <c r="G634" s="163"/>
      <c r="H634" s="163"/>
      <c r="I634" s="163"/>
      <c r="J634" s="163"/>
      <c r="K634" s="163"/>
      <c r="L634" s="163"/>
      <c r="M634" s="163"/>
      <c r="N634" s="163"/>
      <c r="O634" s="163"/>
      <c r="P634" s="163"/>
      <c r="Q634" s="163"/>
      <c r="R634" s="163"/>
      <c r="S634" s="163"/>
      <c r="T634" s="163"/>
      <c r="U634" s="163"/>
      <c r="V634" s="163"/>
      <c r="W634" s="163"/>
      <c r="X634" s="163"/>
      <c r="Y634" s="163"/>
      <c r="Z634" s="163"/>
      <c r="AA634" s="163"/>
      <c r="AB634" s="163"/>
      <c r="AC634" s="163"/>
      <c r="AD634" s="163"/>
      <c r="AE634" s="163"/>
      <c r="AF634" s="163"/>
      <c r="AG634" s="163"/>
      <c r="AH634" s="163"/>
      <c r="AI634" s="163"/>
      <c r="AJ634" s="163"/>
      <c r="AK634" s="163"/>
      <c r="AL634" s="163"/>
      <c r="AM634" s="163"/>
      <c r="AN634" s="163"/>
      <c r="AO634" s="163"/>
      <c r="AP634" s="163"/>
      <c r="AQ634" s="163"/>
      <c r="AR634" s="163"/>
    </row>
    <row r="635" spans="1:44" ht="12.75">
      <c r="A635" s="163"/>
      <c r="B635" s="163"/>
      <c r="C635" s="163"/>
      <c r="D635" s="163"/>
      <c r="E635" s="163"/>
      <c r="F635" s="163"/>
      <c r="G635" s="163"/>
      <c r="H635" s="163"/>
      <c r="I635" s="163"/>
      <c r="J635" s="163"/>
      <c r="K635" s="163"/>
      <c r="L635" s="163"/>
      <c r="M635" s="163"/>
      <c r="N635" s="163"/>
      <c r="O635" s="163"/>
      <c r="P635" s="163"/>
      <c r="Q635" s="163"/>
      <c r="R635" s="163"/>
      <c r="S635" s="163"/>
      <c r="T635" s="163"/>
      <c r="U635" s="163"/>
      <c r="V635" s="163"/>
      <c r="W635" s="163"/>
      <c r="X635" s="163"/>
      <c r="Y635" s="163"/>
      <c r="Z635" s="163"/>
      <c r="AA635" s="163"/>
      <c r="AB635" s="163"/>
      <c r="AC635" s="163"/>
      <c r="AD635" s="163"/>
      <c r="AE635" s="163"/>
      <c r="AF635" s="163"/>
      <c r="AG635" s="163"/>
      <c r="AH635" s="163"/>
      <c r="AI635" s="163"/>
      <c r="AJ635" s="163"/>
      <c r="AK635" s="163"/>
      <c r="AL635" s="163"/>
      <c r="AM635" s="163"/>
      <c r="AN635" s="163"/>
      <c r="AO635" s="163"/>
      <c r="AP635" s="163"/>
      <c r="AQ635" s="163"/>
      <c r="AR635" s="163"/>
    </row>
    <row r="636" spans="1:44" ht="12.75">
      <c r="A636" s="163"/>
      <c r="B636" s="163"/>
      <c r="C636" s="163"/>
      <c r="D636" s="163"/>
      <c r="E636" s="163"/>
      <c r="F636" s="163"/>
      <c r="G636" s="163"/>
      <c r="H636" s="163"/>
      <c r="I636" s="163"/>
      <c r="J636" s="163"/>
      <c r="K636" s="163"/>
      <c r="L636" s="163"/>
      <c r="M636" s="163"/>
      <c r="N636" s="163"/>
      <c r="O636" s="163"/>
      <c r="P636" s="163"/>
      <c r="Q636" s="163"/>
      <c r="R636" s="163"/>
      <c r="S636" s="163"/>
      <c r="T636" s="163"/>
      <c r="U636" s="163"/>
      <c r="V636" s="163"/>
      <c r="W636" s="163"/>
      <c r="X636" s="163"/>
      <c r="Y636" s="163"/>
      <c r="Z636" s="163"/>
      <c r="AA636" s="163"/>
      <c r="AB636" s="163"/>
      <c r="AC636" s="163"/>
      <c r="AD636" s="163"/>
      <c r="AE636" s="163"/>
      <c r="AF636" s="163"/>
      <c r="AG636" s="163"/>
      <c r="AH636" s="163"/>
      <c r="AI636" s="163"/>
      <c r="AJ636" s="163"/>
      <c r="AK636" s="163"/>
      <c r="AL636" s="163"/>
      <c r="AM636" s="163"/>
      <c r="AN636" s="163"/>
      <c r="AO636" s="163"/>
      <c r="AP636" s="163"/>
      <c r="AQ636" s="163"/>
      <c r="AR636" s="163"/>
    </row>
    <row r="637" spans="1:44" ht="12.75">
      <c r="A637" s="163"/>
      <c r="B637" s="163"/>
      <c r="C637" s="163"/>
      <c r="D637" s="163"/>
      <c r="E637" s="163"/>
      <c r="F637" s="163"/>
      <c r="G637" s="163"/>
      <c r="H637" s="163"/>
      <c r="I637" s="163"/>
      <c r="J637" s="163"/>
      <c r="K637" s="163"/>
      <c r="L637" s="163"/>
      <c r="M637" s="163"/>
      <c r="N637" s="163"/>
      <c r="O637" s="163"/>
      <c r="P637" s="163"/>
      <c r="Q637" s="163"/>
      <c r="R637" s="163"/>
      <c r="S637" s="163"/>
      <c r="T637" s="163"/>
      <c r="U637" s="163"/>
      <c r="V637" s="163"/>
      <c r="W637" s="163"/>
      <c r="X637" s="163"/>
      <c r="Y637" s="163"/>
      <c r="Z637" s="163"/>
      <c r="AA637" s="163"/>
      <c r="AB637" s="163"/>
      <c r="AC637" s="163"/>
      <c r="AD637" s="163"/>
      <c r="AE637" s="163"/>
      <c r="AF637" s="163"/>
      <c r="AG637" s="163"/>
      <c r="AH637" s="163"/>
      <c r="AI637" s="163"/>
      <c r="AJ637" s="163"/>
      <c r="AK637" s="163"/>
      <c r="AL637" s="163"/>
      <c r="AM637" s="163"/>
      <c r="AN637" s="163"/>
      <c r="AO637" s="163"/>
      <c r="AP637" s="163"/>
      <c r="AQ637" s="163"/>
      <c r="AR637" s="163"/>
    </row>
    <row r="638" spans="1:44" ht="12.75">
      <c r="A638" s="163"/>
      <c r="B638" s="163"/>
      <c r="C638" s="163"/>
      <c r="D638" s="163"/>
      <c r="E638" s="163"/>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c r="AB638" s="163"/>
      <c r="AC638" s="163"/>
      <c r="AD638" s="163"/>
      <c r="AE638" s="163"/>
      <c r="AF638" s="163"/>
      <c r="AG638" s="163"/>
      <c r="AH638" s="163"/>
      <c r="AI638" s="163"/>
      <c r="AJ638" s="163"/>
      <c r="AK638" s="163"/>
      <c r="AL638" s="163"/>
      <c r="AM638" s="163"/>
      <c r="AN638" s="163"/>
      <c r="AO638" s="163"/>
      <c r="AP638" s="163"/>
      <c r="AQ638" s="163"/>
      <c r="AR638" s="163"/>
    </row>
    <row r="639" spans="1:44" ht="12.75">
      <c r="A639" s="163"/>
      <c r="B639" s="163"/>
      <c r="C639" s="163"/>
      <c r="D639" s="163"/>
      <c r="E639" s="163"/>
      <c r="F639" s="163"/>
      <c r="G639" s="163"/>
      <c r="H639" s="163"/>
      <c r="I639" s="163"/>
      <c r="J639" s="163"/>
      <c r="K639" s="163"/>
      <c r="L639" s="163"/>
      <c r="M639" s="163"/>
      <c r="N639" s="163"/>
      <c r="O639" s="163"/>
      <c r="P639" s="163"/>
      <c r="Q639" s="163"/>
      <c r="R639" s="163"/>
      <c r="S639" s="163"/>
      <c r="T639" s="163"/>
      <c r="U639" s="163"/>
      <c r="V639" s="163"/>
      <c r="W639" s="163"/>
      <c r="X639" s="163"/>
      <c r="Y639" s="163"/>
      <c r="Z639" s="163"/>
      <c r="AA639" s="163"/>
      <c r="AB639" s="163"/>
      <c r="AC639" s="163"/>
      <c r="AD639" s="163"/>
      <c r="AE639" s="163"/>
      <c r="AF639" s="163"/>
      <c r="AG639" s="163"/>
      <c r="AH639" s="163"/>
      <c r="AI639" s="163"/>
      <c r="AJ639" s="163"/>
      <c r="AK639" s="163"/>
      <c r="AL639" s="163"/>
      <c r="AM639" s="163"/>
      <c r="AN639" s="163"/>
      <c r="AO639" s="163"/>
      <c r="AP639" s="163"/>
      <c r="AQ639" s="163"/>
      <c r="AR639" s="163"/>
    </row>
    <row r="640" spans="1:44" ht="12.75">
      <c r="A640" s="163"/>
      <c r="B640" s="163"/>
      <c r="C640" s="163"/>
      <c r="D640" s="163"/>
      <c r="E640" s="163"/>
      <c r="F640" s="163"/>
      <c r="G640" s="163"/>
      <c r="H640" s="163"/>
      <c r="I640" s="163"/>
      <c r="J640" s="163"/>
      <c r="K640" s="163"/>
      <c r="L640" s="163"/>
      <c r="M640" s="163"/>
      <c r="N640" s="163"/>
      <c r="O640" s="163"/>
      <c r="P640" s="163"/>
      <c r="Q640" s="163"/>
      <c r="R640" s="163"/>
      <c r="S640" s="163"/>
      <c r="T640" s="163"/>
      <c r="U640" s="163"/>
      <c r="V640" s="163"/>
      <c r="W640" s="163"/>
      <c r="X640" s="163"/>
      <c r="Y640" s="163"/>
      <c r="Z640" s="163"/>
      <c r="AA640" s="163"/>
      <c r="AB640" s="163"/>
      <c r="AC640" s="163"/>
      <c r="AD640" s="163"/>
      <c r="AE640" s="163"/>
      <c r="AF640" s="163"/>
      <c r="AG640" s="163"/>
      <c r="AH640" s="163"/>
      <c r="AI640" s="163"/>
      <c r="AJ640" s="163"/>
      <c r="AK640" s="163"/>
      <c r="AL640" s="163"/>
      <c r="AM640" s="163"/>
      <c r="AN640" s="163"/>
      <c r="AO640" s="163"/>
      <c r="AP640" s="163"/>
      <c r="AQ640" s="163"/>
      <c r="AR640" s="163"/>
    </row>
    <row r="641" spans="1:44" ht="12.75">
      <c r="A641" s="163"/>
      <c r="B641" s="163"/>
      <c r="C641" s="163"/>
      <c r="D641" s="163"/>
      <c r="E641" s="163"/>
      <c r="F641" s="163"/>
      <c r="G641" s="163"/>
      <c r="H641" s="163"/>
      <c r="I641" s="163"/>
      <c r="J641" s="163"/>
      <c r="K641" s="163"/>
      <c r="L641" s="163"/>
      <c r="M641" s="163"/>
      <c r="N641" s="163"/>
      <c r="O641" s="163"/>
      <c r="P641" s="163"/>
      <c r="Q641" s="163"/>
      <c r="R641" s="163"/>
      <c r="S641" s="163"/>
      <c r="T641" s="163"/>
      <c r="U641" s="163"/>
      <c r="V641" s="163"/>
      <c r="W641" s="163"/>
      <c r="X641" s="163"/>
      <c r="Y641" s="163"/>
      <c r="Z641" s="163"/>
      <c r="AA641" s="163"/>
      <c r="AB641" s="163"/>
      <c r="AC641" s="163"/>
      <c r="AD641" s="163"/>
      <c r="AE641" s="163"/>
      <c r="AF641" s="163"/>
      <c r="AG641" s="163"/>
      <c r="AH641" s="163"/>
      <c r="AI641" s="163"/>
      <c r="AJ641" s="163"/>
      <c r="AK641" s="163"/>
      <c r="AL641" s="163"/>
      <c r="AM641" s="163"/>
      <c r="AN641" s="163"/>
      <c r="AO641" s="163"/>
      <c r="AP641" s="163"/>
      <c r="AQ641" s="163"/>
      <c r="AR641" s="163"/>
    </row>
    <row r="642" spans="1:44" ht="12.75">
      <c r="A642" s="163"/>
      <c r="B642" s="163"/>
      <c r="C642" s="163"/>
      <c r="D642" s="163"/>
      <c r="E642" s="163"/>
      <c r="F642" s="163"/>
      <c r="G642" s="163"/>
      <c r="H642" s="163"/>
      <c r="I642" s="163"/>
      <c r="J642" s="163"/>
      <c r="K642" s="163"/>
      <c r="L642" s="163"/>
      <c r="M642" s="163"/>
      <c r="N642" s="163"/>
      <c r="O642" s="163"/>
      <c r="P642" s="163"/>
      <c r="Q642" s="163"/>
      <c r="R642" s="163"/>
      <c r="S642" s="163"/>
      <c r="T642" s="163"/>
      <c r="U642" s="163"/>
      <c r="V642" s="163"/>
      <c r="W642" s="163"/>
      <c r="X642" s="163"/>
      <c r="Y642" s="163"/>
      <c r="Z642" s="163"/>
      <c r="AA642" s="163"/>
      <c r="AB642" s="163"/>
      <c r="AC642" s="163"/>
      <c r="AD642" s="163"/>
      <c r="AE642" s="163"/>
      <c r="AF642" s="163"/>
      <c r="AG642" s="163"/>
      <c r="AH642" s="163"/>
      <c r="AI642" s="163"/>
      <c r="AJ642" s="163"/>
      <c r="AK642" s="163"/>
      <c r="AL642" s="163"/>
      <c r="AM642" s="163"/>
      <c r="AN642" s="163"/>
      <c r="AO642" s="163"/>
      <c r="AP642" s="163"/>
      <c r="AQ642" s="163"/>
      <c r="AR642" s="163"/>
    </row>
    <row r="643" spans="1:44" ht="12.75">
      <c r="A643" s="163"/>
      <c r="B643" s="163"/>
      <c r="C643" s="163"/>
      <c r="D643" s="163"/>
      <c r="E643" s="163"/>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row>
    <row r="644" spans="1:44" ht="12.75">
      <c r="A644" s="163"/>
      <c r="B644" s="163"/>
      <c r="C644" s="163"/>
      <c r="D644" s="163"/>
      <c r="E644" s="16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row>
    <row r="645" spans="1:44" ht="12.75">
      <c r="A645" s="163"/>
      <c r="B645" s="163"/>
      <c r="C645" s="163"/>
      <c r="D645" s="163"/>
      <c r="E645" s="163"/>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row>
    <row r="646" spans="1:44" ht="12.75">
      <c r="A646" s="163"/>
      <c r="B646" s="163"/>
      <c r="C646" s="163"/>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c r="AF646" s="163"/>
      <c r="AG646" s="163"/>
      <c r="AH646" s="163"/>
      <c r="AI646" s="163"/>
      <c r="AJ646" s="163"/>
      <c r="AK646" s="163"/>
      <c r="AL646" s="163"/>
      <c r="AM646" s="163"/>
      <c r="AN646" s="163"/>
      <c r="AO646" s="163"/>
      <c r="AP646" s="163"/>
      <c r="AQ646" s="163"/>
      <c r="AR646" s="163"/>
    </row>
    <row r="647" spans="1:44" ht="12.75">
      <c r="A647" s="163"/>
      <c r="B647" s="163"/>
      <c r="C647" s="163"/>
      <c r="D647" s="163"/>
      <c r="E647" s="163"/>
      <c r="F647" s="163"/>
      <c r="G647" s="163"/>
      <c r="H647" s="163"/>
      <c r="I647" s="163"/>
      <c r="J647" s="163"/>
      <c r="K647" s="163"/>
      <c r="L647" s="163"/>
      <c r="M647" s="163"/>
      <c r="N647" s="163"/>
      <c r="O647" s="163"/>
      <c r="P647" s="163"/>
      <c r="Q647" s="163"/>
      <c r="R647" s="163"/>
      <c r="S647" s="163"/>
      <c r="T647" s="163"/>
      <c r="U647" s="163"/>
      <c r="V647" s="163"/>
      <c r="W647" s="163"/>
      <c r="X647" s="163"/>
      <c r="Y647" s="163"/>
      <c r="Z647" s="163"/>
      <c r="AA647" s="163"/>
      <c r="AB647" s="163"/>
      <c r="AC647" s="163"/>
      <c r="AD647" s="163"/>
      <c r="AE647" s="163"/>
      <c r="AF647" s="163"/>
      <c r="AG647" s="163"/>
      <c r="AH647" s="163"/>
      <c r="AI647" s="163"/>
      <c r="AJ647" s="163"/>
      <c r="AK647" s="163"/>
      <c r="AL647" s="163"/>
      <c r="AM647" s="163"/>
      <c r="AN647" s="163"/>
      <c r="AO647" s="163"/>
      <c r="AP647" s="163"/>
      <c r="AQ647" s="163"/>
      <c r="AR647" s="163"/>
    </row>
    <row r="648" spans="1:44" ht="12.75">
      <c r="A648" s="163"/>
      <c r="B648" s="163"/>
      <c r="C648" s="163"/>
      <c r="D648" s="163"/>
      <c r="E648" s="163"/>
      <c r="F648" s="163"/>
      <c r="G648" s="163"/>
      <c r="H648" s="163"/>
      <c r="I648" s="163"/>
      <c r="J648" s="163"/>
      <c r="K648" s="163"/>
      <c r="L648" s="163"/>
      <c r="M648" s="163"/>
      <c r="N648" s="163"/>
      <c r="O648" s="163"/>
      <c r="P648" s="163"/>
      <c r="Q648" s="163"/>
      <c r="R648" s="163"/>
      <c r="S648" s="163"/>
      <c r="T648" s="163"/>
      <c r="U648" s="163"/>
      <c r="V648" s="163"/>
      <c r="W648" s="163"/>
      <c r="X648" s="163"/>
      <c r="Y648" s="163"/>
      <c r="Z648" s="163"/>
      <c r="AA648" s="163"/>
      <c r="AB648" s="163"/>
      <c r="AC648" s="163"/>
      <c r="AD648" s="163"/>
      <c r="AE648" s="163"/>
      <c r="AF648" s="163"/>
      <c r="AG648" s="163"/>
      <c r="AH648" s="163"/>
      <c r="AI648" s="163"/>
      <c r="AJ648" s="163"/>
      <c r="AK648" s="163"/>
      <c r="AL648" s="163"/>
      <c r="AM648" s="163"/>
      <c r="AN648" s="163"/>
      <c r="AO648" s="163"/>
      <c r="AP648" s="163"/>
      <c r="AQ648" s="163"/>
      <c r="AR648" s="163"/>
    </row>
    <row r="649" spans="1:44" ht="12.75">
      <c r="A649" s="163"/>
      <c r="B649" s="163"/>
      <c r="C649" s="163"/>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c r="AB649" s="163"/>
      <c r="AC649" s="163"/>
      <c r="AD649" s="163"/>
      <c r="AE649" s="163"/>
      <c r="AF649" s="163"/>
      <c r="AG649" s="163"/>
      <c r="AH649" s="163"/>
      <c r="AI649" s="163"/>
      <c r="AJ649" s="163"/>
      <c r="AK649" s="163"/>
      <c r="AL649" s="163"/>
      <c r="AM649" s="163"/>
      <c r="AN649" s="163"/>
      <c r="AO649" s="163"/>
      <c r="AP649" s="163"/>
      <c r="AQ649" s="163"/>
      <c r="AR649" s="163"/>
    </row>
    <row r="650" spans="1:44" ht="12.75">
      <c r="A650" s="163"/>
      <c r="B650" s="163"/>
      <c r="C650" s="163"/>
      <c r="D650" s="163"/>
      <c r="E650" s="163"/>
      <c r="F650" s="163"/>
      <c r="G650" s="163"/>
      <c r="H650" s="163"/>
      <c r="I650" s="163"/>
      <c r="J650" s="163"/>
      <c r="K650" s="163"/>
      <c r="L650" s="163"/>
      <c r="M650" s="163"/>
      <c r="N650" s="163"/>
      <c r="O650" s="163"/>
      <c r="P650" s="163"/>
      <c r="Q650" s="163"/>
      <c r="R650" s="163"/>
      <c r="S650" s="163"/>
      <c r="T650" s="163"/>
      <c r="U650" s="163"/>
      <c r="V650" s="163"/>
      <c r="W650" s="163"/>
      <c r="X650" s="163"/>
      <c r="Y650" s="163"/>
      <c r="Z650" s="163"/>
      <c r="AA650" s="163"/>
      <c r="AB650" s="163"/>
      <c r="AC650" s="163"/>
      <c r="AD650" s="163"/>
      <c r="AE650" s="163"/>
      <c r="AF650" s="163"/>
      <c r="AG650" s="163"/>
      <c r="AH650" s="163"/>
      <c r="AI650" s="163"/>
      <c r="AJ650" s="163"/>
      <c r="AK650" s="163"/>
      <c r="AL650" s="163"/>
      <c r="AM650" s="163"/>
      <c r="AN650" s="163"/>
      <c r="AO650" s="163"/>
      <c r="AP650" s="163"/>
      <c r="AQ650" s="163"/>
      <c r="AR650" s="163"/>
    </row>
    <row r="651" spans="1:44" ht="12.75">
      <c r="A651" s="163"/>
      <c r="B651" s="163"/>
      <c r="C651" s="163"/>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c r="AB651" s="163"/>
      <c r="AC651" s="163"/>
      <c r="AD651" s="163"/>
      <c r="AE651" s="163"/>
      <c r="AF651" s="163"/>
      <c r="AG651" s="163"/>
      <c r="AH651" s="163"/>
      <c r="AI651" s="163"/>
      <c r="AJ651" s="163"/>
      <c r="AK651" s="163"/>
      <c r="AL651" s="163"/>
      <c r="AM651" s="163"/>
      <c r="AN651" s="163"/>
      <c r="AO651" s="163"/>
      <c r="AP651" s="163"/>
      <c r="AQ651" s="163"/>
      <c r="AR651" s="163"/>
    </row>
    <row r="652" spans="1:44" ht="12.75">
      <c r="A652" s="163"/>
      <c r="B652" s="163"/>
      <c r="C652" s="163"/>
      <c r="D652" s="163"/>
      <c r="E652" s="163"/>
      <c r="F652" s="163"/>
      <c r="G652" s="163"/>
      <c r="H652" s="163"/>
      <c r="I652" s="163"/>
      <c r="J652" s="163"/>
      <c r="K652" s="163"/>
      <c r="L652" s="163"/>
      <c r="M652" s="163"/>
      <c r="N652" s="163"/>
      <c r="O652" s="163"/>
      <c r="P652" s="163"/>
      <c r="Q652" s="163"/>
      <c r="R652" s="163"/>
      <c r="S652" s="163"/>
      <c r="T652" s="163"/>
      <c r="U652" s="163"/>
      <c r="V652" s="163"/>
      <c r="W652" s="163"/>
      <c r="X652" s="163"/>
      <c r="Y652" s="163"/>
      <c r="Z652" s="163"/>
      <c r="AA652" s="163"/>
      <c r="AB652" s="163"/>
      <c r="AC652" s="163"/>
      <c r="AD652" s="163"/>
      <c r="AE652" s="163"/>
      <c r="AF652" s="163"/>
      <c r="AG652" s="163"/>
      <c r="AH652" s="163"/>
      <c r="AI652" s="163"/>
      <c r="AJ652" s="163"/>
      <c r="AK652" s="163"/>
      <c r="AL652" s="163"/>
      <c r="AM652" s="163"/>
      <c r="AN652" s="163"/>
      <c r="AO652" s="163"/>
      <c r="AP652" s="163"/>
      <c r="AQ652" s="163"/>
      <c r="AR652" s="163"/>
    </row>
    <row r="653" spans="1:44" ht="12.75">
      <c r="A653" s="163"/>
      <c r="B653" s="163"/>
      <c r="C653" s="163"/>
      <c r="D653" s="163"/>
      <c r="E653" s="163"/>
      <c r="F653" s="163"/>
      <c r="G653" s="163"/>
      <c r="H653" s="163"/>
      <c r="I653" s="163"/>
      <c r="J653" s="163"/>
      <c r="K653" s="163"/>
      <c r="L653" s="163"/>
      <c r="M653" s="163"/>
      <c r="N653" s="163"/>
      <c r="O653" s="163"/>
      <c r="P653" s="163"/>
      <c r="Q653" s="163"/>
      <c r="R653" s="163"/>
      <c r="S653" s="163"/>
      <c r="T653" s="163"/>
      <c r="U653" s="163"/>
      <c r="V653" s="163"/>
      <c r="W653" s="163"/>
      <c r="X653" s="163"/>
      <c r="Y653" s="163"/>
      <c r="Z653" s="163"/>
      <c r="AA653" s="163"/>
      <c r="AB653" s="163"/>
      <c r="AC653" s="163"/>
      <c r="AD653" s="163"/>
      <c r="AE653" s="163"/>
      <c r="AF653" s="163"/>
      <c r="AG653" s="163"/>
      <c r="AH653" s="163"/>
      <c r="AI653" s="163"/>
      <c r="AJ653" s="163"/>
      <c r="AK653" s="163"/>
      <c r="AL653" s="163"/>
      <c r="AM653" s="163"/>
      <c r="AN653" s="163"/>
      <c r="AO653" s="163"/>
      <c r="AP653" s="163"/>
      <c r="AQ653" s="163"/>
      <c r="AR653" s="163"/>
    </row>
    <row r="654" spans="1:44" ht="12.75">
      <c r="A654" s="163"/>
      <c r="B654" s="163"/>
      <c r="C654" s="163"/>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c r="AE654" s="163"/>
      <c r="AF654" s="163"/>
      <c r="AG654" s="163"/>
      <c r="AH654" s="163"/>
      <c r="AI654" s="163"/>
      <c r="AJ654" s="163"/>
      <c r="AK654" s="163"/>
      <c r="AL654" s="163"/>
      <c r="AM654" s="163"/>
      <c r="AN654" s="163"/>
      <c r="AO654" s="163"/>
      <c r="AP654" s="163"/>
      <c r="AQ654" s="163"/>
      <c r="AR654" s="163"/>
    </row>
    <row r="655" spans="1:44" ht="12.75">
      <c r="A655" s="163"/>
      <c r="B655" s="163"/>
      <c r="C655" s="163"/>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c r="AB655" s="163"/>
      <c r="AC655" s="163"/>
      <c r="AD655" s="163"/>
      <c r="AE655" s="163"/>
      <c r="AF655" s="163"/>
      <c r="AG655" s="163"/>
      <c r="AH655" s="163"/>
      <c r="AI655" s="163"/>
      <c r="AJ655" s="163"/>
      <c r="AK655" s="163"/>
      <c r="AL655" s="163"/>
      <c r="AM655" s="163"/>
      <c r="AN655" s="163"/>
      <c r="AO655" s="163"/>
      <c r="AP655" s="163"/>
      <c r="AQ655" s="163"/>
      <c r="AR655" s="163"/>
    </row>
    <row r="656" spans="1:44" ht="12.75">
      <c r="A656" s="163"/>
      <c r="B656" s="163"/>
      <c r="C656" s="163"/>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c r="AB656" s="163"/>
      <c r="AC656" s="163"/>
      <c r="AD656" s="163"/>
      <c r="AE656" s="163"/>
      <c r="AF656" s="163"/>
      <c r="AG656" s="163"/>
      <c r="AH656" s="163"/>
      <c r="AI656" s="163"/>
      <c r="AJ656" s="163"/>
      <c r="AK656" s="163"/>
      <c r="AL656" s="163"/>
      <c r="AM656" s="163"/>
      <c r="AN656" s="163"/>
      <c r="AO656" s="163"/>
      <c r="AP656" s="163"/>
      <c r="AQ656" s="163"/>
      <c r="AR656" s="163"/>
    </row>
    <row r="657" spans="1:44" ht="12.75">
      <c r="A657" s="163"/>
      <c r="B657" s="163"/>
      <c r="C657" s="163"/>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c r="AB657" s="163"/>
      <c r="AC657" s="163"/>
      <c r="AD657" s="163"/>
      <c r="AE657" s="163"/>
      <c r="AF657" s="163"/>
      <c r="AG657" s="163"/>
      <c r="AH657" s="163"/>
      <c r="AI657" s="163"/>
      <c r="AJ657" s="163"/>
      <c r="AK657" s="163"/>
      <c r="AL657" s="163"/>
      <c r="AM657" s="163"/>
      <c r="AN657" s="163"/>
      <c r="AO657" s="163"/>
      <c r="AP657" s="163"/>
      <c r="AQ657" s="163"/>
      <c r="AR657" s="163"/>
    </row>
    <row r="658" spans="1:44" ht="12.75">
      <c r="A658" s="163"/>
      <c r="B658" s="163"/>
      <c r="C658" s="163"/>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c r="AB658" s="163"/>
      <c r="AC658" s="163"/>
      <c r="AD658" s="163"/>
      <c r="AE658" s="163"/>
      <c r="AF658" s="163"/>
      <c r="AG658" s="163"/>
      <c r="AH658" s="163"/>
      <c r="AI658" s="163"/>
      <c r="AJ658" s="163"/>
      <c r="AK658" s="163"/>
      <c r="AL658" s="163"/>
      <c r="AM658" s="163"/>
      <c r="AN658" s="163"/>
      <c r="AO658" s="163"/>
      <c r="AP658" s="163"/>
      <c r="AQ658" s="163"/>
      <c r="AR658" s="163"/>
    </row>
    <row r="659" spans="1:44" ht="12.75">
      <c r="A659" s="163"/>
      <c r="B659" s="163"/>
      <c r="C659" s="163"/>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c r="AB659" s="163"/>
      <c r="AC659" s="163"/>
      <c r="AD659" s="163"/>
      <c r="AE659" s="163"/>
      <c r="AF659" s="163"/>
      <c r="AG659" s="163"/>
      <c r="AH659" s="163"/>
      <c r="AI659" s="163"/>
      <c r="AJ659" s="163"/>
      <c r="AK659" s="163"/>
      <c r="AL659" s="163"/>
      <c r="AM659" s="163"/>
      <c r="AN659" s="163"/>
      <c r="AO659" s="163"/>
      <c r="AP659" s="163"/>
      <c r="AQ659" s="163"/>
      <c r="AR659" s="163"/>
    </row>
    <row r="660" spans="1:44" ht="12.75">
      <c r="A660" s="163"/>
      <c r="B660" s="163"/>
      <c r="C660" s="163"/>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c r="AB660" s="163"/>
      <c r="AC660" s="163"/>
      <c r="AD660" s="163"/>
      <c r="AE660" s="163"/>
      <c r="AF660" s="163"/>
      <c r="AG660" s="163"/>
      <c r="AH660" s="163"/>
      <c r="AI660" s="163"/>
      <c r="AJ660" s="163"/>
      <c r="AK660" s="163"/>
      <c r="AL660" s="163"/>
      <c r="AM660" s="163"/>
      <c r="AN660" s="163"/>
      <c r="AO660" s="163"/>
      <c r="AP660" s="163"/>
      <c r="AQ660" s="163"/>
      <c r="AR660" s="163"/>
    </row>
    <row r="661" spans="1:44" ht="12.75">
      <c r="A661" s="163"/>
      <c r="B661" s="163"/>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c r="AE661" s="163"/>
      <c r="AF661" s="163"/>
      <c r="AG661" s="163"/>
      <c r="AH661" s="163"/>
      <c r="AI661" s="163"/>
      <c r="AJ661" s="163"/>
      <c r="AK661" s="163"/>
      <c r="AL661" s="163"/>
      <c r="AM661" s="163"/>
      <c r="AN661" s="163"/>
      <c r="AO661" s="163"/>
      <c r="AP661" s="163"/>
      <c r="AQ661" s="163"/>
      <c r="AR661" s="163"/>
    </row>
    <row r="662" spans="1:44" ht="12.75">
      <c r="A662" s="163"/>
      <c r="B662" s="163"/>
      <c r="C662" s="163"/>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c r="AE662" s="163"/>
      <c r="AF662" s="163"/>
      <c r="AG662" s="163"/>
      <c r="AH662" s="163"/>
      <c r="AI662" s="163"/>
      <c r="AJ662" s="163"/>
      <c r="AK662" s="163"/>
      <c r="AL662" s="163"/>
      <c r="AM662" s="163"/>
      <c r="AN662" s="163"/>
      <c r="AO662" s="163"/>
      <c r="AP662" s="163"/>
      <c r="AQ662" s="163"/>
      <c r="AR662" s="163"/>
    </row>
    <row r="663" spans="1:44" ht="12.75">
      <c r="A663" s="163"/>
      <c r="B663" s="163"/>
      <c r="C663" s="163"/>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c r="AB663" s="163"/>
      <c r="AC663" s="163"/>
      <c r="AD663" s="163"/>
      <c r="AE663" s="163"/>
      <c r="AF663" s="163"/>
      <c r="AG663" s="163"/>
      <c r="AH663" s="163"/>
      <c r="AI663" s="163"/>
      <c r="AJ663" s="163"/>
      <c r="AK663" s="163"/>
      <c r="AL663" s="163"/>
      <c r="AM663" s="163"/>
      <c r="AN663" s="163"/>
      <c r="AO663" s="163"/>
      <c r="AP663" s="163"/>
      <c r="AQ663" s="163"/>
      <c r="AR663" s="163"/>
    </row>
    <row r="664" spans="1:44" ht="12.75">
      <c r="A664" s="163"/>
      <c r="B664" s="163"/>
      <c r="C664" s="163"/>
      <c r="D664" s="163"/>
      <c r="E664" s="163"/>
      <c r="F664" s="163"/>
      <c r="G664" s="163"/>
      <c r="H664" s="163"/>
      <c r="I664" s="163"/>
      <c r="J664" s="163"/>
      <c r="K664" s="163"/>
      <c r="L664" s="163"/>
      <c r="M664" s="163"/>
      <c r="N664" s="163"/>
      <c r="O664" s="163"/>
      <c r="P664" s="163"/>
      <c r="Q664" s="163"/>
      <c r="R664" s="163"/>
      <c r="S664" s="163"/>
      <c r="T664" s="163"/>
      <c r="U664" s="163"/>
      <c r="V664" s="163"/>
      <c r="W664" s="163"/>
      <c r="X664" s="163"/>
      <c r="Y664" s="163"/>
      <c r="Z664" s="163"/>
      <c r="AA664" s="163"/>
      <c r="AB664" s="163"/>
      <c r="AC664" s="163"/>
      <c r="AD664" s="163"/>
      <c r="AE664" s="163"/>
      <c r="AF664" s="163"/>
      <c r="AG664" s="163"/>
      <c r="AH664" s="163"/>
      <c r="AI664" s="163"/>
      <c r="AJ664" s="163"/>
      <c r="AK664" s="163"/>
      <c r="AL664" s="163"/>
      <c r="AM664" s="163"/>
      <c r="AN664" s="163"/>
      <c r="AO664" s="163"/>
      <c r="AP664" s="163"/>
      <c r="AQ664" s="163"/>
      <c r="AR664" s="163"/>
    </row>
    <row r="665" spans="1:44" ht="12.75">
      <c r="A665" s="163"/>
      <c r="B665" s="163"/>
      <c r="C665" s="163"/>
      <c r="D665" s="163"/>
      <c r="E665" s="163"/>
      <c r="F665" s="163"/>
      <c r="G665" s="163"/>
      <c r="H665" s="163"/>
      <c r="I665" s="163"/>
      <c r="J665" s="163"/>
      <c r="K665" s="163"/>
      <c r="L665" s="163"/>
      <c r="M665" s="163"/>
      <c r="N665" s="163"/>
      <c r="O665" s="163"/>
      <c r="P665" s="163"/>
      <c r="Q665" s="163"/>
      <c r="R665" s="163"/>
      <c r="S665" s="163"/>
      <c r="T665" s="163"/>
      <c r="U665" s="163"/>
      <c r="V665" s="163"/>
      <c r="W665" s="163"/>
      <c r="X665" s="163"/>
      <c r="Y665" s="163"/>
      <c r="Z665" s="163"/>
      <c r="AA665" s="163"/>
      <c r="AB665" s="163"/>
      <c r="AC665" s="163"/>
      <c r="AD665" s="163"/>
      <c r="AE665" s="163"/>
      <c r="AF665" s="163"/>
      <c r="AG665" s="163"/>
      <c r="AH665" s="163"/>
      <c r="AI665" s="163"/>
      <c r="AJ665" s="163"/>
      <c r="AK665" s="163"/>
      <c r="AL665" s="163"/>
      <c r="AM665" s="163"/>
      <c r="AN665" s="163"/>
      <c r="AO665" s="163"/>
      <c r="AP665" s="163"/>
      <c r="AQ665" s="163"/>
      <c r="AR665" s="163"/>
    </row>
    <row r="666" spans="1:44" ht="12.75">
      <c r="A666" s="163"/>
      <c r="B666" s="163"/>
      <c r="C666" s="163"/>
      <c r="D666" s="163"/>
      <c r="E666" s="163"/>
      <c r="F666" s="163"/>
      <c r="G666" s="163"/>
      <c r="H666" s="163"/>
      <c r="I666" s="163"/>
      <c r="J666" s="163"/>
      <c r="K666" s="163"/>
      <c r="L666" s="163"/>
      <c r="M666" s="163"/>
      <c r="N666" s="163"/>
      <c r="O666" s="163"/>
      <c r="P666" s="163"/>
      <c r="Q666" s="163"/>
      <c r="R666" s="163"/>
      <c r="S666" s="163"/>
      <c r="T666" s="163"/>
      <c r="U666" s="163"/>
      <c r="V666" s="163"/>
      <c r="W666" s="163"/>
      <c r="X666" s="163"/>
      <c r="Y666" s="163"/>
      <c r="Z666" s="163"/>
      <c r="AA666" s="163"/>
      <c r="AB666" s="163"/>
      <c r="AC666" s="163"/>
      <c r="AD666" s="163"/>
      <c r="AE666" s="163"/>
      <c r="AF666" s="163"/>
      <c r="AG666" s="163"/>
      <c r="AH666" s="163"/>
      <c r="AI666" s="163"/>
      <c r="AJ666" s="163"/>
      <c r="AK666" s="163"/>
      <c r="AL666" s="163"/>
      <c r="AM666" s="163"/>
      <c r="AN666" s="163"/>
      <c r="AO666" s="163"/>
      <c r="AP666" s="163"/>
      <c r="AQ666" s="163"/>
      <c r="AR666" s="163"/>
    </row>
    <row r="667" spans="1:44" ht="12.75">
      <c r="A667" s="163"/>
      <c r="B667" s="163"/>
      <c r="C667" s="163"/>
      <c r="D667" s="163"/>
      <c r="E667" s="163"/>
      <c r="F667" s="163"/>
      <c r="G667" s="163"/>
      <c r="H667" s="163"/>
      <c r="I667" s="163"/>
      <c r="J667" s="163"/>
      <c r="K667" s="163"/>
      <c r="L667" s="163"/>
      <c r="M667" s="163"/>
      <c r="N667" s="163"/>
      <c r="O667" s="163"/>
      <c r="P667" s="163"/>
      <c r="Q667" s="163"/>
      <c r="R667" s="163"/>
      <c r="S667" s="163"/>
      <c r="T667" s="163"/>
      <c r="U667" s="163"/>
      <c r="V667" s="163"/>
      <c r="W667" s="163"/>
      <c r="X667" s="163"/>
      <c r="Y667" s="163"/>
      <c r="Z667" s="163"/>
      <c r="AA667" s="163"/>
      <c r="AB667" s="163"/>
      <c r="AC667" s="163"/>
      <c r="AD667" s="163"/>
      <c r="AE667" s="163"/>
      <c r="AF667" s="163"/>
      <c r="AG667" s="163"/>
      <c r="AH667" s="163"/>
      <c r="AI667" s="163"/>
      <c r="AJ667" s="163"/>
      <c r="AK667" s="163"/>
      <c r="AL667" s="163"/>
      <c r="AM667" s="163"/>
      <c r="AN667" s="163"/>
      <c r="AO667" s="163"/>
      <c r="AP667" s="163"/>
      <c r="AQ667" s="163"/>
      <c r="AR667" s="163"/>
    </row>
    <row r="668" spans="1:44" ht="12.75">
      <c r="A668" s="163"/>
      <c r="B668" s="163"/>
      <c r="C668" s="163"/>
      <c r="D668" s="163"/>
      <c r="E668" s="163"/>
      <c r="F668" s="163"/>
      <c r="G668" s="163"/>
      <c r="H668" s="163"/>
      <c r="I668" s="163"/>
      <c r="J668" s="163"/>
      <c r="K668" s="163"/>
      <c r="L668" s="163"/>
      <c r="M668" s="163"/>
      <c r="N668" s="163"/>
      <c r="O668" s="163"/>
      <c r="P668" s="163"/>
      <c r="Q668" s="163"/>
      <c r="R668" s="163"/>
      <c r="S668" s="163"/>
      <c r="T668" s="163"/>
      <c r="U668" s="163"/>
      <c r="V668" s="163"/>
      <c r="W668" s="163"/>
      <c r="X668" s="163"/>
      <c r="Y668" s="163"/>
      <c r="Z668" s="163"/>
      <c r="AA668" s="163"/>
      <c r="AB668" s="163"/>
      <c r="AC668" s="163"/>
      <c r="AD668" s="163"/>
      <c r="AE668" s="163"/>
      <c r="AF668" s="163"/>
      <c r="AG668" s="163"/>
      <c r="AH668" s="163"/>
      <c r="AI668" s="163"/>
      <c r="AJ668" s="163"/>
      <c r="AK668" s="163"/>
      <c r="AL668" s="163"/>
      <c r="AM668" s="163"/>
      <c r="AN668" s="163"/>
      <c r="AO668" s="163"/>
      <c r="AP668" s="163"/>
      <c r="AQ668" s="163"/>
      <c r="AR668" s="163"/>
    </row>
    <row r="669" spans="1:44" ht="12.75">
      <c r="A669" s="163"/>
      <c r="B669" s="163"/>
      <c r="C669" s="163"/>
      <c r="D669" s="163"/>
      <c r="E669" s="163"/>
      <c r="F669" s="163"/>
      <c r="G669" s="163"/>
      <c r="H669" s="163"/>
      <c r="I669" s="163"/>
      <c r="J669" s="163"/>
      <c r="K669" s="163"/>
      <c r="L669" s="163"/>
      <c r="M669" s="163"/>
      <c r="N669" s="163"/>
      <c r="O669" s="163"/>
      <c r="P669" s="163"/>
      <c r="Q669" s="163"/>
      <c r="R669" s="163"/>
      <c r="S669" s="163"/>
      <c r="T669" s="163"/>
      <c r="U669" s="163"/>
      <c r="V669" s="163"/>
      <c r="W669" s="163"/>
      <c r="X669" s="163"/>
      <c r="Y669" s="163"/>
      <c r="Z669" s="163"/>
      <c r="AA669" s="163"/>
      <c r="AB669" s="163"/>
      <c r="AC669" s="163"/>
      <c r="AD669" s="163"/>
      <c r="AE669" s="163"/>
      <c r="AF669" s="163"/>
      <c r="AG669" s="163"/>
      <c r="AH669" s="163"/>
      <c r="AI669" s="163"/>
      <c r="AJ669" s="163"/>
      <c r="AK669" s="163"/>
      <c r="AL669" s="163"/>
      <c r="AM669" s="163"/>
      <c r="AN669" s="163"/>
      <c r="AO669" s="163"/>
      <c r="AP669" s="163"/>
      <c r="AQ669" s="163"/>
      <c r="AR669" s="163"/>
    </row>
    <row r="670" spans="1:44" ht="12.75">
      <c r="A670" s="163"/>
      <c r="B670" s="163"/>
      <c r="C670" s="163"/>
      <c r="D670" s="163"/>
      <c r="E670" s="163"/>
      <c r="F670" s="163"/>
      <c r="G670" s="163"/>
      <c r="H670" s="163"/>
      <c r="I670" s="163"/>
      <c r="J670" s="163"/>
      <c r="K670" s="163"/>
      <c r="L670" s="163"/>
      <c r="M670" s="163"/>
      <c r="N670" s="163"/>
      <c r="O670" s="163"/>
      <c r="P670" s="163"/>
      <c r="Q670" s="163"/>
      <c r="R670" s="163"/>
      <c r="S670" s="163"/>
      <c r="T670" s="163"/>
      <c r="U670" s="163"/>
      <c r="V670" s="163"/>
      <c r="W670" s="163"/>
      <c r="X670" s="163"/>
      <c r="Y670" s="163"/>
      <c r="Z670" s="163"/>
      <c r="AA670" s="163"/>
      <c r="AB670" s="163"/>
      <c r="AC670" s="163"/>
      <c r="AD670" s="163"/>
      <c r="AE670" s="163"/>
      <c r="AF670" s="163"/>
      <c r="AG670" s="163"/>
      <c r="AH670" s="163"/>
      <c r="AI670" s="163"/>
      <c r="AJ670" s="163"/>
      <c r="AK670" s="163"/>
      <c r="AL670" s="163"/>
      <c r="AM670" s="163"/>
      <c r="AN670" s="163"/>
      <c r="AO670" s="163"/>
      <c r="AP670" s="163"/>
      <c r="AQ670" s="163"/>
      <c r="AR670" s="163"/>
    </row>
    <row r="671" spans="1:44" ht="12.75">
      <c r="A671" s="163"/>
      <c r="B671" s="163"/>
      <c r="C671" s="163"/>
      <c r="D671" s="163"/>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c r="AE671" s="163"/>
      <c r="AF671" s="163"/>
      <c r="AG671" s="163"/>
      <c r="AH671" s="163"/>
      <c r="AI671" s="163"/>
      <c r="AJ671" s="163"/>
      <c r="AK671" s="163"/>
      <c r="AL671" s="163"/>
      <c r="AM671" s="163"/>
      <c r="AN671" s="163"/>
      <c r="AO671" s="163"/>
      <c r="AP671" s="163"/>
      <c r="AQ671" s="163"/>
      <c r="AR671" s="163"/>
    </row>
    <row r="672" spans="1:44" ht="12.75">
      <c r="A672" s="163"/>
      <c r="B672" s="163"/>
      <c r="C672" s="163"/>
      <c r="D672" s="163"/>
      <c r="E672" s="163"/>
      <c r="F672" s="163"/>
      <c r="G672" s="163"/>
      <c r="H672" s="163"/>
      <c r="I672" s="163"/>
      <c r="J672" s="163"/>
      <c r="K672" s="163"/>
      <c r="L672" s="163"/>
      <c r="M672" s="163"/>
      <c r="N672" s="163"/>
      <c r="O672" s="163"/>
      <c r="P672" s="163"/>
      <c r="Q672" s="163"/>
      <c r="R672" s="163"/>
      <c r="S672" s="163"/>
      <c r="T672" s="163"/>
      <c r="U672" s="163"/>
      <c r="V672" s="163"/>
      <c r="W672" s="163"/>
      <c r="X672" s="163"/>
      <c r="Y672" s="163"/>
      <c r="Z672" s="163"/>
      <c r="AA672" s="163"/>
      <c r="AB672" s="163"/>
      <c r="AC672" s="163"/>
      <c r="AD672" s="163"/>
      <c r="AE672" s="163"/>
      <c r="AF672" s="163"/>
      <c r="AG672" s="163"/>
      <c r="AH672" s="163"/>
      <c r="AI672" s="163"/>
      <c r="AJ672" s="163"/>
      <c r="AK672" s="163"/>
      <c r="AL672" s="163"/>
      <c r="AM672" s="163"/>
      <c r="AN672" s="163"/>
      <c r="AO672" s="163"/>
      <c r="AP672" s="163"/>
      <c r="AQ672" s="163"/>
      <c r="AR672" s="163"/>
    </row>
    <row r="673" spans="1:44" ht="12.75">
      <c r="A673" s="163"/>
      <c r="B673" s="163"/>
      <c r="C673" s="163"/>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c r="AB673" s="163"/>
      <c r="AC673" s="163"/>
      <c r="AD673" s="163"/>
      <c r="AE673" s="163"/>
      <c r="AF673" s="163"/>
      <c r="AG673" s="163"/>
      <c r="AH673" s="163"/>
      <c r="AI673" s="163"/>
      <c r="AJ673" s="163"/>
      <c r="AK673" s="163"/>
      <c r="AL673" s="163"/>
      <c r="AM673" s="163"/>
      <c r="AN673" s="163"/>
      <c r="AO673" s="163"/>
      <c r="AP673" s="163"/>
      <c r="AQ673" s="163"/>
      <c r="AR673" s="163"/>
    </row>
    <row r="674" spans="1:44" ht="12.75">
      <c r="A674" s="163"/>
      <c r="B674" s="163"/>
      <c r="C674" s="163"/>
      <c r="D674" s="163"/>
      <c r="E674" s="163"/>
      <c r="F674" s="163"/>
      <c r="G674" s="163"/>
      <c r="H674" s="163"/>
      <c r="I674" s="163"/>
      <c r="J674" s="163"/>
      <c r="K674" s="163"/>
      <c r="L674" s="163"/>
      <c r="M674" s="163"/>
      <c r="N674" s="163"/>
      <c r="O674" s="163"/>
      <c r="P674" s="163"/>
      <c r="Q674" s="163"/>
      <c r="R674" s="163"/>
      <c r="S674" s="163"/>
      <c r="T674" s="163"/>
      <c r="U674" s="163"/>
      <c r="V674" s="163"/>
      <c r="W674" s="163"/>
      <c r="X674" s="163"/>
      <c r="Y674" s="163"/>
      <c r="Z674" s="163"/>
      <c r="AA674" s="163"/>
      <c r="AB674" s="163"/>
      <c r="AC674" s="163"/>
      <c r="AD674" s="163"/>
      <c r="AE674" s="163"/>
      <c r="AF674" s="163"/>
      <c r="AG674" s="163"/>
      <c r="AH674" s="163"/>
      <c r="AI674" s="163"/>
      <c r="AJ674" s="163"/>
      <c r="AK674" s="163"/>
      <c r="AL674" s="163"/>
      <c r="AM674" s="163"/>
      <c r="AN674" s="163"/>
      <c r="AO674" s="163"/>
      <c r="AP674" s="163"/>
      <c r="AQ674" s="163"/>
      <c r="AR674" s="163"/>
    </row>
    <row r="675" spans="1:44" ht="12.75">
      <c r="A675" s="163"/>
      <c r="B675" s="163"/>
      <c r="C675" s="163"/>
      <c r="D675" s="163"/>
      <c r="E675" s="163"/>
      <c r="F675" s="163"/>
      <c r="G675" s="163"/>
      <c r="H675" s="163"/>
      <c r="I675" s="163"/>
      <c r="J675" s="163"/>
      <c r="K675" s="163"/>
      <c r="L675" s="163"/>
      <c r="M675" s="163"/>
      <c r="N675" s="163"/>
      <c r="O675" s="163"/>
      <c r="P675" s="163"/>
      <c r="Q675" s="163"/>
      <c r="R675" s="163"/>
      <c r="S675" s="163"/>
      <c r="T675" s="163"/>
      <c r="U675" s="163"/>
      <c r="V675" s="163"/>
      <c r="W675" s="163"/>
      <c r="X675" s="163"/>
      <c r="Y675" s="163"/>
      <c r="Z675" s="163"/>
      <c r="AA675" s="163"/>
      <c r="AB675" s="163"/>
      <c r="AC675" s="163"/>
      <c r="AD675" s="163"/>
      <c r="AE675" s="163"/>
      <c r="AF675" s="163"/>
      <c r="AG675" s="163"/>
      <c r="AH675" s="163"/>
      <c r="AI675" s="163"/>
      <c r="AJ675" s="163"/>
      <c r="AK675" s="163"/>
      <c r="AL675" s="163"/>
      <c r="AM675" s="163"/>
      <c r="AN675" s="163"/>
      <c r="AO675" s="163"/>
      <c r="AP675" s="163"/>
      <c r="AQ675" s="163"/>
      <c r="AR675" s="163"/>
    </row>
    <row r="676" spans="1:44" ht="12.75">
      <c r="A676" s="163"/>
      <c r="B676" s="163"/>
      <c r="C676" s="163"/>
      <c r="D676" s="163"/>
      <c r="E676" s="163"/>
      <c r="F676" s="163"/>
      <c r="G676" s="163"/>
      <c r="H676" s="163"/>
      <c r="I676" s="163"/>
      <c r="J676" s="163"/>
      <c r="K676" s="163"/>
      <c r="L676" s="163"/>
      <c r="M676" s="163"/>
      <c r="N676" s="163"/>
      <c r="O676" s="163"/>
      <c r="P676" s="163"/>
      <c r="Q676" s="163"/>
      <c r="R676" s="163"/>
      <c r="S676" s="163"/>
      <c r="T676" s="163"/>
      <c r="U676" s="163"/>
      <c r="V676" s="163"/>
      <c r="W676" s="163"/>
      <c r="X676" s="163"/>
      <c r="Y676" s="163"/>
      <c r="Z676" s="163"/>
      <c r="AA676" s="163"/>
      <c r="AB676" s="163"/>
      <c r="AC676" s="163"/>
      <c r="AD676" s="163"/>
      <c r="AE676" s="163"/>
      <c r="AF676" s="163"/>
      <c r="AG676" s="163"/>
      <c r="AH676" s="163"/>
      <c r="AI676" s="163"/>
      <c r="AJ676" s="163"/>
      <c r="AK676" s="163"/>
      <c r="AL676" s="163"/>
      <c r="AM676" s="163"/>
      <c r="AN676" s="163"/>
      <c r="AO676" s="163"/>
      <c r="AP676" s="163"/>
      <c r="AQ676" s="163"/>
      <c r="AR676" s="163"/>
    </row>
    <row r="677" spans="1:44" ht="12.75">
      <c r="A677" s="163"/>
      <c r="B677" s="163"/>
      <c r="C677" s="163"/>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c r="AB677" s="163"/>
      <c r="AC677" s="163"/>
      <c r="AD677" s="163"/>
      <c r="AE677" s="163"/>
      <c r="AF677" s="163"/>
      <c r="AG677" s="163"/>
      <c r="AH677" s="163"/>
      <c r="AI677" s="163"/>
      <c r="AJ677" s="163"/>
      <c r="AK677" s="163"/>
      <c r="AL677" s="163"/>
      <c r="AM677" s="163"/>
      <c r="AN677" s="163"/>
      <c r="AO677" s="163"/>
      <c r="AP677" s="163"/>
      <c r="AQ677" s="163"/>
      <c r="AR677" s="163"/>
    </row>
  </sheetData>
  <mergeCells count="2">
    <mergeCell ref="A39:A40"/>
    <mergeCell ref="B39:D40"/>
  </mergeCells>
  <printOptions horizontalCentered="1"/>
  <pageMargins left="0.75" right="0.75" top="1" bottom="1" header="0.5" footer="0.5"/>
  <pageSetup fitToHeight="1" fitToWidth="1" horizontalDpi="600" verticalDpi="600" orientation="landscape" scale="42" r:id="rId1"/>
  <headerFooter alignWithMargins="0">
    <oddHeader>&amp;LRFP NNJ06161022R
Constellation Space Suit System (CSSS)&amp;R&amp;F
&amp;A</oddHeader>
    <oddFooter>&amp;LSource Selection Information - See FAR 3.104&amp;RPage &amp;P of &amp;N</oddFooter>
  </headerFooter>
</worksheet>
</file>

<file path=xl/worksheets/sheet9.xml><?xml version="1.0" encoding="utf-8"?>
<worksheet xmlns="http://schemas.openxmlformats.org/spreadsheetml/2006/main" xmlns:r="http://schemas.openxmlformats.org/officeDocument/2006/relationships">
  <sheetPr codeName="Sheet5">
    <tabColor indexed="14"/>
    <pageSetUpPr fitToPage="1"/>
  </sheetPr>
  <dimension ref="A1:Q155"/>
  <sheetViews>
    <sheetView zoomScale="75" zoomScaleNormal="75" workbookViewId="0" topLeftCell="A1">
      <selection activeCell="B3" sqref="B3"/>
    </sheetView>
  </sheetViews>
  <sheetFormatPr defaultColWidth="9.140625" defaultRowHeight="12.75"/>
  <cols>
    <col min="1" max="1" width="35.140625" style="189" customWidth="1"/>
    <col min="2" max="4" width="12.57421875" style="189" customWidth="1"/>
    <col min="5" max="5" width="13.421875" style="196" customWidth="1"/>
    <col min="6" max="14" width="13.7109375" style="196" customWidth="1"/>
    <col min="15" max="15" width="14.140625" style="196" customWidth="1"/>
    <col min="16" max="16" width="13.8515625" style="196" customWidth="1"/>
    <col min="17" max="17" width="13.7109375" style="196" customWidth="1"/>
    <col min="18" max="16384" width="9.140625" style="189" customWidth="1"/>
  </cols>
  <sheetData>
    <row r="1" spans="1:17" ht="14.25">
      <c r="A1" s="185" t="s">
        <v>180</v>
      </c>
      <c r="B1" s="186"/>
      <c r="C1" s="186"/>
      <c r="D1" s="186"/>
      <c r="E1" s="187"/>
      <c r="F1" s="187"/>
      <c r="G1" s="187"/>
      <c r="H1" s="187"/>
      <c r="I1" s="187"/>
      <c r="J1" s="187"/>
      <c r="K1" s="187"/>
      <c r="L1" s="187"/>
      <c r="M1" s="187"/>
      <c r="N1" s="187"/>
      <c r="O1" s="187"/>
      <c r="P1" s="187"/>
      <c r="Q1" s="188"/>
    </row>
    <row r="2" spans="1:17" ht="12.75">
      <c r="A2" s="248"/>
      <c r="B2" s="190"/>
      <c r="C2" s="190"/>
      <c r="D2" s="190"/>
      <c r="E2" s="191"/>
      <c r="F2" s="191"/>
      <c r="G2" s="191"/>
      <c r="H2" s="191"/>
      <c r="I2" s="191"/>
      <c r="J2" s="191"/>
      <c r="K2" s="191"/>
      <c r="L2" s="191"/>
      <c r="M2" s="191"/>
      <c r="N2" s="191"/>
      <c r="O2" s="191"/>
      <c r="P2" s="191"/>
      <c r="Q2" s="192"/>
    </row>
    <row r="3" spans="1:17" ht="12.75">
      <c r="A3" s="225" t="s">
        <v>141</v>
      </c>
      <c r="B3" s="265"/>
      <c r="C3" s="323"/>
      <c r="D3" s="323"/>
      <c r="E3" s="324" t="s">
        <v>182</v>
      </c>
      <c r="F3" s="335"/>
      <c r="G3" s="335"/>
      <c r="H3" s="335"/>
      <c r="I3" s="335"/>
      <c r="J3" s="336"/>
      <c r="K3" s="191"/>
      <c r="L3" s="191"/>
      <c r="M3" s="191"/>
      <c r="N3" s="191"/>
      <c r="O3" s="190"/>
      <c r="P3" s="190"/>
      <c r="Q3" s="192"/>
    </row>
    <row r="4" spans="1:17" ht="12.75">
      <c r="A4" s="225" t="s">
        <v>168</v>
      </c>
      <c r="B4" s="265"/>
      <c r="C4" s="323"/>
      <c r="D4" s="323"/>
      <c r="E4" s="328" t="s">
        <v>183</v>
      </c>
      <c r="F4" s="337"/>
      <c r="G4" s="337"/>
      <c r="H4" s="337"/>
      <c r="I4" s="337"/>
      <c r="J4" s="338"/>
      <c r="K4" s="191"/>
      <c r="L4" s="191"/>
      <c r="M4" s="191"/>
      <c r="N4" s="191"/>
      <c r="O4" s="190"/>
      <c r="P4" s="190"/>
      <c r="Q4" s="192"/>
    </row>
    <row r="5" spans="1:17" ht="12.75">
      <c r="A5" s="225" t="s">
        <v>167</v>
      </c>
      <c r="B5" s="265"/>
      <c r="C5" s="323"/>
      <c r="D5" s="323"/>
      <c r="E5" s="334"/>
      <c r="F5" s="191"/>
      <c r="G5" s="191"/>
      <c r="H5" s="191"/>
      <c r="I5" s="191"/>
      <c r="J5" s="191"/>
      <c r="K5" s="191"/>
      <c r="L5" s="191"/>
      <c r="M5" s="191"/>
      <c r="N5" s="191"/>
      <c r="O5" s="190"/>
      <c r="P5" s="190"/>
      <c r="Q5" s="192"/>
    </row>
    <row r="6" spans="1:17" ht="12.75">
      <c r="A6" s="200"/>
      <c r="B6" s="190"/>
      <c r="C6" s="190"/>
      <c r="D6" s="190"/>
      <c r="E6" s="191"/>
      <c r="F6" s="191"/>
      <c r="G6" s="191"/>
      <c r="H6" s="191"/>
      <c r="I6" s="191"/>
      <c r="J6" s="191"/>
      <c r="K6" s="191"/>
      <c r="L6" s="191"/>
      <c r="M6" s="191"/>
      <c r="N6" s="191"/>
      <c r="O6" s="163"/>
      <c r="P6" s="163"/>
      <c r="Q6" s="192"/>
    </row>
    <row r="7" spans="1:17" s="247" customFormat="1" ht="12.75">
      <c r="A7" s="267" t="s">
        <v>80</v>
      </c>
      <c r="B7" s="268"/>
      <c r="C7" s="268"/>
      <c r="D7" s="266"/>
      <c r="E7" s="266"/>
      <c r="F7" s="249"/>
      <c r="G7" s="249"/>
      <c r="H7" s="249"/>
      <c r="I7" s="249"/>
      <c r="J7" s="249"/>
      <c r="K7" s="249"/>
      <c r="L7" s="249"/>
      <c r="M7" s="249"/>
      <c r="N7" s="249"/>
      <c r="O7" s="249"/>
      <c r="P7" s="249"/>
      <c r="Q7" s="250"/>
    </row>
    <row r="8" spans="1:17" s="247" customFormat="1" ht="12.75">
      <c r="A8" s="262"/>
      <c r="B8" s="203"/>
      <c r="C8" s="203"/>
      <c r="D8" s="203"/>
      <c r="E8" s="203"/>
      <c r="F8" s="249"/>
      <c r="G8" s="249"/>
      <c r="H8" s="249"/>
      <c r="I8" s="249"/>
      <c r="J8" s="249"/>
      <c r="K8" s="249"/>
      <c r="L8" s="249"/>
      <c r="M8" s="249"/>
      <c r="N8" s="249"/>
      <c r="O8" s="249"/>
      <c r="P8" s="249"/>
      <c r="Q8" s="250"/>
    </row>
    <row r="9" spans="1:17" ht="12.75">
      <c r="A9" s="269" t="s">
        <v>81</v>
      </c>
      <c r="B9" s="265"/>
      <c r="C9" s="265"/>
      <c r="D9" s="265"/>
      <c r="E9" s="191"/>
      <c r="F9" s="191"/>
      <c r="G9" s="191"/>
      <c r="H9" s="191"/>
      <c r="I9" s="191"/>
      <c r="J9" s="191"/>
      <c r="K9" s="191"/>
      <c r="L9" s="191"/>
      <c r="M9" s="191"/>
      <c r="N9" s="191"/>
      <c r="O9" s="191"/>
      <c r="P9" s="191"/>
      <c r="Q9" s="192"/>
    </row>
    <row r="10" spans="1:17" ht="12.75">
      <c r="A10" s="251"/>
      <c r="B10" s="194"/>
      <c r="C10" s="194"/>
      <c r="D10" s="194"/>
      <c r="E10" s="194"/>
      <c r="F10" s="194"/>
      <c r="G10" s="194"/>
      <c r="H10" s="194"/>
      <c r="I10" s="194"/>
      <c r="J10" s="194"/>
      <c r="K10" s="194"/>
      <c r="L10" s="194"/>
      <c r="M10" s="194"/>
      <c r="N10" s="194"/>
      <c r="O10" s="194"/>
      <c r="P10" s="194"/>
      <c r="Q10" s="195"/>
    </row>
    <row r="11" spans="1:17" ht="12.75">
      <c r="A11" s="193"/>
      <c r="B11" s="252" t="s">
        <v>171</v>
      </c>
      <c r="C11" s="252" t="s">
        <v>171</v>
      </c>
      <c r="D11" s="252" t="s">
        <v>171</v>
      </c>
      <c r="E11" s="252" t="s">
        <v>171</v>
      </c>
      <c r="F11" s="252" t="s">
        <v>171</v>
      </c>
      <c r="G11" s="252" t="s">
        <v>171</v>
      </c>
      <c r="H11" s="252" t="s">
        <v>171</v>
      </c>
      <c r="I11" s="252" t="s">
        <v>171</v>
      </c>
      <c r="J11" s="252" t="s">
        <v>171</v>
      </c>
      <c r="K11" s="252" t="s">
        <v>171</v>
      </c>
      <c r="L11" s="252" t="s">
        <v>171</v>
      </c>
      <c r="M11" s="252" t="s">
        <v>171</v>
      </c>
      <c r="N11" s="252" t="s">
        <v>171</v>
      </c>
      <c r="O11" s="252" t="s">
        <v>171</v>
      </c>
      <c r="P11" s="252" t="s">
        <v>171</v>
      </c>
      <c r="Q11" s="431" t="s">
        <v>171</v>
      </c>
    </row>
    <row r="12" spans="1:17" ht="12.75">
      <c r="A12" s="254" t="s">
        <v>111</v>
      </c>
      <c r="B12" s="191" t="s">
        <v>83</v>
      </c>
      <c r="C12" s="255" t="s">
        <v>83</v>
      </c>
      <c r="D12" s="253" t="s">
        <v>83</v>
      </c>
      <c r="E12" s="210" t="s">
        <v>83</v>
      </c>
      <c r="F12" s="210" t="s">
        <v>83</v>
      </c>
      <c r="G12" s="210" t="s">
        <v>83</v>
      </c>
      <c r="H12" s="210" t="s">
        <v>83</v>
      </c>
      <c r="I12" s="210" t="s">
        <v>83</v>
      </c>
      <c r="J12" s="210" t="s">
        <v>83</v>
      </c>
      <c r="K12" s="210" t="s">
        <v>83</v>
      </c>
      <c r="L12" s="210" t="s">
        <v>83</v>
      </c>
      <c r="M12" s="210" t="s">
        <v>83</v>
      </c>
      <c r="N12" s="210" t="s">
        <v>83</v>
      </c>
      <c r="O12" s="210" t="s">
        <v>83</v>
      </c>
      <c r="P12" s="210" t="s">
        <v>83</v>
      </c>
      <c r="Q12" s="205" t="s">
        <v>83</v>
      </c>
    </row>
    <row r="13" spans="1:17" ht="12.75">
      <c r="A13" s="283" t="s">
        <v>112</v>
      </c>
      <c r="B13" s="284" t="s">
        <v>85</v>
      </c>
      <c r="C13" s="284" t="s">
        <v>86</v>
      </c>
      <c r="D13" s="284" t="s">
        <v>87</v>
      </c>
      <c r="E13" s="232" t="s">
        <v>88</v>
      </c>
      <c r="F13" s="232" t="s">
        <v>88</v>
      </c>
      <c r="G13" s="232" t="s">
        <v>88</v>
      </c>
      <c r="H13" s="232" t="s">
        <v>88</v>
      </c>
      <c r="I13" s="232" t="s">
        <v>88</v>
      </c>
      <c r="J13" s="232" t="s">
        <v>88</v>
      </c>
      <c r="K13" s="232" t="s">
        <v>88</v>
      </c>
      <c r="L13" s="232" t="s">
        <v>88</v>
      </c>
      <c r="M13" s="232" t="s">
        <v>88</v>
      </c>
      <c r="N13" s="232" t="s">
        <v>88</v>
      </c>
      <c r="O13" s="232" t="s">
        <v>88</v>
      </c>
      <c r="P13" s="232" t="s">
        <v>88</v>
      </c>
      <c r="Q13" s="233" t="s">
        <v>88</v>
      </c>
    </row>
    <row r="14" spans="1:17" ht="13.5" customHeight="1">
      <c r="A14" s="193" t="s">
        <v>113</v>
      </c>
      <c r="B14" s="270"/>
      <c r="C14" s="271"/>
      <c r="D14" s="272"/>
      <c r="E14" s="272"/>
      <c r="F14" s="272"/>
      <c r="G14" s="272"/>
      <c r="H14" s="272"/>
      <c r="I14" s="272"/>
      <c r="J14" s="272"/>
      <c r="K14" s="272"/>
      <c r="L14" s="272"/>
      <c r="M14" s="272"/>
      <c r="N14" s="272"/>
      <c r="O14" s="272"/>
      <c r="P14" s="272"/>
      <c r="Q14" s="273"/>
    </row>
    <row r="15" spans="1:17" ht="13.5" customHeight="1">
      <c r="A15" s="193"/>
      <c r="B15" s="274"/>
      <c r="C15" s="271"/>
      <c r="D15" s="272"/>
      <c r="E15" s="272"/>
      <c r="F15" s="272"/>
      <c r="G15" s="272"/>
      <c r="H15" s="272"/>
      <c r="I15" s="272"/>
      <c r="J15" s="272"/>
      <c r="K15" s="272"/>
      <c r="L15" s="272"/>
      <c r="M15" s="272"/>
      <c r="N15" s="272"/>
      <c r="O15" s="272"/>
      <c r="P15" s="272"/>
      <c r="Q15" s="273"/>
    </row>
    <row r="16" spans="1:17" ht="13.5" customHeight="1">
      <c r="A16" s="193"/>
      <c r="B16" s="265"/>
      <c r="C16" s="271"/>
      <c r="D16" s="272"/>
      <c r="E16" s="272"/>
      <c r="F16" s="272"/>
      <c r="G16" s="272"/>
      <c r="H16" s="272"/>
      <c r="I16" s="272"/>
      <c r="J16" s="272"/>
      <c r="K16" s="272"/>
      <c r="L16" s="272"/>
      <c r="M16" s="272"/>
      <c r="N16" s="272"/>
      <c r="O16" s="272"/>
      <c r="P16" s="272"/>
      <c r="Q16" s="273"/>
    </row>
    <row r="17" spans="1:17" ht="13.5" customHeight="1">
      <c r="A17" s="193"/>
      <c r="B17" s="270"/>
      <c r="C17" s="271"/>
      <c r="D17" s="272"/>
      <c r="E17" s="272"/>
      <c r="F17" s="272"/>
      <c r="G17" s="272"/>
      <c r="H17" s="272"/>
      <c r="I17" s="272"/>
      <c r="J17" s="272"/>
      <c r="K17" s="272"/>
      <c r="L17" s="272"/>
      <c r="M17" s="272"/>
      <c r="N17" s="272"/>
      <c r="O17" s="272"/>
      <c r="P17" s="272"/>
      <c r="Q17" s="273"/>
    </row>
    <row r="18" spans="1:17" ht="13.5" customHeight="1">
      <c r="A18" s="193" t="s">
        <v>139</v>
      </c>
      <c r="B18" s="265"/>
      <c r="C18" s="271"/>
      <c r="D18" s="272"/>
      <c r="E18" s="272"/>
      <c r="F18" s="272"/>
      <c r="G18" s="272"/>
      <c r="H18" s="272"/>
      <c r="I18" s="272"/>
      <c r="J18" s="272"/>
      <c r="K18" s="272"/>
      <c r="L18" s="272"/>
      <c r="M18" s="272"/>
      <c r="N18" s="272"/>
      <c r="O18" s="272"/>
      <c r="P18" s="272"/>
      <c r="Q18" s="273"/>
    </row>
    <row r="19" spans="1:17" ht="13.5" customHeight="1">
      <c r="A19" s="193"/>
      <c r="B19" s="265"/>
      <c r="C19" s="271"/>
      <c r="D19" s="272"/>
      <c r="E19" s="272"/>
      <c r="F19" s="272"/>
      <c r="G19" s="272"/>
      <c r="H19" s="272"/>
      <c r="I19" s="272"/>
      <c r="J19" s="272"/>
      <c r="K19" s="272"/>
      <c r="L19" s="272"/>
      <c r="M19" s="272"/>
      <c r="N19" s="272"/>
      <c r="O19" s="272"/>
      <c r="P19" s="272"/>
      <c r="Q19" s="273"/>
    </row>
    <row r="20" spans="1:17" ht="13.5" customHeight="1">
      <c r="A20" s="193"/>
      <c r="B20" s="270"/>
      <c r="C20" s="271"/>
      <c r="D20" s="272"/>
      <c r="E20" s="272"/>
      <c r="F20" s="272"/>
      <c r="G20" s="272"/>
      <c r="H20" s="272"/>
      <c r="I20" s="272"/>
      <c r="J20" s="272"/>
      <c r="K20" s="272"/>
      <c r="L20" s="272"/>
      <c r="M20" s="272"/>
      <c r="N20" s="272"/>
      <c r="O20" s="272"/>
      <c r="P20" s="272"/>
      <c r="Q20" s="273"/>
    </row>
    <row r="21" spans="1:17" ht="13.5" customHeight="1">
      <c r="A21" s="193" t="s">
        <v>114</v>
      </c>
      <c r="B21" s="265"/>
      <c r="C21" s="271"/>
      <c r="D21" s="272"/>
      <c r="E21" s="272"/>
      <c r="F21" s="272"/>
      <c r="G21" s="272"/>
      <c r="H21" s="272"/>
      <c r="I21" s="272"/>
      <c r="J21" s="272"/>
      <c r="K21" s="272"/>
      <c r="L21" s="272"/>
      <c r="M21" s="272"/>
      <c r="N21" s="272"/>
      <c r="O21" s="272"/>
      <c r="P21" s="272"/>
      <c r="Q21" s="273"/>
    </row>
    <row r="22" spans="1:17" ht="13.5" customHeight="1">
      <c r="A22" s="193" t="s">
        <v>115</v>
      </c>
      <c r="B22" s="270"/>
      <c r="C22" s="271"/>
      <c r="D22" s="272"/>
      <c r="E22" s="272"/>
      <c r="F22" s="272"/>
      <c r="G22" s="272"/>
      <c r="H22" s="272"/>
      <c r="I22" s="272"/>
      <c r="J22" s="272"/>
      <c r="K22" s="272"/>
      <c r="L22" s="272"/>
      <c r="M22" s="272"/>
      <c r="N22" s="272"/>
      <c r="O22" s="272"/>
      <c r="P22" s="272"/>
      <c r="Q22" s="273"/>
    </row>
    <row r="23" spans="1:17" ht="13.5" customHeight="1">
      <c r="A23" s="193" t="s">
        <v>116</v>
      </c>
      <c r="B23" s="265"/>
      <c r="C23" s="271"/>
      <c r="D23" s="272"/>
      <c r="E23" s="272"/>
      <c r="F23" s="272"/>
      <c r="G23" s="272"/>
      <c r="H23" s="272"/>
      <c r="I23" s="272"/>
      <c r="J23" s="272"/>
      <c r="K23" s="272"/>
      <c r="L23" s="272"/>
      <c r="M23" s="272"/>
      <c r="N23" s="272"/>
      <c r="O23" s="272"/>
      <c r="P23" s="272"/>
      <c r="Q23" s="273"/>
    </row>
    <row r="24" spans="1:17" ht="13.5" customHeight="1">
      <c r="A24" s="193"/>
      <c r="B24" s="265"/>
      <c r="C24" s="271"/>
      <c r="D24" s="272"/>
      <c r="E24" s="272"/>
      <c r="F24" s="272"/>
      <c r="G24" s="272"/>
      <c r="H24" s="272"/>
      <c r="I24" s="272"/>
      <c r="J24" s="272"/>
      <c r="K24" s="272"/>
      <c r="L24" s="272"/>
      <c r="M24" s="272"/>
      <c r="N24" s="272"/>
      <c r="O24" s="272"/>
      <c r="P24" s="272"/>
      <c r="Q24" s="273"/>
    </row>
    <row r="25" spans="1:17" ht="13.5" customHeight="1">
      <c r="A25" s="193"/>
      <c r="B25" s="270"/>
      <c r="C25" s="271"/>
      <c r="D25" s="272"/>
      <c r="E25" s="272"/>
      <c r="F25" s="272"/>
      <c r="G25" s="272"/>
      <c r="H25" s="272"/>
      <c r="I25" s="272"/>
      <c r="J25" s="272"/>
      <c r="K25" s="272"/>
      <c r="L25" s="272"/>
      <c r="M25" s="272"/>
      <c r="N25" s="272"/>
      <c r="O25" s="272"/>
      <c r="P25" s="272"/>
      <c r="Q25" s="273"/>
    </row>
    <row r="26" spans="1:17" ht="13.5" customHeight="1">
      <c r="A26" s="193" t="s">
        <v>117</v>
      </c>
      <c r="B26" s="274"/>
      <c r="C26" s="271"/>
      <c r="D26" s="272"/>
      <c r="E26" s="272"/>
      <c r="F26" s="272"/>
      <c r="G26" s="272"/>
      <c r="H26" s="272"/>
      <c r="I26" s="272"/>
      <c r="J26" s="272"/>
      <c r="K26" s="272"/>
      <c r="L26" s="272"/>
      <c r="M26" s="272"/>
      <c r="N26" s="272"/>
      <c r="O26" s="272"/>
      <c r="P26" s="272"/>
      <c r="Q26" s="273"/>
    </row>
    <row r="27" spans="1:17" ht="13.5" customHeight="1">
      <c r="A27" s="193" t="s">
        <v>118</v>
      </c>
      <c r="B27" s="270"/>
      <c r="C27" s="271"/>
      <c r="D27" s="272"/>
      <c r="E27" s="272"/>
      <c r="F27" s="272"/>
      <c r="G27" s="272"/>
      <c r="H27" s="272"/>
      <c r="I27" s="272"/>
      <c r="J27" s="272"/>
      <c r="K27" s="272"/>
      <c r="L27" s="272"/>
      <c r="M27" s="272"/>
      <c r="N27" s="272"/>
      <c r="O27" s="272"/>
      <c r="P27" s="272"/>
      <c r="Q27" s="273"/>
    </row>
    <row r="28" spans="1:17" ht="13.5" customHeight="1">
      <c r="A28" s="193" t="s">
        <v>119</v>
      </c>
      <c r="B28" s="270"/>
      <c r="C28" s="271"/>
      <c r="D28" s="272"/>
      <c r="E28" s="272"/>
      <c r="F28" s="272"/>
      <c r="G28" s="272"/>
      <c r="H28" s="272"/>
      <c r="I28" s="272"/>
      <c r="J28" s="272"/>
      <c r="K28" s="272"/>
      <c r="L28" s="272"/>
      <c r="M28" s="272"/>
      <c r="N28" s="272"/>
      <c r="O28" s="272"/>
      <c r="P28" s="272"/>
      <c r="Q28" s="273"/>
    </row>
    <row r="29" spans="1:17" ht="13.5" customHeight="1">
      <c r="A29" s="193"/>
      <c r="B29" s="265"/>
      <c r="C29" s="271"/>
      <c r="D29" s="272"/>
      <c r="E29" s="272"/>
      <c r="F29" s="272"/>
      <c r="G29" s="272"/>
      <c r="H29" s="272"/>
      <c r="I29" s="272"/>
      <c r="J29" s="272"/>
      <c r="K29" s="272"/>
      <c r="L29" s="272"/>
      <c r="M29" s="272"/>
      <c r="N29" s="272"/>
      <c r="O29" s="272"/>
      <c r="P29" s="272"/>
      <c r="Q29" s="273"/>
    </row>
    <row r="30" spans="1:17" ht="13.5" customHeight="1">
      <c r="A30" s="193"/>
      <c r="B30" s="270"/>
      <c r="C30" s="271"/>
      <c r="D30" s="272"/>
      <c r="E30" s="272"/>
      <c r="F30" s="272"/>
      <c r="G30" s="272"/>
      <c r="H30" s="272"/>
      <c r="I30" s="272"/>
      <c r="J30" s="272"/>
      <c r="K30" s="272"/>
      <c r="L30" s="272"/>
      <c r="M30" s="272"/>
      <c r="N30" s="272"/>
      <c r="O30" s="272"/>
      <c r="P30" s="272"/>
      <c r="Q30" s="273"/>
    </row>
    <row r="31" spans="1:17" s="257" customFormat="1" ht="17.25" customHeight="1" thickBot="1">
      <c r="A31" s="256" t="s">
        <v>120</v>
      </c>
      <c r="B31" s="275"/>
      <c r="C31" s="275"/>
      <c r="D31" s="275"/>
      <c r="E31" s="275"/>
      <c r="F31" s="275"/>
      <c r="G31" s="275"/>
      <c r="H31" s="275"/>
      <c r="I31" s="275"/>
      <c r="J31" s="275"/>
      <c r="K31" s="275"/>
      <c r="L31" s="275"/>
      <c r="M31" s="275"/>
      <c r="N31" s="275"/>
      <c r="O31" s="275"/>
      <c r="P31" s="275"/>
      <c r="Q31" s="276"/>
    </row>
    <row r="32" spans="1:17" ht="13.5" customHeight="1" thickTop="1">
      <c r="A32" s="193" t="s">
        <v>121</v>
      </c>
      <c r="B32" s="277"/>
      <c r="C32" s="271"/>
      <c r="D32" s="271"/>
      <c r="E32" s="271"/>
      <c r="F32" s="271"/>
      <c r="G32" s="271"/>
      <c r="H32" s="271"/>
      <c r="I32" s="271"/>
      <c r="J32" s="271"/>
      <c r="K32" s="271"/>
      <c r="L32" s="271"/>
      <c r="M32" s="271"/>
      <c r="N32" s="271"/>
      <c r="O32" s="271"/>
      <c r="P32" s="271"/>
      <c r="Q32" s="278"/>
    </row>
    <row r="33" spans="1:17" ht="13.5" customHeight="1">
      <c r="A33" s="193" t="s">
        <v>122</v>
      </c>
      <c r="B33" s="277"/>
      <c r="C33" s="271"/>
      <c r="D33" s="271"/>
      <c r="E33" s="271"/>
      <c r="F33" s="271"/>
      <c r="G33" s="271"/>
      <c r="H33" s="271"/>
      <c r="I33" s="271"/>
      <c r="J33" s="271"/>
      <c r="K33" s="271"/>
      <c r="L33" s="271"/>
      <c r="M33" s="271"/>
      <c r="N33" s="271"/>
      <c r="O33" s="271"/>
      <c r="P33" s="271"/>
      <c r="Q33" s="278"/>
    </row>
    <row r="34" spans="1:17" ht="13.5" customHeight="1">
      <c r="A34" s="193" t="s">
        <v>123</v>
      </c>
      <c r="B34" s="277"/>
      <c r="C34" s="271"/>
      <c r="D34" s="271"/>
      <c r="E34" s="271"/>
      <c r="F34" s="271"/>
      <c r="G34" s="271"/>
      <c r="H34" s="271"/>
      <c r="I34" s="271"/>
      <c r="J34" s="271"/>
      <c r="K34" s="271"/>
      <c r="L34" s="271"/>
      <c r="M34" s="271"/>
      <c r="N34" s="271"/>
      <c r="O34" s="271"/>
      <c r="P34" s="271"/>
      <c r="Q34" s="278"/>
    </row>
    <row r="35" spans="1:17" ht="13.5" customHeight="1">
      <c r="A35" s="193" t="s">
        <v>124</v>
      </c>
      <c r="B35" s="277"/>
      <c r="C35" s="271"/>
      <c r="D35" s="271"/>
      <c r="E35" s="271"/>
      <c r="F35" s="271"/>
      <c r="G35" s="271"/>
      <c r="H35" s="271"/>
      <c r="I35" s="271"/>
      <c r="J35" s="271"/>
      <c r="K35" s="271"/>
      <c r="L35" s="271"/>
      <c r="M35" s="271"/>
      <c r="N35" s="271"/>
      <c r="O35" s="271"/>
      <c r="P35" s="271"/>
      <c r="Q35" s="278"/>
    </row>
    <row r="36" spans="1:17" s="257" customFormat="1" ht="17.25" customHeight="1" thickBot="1">
      <c r="A36" s="256" t="s">
        <v>125</v>
      </c>
      <c r="B36" s="279"/>
      <c r="C36" s="275"/>
      <c r="D36" s="275"/>
      <c r="E36" s="275"/>
      <c r="F36" s="275"/>
      <c r="G36" s="275"/>
      <c r="H36" s="275"/>
      <c r="I36" s="275"/>
      <c r="J36" s="275"/>
      <c r="K36" s="275"/>
      <c r="L36" s="275"/>
      <c r="M36" s="275"/>
      <c r="N36" s="275"/>
      <c r="O36" s="275"/>
      <c r="P36" s="275"/>
      <c r="Q36" s="276"/>
    </row>
    <row r="37" spans="1:17" s="257" customFormat="1" ht="17.25" customHeight="1" thickBot="1" thickTop="1">
      <c r="A37" s="258" t="s">
        <v>126</v>
      </c>
      <c r="B37" s="280"/>
      <c r="C37" s="281"/>
      <c r="D37" s="281"/>
      <c r="E37" s="281"/>
      <c r="F37" s="281"/>
      <c r="G37" s="281"/>
      <c r="H37" s="281"/>
      <c r="I37" s="281"/>
      <c r="J37" s="281"/>
      <c r="K37" s="281"/>
      <c r="L37" s="281"/>
      <c r="M37" s="281"/>
      <c r="N37" s="281"/>
      <c r="O37" s="281"/>
      <c r="P37" s="281"/>
      <c r="Q37" s="282"/>
    </row>
    <row r="38" spans="1:17" ht="12.75">
      <c r="A38" s="559" t="s">
        <v>104</v>
      </c>
      <c r="B38" s="263"/>
      <c r="C38" s="259"/>
      <c r="D38" s="260"/>
      <c r="E38" s="213" t="s">
        <v>105</v>
      </c>
      <c r="F38" s="214" t="s">
        <v>105</v>
      </c>
      <c r="G38" s="214" t="s">
        <v>105</v>
      </c>
      <c r="H38" s="214" t="s">
        <v>105</v>
      </c>
      <c r="I38" s="214" t="s">
        <v>105</v>
      </c>
      <c r="J38" s="214" t="s">
        <v>105</v>
      </c>
      <c r="K38" s="214" t="s">
        <v>105</v>
      </c>
      <c r="L38" s="214" t="s">
        <v>105</v>
      </c>
      <c r="M38" s="214" t="s">
        <v>105</v>
      </c>
      <c r="N38" s="214" t="s">
        <v>105</v>
      </c>
      <c r="O38" s="214" t="s">
        <v>105</v>
      </c>
      <c r="P38" s="214" t="s">
        <v>105</v>
      </c>
      <c r="Q38" s="215" t="s">
        <v>105</v>
      </c>
    </row>
    <row r="39" spans="1:17" ht="16.5" customHeight="1">
      <c r="A39" s="560"/>
      <c r="B39" s="264"/>
      <c r="C39" s="217"/>
      <c r="D39" s="261"/>
      <c r="E39" s="216" t="s">
        <v>127</v>
      </c>
      <c r="F39" s="217" t="s">
        <v>106</v>
      </c>
      <c r="G39" s="217" t="s">
        <v>107</v>
      </c>
      <c r="H39" s="217" t="s">
        <v>108</v>
      </c>
      <c r="I39" s="217" t="s">
        <v>109</v>
      </c>
      <c r="J39" s="217" t="s">
        <v>130</v>
      </c>
      <c r="K39" s="217" t="s">
        <v>131</v>
      </c>
      <c r="L39" s="217" t="s">
        <v>132</v>
      </c>
      <c r="M39" s="217" t="s">
        <v>133</v>
      </c>
      <c r="N39" s="217" t="s">
        <v>134</v>
      </c>
      <c r="O39" s="217" t="s">
        <v>135</v>
      </c>
      <c r="P39" s="217" t="s">
        <v>136</v>
      </c>
      <c r="Q39" s="218" t="s">
        <v>137</v>
      </c>
    </row>
    <row r="40" spans="1:17" ht="12.75">
      <c r="A40" s="183" t="s">
        <v>110</v>
      </c>
      <c r="B40" s="219"/>
      <c r="C40" s="220"/>
      <c r="D40" s="221"/>
      <c r="E40" s="234"/>
      <c r="F40" s="235"/>
      <c r="G40" s="235"/>
      <c r="H40" s="235"/>
      <c r="I40" s="235"/>
      <c r="J40" s="235"/>
      <c r="K40" s="235"/>
      <c r="L40" s="235"/>
      <c r="M40" s="235"/>
      <c r="N40" s="235"/>
      <c r="O40" s="235"/>
      <c r="P40" s="235"/>
      <c r="Q40" s="236"/>
    </row>
    <row r="41" spans="1:17" ht="13.5" thickBot="1">
      <c r="A41" s="184" t="s">
        <v>129</v>
      </c>
      <c r="B41" s="222"/>
      <c r="C41" s="223"/>
      <c r="D41" s="224"/>
      <c r="E41" s="237"/>
      <c r="F41" s="238"/>
      <c r="G41" s="238"/>
      <c r="H41" s="238"/>
      <c r="I41" s="238"/>
      <c r="J41" s="238"/>
      <c r="K41" s="238"/>
      <c r="L41" s="238"/>
      <c r="M41" s="238"/>
      <c r="N41" s="238"/>
      <c r="O41" s="238"/>
      <c r="P41" s="238"/>
      <c r="Q41" s="239"/>
    </row>
    <row r="42" spans="5:17" ht="12.75" customHeight="1">
      <c r="E42" s="189"/>
      <c r="F42" s="189"/>
      <c r="G42" s="189"/>
      <c r="H42" s="189"/>
      <c r="I42" s="189"/>
      <c r="J42" s="189"/>
      <c r="K42" s="189"/>
      <c r="L42" s="189"/>
      <c r="M42" s="189"/>
      <c r="N42" s="189"/>
      <c r="O42" s="189"/>
      <c r="P42" s="189"/>
      <c r="Q42" s="189"/>
    </row>
    <row r="43" spans="1:17" ht="12.75" customHeight="1">
      <c r="A43" s="322" t="s">
        <v>181</v>
      </c>
      <c r="E43" s="189"/>
      <c r="F43" s="189"/>
      <c r="G43" s="189"/>
      <c r="H43" s="189"/>
      <c r="I43" s="189"/>
      <c r="J43" s="189"/>
      <c r="K43" s="189"/>
      <c r="L43" s="189"/>
      <c r="M43" s="189"/>
      <c r="N43" s="189"/>
      <c r="O43" s="189"/>
      <c r="P43" s="189"/>
      <c r="Q43" s="189"/>
    </row>
    <row r="44" spans="5:17" ht="12.75" customHeight="1">
      <c r="E44" s="189"/>
      <c r="F44" s="189"/>
      <c r="G44" s="189"/>
      <c r="H44" s="189"/>
      <c r="I44" s="189"/>
      <c r="J44" s="189"/>
      <c r="K44" s="189"/>
      <c r="L44" s="189"/>
      <c r="M44" s="189"/>
      <c r="N44" s="189"/>
      <c r="O44" s="189"/>
      <c r="P44" s="189"/>
      <c r="Q44" s="189"/>
    </row>
    <row r="45" spans="5:17" ht="12.75" customHeight="1">
      <c r="E45" s="189"/>
      <c r="F45" s="189"/>
      <c r="G45" s="189"/>
      <c r="H45" s="189"/>
      <c r="I45" s="189"/>
      <c r="J45" s="189"/>
      <c r="K45" s="189"/>
      <c r="L45" s="189"/>
      <c r="M45" s="189"/>
      <c r="N45" s="189"/>
      <c r="O45" s="189"/>
      <c r="P45" s="189"/>
      <c r="Q45" s="189"/>
    </row>
    <row r="46" spans="5:17" ht="12.75" customHeight="1">
      <c r="E46" s="189"/>
      <c r="F46" s="189"/>
      <c r="G46" s="189"/>
      <c r="H46" s="189"/>
      <c r="I46" s="189"/>
      <c r="J46" s="189"/>
      <c r="K46" s="189"/>
      <c r="L46" s="189"/>
      <c r="M46" s="189"/>
      <c r="N46" s="189"/>
      <c r="O46" s="189"/>
      <c r="P46" s="189"/>
      <c r="Q46" s="189"/>
    </row>
    <row r="47" spans="5:17" ht="12.75" customHeight="1">
      <c r="E47" s="189"/>
      <c r="F47" s="189"/>
      <c r="G47" s="189"/>
      <c r="H47" s="189"/>
      <c r="I47" s="189"/>
      <c r="J47" s="189"/>
      <c r="K47" s="189"/>
      <c r="L47" s="189"/>
      <c r="M47" s="189"/>
      <c r="N47" s="189"/>
      <c r="O47" s="189"/>
      <c r="P47" s="189"/>
      <c r="Q47" s="189"/>
    </row>
    <row r="48" spans="5:17" ht="12.75" customHeight="1">
      <c r="E48" s="189"/>
      <c r="F48" s="189"/>
      <c r="G48" s="189"/>
      <c r="H48" s="189"/>
      <c r="I48" s="189"/>
      <c r="J48" s="189"/>
      <c r="K48" s="189"/>
      <c r="L48" s="189"/>
      <c r="M48" s="189"/>
      <c r="N48" s="189"/>
      <c r="O48" s="189"/>
      <c r="P48" s="189"/>
      <c r="Q48" s="189"/>
    </row>
    <row r="49" spans="5:17" ht="12.75" customHeight="1">
      <c r="E49" s="189"/>
      <c r="F49" s="189"/>
      <c r="G49" s="189"/>
      <c r="H49" s="189"/>
      <c r="I49" s="189"/>
      <c r="J49" s="189"/>
      <c r="K49" s="189"/>
      <c r="L49" s="189"/>
      <c r="M49" s="189"/>
      <c r="N49" s="189"/>
      <c r="O49" s="189"/>
      <c r="P49" s="189"/>
      <c r="Q49" s="189"/>
    </row>
    <row r="50" spans="1:17" ht="12.75" customHeight="1">
      <c r="A50" s="190"/>
      <c r="B50" s="190"/>
      <c r="C50" s="190"/>
      <c r="D50" s="190"/>
      <c r="E50" s="190"/>
      <c r="F50" s="190"/>
      <c r="G50" s="190"/>
      <c r="H50" s="190"/>
      <c r="I50" s="190"/>
      <c r="J50" s="190"/>
      <c r="K50" s="190"/>
      <c r="L50" s="190"/>
      <c r="M50" s="190"/>
      <c r="N50" s="190"/>
      <c r="O50" s="190"/>
      <c r="P50" s="190"/>
      <c r="Q50" s="190"/>
    </row>
    <row r="51" spans="1:17" ht="12.75" customHeight="1">
      <c r="A51" s="190"/>
      <c r="B51" s="190"/>
      <c r="C51" s="190"/>
      <c r="D51" s="190"/>
      <c r="E51" s="190"/>
      <c r="F51" s="190"/>
      <c r="G51" s="190"/>
      <c r="H51" s="190"/>
      <c r="I51" s="190"/>
      <c r="J51" s="190"/>
      <c r="K51" s="190"/>
      <c r="L51" s="190"/>
      <c r="M51" s="190"/>
      <c r="N51" s="190"/>
      <c r="O51" s="190"/>
      <c r="P51" s="190"/>
      <c r="Q51" s="190"/>
    </row>
    <row r="52" spans="1:17" ht="12.75" customHeight="1">
      <c r="A52" s="190"/>
      <c r="B52" s="190"/>
      <c r="C52" s="190"/>
      <c r="D52" s="190"/>
      <c r="E52" s="190"/>
      <c r="F52" s="190"/>
      <c r="G52" s="190"/>
      <c r="H52" s="190"/>
      <c r="I52" s="190"/>
      <c r="J52" s="190"/>
      <c r="K52" s="190"/>
      <c r="L52" s="190"/>
      <c r="M52" s="190"/>
      <c r="N52" s="190"/>
      <c r="O52" s="190"/>
      <c r="P52" s="190"/>
      <c r="Q52" s="190"/>
    </row>
    <row r="53" spans="1:17" ht="12.75" customHeight="1">
      <c r="A53" s="190"/>
      <c r="B53" s="190"/>
      <c r="C53" s="190"/>
      <c r="D53" s="190"/>
      <c r="E53" s="190"/>
      <c r="F53" s="190"/>
      <c r="G53" s="190"/>
      <c r="H53" s="190"/>
      <c r="I53" s="190"/>
      <c r="J53" s="190"/>
      <c r="K53" s="190"/>
      <c r="L53" s="190"/>
      <c r="M53" s="190"/>
      <c r="N53" s="190"/>
      <c r="O53" s="190"/>
      <c r="P53" s="190"/>
      <c r="Q53" s="190"/>
    </row>
    <row r="54" spans="1:17" ht="12.75" customHeight="1">
      <c r="A54" s="190"/>
      <c r="B54" s="190"/>
      <c r="C54" s="190"/>
      <c r="D54" s="190"/>
      <c r="E54" s="191"/>
      <c r="F54" s="191"/>
      <c r="G54" s="191"/>
      <c r="H54" s="191"/>
      <c r="I54" s="191"/>
      <c r="J54" s="191"/>
      <c r="K54" s="191"/>
      <c r="L54" s="191"/>
      <c r="M54" s="191"/>
      <c r="N54" s="191"/>
      <c r="O54" s="191"/>
      <c r="P54" s="191"/>
      <c r="Q54" s="191"/>
    </row>
    <row r="55" spans="1:17" ht="12.75" customHeight="1">
      <c r="A55" s="190"/>
      <c r="B55" s="190"/>
      <c r="C55" s="190"/>
      <c r="D55" s="190"/>
      <c r="E55" s="191"/>
      <c r="F55" s="191"/>
      <c r="G55" s="191"/>
      <c r="H55" s="191"/>
      <c r="I55" s="191"/>
      <c r="J55" s="191"/>
      <c r="K55" s="191"/>
      <c r="L55" s="191"/>
      <c r="M55" s="191"/>
      <c r="N55" s="191"/>
      <c r="O55" s="191"/>
      <c r="P55" s="191"/>
      <c r="Q55" s="191"/>
    </row>
    <row r="56" spans="1:17" ht="12.75" customHeight="1">
      <c r="A56" s="190"/>
      <c r="B56" s="190"/>
      <c r="C56" s="190"/>
      <c r="D56" s="190"/>
      <c r="E56" s="191"/>
      <c r="F56" s="191"/>
      <c r="G56" s="191"/>
      <c r="H56" s="191"/>
      <c r="I56" s="191"/>
      <c r="J56" s="191"/>
      <c r="K56" s="191"/>
      <c r="L56" s="191"/>
      <c r="M56" s="191"/>
      <c r="N56" s="191"/>
      <c r="O56" s="191"/>
      <c r="P56" s="191"/>
      <c r="Q56" s="191"/>
    </row>
    <row r="57" spans="1:17" ht="12.75" customHeight="1">
      <c r="A57" s="190"/>
      <c r="B57" s="190"/>
      <c r="C57" s="190"/>
      <c r="D57" s="190"/>
      <c r="E57" s="191"/>
      <c r="F57" s="191"/>
      <c r="G57" s="191"/>
      <c r="H57" s="191"/>
      <c r="I57" s="191"/>
      <c r="J57" s="191"/>
      <c r="K57" s="191"/>
      <c r="L57" s="191"/>
      <c r="M57" s="191"/>
      <c r="N57" s="191"/>
      <c r="O57" s="191"/>
      <c r="P57" s="191"/>
      <c r="Q57" s="191"/>
    </row>
    <row r="58" spans="1:17" ht="12.75" customHeight="1">
      <c r="A58" s="190"/>
      <c r="B58" s="190"/>
      <c r="C58" s="190"/>
      <c r="D58" s="190"/>
      <c r="E58" s="191"/>
      <c r="F58" s="191"/>
      <c r="G58" s="191"/>
      <c r="H58" s="191"/>
      <c r="I58" s="191"/>
      <c r="J58" s="191"/>
      <c r="K58" s="191"/>
      <c r="L58" s="191"/>
      <c r="M58" s="191"/>
      <c r="N58" s="191"/>
      <c r="O58" s="191"/>
      <c r="P58" s="191"/>
      <c r="Q58" s="191"/>
    </row>
    <row r="59" spans="1:17" ht="12.75" customHeight="1">
      <c r="A59" s="190"/>
      <c r="B59" s="190"/>
      <c r="C59" s="190"/>
      <c r="D59" s="190"/>
      <c r="E59" s="191"/>
      <c r="F59" s="191"/>
      <c r="G59" s="191"/>
      <c r="H59" s="191"/>
      <c r="I59" s="191"/>
      <c r="J59" s="191"/>
      <c r="K59" s="191"/>
      <c r="L59" s="191"/>
      <c r="M59" s="191"/>
      <c r="N59" s="191"/>
      <c r="O59" s="191"/>
      <c r="P59" s="191"/>
      <c r="Q59" s="191"/>
    </row>
    <row r="60" spans="1:17" ht="12.75" customHeight="1">
      <c r="A60" s="190"/>
      <c r="B60" s="190"/>
      <c r="C60" s="190"/>
      <c r="D60" s="190"/>
      <c r="E60" s="191"/>
      <c r="F60" s="191"/>
      <c r="G60" s="191"/>
      <c r="H60" s="191"/>
      <c r="I60" s="191"/>
      <c r="J60" s="191"/>
      <c r="K60" s="191"/>
      <c r="L60" s="191"/>
      <c r="M60" s="191"/>
      <c r="N60" s="191"/>
      <c r="O60" s="191"/>
      <c r="P60" s="191"/>
      <c r="Q60" s="191"/>
    </row>
    <row r="61" spans="1:17" ht="12.75" customHeight="1">
      <c r="A61" s="190"/>
      <c r="B61" s="190"/>
      <c r="C61" s="190"/>
      <c r="D61" s="190"/>
      <c r="E61" s="191"/>
      <c r="F61" s="191"/>
      <c r="G61" s="191"/>
      <c r="H61" s="191"/>
      <c r="I61" s="191"/>
      <c r="J61" s="191"/>
      <c r="K61" s="191"/>
      <c r="L61" s="191"/>
      <c r="M61" s="191"/>
      <c r="N61" s="191"/>
      <c r="O61" s="191"/>
      <c r="P61" s="191"/>
      <c r="Q61" s="191"/>
    </row>
    <row r="62" spans="1:17" ht="12.75" customHeight="1">
      <c r="A62" s="190"/>
      <c r="B62" s="190"/>
      <c r="C62" s="190"/>
      <c r="D62" s="190"/>
      <c r="E62" s="191"/>
      <c r="F62" s="191"/>
      <c r="G62" s="191"/>
      <c r="H62" s="191"/>
      <c r="I62" s="191"/>
      <c r="J62" s="191"/>
      <c r="K62" s="191"/>
      <c r="L62" s="191"/>
      <c r="M62" s="191"/>
      <c r="N62" s="191"/>
      <c r="O62" s="191"/>
      <c r="P62" s="191"/>
      <c r="Q62" s="191"/>
    </row>
    <row r="63" spans="1:17" ht="12.75" customHeight="1">
      <c r="A63" s="190"/>
      <c r="B63" s="190"/>
      <c r="C63" s="190"/>
      <c r="D63" s="190"/>
      <c r="E63" s="191"/>
      <c r="F63" s="191"/>
      <c r="G63" s="191"/>
      <c r="H63" s="191"/>
      <c r="I63" s="191"/>
      <c r="J63" s="191"/>
      <c r="K63" s="191"/>
      <c r="L63" s="191"/>
      <c r="M63" s="191"/>
      <c r="N63" s="191"/>
      <c r="O63" s="191"/>
      <c r="P63" s="191"/>
      <c r="Q63" s="191"/>
    </row>
    <row r="64" spans="1:17" ht="12.75" customHeight="1">
      <c r="A64" s="190"/>
      <c r="B64" s="190"/>
      <c r="C64" s="190"/>
      <c r="D64" s="190"/>
      <c r="E64" s="191"/>
      <c r="F64" s="191"/>
      <c r="G64" s="191"/>
      <c r="H64" s="191"/>
      <c r="I64" s="191"/>
      <c r="J64" s="191"/>
      <c r="K64" s="191"/>
      <c r="L64" s="191"/>
      <c r="M64" s="191"/>
      <c r="N64" s="191"/>
      <c r="O64" s="191"/>
      <c r="P64" s="191"/>
      <c r="Q64" s="191"/>
    </row>
    <row r="65" spans="1:17" ht="12.75" customHeight="1">
      <c r="A65" s="190"/>
      <c r="B65" s="190"/>
      <c r="C65" s="190"/>
      <c r="D65" s="190"/>
      <c r="E65" s="191"/>
      <c r="F65" s="191"/>
      <c r="G65" s="191"/>
      <c r="H65" s="191"/>
      <c r="I65" s="191"/>
      <c r="J65" s="191"/>
      <c r="K65" s="191"/>
      <c r="L65" s="191"/>
      <c r="M65" s="191"/>
      <c r="N65" s="191"/>
      <c r="O65" s="191"/>
      <c r="P65" s="191"/>
      <c r="Q65" s="191"/>
    </row>
    <row r="66" spans="1:17" ht="12.75" customHeight="1">
      <c r="A66" s="190"/>
      <c r="B66" s="190"/>
      <c r="C66" s="190"/>
      <c r="D66" s="190"/>
      <c r="E66" s="191"/>
      <c r="F66" s="191"/>
      <c r="G66" s="191"/>
      <c r="H66" s="191"/>
      <c r="I66" s="191"/>
      <c r="J66" s="191"/>
      <c r="K66" s="191"/>
      <c r="L66" s="191"/>
      <c r="M66" s="191"/>
      <c r="N66" s="191"/>
      <c r="O66" s="191"/>
      <c r="P66" s="191"/>
      <c r="Q66" s="191"/>
    </row>
    <row r="67" spans="1:17" ht="12.75" customHeight="1">
      <c r="A67" s="190"/>
      <c r="B67" s="190"/>
      <c r="C67" s="190"/>
      <c r="D67" s="190"/>
      <c r="E67" s="191"/>
      <c r="F67" s="191"/>
      <c r="G67" s="191"/>
      <c r="H67" s="191"/>
      <c r="I67" s="191"/>
      <c r="J67" s="191"/>
      <c r="K67" s="191"/>
      <c r="L67" s="191"/>
      <c r="M67" s="191"/>
      <c r="N67" s="191"/>
      <c r="O67" s="191"/>
      <c r="P67" s="191"/>
      <c r="Q67" s="191"/>
    </row>
    <row r="68" spans="1:17" ht="12.75" customHeight="1">
      <c r="A68" s="190"/>
      <c r="B68" s="190"/>
      <c r="C68" s="190"/>
      <c r="D68" s="190"/>
      <c r="E68" s="191"/>
      <c r="F68" s="191"/>
      <c r="G68" s="191"/>
      <c r="H68" s="191"/>
      <c r="I68" s="191"/>
      <c r="J68" s="191"/>
      <c r="K68" s="191"/>
      <c r="L68" s="191"/>
      <c r="M68" s="191"/>
      <c r="N68" s="191"/>
      <c r="O68" s="191"/>
      <c r="P68" s="191"/>
      <c r="Q68" s="191"/>
    </row>
    <row r="69" spans="1:17" ht="12.75" customHeight="1">
      <c r="A69" s="190"/>
      <c r="B69" s="190"/>
      <c r="C69" s="190"/>
      <c r="D69" s="190"/>
      <c r="E69" s="191"/>
      <c r="F69" s="191"/>
      <c r="G69" s="191"/>
      <c r="H69" s="191"/>
      <c r="I69" s="191"/>
      <c r="J69" s="191"/>
      <c r="K69" s="191"/>
      <c r="L69" s="191"/>
      <c r="M69" s="191"/>
      <c r="N69" s="191"/>
      <c r="O69" s="191"/>
      <c r="P69" s="191"/>
      <c r="Q69" s="191"/>
    </row>
    <row r="70" spans="1:17" ht="12.75" customHeight="1">
      <c r="A70" s="190"/>
      <c r="B70" s="190"/>
      <c r="C70" s="190"/>
      <c r="D70" s="190"/>
      <c r="E70" s="191"/>
      <c r="F70" s="191"/>
      <c r="G70" s="191"/>
      <c r="H70" s="191"/>
      <c r="I70" s="191"/>
      <c r="J70" s="191"/>
      <c r="K70" s="191"/>
      <c r="L70" s="191"/>
      <c r="M70" s="191"/>
      <c r="N70" s="191"/>
      <c r="O70" s="191"/>
      <c r="P70" s="191"/>
      <c r="Q70" s="191"/>
    </row>
    <row r="71" spans="1:17" ht="12.75" customHeight="1">
      <c r="A71" s="190"/>
      <c r="B71" s="190"/>
      <c r="C71" s="190"/>
      <c r="D71" s="190"/>
      <c r="E71" s="191"/>
      <c r="F71" s="191"/>
      <c r="G71" s="191"/>
      <c r="H71" s="191"/>
      <c r="I71" s="191"/>
      <c r="J71" s="191"/>
      <c r="K71" s="191"/>
      <c r="L71" s="191"/>
      <c r="M71" s="191"/>
      <c r="N71" s="191"/>
      <c r="O71" s="191"/>
      <c r="P71" s="191"/>
      <c r="Q71" s="191"/>
    </row>
    <row r="72" spans="1:17" ht="12.75" customHeight="1">
      <c r="A72" s="190"/>
      <c r="B72" s="190"/>
      <c r="C72" s="190"/>
      <c r="D72" s="190"/>
      <c r="E72" s="191"/>
      <c r="F72" s="191"/>
      <c r="G72" s="191"/>
      <c r="H72" s="191"/>
      <c r="I72" s="191"/>
      <c r="J72" s="191"/>
      <c r="K72" s="191"/>
      <c r="L72" s="191"/>
      <c r="M72" s="191"/>
      <c r="N72" s="191"/>
      <c r="O72" s="191"/>
      <c r="P72" s="191"/>
      <c r="Q72" s="191"/>
    </row>
    <row r="73" spans="1:17" ht="12.75" customHeight="1">
      <c r="A73" s="190"/>
      <c r="B73" s="190"/>
      <c r="C73" s="190"/>
      <c r="D73" s="190"/>
      <c r="E73" s="191"/>
      <c r="F73" s="191"/>
      <c r="G73" s="191"/>
      <c r="H73" s="191"/>
      <c r="I73" s="191"/>
      <c r="J73" s="191"/>
      <c r="K73" s="191"/>
      <c r="L73" s="191"/>
      <c r="M73" s="191"/>
      <c r="N73" s="191"/>
      <c r="O73" s="191"/>
      <c r="P73" s="191"/>
      <c r="Q73" s="191"/>
    </row>
    <row r="74" spans="1:17" ht="12.75" customHeight="1">
      <c r="A74" s="190"/>
      <c r="B74" s="190"/>
      <c r="C74" s="190"/>
      <c r="D74" s="190"/>
      <c r="E74" s="191"/>
      <c r="F74" s="191"/>
      <c r="G74" s="191"/>
      <c r="H74" s="191"/>
      <c r="I74" s="191"/>
      <c r="J74" s="191"/>
      <c r="K74" s="191"/>
      <c r="L74" s="191"/>
      <c r="M74" s="191"/>
      <c r="N74" s="191"/>
      <c r="O74" s="191"/>
      <c r="P74" s="191"/>
      <c r="Q74" s="191"/>
    </row>
    <row r="75" spans="1:17" ht="12.75" customHeight="1">
      <c r="A75" s="190"/>
      <c r="B75" s="190"/>
      <c r="C75" s="190"/>
      <c r="D75" s="190"/>
      <c r="E75" s="191"/>
      <c r="F75" s="191"/>
      <c r="G75" s="191"/>
      <c r="H75" s="191"/>
      <c r="I75" s="191"/>
      <c r="J75" s="191"/>
      <c r="K75" s="191"/>
      <c r="L75" s="191"/>
      <c r="M75" s="191"/>
      <c r="N75" s="191"/>
      <c r="O75" s="191"/>
      <c r="P75" s="191"/>
      <c r="Q75" s="191"/>
    </row>
    <row r="76" spans="1:17" ht="12.75" customHeight="1">
      <c r="A76" s="190"/>
      <c r="B76" s="190"/>
      <c r="C76" s="190"/>
      <c r="D76" s="190"/>
      <c r="E76" s="191"/>
      <c r="F76" s="191"/>
      <c r="G76" s="191"/>
      <c r="H76" s="191"/>
      <c r="I76" s="191"/>
      <c r="J76" s="191"/>
      <c r="K76" s="191"/>
      <c r="L76" s="191"/>
      <c r="M76" s="191"/>
      <c r="N76" s="191"/>
      <c r="O76" s="191"/>
      <c r="P76" s="191"/>
      <c r="Q76" s="191"/>
    </row>
    <row r="77" spans="1:17" ht="12.75" customHeight="1">
      <c r="A77" s="190"/>
      <c r="B77" s="190"/>
      <c r="C77" s="190"/>
      <c r="D77" s="190"/>
      <c r="E77" s="191"/>
      <c r="F77" s="191"/>
      <c r="G77" s="191"/>
      <c r="H77" s="191"/>
      <c r="I77" s="191"/>
      <c r="J77" s="191"/>
      <c r="K77" s="191"/>
      <c r="L77" s="191"/>
      <c r="M77" s="191"/>
      <c r="N77" s="191"/>
      <c r="O77" s="191"/>
      <c r="P77" s="191"/>
      <c r="Q77" s="191"/>
    </row>
    <row r="78" spans="1:17" ht="12.75" customHeight="1">
      <c r="A78" s="190"/>
      <c r="B78" s="190"/>
      <c r="C78" s="190"/>
      <c r="D78" s="190"/>
      <c r="E78" s="191"/>
      <c r="F78" s="191"/>
      <c r="G78" s="191"/>
      <c r="H78" s="191"/>
      <c r="I78" s="191"/>
      <c r="J78" s="191"/>
      <c r="K78" s="191"/>
      <c r="L78" s="191"/>
      <c r="M78" s="191"/>
      <c r="N78" s="191"/>
      <c r="O78" s="191"/>
      <c r="P78" s="191"/>
      <c r="Q78" s="191"/>
    </row>
    <row r="79" spans="1:17" ht="12.75" customHeight="1">
      <c r="A79" s="190"/>
      <c r="B79" s="190"/>
      <c r="C79" s="190"/>
      <c r="D79" s="190"/>
      <c r="E79" s="191"/>
      <c r="F79" s="191"/>
      <c r="G79" s="191"/>
      <c r="H79" s="191"/>
      <c r="I79" s="191"/>
      <c r="J79" s="191"/>
      <c r="K79" s="191"/>
      <c r="L79" s="191"/>
      <c r="M79" s="191"/>
      <c r="N79" s="191"/>
      <c r="O79" s="191"/>
      <c r="P79" s="191"/>
      <c r="Q79" s="191"/>
    </row>
    <row r="80" spans="1:17" ht="12.75" customHeight="1">
      <c r="A80" s="190"/>
      <c r="B80" s="190"/>
      <c r="C80" s="190"/>
      <c r="D80" s="190"/>
      <c r="E80" s="191"/>
      <c r="F80" s="191"/>
      <c r="G80" s="191"/>
      <c r="H80" s="191"/>
      <c r="I80" s="191"/>
      <c r="J80" s="191"/>
      <c r="K80" s="191"/>
      <c r="L80" s="191"/>
      <c r="M80" s="191"/>
      <c r="N80" s="191"/>
      <c r="O80" s="191"/>
      <c r="P80" s="191"/>
      <c r="Q80" s="191"/>
    </row>
    <row r="81" spans="1:17" ht="12.75" customHeight="1">
      <c r="A81" s="190"/>
      <c r="B81" s="190"/>
      <c r="C81" s="190"/>
      <c r="D81" s="190"/>
      <c r="E81" s="191"/>
      <c r="F81" s="191"/>
      <c r="G81" s="191"/>
      <c r="H81" s="191"/>
      <c r="I81" s="191"/>
      <c r="J81" s="191"/>
      <c r="K81" s="191"/>
      <c r="L81" s="191"/>
      <c r="M81" s="191"/>
      <c r="N81" s="191"/>
      <c r="O81" s="191"/>
      <c r="P81" s="191"/>
      <c r="Q81" s="191"/>
    </row>
    <row r="82" spans="1:17" ht="12.75" customHeight="1">
      <c r="A82" s="190"/>
      <c r="B82" s="190"/>
      <c r="C82" s="190"/>
      <c r="D82" s="190"/>
      <c r="E82" s="191"/>
      <c r="F82" s="191"/>
      <c r="G82" s="191"/>
      <c r="H82" s="191"/>
      <c r="I82" s="191"/>
      <c r="J82" s="191"/>
      <c r="K82" s="191"/>
      <c r="L82" s="191"/>
      <c r="M82" s="191"/>
      <c r="N82" s="191"/>
      <c r="O82" s="191"/>
      <c r="P82" s="191"/>
      <c r="Q82" s="191"/>
    </row>
    <row r="83" spans="1:17" ht="12.75" customHeight="1">
      <c r="A83" s="190"/>
      <c r="B83" s="190"/>
      <c r="C83" s="190"/>
      <c r="D83" s="190"/>
      <c r="E83" s="191"/>
      <c r="F83" s="191"/>
      <c r="G83" s="191"/>
      <c r="H83" s="191"/>
      <c r="I83" s="191"/>
      <c r="J83" s="191"/>
      <c r="K83" s="191"/>
      <c r="L83" s="191"/>
      <c r="M83" s="191"/>
      <c r="N83" s="191"/>
      <c r="O83" s="191"/>
      <c r="P83" s="191"/>
      <c r="Q83" s="191"/>
    </row>
    <row r="84" spans="1:17" ht="12.75" customHeight="1">
      <c r="A84" s="190"/>
      <c r="B84" s="190"/>
      <c r="C84" s="190"/>
      <c r="D84" s="190"/>
      <c r="E84" s="191"/>
      <c r="F84" s="191"/>
      <c r="G84" s="191"/>
      <c r="H84" s="191"/>
      <c r="I84" s="191"/>
      <c r="J84" s="191"/>
      <c r="K84" s="191"/>
      <c r="L84" s="191"/>
      <c r="M84" s="191"/>
      <c r="N84" s="191"/>
      <c r="O84" s="191"/>
      <c r="P84" s="191"/>
      <c r="Q84" s="191"/>
    </row>
    <row r="85" spans="1:17" ht="12.75" customHeight="1">
      <c r="A85" s="190"/>
      <c r="B85" s="190"/>
      <c r="C85" s="190"/>
      <c r="D85" s="190"/>
      <c r="E85" s="191"/>
      <c r="F85" s="191"/>
      <c r="G85" s="191"/>
      <c r="H85" s="191"/>
      <c r="I85" s="191"/>
      <c r="J85" s="191"/>
      <c r="K85" s="191"/>
      <c r="L85" s="191"/>
      <c r="M85" s="191"/>
      <c r="N85" s="191"/>
      <c r="O85" s="191"/>
      <c r="P85" s="191"/>
      <c r="Q85" s="191"/>
    </row>
    <row r="86" spans="1:17" ht="12.75" customHeight="1">
      <c r="A86" s="190"/>
      <c r="B86" s="190"/>
      <c r="C86" s="190"/>
      <c r="D86" s="190"/>
      <c r="E86" s="191"/>
      <c r="F86" s="191"/>
      <c r="G86" s="191"/>
      <c r="H86" s="191"/>
      <c r="I86" s="191"/>
      <c r="J86" s="191"/>
      <c r="K86" s="191"/>
      <c r="L86" s="191"/>
      <c r="M86" s="191"/>
      <c r="N86" s="191"/>
      <c r="O86" s="191"/>
      <c r="P86" s="191"/>
      <c r="Q86" s="191"/>
    </row>
    <row r="87" spans="1:17" ht="12.75" customHeight="1">
      <c r="A87" s="190"/>
      <c r="B87" s="190"/>
      <c r="C87" s="190"/>
      <c r="D87" s="190"/>
      <c r="E87" s="191"/>
      <c r="F87" s="191"/>
      <c r="G87" s="191"/>
      <c r="H87" s="191"/>
      <c r="I87" s="191"/>
      <c r="J87" s="191"/>
      <c r="K87" s="191"/>
      <c r="L87" s="191"/>
      <c r="M87" s="191"/>
      <c r="N87" s="191"/>
      <c r="O87" s="191"/>
      <c r="P87" s="191"/>
      <c r="Q87" s="191"/>
    </row>
    <row r="88" spans="1:17" ht="12.75" customHeight="1">
      <c r="A88" s="190"/>
      <c r="B88" s="190"/>
      <c r="C88" s="190"/>
      <c r="D88" s="190"/>
      <c r="E88" s="191"/>
      <c r="F88" s="191"/>
      <c r="G88" s="191"/>
      <c r="H88" s="191"/>
      <c r="I88" s="191"/>
      <c r="J88" s="191"/>
      <c r="K88" s="191"/>
      <c r="L88" s="191"/>
      <c r="M88" s="191"/>
      <c r="N88" s="191"/>
      <c r="O88" s="191"/>
      <c r="P88" s="191"/>
      <c r="Q88" s="191"/>
    </row>
    <row r="89" spans="1:17" ht="12.75" customHeight="1">
      <c r="A89" s="190"/>
      <c r="B89" s="190"/>
      <c r="C89" s="190"/>
      <c r="D89" s="190"/>
      <c r="E89" s="191"/>
      <c r="F89" s="191"/>
      <c r="G89" s="191"/>
      <c r="H89" s="191"/>
      <c r="I89" s="191"/>
      <c r="J89" s="191"/>
      <c r="K89" s="191"/>
      <c r="L89" s="191"/>
      <c r="M89" s="191"/>
      <c r="N89" s="191"/>
      <c r="O89" s="191"/>
      <c r="P89" s="191"/>
      <c r="Q89" s="191"/>
    </row>
    <row r="90" spans="1:17" ht="12.75" customHeight="1">
      <c r="A90" s="190"/>
      <c r="B90" s="190"/>
      <c r="C90" s="190"/>
      <c r="D90" s="190"/>
      <c r="E90" s="191"/>
      <c r="F90" s="191"/>
      <c r="G90" s="191"/>
      <c r="H90" s="191"/>
      <c r="I90" s="191"/>
      <c r="J90" s="191"/>
      <c r="K90" s="191"/>
      <c r="L90" s="191"/>
      <c r="M90" s="191"/>
      <c r="N90" s="191"/>
      <c r="O90" s="191"/>
      <c r="P90" s="191"/>
      <c r="Q90" s="191"/>
    </row>
    <row r="91" spans="1:17" ht="12.75" customHeight="1">
      <c r="A91" s="190"/>
      <c r="B91" s="190"/>
      <c r="C91" s="190"/>
      <c r="D91" s="190"/>
      <c r="E91" s="191"/>
      <c r="F91" s="191"/>
      <c r="G91" s="191"/>
      <c r="H91" s="191"/>
      <c r="I91" s="191"/>
      <c r="J91" s="191"/>
      <c r="K91" s="191"/>
      <c r="L91" s="191"/>
      <c r="M91" s="191"/>
      <c r="N91" s="191"/>
      <c r="O91" s="191"/>
      <c r="P91" s="191"/>
      <c r="Q91" s="191"/>
    </row>
    <row r="92" spans="1:17" ht="12.75" customHeight="1">
      <c r="A92" s="190"/>
      <c r="B92" s="190"/>
      <c r="C92" s="190"/>
      <c r="D92" s="190"/>
      <c r="E92" s="191"/>
      <c r="F92" s="191"/>
      <c r="G92" s="191"/>
      <c r="H92" s="191"/>
      <c r="I92" s="191"/>
      <c r="J92" s="191"/>
      <c r="K92" s="191"/>
      <c r="L92" s="191"/>
      <c r="M92" s="191"/>
      <c r="N92" s="191"/>
      <c r="O92" s="191"/>
      <c r="P92" s="191"/>
      <c r="Q92" s="191"/>
    </row>
    <row r="93" spans="1:17" ht="12.75" customHeight="1">
      <c r="A93" s="190"/>
      <c r="B93" s="190"/>
      <c r="C93" s="190"/>
      <c r="D93" s="190"/>
      <c r="E93" s="191"/>
      <c r="F93" s="191"/>
      <c r="G93" s="191"/>
      <c r="H93" s="191"/>
      <c r="I93" s="191"/>
      <c r="J93" s="191"/>
      <c r="K93" s="191"/>
      <c r="L93" s="191"/>
      <c r="M93" s="191"/>
      <c r="N93" s="191"/>
      <c r="O93" s="191"/>
      <c r="P93" s="191"/>
      <c r="Q93" s="191"/>
    </row>
    <row r="94" spans="1:17" ht="12.75" customHeight="1">
      <c r="A94" s="190"/>
      <c r="B94" s="190"/>
      <c r="C94" s="190"/>
      <c r="D94" s="190"/>
      <c r="E94" s="191"/>
      <c r="F94" s="191"/>
      <c r="G94" s="191"/>
      <c r="H94" s="191"/>
      <c r="I94" s="191"/>
      <c r="J94" s="191"/>
      <c r="K94" s="191"/>
      <c r="L94" s="191"/>
      <c r="M94" s="191"/>
      <c r="N94" s="191"/>
      <c r="O94" s="191"/>
      <c r="P94" s="191"/>
      <c r="Q94" s="191"/>
    </row>
    <row r="95" spans="1:17" ht="12.75" customHeight="1">
      <c r="A95" s="190"/>
      <c r="B95" s="190"/>
      <c r="C95" s="190"/>
      <c r="D95" s="190"/>
      <c r="E95" s="191"/>
      <c r="F95" s="191"/>
      <c r="G95" s="191"/>
      <c r="H95" s="191"/>
      <c r="I95" s="191"/>
      <c r="J95" s="191"/>
      <c r="K95" s="191"/>
      <c r="L95" s="191"/>
      <c r="M95" s="191"/>
      <c r="N95" s="191"/>
      <c r="O95" s="191"/>
      <c r="P95" s="191"/>
      <c r="Q95" s="191"/>
    </row>
    <row r="96" spans="1:17" ht="12.75">
      <c r="A96" s="190"/>
      <c r="B96" s="190"/>
      <c r="C96" s="190"/>
      <c r="D96" s="190"/>
      <c r="E96" s="191"/>
      <c r="F96" s="191"/>
      <c r="G96" s="191"/>
      <c r="H96" s="191"/>
      <c r="I96" s="191"/>
      <c r="J96" s="191"/>
      <c r="K96" s="191"/>
      <c r="L96" s="191"/>
      <c r="M96" s="191"/>
      <c r="N96" s="191"/>
      <c r="O96" s="191"/>
      <c r="P96" s="191"/>
      <c r="Q96" s="191"/>
    </row>
    <row r="97" spans="1:17" ht="12.75">
      <c r="A97" s="190"/>
      <c r="B97" s="190"/>
      <c r="C97" s="190"/>
      <c r="D97" s="190"/>
      <c r="E97" s="191"/>
      <c r="F97" s="191"/>
      <c r="G97" s="191"/>
      <c r="H97" s="191"/>
      <c r="I97" s="191"/>
      <c r="J97" s="191"/>
      <c r="K97" s="191"/>
      <c r="L97" s="191"/>
      <c r="M97" s="191"/>
      <c r="N97" s="191"/>
      <c r="O97" s="191"/>
      <c r="P97" s="191"/>
      <c r="Q97" s="191"/>
    </row>
    <row r="98" spans="1:17" ht="12.75">
      <c r="A98" s="190"/>
      <c r="B98" s="190"/>
      <c r="C98" s="190"/>
      <c r="D98" s="190"/>
      <c r="E98" s="191"/>
      <c r="F98" s="191"/>
      <c r="G98" s="191"/>
      <c r="H98" s="191"/>
      <c r="I98" s="191"/>
      <c r="J98" s="191"/>
      <c r="K98" s="191"/>
      <c r="L98" s="191"/>
      <c r="M98" s="191"/>
      <c r="N98" s="191"/>
      <c r="O98" s="191"/>
      <c r="P98" s="191"/>
      <c r="Q98" s="191"/>
    </row>
    <row r="99" spans="1:17" ht="12.75">
      <c r="A99" s="190"/>
      <c r="B99" s="190"/>
      <c r="C99" s="190"/>
      <c r="D99" s="190"/>
      <c r="E99" s="191"/>
      <c r="F99" s="191"/>
      <c r="G99" s="191"/>
      <c r="H99" s="191"/>
      <c r="I99" s="191"/>
      <c r="J99" s="191"/>
      <c r="K99" s="191"/>
      <c r="L99" s="191"/>
      <c r="M99" s="191"/>
      <c r="N99" s="191"/>
      <c r="O99" s="191"/>
      <c r="P99" s="191"/>
      <c r="Q99" s="191"/>
    </row>
    <row r="100" spans="1:17" ht="12.75">
      <c r="A100" s="190"/>
      <c r="B100" s="190"/>
      <c r="C100" s="190"/>
      <c r="D100" s="190"/>
      <c r="E100" s="191"/>
      <c r="F100" s="191"/>
      <c r="G100" s="191"/>
      <c r="H100" s="191"/>
      <c r="I100" s="191"/>
      <c r="J100" s="191"/>
      <c r="K100" s="191"/>
      <c r="L100" s="191"/>
      <c r="M100" s="191"/>
      <c r="N100" s="191"/>
      <c r="O100" s="191"/>
      <c r="P100" s="191"/>
      <c r="Q100" s="191"/>
    </row>
    <row r="101" spans="1:17" ht="12.75">
      <c r="A101" s="190"/>
      <c r="B101" s="190"/>
      <c r="C101" s="190"/>
      <c r="D101" s="190"/>
      <c r="E101" s="191"/>
      <c r="F101" s="191"/>
      <c r="G101" s="191"/>
      <c r="H101" s="191"/>
      <c r="I101" s="191"/>
      <c r="J101" s="191"/>
      <c r="K101" s="191"/>
      <c r="L101" s="191"/>
      <c r="M101" s="191"/>
      <c r="N101" s="191"/>
      <c r="O101" s="191"/>
      <c r="P101" s="191"/>
      <c r="Q101" s="191"/>
    </row>
    <row r="102" spans="1:17" ht="12.75">
      <c r="A102" s="190"/>
      <c r="B102" s="190"/>
      <c r="C102" s="190"/>
      <c r="D102" s="190"/>
      <c r="E102" s="191"/>
      <c r="F102" s="191"/>
      <c r="G102" s="191"/>
      <c r="H102" s="191"/>
      <c r="I102" s="191"/>
      <c r="J102" s="191"/>
      <c r="K102" s="191"/>
      <c r="L102" s="191"/>
      <c r="M102" s="191"/>
      <c r="N102" s="191"/>
      <c r="O102" s="191"/>
      <c r="P102" s="191"/>
      <c r="Q102" s="191"/>
    </row>
    <row r="103" spans="1:17" ht="12.75">
      <c r="A103" s="190"/>
      <c r="B103" s="190"/>
      <c r="C103" s="190"/>
      <c r="D103" s="190"/>
      <c r="E103" s="191"/>
      <c r="F103" s="191"/>
      <c r="G103" s="191"/>
      <c r="H103" s="191"/>
      <c r="I103" s="191"/>
      <c r="J103" s="191"/>
      <c r="K103" s="191"/>
      <c r="L103" s="191"/>
      <c r="M103" s="191"/>
      <c r="N103" s="191"/>
      <c r="O103" s="191"/>
      <c r="P103" s="191"/>
      <c r="Q103" s="191"/>
    </row>
    <row r="104" spans="1:17" ht="12.75">
      <c r="A104" s="190"/>
      <c r="B104" s="190"/>
      <c r="C104" s="190"/>
      <c r="D104" s="190"/>
      <c r="E104" s="191"/>
      <c r="F104" s="191"/>
      <c r="G104" s="191"/>
      <c r="H104" s="191"/>
      <c r="I104" s="191"/>
      <c r="J104" s="191"/>
      <c r="K104" s="191"/>
      <c r="L104" s="191"/>
      <c r="M104" s="191"/>
      <c r="N104" s="191"/>
      <c r="O104" s="191"/>
      <c r="P104" s="191"/>
      <c r="Q104" s="191"/>
    </row>
    <row r="105" spans="1:17" ht="12.75">
      <c r="A105" s="190"/>
      <c r="B105" s="190"/>
      <c r="C105" s="190"/>
      <c r="D105" s="190"/>
      <c r="E105" s="191"/>
      <c r="F105" s="191"/>
      <c r="G105" s="191"/>
      <c r="H105" s="191"/>
      <c r="I105" s="191"/>
      <c r="J105" s="191"/>
      <c r="K105" s="191"/>
      <c r="L105" s="191"/>
      <c r="M105" s="191"/>
      <c r="N105" s="191"/>
      <c r="O105" s="191"/>
      <c r="P105" s="191"/>
      <c r="Q105" s="191"/>
    </row>
    <row r="106" spans="1:17" ht="12.75">
      <c r="A106" s="190"/>
      <c r="B106" s="190"/>
      <c r="C106" s="190"/>
      <c r="D106" s="190"/>
      <c r="E106" s="191"/>
      <c r="F106" s="191"/>
      <c r="G106" s="191"/>
      <c r="H106" s="191"/>
      <c r="I106" s="191"/>
      <c r="J106" s="191"/>
      <c r="K106" s="191"/>
      <c r="L106" s="191"/>
      <c r="M106" s="191"/>
      <c r="N106" s="191"/>
      <c r="O106" s="191"/>
      <c r="P106" s="191"/>
      <c r="Q106" s="191"/>
    </row>
    <row r="107" spans="1:17" ht="12.75">
      <c r="A107" s="190"/>
      <c r="B107" s="190"/>
      <c r="C107" s="190"/>
      <c r="D107" s="190"/>
      <c r="E107" s="191"/>
      <c r="F107" s="191"/>
      <c r="G107" s="191"/>
      <c r="H107" s="191"/>
      <c r="I107" s="191"/>
      <c r="J107" s="191"/>
      <c r="K107" s="191"/>
      <c r="L107" s="191"/>
      <c r="M107" s="191"/>
      <c r="N107" s="191"/>
      <c r="O107" s="191"/>
      <c r="P107" s="191"/>
      <c r="Q107" s="191"/>
    </row>
    <row r="108" spans="1:17" ht="12.75">
      <c r="A108" s="190"/>
      <c r="B108" s="190"/>
      <c r="C108" s="190"/>
      <c r="D108" s="190"/>
      <c r="E108" s="191"/>
      <c r="F108" s="191"/>
      <c r="G108" s="191"/>
      <c r="H108" s="191"/>
      <c r="I108" s="191"/>
      <c r="J108" s="191"/>
      <c r="K108" s="191"/>
      <c r="L108" s="191"/>
      <c r="M108" s="191"/>
      <c r="N108" s="191"/>
      <c r="O108" s="191"/>
      <c r="P108" s="191"/>
      <c r="Q108" s="191"/>
    </row>
    <row r="109" spans="1:17" ht="12.75">
      <c r="A109" s="190"/>
      <c r="B109" s="190"/>
      <c r="C109" s="190"/>
      <c r="D109" s="190"/>
      <c r="E109" s="191"/>
      <c r="F109" s="191"/>
      <c r="G109" s="191"/>
      <c r="H109" s="191"/>
      <c r="I109" s="191"/>
      <c r="J109" s="191"/>
      <c r="K109" s="191"/>
      <c r="L109" s="191"/>
      <c r="M109" s="191"/>
      <c r="N109" s="191"/>
      <c r="O109" s="191"/>
      <c r="P109" s="191"/>
      <c r="Q109" s="191"/>
    </row>
    <row r="110" spans="1:17" ht="12.75">
      <c r="A110" s="190"/>
      <c r="B110" s="190"/>
      <c r="C110" s="190"/>
      <c r="D110" s="190"/>
      <c r="E110" s="191"/>
      <c r="F110" s="191"/>
      <c r="G110" s="191"/>
      <c r="H110" s="191"/>
      <c r="I110" s="191"/>
      <c r="J110" s="191"/>
      <c r="K110" s="191"/>
      <c r="L110" s="191"/>
      <c r="M110" s="191"/>
      <c r="N110" s="191"/>
      <c r="O110" s="191"/>
      <c r="P110" s="191"/>
      <c r="Q110" s="191"/>
    </row>
    <row r="111" spans="1:17" ht="12.75">
      <c r="A111" s="190"/>
      <c r="B111" s="190"/>
      <c r="C111" s="190"/>
      <c r="D111" s="190"/>
      <c r="E111" s="191"/>
      <c r="F111" s="191"/>
      <c r="G111" s="191"/>
      <c r="H111" s="191"/>
      <c r="I111" s="191"/>
      <c r="J111" s="191"/>
      <c r="K111" s="191"/>
      <c r="L111" s="191"/>
      <c r="M111" s="191"/>
      <c r="N111" s="191"/>
      <c r="O111" s="191"/>
      <c r="P111" s="191"/>
      <c r="Q111" s="191"/>
    </row>
    <row r="112" spans="1:17" ht="12.75">
      <c r="A112" s="190"/>
      <c r="B112" s="190"/>
      <c r="C112" s="190"/>
      <c r="D112" s="190"/>
      <c r="E112" s="191"/>
      <c r="F112" s="191"/>
      <c r="G112" s="191"/>
      <c r="H112" s="191"/>
      <c r="I112" s="191"/>
      <c r="J112" s="191"/>
      <c r="K112" s="191"/>
      <c r="L112" s="191"/>
      <c r="M112" s="191"/>
      <c r="N112" s="191"/>
      <c r="O112" s="191"/>
      <c r="P112" s="191"/>
      <c r="Q112" s="191"/>
    </row>
    <row r="113" spans="1:17" ht="12.75">
      <c r="A113" s="190"/>
      <c r="B113" s="190"/>
      <c r="C113" s="190"/>
      <c r="D113" s="190"/>
      <c r="E113" s="191"/>
      <c r="F113" s="191"/>
      <c r="G113" s="191"/>
      <c r="H113" s="191"/>
      <c r="I113" s="191"/>
      <c r="J113" s="191"/>
      <c r="K113" s="191"/>
      <c r="L113" s="191"/>
      <c r="M113" s="191"/>
      <c r="N113" s="191"/>
      <c r="O113" s="191"/>
      <c r="P113" s="191"/>
      <c r="Q113" s="191"/>
    </row>
    <row r="114" spans="1:17" ht="12.75">
      <c r="A114" s="190"/>
      <c r="B114" s="190"/>
      <c r="C114" s="190"/>
      <c r="D114" s="190"/>
      <c r="E114" s="191"/>
      <c r="F114" s="191"/>
      <c r="G114" s="191"/>
      <c r="H114" s="191"/>
      <c r="I114" s="191"/>
      <c r="J114" s="191"/>
      <c r="K114" s="191"/>
      <c r="L114" s="191"/>
      <c r="M114" s="191"/>
      <c r="N114" s="191"/>
      <c r="O114" s="191"/>
      <c r="P114" s="191"/>
      <c r="Q114" s="191"/>
    </row>
    <row r="115" spans="1:17" ht="12.75">
      <c r="A115" s="190"/>
      <c r="B115" s="190"/>
      <c r="C115" s="190"/>
      <c r="D115" s="190"/>
      <c r="E115" s="191"/>
      <c r="F115" s="191"/>
      <c r="G115" s="191"/>
      <c r="H115" s="191"/>
      <c r="I115" s="191"/>
      <c r="J115" s="191"/>
      <c r="K115" s="191"/>
      <c r="L115" s="191"/>
      <c r="M115" s="191"/>
      <c r="N115" s="191"/>
      <c r="O115" s="191"/>
      <c r="P115" s="191"/>
      <c r="Q115" s="191"/>
    </row>
    <row r="116" spans="1:17" ht="12.75">
      <c r="A116" s="190"/>
      <c r="B116" s="190"/>
      <c r="C116" s="190"/>
      <c r="D116" s="190"/>
      <c r="E116" s="191"/>
      <c r="F116" s="191"/>
      <c r="G116" s="191"/>
      <c r="H116" s="191"/>
      <c r="I116" s="191"/>
      <c r="J116" s="191"/>
      <c r="K116" s="191"/>
      <c r="L116" s="191"/>
      <c r="M116" s="191"/>
      <c r="N116" s="191"/>
      <c r="O116" s="191"/>
      <c r="P116" s="191"/>
      <c r="Q116" s="191"/>
    </row>
    <row r="117" spans="1:17" ht="12.75">
      <c r="A117" s="190"/>
      <c r="B117" s="190"/>
      <c r="C117" s="190"/>
      <c r="D117" s="190"/>
      <c r="E117" s="191"/>
      <c r="F117" s="191"/>
      <c r="G117" s="191"/>
      <c r="H117" s="191"/>
      <c r="I117" s="191"/>
      <c r="J117" s="191"/>
      <c r="K117" s="191"/>
      <c r="L117" s="191"/>
      <c r="M117" s="191"/>
      <c r="N117" s="191"/>
      <c r="O117" s="191"/>
      <c r="P117" s="191"/>
      <c r="Q117" s="191"/>
    </row>
    <row r="118" spans="1:17" ht="12.75">
      <c r="A118" s="190"/>
      <c r="B118" s="190"/>
      <c r="C118" s="190"/>
      <c r="D118" s="190"/>
      <c r="E118" s="191"/>
      <c r="F118" s="191"/>
      <c r="G118" s="191"/>
      <c r="H118" s="191"/>
      <c r="I118" s="191"/>
      <c r="J118" s="191"/>
      <c r="K118" s="191"/>
      <c r="L118" s="191"/>
      <c r="M118" s="191"/>
      <c r="N118" s="191"/>
      <c r="O118" s="191"/>
      <c r="P118" s="191"/>
      <c r="Q118" s="191"/>
    </row>
    <row r="119" spans="1:17" ht="12.75">
      <c r="A119" s="190"/>
      <c r="B119" s="190"/>
      <c r="C119" s="190"/>
      <c r="D119" s="190"/>
      <c r="E119" s="191"/>
      <c r="F119" s="191"/>
      <c r="G119" s="191"/>
      <c r="H119" s="191"/>
      <c r="I119" s="191"/>
      <c r="J119" s="191"/>
      <c r="K119" s="191"/>
      <c r="L119" s="191"/>
      <c r="M119" s="191"/>
      <c r="N119" s="191"/>
      <c r="O119" s="191"/>
      <c r="P119" s="191"/>
      <c r="Q119" s="191"/>
    </row>
    <row r="120" spans="1:17" ht="12.75">
      <c r="A120" s="190"/>
      <c r="B120" s="190"/>
      <c r="C120" s="190"/>
      <c r="D120" s="190"/>
      <c r="E120" s="191"/>
      <c r="F120" s="191"/>
      <c r="G120" s="191"/>
      <c r="H120" s="191"/>
      <c r="I120" s="191"/>
      <c r="J120" s="191"/>
      <c r="K120" s="191"/>
      <c r="L120" s="191"/>
      <c r="M120" s="191"/>
      <c r="N120" s="191"/>
      <c r="O120" s="191"/>
      <c r="P120" s="191"/>
      <c r="Q120" s="191"/>
    </row>
    <row r="121" spans="1:17" ht="12.75">
      <c r="A121" s="190"/>
      <c r="B121" s="190"/>
      <c r="C121" s="190"/>
      <c r="D121" s="190"/>
      <c r="E121" s="191"/>
      <c r="F121" s="191"/>
      <c r="G121" s="191"/>
      <c r="H121" s="191"/>
      <c r="I121" s="191"/>
      <c r="J121" s="191"/>
      <c r="K121" s="191"/>
      <c r="L121" s="191"/>
      <c r="M121" s="191"/>
      <c r="N121" s="191"/>
      <c r="O121" s="191"/>
      <c r="P121" s="191"/>
      <c r="Q121" s="191"/>
    </row>
    <row r="122" spans="1:17" ht="12.75">
      <c r="A122" s="190"/>
      <c r="B122" s="190"/>
      <c r="C122" s="190"/>
      <c r="D122" s="190"/>
      <c r="E122" s="191"/>
      <c r="F122" s="191"/>
      <c r="G122" s="191"/>
      <c r="H122" s="191"/>
      <c r="I122" s="191"/>
      <c r="J122" s="191"/>
      <c r="K122" s="191"/>
      <c r="L122" s="191"/>
      <c r="M122" s="191"/>
      <c r="N122" s="191"/>
      <c r="O122" s="191"/>
      <c r="P122" s="191"/>
      <c r="Q122" s="191"/>
    </row>
    <row r="123" spans="1:17" ht="12.75">
      <c r="A123" s="190"/>
      <c r="B123" s="190"/>
      <c r="C123" s="190"/>
      <c r="D123" s="190"/>
      <c r="E123" s="191"/>
      <c r="F123" s="191"/>
      <c r="G123" s="191"/>
      <c r="H123" s="191"/>
      <c r="I123" s="191"/>
      <c r="J123" s="191"/>
      <c r="K123" s="191"/>
      <c r="L123" s="191"/>
      <c r="M123" s="191"/>
      <c r="N123" s="191"/>
      <c r="O123" s="191"/>
      <c r="P123" s="191"/>
      <c r="Q123" s="191"/>
    </row>
    <row r="124" spans="1:17" ht="12.75">
      <c r="A124" s="190"/>
      <c r="B124" s="190"/>
      <c r="C124" s="190"/>
      <c r="D124" s="190"/>
      <c r="E124" s="191"/>
      <c r="F124" s="191"/>
      <c r="G124" s="191"/>
      <c r="H124" s="191"/>
      <c r="I124" s="191"/>
      <c r="J124" s="191"/>
      <c r="K124" s="191"/>
      <c r="L124" s="191"/>
      <c r="M124" s="191"/>
      <c r="N124" s="191"/>
      <c r="O124" s="191"/>
      <c r="P124" s="191"/>
      <c r="Q124" s="191"/>
    </row>
    <row r="125" spans="1:17" ht="12.75">
      <c r="A125" s="190"/>
      <c r="B125" s="190"/>
      <c r="C125" s="190"/>
      <c r="D125" s="190"/>
      <c r="E125" s="191"/>
      <c r="F125" s="191"/>
      <c r="G125" s="191"/>
      <c r="H125" s="191"/>
      <c r="I125" s="191"/>
      <c r="J125" s="191"/>
      <c r="K125" s="191"/>
      <c r="L125" s="191"/>
      <c r="M125" s="191"/>
      <c r="N125" s="191"/>
      <c r="O125" s="191"/>
      <c r="P125" s="191"/>
      <c r="Q125" s="191"/>
    </row>
    <row r="126" spans="1:17" ht="12.75">
      <c r="A126" s="190"/>
      <c r="B126" s="190"/>
      <c r="C126" s="190"/>
      <c r="D126" s="190"/>
      <c r="E126" s="191"/>
      <c r="F126" s="191"/>
      <c r="G126" s="191"/>
      <c r="H126" s="191"/>
      <c r="I126" s="191"/>
      <c r="J126" s="191"/>
      <c r="K126" s="191"/>
      <c r="L126" s="191"/>
      <c r="M126" s="191"/>
      <c r="N126" s="191"/>
      <c r="O126" s="191"/>
      <c r="P126" s="191"/>
      <c r="Q126" s="191"/>
    </row>
    <row r="127" spans="1:17" ht="12.75">
      <c r="A127" s="190"/>
      <c r="B127" s="190"/>
      <c r="C127" s="190"/>
      <c r="D127" s="190"/>
      <c r="E127" s="191"/>
      <c r="F127" s="191"/>
      <c r="G127" s="191"/>
      <c r="H127" s="191"/>
      <c r="I127" s="191"/>
      <c r="J127" s="191"/>
      <c r="K127" s="191"/>
      <c r="L127" s="191"/>
      <c r="M127" s="191"/>
      <c r="N127" s="191"/>
      <c r="O127" s="191"/>
      <c r="P127" s="191"/>
      <c r="Q127" s="191"/>
    </row>
    <row r="128" spans="1:17" ht="12.75">
      <c r="A128" s="190"/>
      <c r="B128" s="190"/>
      <c r="C128" s="190"/>
      <c r="D128" s="190"/>
      <c r="E128" s="191"/>
      <c r="F128" s="191"/>
      <c r="G128" s="191"/>
      <c r="H128" s="191"/>
      <c r="I128" s="191"/>
      <c r="J128" s="191"/>
      <c r="K128" s="191"/>
      <c r="L128" s="191"/>
      <c r="M128" s="191"/>
      <c r="N128" s="191"/>
      <c r="O128" s="191"/>
      <c r="P128" s="191"/>
      <c r="Q128" s="191"/>
    </row>
    <row r="129" spans="1:17" ht="12.75">
      <c r="A129" s="190"/>
      <c r="B129" s="190"/>
      <c r="C129" s="190"/>
      <c r="D129" s="190"/>
      <c r="E129" s="191"/>
      <c r="F129" s="191"/>
      <c r="G129" s="191"/>
      <c r="H129" s="191"/>
      <c r="I129" s="191"/>
      <c r="J129" s="191"/>
      <c r="K129" s="191"/>
      <c r="L129" s="191"/>
      <c r="M129" s="191"/>
      <c r="N129" s="191"/>
      <c r="O129" s="191"/>
      <c r="P129" s="191"/>
      <c r="Q129" s="191"/>
    </row>
    <row r="130" spans="1:17" ht="12.75">
      <c r="A130" s="190"/>
      <c r="B130" s="190"/>
      <c r="C130" s="190"/>
      <c r="D130" s="190"/>
      <c r="E130" s="191"/>
      <c r="F130" s="191"/>
      <c r="G130" s="191"/>
      <c r="H130" s="191"/>
      <c r="I130" s="191"/>
      <c r="J130" s="191"/>
      <c r="K130" s="191"/>
      <c r="L130" s="191"/>
      <c r="M130" s="191"/>
      <c r="N130" s="191"/>
      <c r="O130" s="191"/>
      <c r="P130" s="191"/>
      <c r="Q130" s="191"/>
    </row>
    <row r="131" spans="1:17" ht="12.75">
      <c r="A131" s="190"/>
      <c r="B131" s="190"/>
      <c r="C131" s="190"/>
      <c r="D131" s="190"/>
      <c r="E131" s="191"/>
      <c r="F131" s="191"/>
      <c r="G131" s="191"/>
      <c r="H131" s="191"/>
      <c r="I131" s="191"/>
      <c r="J131" s="191"/>
      <c r="K131" s="191"/>
      <c r="L131" s="191"/>
      <c r="M131" s="191"/>
      <c r="N131" s="191"/>
      <c r="O131" s="191"/>
      <c r="P131" s="191"/>
      <c r="Q131" s="191"/>
    </row>
    <row r="132" spans="1:17" ht="12.75">
      <c r="A132" s="190"/>
      <c r="B132" s="190"/>
      <c r="C132" s="190"/>
      <c r="D132" s="190"/>
      <c r="E132" s="191"/>
      <c r="F132" s="191"/>
      <c r="G132" s="191"/>
      <c r="H132" s="191"/>
      <c r="I132" s="191"/>
      <c r="J132" s="191"/>
      <c r="K132" s="191"/>
      <c r="L132" s="191"/>
      <c r="M132" s="191"/>
      <c r="N132" s="191"/>
      <c r="O132" s="191"/>
      <c r="P132" s="191"/>
      <c r="Q132" s="191"/>
    </row>
    <row r="133" spans="1:17" ht="12.75">
      <c r="A133" s="190"/>
      <c r="B133" s="190"/>
      <c r="C133" s="190"/>
      <c r="D133" s="190"/>
      <c r="E133" s="191"/>
      <c r="F133" s="191"/>
      <c r="G133" s="191"/>
      <c r="H133" s="191"/>
      <c r="I133" s="191"/>
      <c r="J133" s="191"/>
      <c r="K133" s="191"/>
      <c r="L133" s="191"/>
      <c r="M133" s="191"/>
      <c r="N133" s="191"/>
      <c r="O133" s="191"/>
      <c r="P133" s="191"/>
      <c r="Q133" s="191"/>
    </row>
    <row r="134" spans="1:17" ht="12.75">
      <c r="A134" s="190"/>
      <c r="B134" s="190"/>
      <c r="C134" s="190"/>
      <c r="D134" s="190"/>
      <c r="E134" s="191"/>
      <c r="F134" s="191"/>
      <c r="G134" s="191"/>
      <c r="H134" s="191"/>
      <c r="I134" s="191"/>
      <c r="J134" s="191"/>
      <c r="K134" s="191"/>
      <c r="L134" s="191"/>
      <c r="M134" s="191"/>
      <c r="N134" s="191"/>
      <c r="O134" s="191"/>
      <c r="P134" s="191"/>
      <c r="Q134" s="191"/>
    </row>
    <row r="135" spans="1:17" ht="12.75">
      <c r="A135" s="190"/>
      <c r="B135" s="190"/>
      <c r="C135" s="190"/>
      <c r="D135" s="190"/>
      <c r="E135" s="191"/>
      <c r="F135" s="191"/>
      <c r="G135" s="191"/>
      <c r="H135" s="191"/>
      <c r="I135" s="191"/>
      <c r="J135" s="191"/>
      <c r="K135" s="191"/>
      <c r="L135" s="191"/>
      <c r="M135" s="191"/>
      <c r="N135" s="191"/>
      <c r="O135" s="191"/>
      <c r="P135" s="191"/>
      <c r="Q135" s="191"/>
    </row>
    <row r="136" spans="1:17" ht="12.75">
      <c r="A136" s="190"/>
      <c r="B136" s="190"/>
      <c r="C136" s="190"/>
      <c r="D136" s="190"/>
      <c r="E136" s="191"/>
      <c r="F136" s="191"/>
      <c r="G136" s="191"/>
      <c r="H136" s="191"/>
      <c r="I136" s="191"/>
      <c r="J136" s="191"/>
      <c r="K136" s="191"/>
      <c r="L136" s="191"/>
      <c r="M136" s="191"/>
      <c r="N136" s="191"/>
      <c r="O136" s="191"/>
      <c r="P136" s="191"/>
      <c r="Q136" s="191"/>
    </row>
    <row r="137" spans="1:17" ht="12.75">
      <c r="A137" s="190"/>
      <c r="B137" s="190"/>
      <c r="C137" s="190"/>
      <c r="D137" s="190"/>
      <c r="E137" s="191"/>
      <c r="F137" s="191"/>
      <c r="G137" s="191"/>
      <c r="H137" s="191"/>
      <c r="I137" s="191"/>
      <c r="J137" s="191"/>
      <c r="K137" s="191"/>
      <c r="L137" s="191"/>
      <c r="M137" s="191"/>
      <c r="N137" s="191"/>
      <c r="O137" s="191"/>
      <c r="P137" s="191"/>
      <c r="Q137" s="191"/>
    </row>
    <row r="138" spans="1:17" ht="12.75">
      <c r="A138" s="190"/>
      <c r="B138" s="190"/>
      <c r="C138" s="190"/>
      <c r="D138" s="190"/>
      <c r="E138" s="191"/>
      <c r="F138" s="191"/>
      <c r="G138" s="191"/>
      <c r="H138" s="191"/>
      <c r="I138" s="191"/>
      <c r="J138" s="191"/>
      <c r="K138" s="191"/>
      <c r="L138" s="191"/>
      <c r="M138" s="191"/>
      <c r="N138" s="191"/>
      <c r="O138" s="191"/>
      <c r="P138" s="191"/>
      <c r="Q138" s="191"/>
    </row>
    <row r="139" spans="1:17" ht="12.75">
      <c r="A139" s="190"/>
      <c r="B139" s="190"/>
      <c r="C139" s="190"/>
      <c r="D139" s="190"/>
      <c r="E139" s="191"/>
      <c r="F139" s="191"/>
      <c r="G139" s="191"/>
      <c r="H139" s="191"/>
      <c r="I139" s="191"/>
      <c r="J139" s="191"/>
      <c r="K139" s="191"/>
      <c r="L139" s="191"/>
      <c r="M139" s="191"/>
      <c r="N139" s="191"/>
      <c r="O139" s="191"/>
      <c r="P139" s="191"/>
      <c r="Q139" s="191"/>
    </row>
    <row r="140" spans="1:17" ht="12.75">
      <c r="A140" s="190"/>
      <c r="B140" s="190"/>
      <c r="C140" s="190"/>
      <c r="D140" s="190"/>
      <c r="E140" s="191"/>
      <c r="F140" s="191"/>
      <c r="G140" s="191"/>
      <c r="H140" s="191"/>
      <c r="I140" s="191"/>
      <c r="J140" s="191"/>
      <c r="K140" s="191"/>
      <c r="L140" s="191"/>
      <c r="M140" s="191"/>
      <c r="N140" s="191"/>
      <c r="O140" s="191"/>
      <c r="P140" s="191"/>
      <c r="Q140" s="191"/>
    </row>
    <row r="141" spans="1:17" ht="12.75">
      <c r="A141" s="190"/>
      <c r="B141" s="190"/>
      <c r="C141" s="190"/>
      <c r="D141" s="190"/>
      <c r="E141" s="191"/>
      <c r="F141" s="191"/>
      <c r="G141" s="191"/>
      <c r="H141" s="191"/>
      <c r="I141" s="191"/>
      <c r="J141" s="191"/>
      <c r="K141" s="191"/>
      <c r="L141" s="191"/>
      <c r="M141" s="191"/>
      <c r="N141" s="191"/>
      <c r="O141" s="191"/>
      <c r="P141" s="191"/>
      <c r="Q141" s="191"/>
    </row>
    <row r="142" spans="1:17" ht="12.75">
      <c r="A142" s="190"/>
      <c r="B142" s="190"/>
      <c r="C142" s="190"/>
      <c r="D142" s="190"/>
      <c r="E142" s="191"/>
      <c r="F142" s="191"/>
      <c r="G142" s="191"/>
      <c r="H142" s="191"/>
      <c r="I142" s="191"/>
      <c r="J142" s="191"/>
      <c r="K142" s="191"/>
      <c r="L142" s="191"/>
      <c r="M142" s="191"/>
      <c r="N142" s="191"/>
      <c r="O142" s="191"/>
      <c r="P142" s="191"/>
      <c r="Q142" s="191"/>
    </row>
    <row r="143" spans="1:17" ht="12.75">
      <c r="A143" s="190"/>
      <c r="B143" s="190"/>
      <c r="C143" s="190"/>
      <c r="D143" s="190"/>
      <c r="E143" s="191"/>
      <c r="F143" s="191"/>
      <c r="G143" s="191"/>
      <c r="H143" s="191"/>
      <c r="I143" s="191"/>
      <c r="J143" s="191"/>
      <c r="K143" s="191"/>
      <c r="L143" s="191"/>
      <c r="M143" s="191"/>
      <c r="N143" s="191"/>
      <c r="O143" s="191"/>
      <c r="P143" s="191"/>
      <c r="Q143" s="191"/>
    </row>
    <row r="144" spans="1:17" ht="12.75">
      <c r="A144" s="190"/>
      <c r="B144" s="190"/>
      <c r="C144" s="190"/>
      <c r="D144" s="190"/>
      <c r="E144" s="191"/>
      <c r="F144" s="191"/>
      <c r="G144" s="191"/>
      <c r="H144" s="191"/>
      <c r="I144" s="191"/>
      <c r="J144" s="191"/>
      <c r="K144" s="191"/>
      <c r="L144" s="191"/>
      <c r="M144" s="191"/>
      <c r="N144" s="191"/>
      <c r="O144" s="191"/>
      <c r="P144" s="191"/>
      <c r="Q144" s="191"/>
    </row>
    <row r="145" spans="1:17" ht="12.75">
      <c r="A145" s="190"/>
      <c r="B145" s="190"/>
      <c r="C145" s="190"/>
      <c r="D145" s="190"/>
      <c r="E145" s="191"/>
      <c r="F145" s="191"/>
      <c r="G145" s="191"/>
      <c r="H145" s="191"/>
      <c r="I145" s="191"/>
      <c r="J145" s="191"/>
      <c r="K145" s="191"/>
      <c r="L145" s="191"/>
      <c r="M145" s="191"/>
      <c r="N145" s="191"/>
      <c r="O145" s="191"/>
      <c r="P145" s="191"/>
      <c r="Q145" s="191"/>
    </row>
    <row r="146" spans="1:17" ht="12.75">
      <c r="A146" s="190"/>
      <c r="B146" s="190"/>
      <c r="C146" s="190"/>
      <c r="D146" s="190"/>
      <c r="E146" s="191"/>
      <c r="F146" s="191"/>
      <c r="G146" s="191"/>
      <c r="H146" s="191"/>
      <c r="I146" s="191"/>
      <c r="J146" s="191"/>
      <c r="K146" s="191"/>
      <c r="L146" s="191"/>
      <c r="M146" s="191"/>
      <c r="N146" s="191"/>
      <c r="O146" s="191"/>
      <c r="P146" s="191"/>
      <c r="Q146" s="191"/>
    </row>
    <row r="147" spans="1:17" ht="12.75">
      <c r="A147" s="190"/>
      <c r="B147" s="190"/>
      <c r="C147" s="190"/>
      <c r="D147" s="190"/>
      <c r="E147" s="191"/>
      <c r="F147" s="191"/>
      <c r="G147" s="191"/>
      <c r="H147" s="191"/>
      <c r="I147" s="191"/>
      <c r="J147" s="191"/>
      <c r="K147" s="191"/>
      <c r="L147" s="191"/>
      <c r="M147" s="191"/>
      <c r="N147" s="191"/>
      <c r="O147" s="191"/>
      <c r="P147" s="191"/>
      <c r="Q147" s="191"/>
    </row>
    <row r="148" spans="1:17" ht="12.75">
      <c r="A148" s="190"/>
      <c r="B148" s="190"/>
      <c r="C148" s="190"/>
      <c r="D148" s="190"/>
      <c r="E148" s="191"/>
      <c r="F148" s="191"/>
      <c r="G148" s="191"/>
      <c r="H148" s="191"/>
      <c r="I148" s="191"/>
      <c r="J148" s="191"/>
      <c r="K148" s="191"/>
      <c r="L148" s="191"/>
      <c r="M148" s="191"/>
      <c r="N148" s="191"/>
      <c r="O148" s="191"/>
      <c r="P148" s="191"/>
      <c r="Q148" s="191"/>
    </row>
    <row r="149" spans="1:17" ht="12.75">
      <c r="A149" s="190"/>
      <c r="B149" s="190"/>
      <c r="C149" s="190"/>
      <c r="D149" s="190"/>
      <c r="E149" s="191"/>
      <c r="F149" s="191"/>
      <c r="G149" s="191"/>
      <c r="H149" s="191"/>
      <c r="I149" s="191"/>
      <c r="J149" s="191"/>
      <c r="K149" s="191"/>
      <c r="L149" s="191"/>
      <c r="M149" s="191"/>
      <c r="N149" s="191"/>
      <c r="O149" s="191"/>
      <c r="P149" s="191"/>
      <c r="Q149" s="191"/>
    </row>
    <row r="150" spans="1:17" ht="12.75">
      <c r="A150" s="190"/>
      <c r="B150" s="190"/>
      <c r="C150" s="190"/>
      <c r="D150" s="190"/>
      <c r="E150" s="191"/>
      <c r="F150" s="191"/>
      <c r="G150" s="191"/>
      <c r="H150" s="191"/>
      <c r="I150" s="191"/>
      <c r="J150" s="191"/>
      <c r="K150" s="191"/>
      <c r="L150" s="191"/>
      <c r="M150" s="191"/>
      <c r="N150" s="191"/>
      <c r="O150" s="191"/>
      <c r="P150" s="191"/>
      <c r="Q150" s="191"/>
    </row>
    <row r="151" spans="1:17" ht="12.75">
      <c r="A151" s="190"/>
      <c r="B151" s="190"/>
      <c r="C151" s="190"/>
      <c r="D151" s="190"/>
      <c r="E151" s="191"/>
      <c r="F151" s="191"/>
      <c r="G151" s="191"/>
      <c r="H151" s="191"/>
      <c r="I151" s="191"/>
      <c r="J151" s="191"/>
      <c r="K151" s="191"/>
      <c r="L151" s="191"/>
      <c r="M151" s="191"/>
      <c r="N151" s="191"/>
      <c r="O151" s="191"/>
      <c r="P151" s="191"/>
      <c r="Q151" s="191"/>
    </row>
    <row r="152" spans="1:17" ht="12.75">
      <c r="A152" s="190"/>
      <c r="B152" s="190"/>
      <c r="C152" s="190"/>
      <c r="D152" s="190"/>
      <c r="E152" s="191"/>
      <c r="F152" s="191"/>
      <c r="G152" s="191"/>
      <c r="H152" s="191"/>
      <c r="I152" s="191"/>
      <c r="J152" s="191"/>
      <c r="K152" s="191"/>
      <c r="L152" s="191"/>
      <c r="M152" s="191"/>
      <c r="N152" s="191"/>
      <c r="O152" s="191"/>
      <c r="P152" s="191"/>
      <c r="Q152" s="191"/>
    </row>
    <row r="153" spans="1:17" ht="12.75">
      <c r="A153" s="190"/>
      <c r="B153" s="190"/>
      <c r="C153" s="190"/>
      <c r="D153" s="190"/>
      <c r="E153" s="191"/>
      <c r="F153" s="191"/>
      <c r="G153" s="191"/>
      <c r="H153" s="191"/>
      <c r="I153" s="191"/>
      <c r="J153" s="191"/>
      <c r="K153" s="191"/>
      <c r="L153" s="191"/>
      <c r="M153" s="191"/>
      <c r="N153" s="191"/>
      <c r="O153" s="191"/>
      <c r="P153" s="191"/>
      <c r="Q153" s="191"/>
    </row>
    <row r="154" spans="1:17" ht="12.75">
      <c r="A154" s="190"/>
      <c r="B154" s="190"/>
      <c r="C154" s="190"/>
      <c r="D154" s="190"/>
      <c r="E154" s="191"/>
      <c r="F154" s="191"/>
      <c r="G154" s="191"/>
      <c r="H154" s="191"/>
      <c r="I154" s="191"/>
      <c r="J154" s="191"/>
      <c r="K154" s="191"/>
      <c r="L154" s="191"/>
      <c r="M154" s="191"/>
      <c r="N154" s="191"/>
      <c r="O154" s="191"/>
      <c r="P154" s="191"/>
      <c r="Q154" s="191"/>
    </row>
    <row r="155" spans="1:17" ht="12.75">
      <c r="A155" s="190"/>
      <c r="B155" s="190"/>
      <c r="C155" s="190"/>
      <c r="D155" s="190"/>
      <c r="E155" s="191"/>
      <c r="F155" s="191"/>
      <c r="G155" s="191"/>
      <c r="H155" s="191"/>
      <c r="I155" s="191"/>
      <c r="J155" s="191"/>
      <c r="K155" s="191"/>
      <c r="L155" s="191"/>
      <c r="M155" s="191"/>
      <c r="N155" s="191"/>
      <c r="O155" s="191"/>
      <c r="P155" s="191"/>
      <c r="Q155" s="191"/>
    </row>
  </sheetData>
  <mergeCells count="1">
    <mergeCell ref="A38:A39"/>
  </mergeCells>
  <printOptions horizontalCentered="1"/>
  <pageMargins left="0.75" right="0.75" top="1" bottom="1" header="0.5" footer="0.5"/>
  <pageSetup fitToHeight="1" fitToWidth="1" horizontalDpi="600" verticalDpi="600" orientation="landscape" scale="49" r:id="rId1"/>
  <headerFooter alignWithMargins="0">
    <oddHeader>&amp;LRFP NNJ06161022R
Constellation Space Suit System (CSSS)&amp;R&amp;F
&amp;A</oddHeader>
    <oddFooter>&amp;LSource Selection Information - See FAR 3.104&amp;RPage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LMIT-ODIN</dc:creator>
  <cp:keywords/>
  <dc:description/>
  <cp:lastModifiedBy>jmoore</cp:lastModifiedBy>
  <cp:lastPrinted>2007-09-05T18:23:25Z</cp:lastPrinted>
  <dcterms:created xsi:type="dcterms:W3CDTF">2005-10-14T14:53:17Z</dcterms:created>
  <dcterms:modified xsi:type="dcterms:W3CDTF">2007-09-06T15:49:06Z</dcterms:modified>
  <cp:category/>
  <cp:version/>
  <cp:contentType/>
  <cp:contentStatus/>
</cp:coreProperties>
</file>