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2"/>
  </bookViews>
  <sheets>
    <sheet name="Regress RUS" sheetId="1" r:id="rId1"/>
    <sheet name="Regress Big LECs" sheetId="2" r:id="rId2"/>
    <sheet name="Adjustments to Regress RUS" sheetId="3" r:id="rId3"/>
    <sheet name="aerial weights" sheetId="4" r:id="rId4"/>
    <sheet name="confidence" sheetId="5" r:id="rId5"/>
  </sheets>
  <definedNames>
    <definedName name="_xlnm.Print_Area" localSheetId="2">'Adjustments to Regress RUS'!$A$2:$O$32</definedName>
    <definedName name="_xlnm.Print_Area" localSheetId="1">'Regress Big LECs'!$A$2:$K$11</definedName>
    <definedName name="_xlnm.Print_Area" localSheetId="0">'Regress RUS'!$A$2:$T$13</definedName>
  </definedNames>
  <calcPr fullCalcOnLoad="1"/>
</workbook>
</file>

<file path=xl/sharedStrings.xml><?xml version="1.0" encoding="utf-8"?>
<sst xmlns="http://schemas.openxmlformats.org/spreadsheetml/2006/main" count="224" uniqueCount="142">
  <si>
    <t># of</t>
  </si>
  <si>
    <t>t-stat.</t>
  </si>
  <si>
    <t>Obs.</t>
  </si>
  <si>
    <t>F-stat.</t>
  </si>
  <si>
    <t>Coeff.</t>
  </si>
  <si>
    <t xml:space="preserve">                     Cost</t>
  </si>
  <si>
    <t xml:space="preserve">    Soil Indicator</t>
  </si>
  <si>
    <t>Ae. Fiber Cable</t>
  </si>
  <si>
    <t>Ug. Fiber Cable</t>
  </si>
  <si>
    <t xml:space="preserve">Bu. Fiber Cable and Structure </t>
  </si>
  <si>
    <t xml:space="preserve">   Water Indicator</t>
  </si>
  <si>
    <t>Ae. Structure</t>
  </si>
  <si>
    <t>Ug. Structure</t>
  </si>
  <si>
    <t xml:space="preserve">         Intercept</t>
  </si>
  <si>
    <t>Soil &amp; Bedrock Ind.</t>
  </si>
  <si>
    <t xml:space="preserve"> Bedrock Indicator</t>
  </si>
  <si>
    <t>Intercept</t>
  </si>
  <si>
    <t>Buy Power</t>
  </si>
  <si>
    <t>Cost</t>
  </si>
  <si>
    <t xml:space="preserve">Bu. Fiber Cable </t>
  </si>
  <si>
    <t>LEC Eng.</t>
  </si>
  <si>
    <t>Splicing</t>
  </si>
  <si>
    <t>Adj. Coeff.</t>
  </si>
  <si>
    <t>Soil &amp; Rock Ind.</t>
  </si>
  <si>
    <t>A</t>
  </si>
  <si>
    <t xml:space="preserve">                                 A</t>
  </si>
  <si>
    <t>B</t>
  </si>
  <si>
    <t>C</t>
  </si>
  <si>
    <t>D</t>
  </si>
  <si>
    <t>E</t>
  </si>
  <si>
    <t>F</t>
  </si>
  <si>
    <t>G</t>
  </si>
  <si>
    <t>H</t>
  </si>
  <si>
    <t>I</t>
  </si>
  <si>
    <t>J</t>
  </si>
  <si>
    <t>K</t>
  </si>
  <si>
    <t>M</t>
  </si>
  <si>
    <t>L</t>
  </si>
  <si>
    <t>N</t>
  </si>
  <si>
    <t>Equation</t>
  </si>
  <si>
    <t>Dens. Zone</t>
  </si>
  <si>
    <t>Rock Ind.</t>
  </si>
  <si>
    <t xml:space="preserve">A9 = (B9 + (F9)(Dens. Zone) + </t>
  </si>
  <si>
    <t>O</t>
  </si>
  <si>
    <t>P</t>
  </si>
  <si>
    <t>Q</t>
  </si>
  <si>
    <t>(tab. I, col. D)</t>
  </si>
  <si>
    <t>(tab. I, col. F)</t>
  </si>
  <si>
    <t>(tab. I, col. J)</t>
  </si>
  <si>
    <t>(tab. I, col. L)</t>
  </si>
  <si>
    <t>(tab. I, col. B)</t>
  </si>
  <si>
    <t>0.980309*</t>
  </si>
  <si>
    <t>0.466925**</t>
  </si>
  <si>
    <t>($/ft.)</t>
  </si>
  <si>
    <t>($/pr./ft. or $/sd./ft.)</t>
  </si>
  <si>
    <t>Adjustment</t>
  </si>
  <si>
    <t>Loading</t>
  </si>
  <si>
    <t>32.98 or 49.96 or 60.47</t>
  </si>
  <si>
    <t>(%)</t>
  </si>
  <si>
    <t xml:space="preserve">         250 or 200 or 175 or 150</t>
  </si>
  <si>
    <t xml:space="preserve"># of Prs. or Sds. </t>
  </si>
  <si>
    <t>****  This equation provides the per pole cost for telephone poles.</t>
  </si>
  <si>
    <t>*****  This equation provides the per foot cost for aerial structure including costs for poles, anchors, guys, and other pole-related items.</t>
  </si>
  <si>
    <t>($/ft. or $/pole)</t>
  </si>
  <si>
    <t>((C)(D))</t>
  </si>
  <si>
    <t>Row 7, Columns M-P, Aerial Structure Cost</t>
  </si>
  <si>
    <t xml:space="preserve">      Anchors, Guys</t>
  </si>
  <si>
    <t xml:space="preserve">         ($/pole)</t>
  </si>
  <si>
    <t xml:space="preserve">      &amp; Other Costs </t>
  </si>
  <si>
    <t xml:space="preserve">                     ($/ft.)</t>
  </si>
  <si>
    <t xml:space="preserve">           Intercept</t>
  </si>
  <si>
    <t xml:space="preserve">       # of Pairs or Strands</t>
  </si>
  <si>
    <t xml:space="preserve">    Density Zone</t>
  </si>
  <si>
    <t xml:space="preserve">               # of Pairs</t>
  </si>
  <si>
    <t>($/pr./ft.)</t>
  </si>
  <si>
    <t>0.70***</t>
  </si>
  <si>
    <t>A1 = (B1 + (E1)(# of Prs.))(1 + I1) + K1</t>
  </si>
  <si>
    <t>A2 = (B2 + (E2)(# of Prs.))(1 + I2) + K2</t>
  </si>
  <si>
    <t>A3 = (B3 + (E3)(# of Prs.))(1 + I3) + K3</t>
  </si>
  <si>
    <t>A4 = (B4 + (E4)(# of Sds.))(1 + I4) + K4</t>
  </si>
  <si>
    <t>A5 = (B5 + (E5)(# of Sds.))(1 + I5) + K5</t>
  </si>
  <si>
    <t>A6 = (B6 + (E6)(# of Sds.))(1 + I6) + K6</t>
  </si>
  <si>
    <t xml:space="preserve">        (H9)(Soil &amp; Rock Ind.))(1 + J9)</t>
  </si>
  <si>
    <t>A7 = (L7 + (M7)(1+ N7))/O7*****</t>
  </si>
  <si>
    <t>Poles</t>
  </si>
  <si>
    <t xml:space="preserve">              ($/ft. or $/pole)</t>
  </si>
  <si>
    <t>A1 = B1 + (D1)(# of Pairs)</t>
  </si>
  <si>
    <t>A2 = B2 + (D2)(# of Pairs)</t>
  </si>
  <si>
    <t>A3 = B3 + (D3)(# of Pairs)</t>
  </si>
  <si>
    <t>A4 = B4 + (D4)(# of Pairs)</t>
  </si>
  <si>
    <t>A5 = B5 + (D5)(# of Pairs)</t>
  </si>
  <si>
    <t>A6 = B6 + (D6)(# of Pairs)</t>
  </si>
  <si>
    <t>Regression Equation</t>
  </si>
  <si>
    <t>Coefficient For</t>
  </si>
  <si>
    <t>95 Percent Confidence Interval</t>
  </si>
  <si>
    <t>NRRI Study</t>
  </si>
  <si>
    <t>Cable Size</t>
  </si>
  <si>
    <t>From NRRI Study</t>
  </si>
  <si>
    <t>Cite</t>
  </si>
  <si>
    <t>(page)</t>
  </si>
  <si>
    <t>.008867 to .011413</t>
  </si>
  <si>
    <t>.011407 to .012379</t>
  </si>
  <si>
    <t>Aerial Fiber Cable</t>
  </si>
  <si>
    <t>Underground Fiber Cable</t>
  </si>
  <si>
    <t xml:space="preserve">Buried Fiber Cable and Structure </t>
  </si>
  <si>
    <t>.032832 to .040332</t>
  </si>
  <si>
    <t>Huber</t>
  </si>
  <si>
    <t xml:space="preserve"># </t>
  </si>
  <si>
    <t>Percentage</t>
  </si>
  <si>
    <t>Cumulative</t>
  </si>
  <si>
    <t>Weight</t>
  </si>
  <si>
    <t>of</t>
  </si>
  <si>
    <t>Percentage of</t>
  </si>
  <si>
    <t>Observations</t>
  </si>
  <si>
    <t>Total</t>
  </si>
  <si>
    <t>.008745 to .010106</t>
  </si>
  <si>
    <t>.031862 to .042126</t>
  </si>
  <si>
    <t>.030122 to .039342</t>
  </si>
  <si>
    <t>A7 = (B7 + (G7)(Rock Ind.))(1 + J7)****</t>
  </si>
  <si>
    <t>A8 = (B8 + (H8)(Soil &amp; Rock Ind.))(1 + J8)</t>
  </si>
  <si>
    <t>24-Ga. Ae. Copper Cable</t>
  </si>
  <si>
    <t>24-Ga. Ug. Copper Cable</t>
  </si>
  <si>
    <t>24-Ga. Bu. Cop. Cab. and Struct.</t>
  </si>
  <si>
    <t>24-Ga. Bu. Copper Cable</t>
  </si>
  <si>
    <t>26-Ga. Ae. Copper Cable</t>
  </si>
  <si>
    <t>26-Ga. Ug. Copper Cable</t>
  </si>
  <si>
    <t>26-Ga. Bu. Copper Cable</t>
  </si>
  <si>
    <t>Bu. Structure</t>
  </si>
  <si>
    <t>***  This intercept reflects the fixed cost for buried structure in density zone 1 adopted in this Order, .70.</t>
  </si>
  <si>
    <t xml:space="preserve">   P</t>
  </si>
  <si>
    <t>*  This intercept reflects the intercept in the buried copper cable and structure regression equation set forth on table I, column B, row 3, 1.159783, minus the estimated fixed cost for buried cable structure in density zone 1 adopted in this Order, .70.</t>
  </si>
  <si>
    <t>**  This intercept reflects the intercept in the buried fiber cable and structure regression equation set forth on table I, column B, row 6, 1.166925, minus the estimated fixed cost for buried cable structure in density zone 1 adopted in this Order, .70.</t>
  </si>
  <si>
    <t>Adjusted Equation</t>
  </si>
  <si>
    <t xml:space="preserve">       Aerial Structure Cost</t>
  </si>
  <si>
    <t xml:space="preserve">      Adjusted Equation For </t>
  </si>
  <si>
    <t xml:space="preserve">              M</t>
  </si>
  <si>
    <t>24-Ga. Aerial Copper Cable</t>
  </si>
  <si>
    <t>24-Ga. Buried Copper Cable and Structure</t>
  </si>
  <si>
    <t xml:space="preserve">                   Pole</t>
  </si>
  <si>
    <t xml:space="preserve">                Spacing</t>
  </si>
  <si>
    <t xml:space="preserve">                (ft./pole)</t>
  </si>
  <si>
    <t>24-Ga. Underground Copper Cable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</si>
</sst>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0"/>
    <numFmt numFmtId="167" formatCode="0.000"/>
  </numFmts>
  <fonts count="2">
    <font>
      <sz val="10"/>
      <name val="Arial"/>
      <family val="0"/>
    </font>
    <font>
      <b/>
      <sz val="12"/>
      <name val="Arial"/>
      <family val="2"/>
    </font>
  </fonts>
  <fills count="2">
    <fill>
      <patternFill/>
    </fill>
    <fill>
      <patternFill patternType="gray125"/>
    </fill>
  </fills>
  <borders count="29">
    <border>
      <left/>
      <right/>
      <top/>
      <bottom/>
      <diagonal/>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0" fillId="0" borderId="0" xfId="0" applyAlignment="1" quotePrefix="1">
      <alignment horizontal="left"/>
    </xf>
    <xf numFmtId="0" fontId="0" fillId="0" borderId="0" xfId="0" applyAlignment="1">
      <alignment horizontal="center"/>
    </xf>
    <xf numFmtId="0" fontId="0" fillId="0" borderId="0" xfId="0" applyAlignment="1" quotePrefix="1">
      <alignment horizontal="center"/>
    </xf>
    <xf numFmtId="0" fontId="0" fillId="0" borderId="1" xfId="0" applyBorder="1" applyAlignment="1" quotePrefix="1">
      <alignment horizontal="left"/>
    </xf>
    <xf numFmtId="0" fontId="0" fillId="0" borderId="2" xfId="0" applyBorder="1" applyAlignment="1" quotePrefix="1">
      <alignment horizontal="center"/>
    </xf>
    <xf numFmtId="0" fontId="0" fillId="0" borderId="2"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quotePrefix="1">
      <alignment horizontal="left"/>
    </xf>
    <xf numFmtId="0" fontId="0" fillId="0" borderId="3" xfId="0" applyBorder="1" applyAlignment="1" quotePrefix="1">
      <alignment horizontal="center"/>
    </xf>
    <xf numFmtId="0" fontId="0" fillId="0" borderId="10" xfId="0" applyBorder="1" applyAlignment="1">
      <alignment/>
    </xf>
    <xf numFmtId="0" fontId="0" fillId="0" borderId="10" xfId="0" applyBorder="1" applyAlignment="1" quotePrefix="1">
      <alignment horizontal="left"/>
    </xf>
    <xf numFmtId="0" fontId="0" fillId="0" borderId="10" xfId="0" applyBorder="1" applyAlignment="1" quotePrefix="1">
      <alignment horizontal="center"/>
    </xf>
    <xf numFmtId="3" fontId="0" fillId="0" borderId="0" xfId="0" applyNumberFormat="1" applyAlignment="1">
      <alignment/>
    </xf>
    <xf numFmtId="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0" fontId="0" fillId="0" borderId="11" xfId="0" applyBorder="1" applyAlignment="1" quotePrefix="1">
      <alignment horizontal="center"/>
    </xf>
    <xf numFmtId="0" fontId="0" fillId="0" borderId="11" xfId="0" applyBorder="1" applyAlignment="1">
      <alignment horizontal="center"/>
    </xf>
    <xf numFmtId="0" fontId="0" fillId="0" borderId="0" xfId="0" applyBorder="1" applyAlignment="1" quotePrefix="1">
      <alignment horizontal="center"/>
    </xf>
    <xf numFmtId="167" fontId="0" fillId="0" borderId="0" xfId="0" applyNumberFormat="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 fillId="0" borderId="0" xfId="0" applyFont="1" applyBorder="1" applyAlignment="1" quotePrefix="1">
      <alignment horizontal="left"/>
    </xf>
    <xf numFmtId="4" fontId="0" fillId="0" borderId="0" xfId="15" applyNumberFormat="1" applyAlignment="1">
      <alignment/>
    </xf>
    <xf numFmtId="4" fontId="0" fillId="0" borderId="0" xfId="15" applyNumberFormat="1" applyAlignment="1">
      <alignment horizontal="right"/>
    </xf>
    <xf numFmtId="0" fontId="0" fillId="0" borderId="14" xfId="0" applyBorder="1" applyAlignment="1">
      <alignment horizontal="center"/>
    </xf>
    <xf numFmtId="0" fontId="0" fillId="0" borderId="6" xfId="0" applyBorder="1" applyAlignment="1" quotePrefix="1">
      <alignment horizontal="center"/>
    </xf>
    <xf numFmtId="167" fontId="0" fillId="0" borderId="0" xfId="15" applyNumberFormat="1" applyAlignment="1">
      <alignment/>
    </xf>
    <xf numFmtId="167" fontId="0" fillId="0" borderId="0" xfId="15" applyNumberFormat="1" applyAlignment="1">
      <alignment horizontal="right"/>
    </xf>
    <xf numFmtId="167" fontId="0" fillId="0" borderId="12" xfId="0" applyNumberFormat="1" applyBorder="1" applyAlignment="1">
      <alignment/>
    </xf>
    <xf numFmtId="2" fontId="0" fillId="0" borderId="0" xfId="0" applyNumberFormat="1" applyAlignment="1">
      <alignment/>
    </xf>
    <xf numFmtId="165" fontId="0" fillId="0" borderId="0" xfId="0" applyNumberFormat="1" applyAlignment="1">
      <alignment horizontal="right"/>
    </xf>
    <xf numFmtId="167" fontId="0" fillId="0" borderId="0" xfId="0" applyNumberFormat="1" applyBorder="1" applyAlignment="1">
      <alignment/>
    </xf>
    <xf numFmtId="2" fontId="0" fillId="0" borderId="0" xfId="0" applyNumberFormat="1" applyBorder="1" applyAlignment="1">
      <alignment/>
    </xf>
    <xf numFmtId="0" fontId="0" fillId="0" borderId="12" xfId="0" applyBorder="1" applyAlignment="1" quotePrefix="1">
      <alignment horizontal="left"/>
    </xf>
    <xf numFmtId="0" fontId="0" fillId="0" borderId="9" xfId="0" applyBorder="1" applyAlignment="1" quotePrefix="1">
      <alignment horizontal="center"/>
    </xf>
    <xf numFmtId="0" fontId="0" fillId="0" borderId="15" xfId="0" applyBorder="1" applyAlignment="1" quotePrefix="1">
      <alignment horizontal="left"/>
    </xf>
    <xf numFmtId="0" fontId="0" fillId="0" borderId="16" xfId="0" applyBorder="1" applyAlignment="1">
      <alignment/>
    </xf>
    <xf numFmtId="0" fontId="0" fillId="0" borderId="17" xfId="0" applyBorder="1" applyAlignment="1" quotePrefix="1">
      <alignment horizontal="center"/>
    </xf>
    <xf numFmtId="0" fontId="0" fillId="0" borderId="17" xfId="0" applyBorder="1" applyAlignment="1">
      <alignment horizontal="center"/>
    </xf>
    <xf numFmtId="0" fontId="0" fillId="0" borderId="17" xfId="0" applyBorder="1" applyAlignment="1">
      <alignment/>
    </xf>
    <xf numFmtId="0" fontId="0" fillId="0" borderId="11" xfId="0" applyBorder="1" applyAlignment="1">
      <alignment/>
    </xf>
    <xf numFmtId="0" fontId="0" fillId="0" borderId="0" xfId="0" applyBorder="1" applyAlignment="1" quotePrefix="1">
      <alignment horizontal="left"/>
    </xf>
    <xf numFmtId="4" fontId="0" fillId="0" borderId="11" xfId="0" applyNumberFormat="1" applyBorder="1" applyAlignment="1">
      <alignment/>
    </xf>
    <xf numFmtId="165" fontId="0" fillId="0" borderId="0" xfId="0" applyNumberFormat="1" applyBorder="1" applyAlignment="1">
      <alignment/>
    </xf>
    <xf numFmtId="165" fontId="0" fillId="0" borderId="0" xfId="0" applyNumberFormat="1" applyBorder="1" applyAlignment="1">
      <alignment horizontal="right"/>
    </xf>
    <xf numFmtId="167" fontId="0" fillId="0" borderId="0" xfId="15" applyNumberFormat="1" applyBorder="1" applyAlignment="1">
      <alignment/>
    </xf>
    <xf numFmtId="0" fontId="0" fillId="0" borderId="0" xfId="0" applyBorder="1" applyAlignment="1">
      <alignment horizontal="center"/>
    </xf>
    <xf numFmtId="0" fontId="0" fillId="0" borderId="15" xfId="0" applyBorder="1" applyAlignment="1">
      <alignment/>
    </xf>
    <xf numFmtId="0" fontId="0" fillId="0" borderId="10" xfId="0" applyBorder="1" applyAlignment="1">
      <alignment horizontal="center"/>
    </xf>
    <xf numFmtId="0" fontId="0" fillId="0" borderId="4" xfId="0" applyBorder="1" applyAlignment="1">
      <alignment horizontal="center"/>
    </xf>
    <xf numFmtId="0" fontId="0" fillId="0" borderId="1" xfId="0" applyBorder="1" applyAlignment="1" quotePrefix="1">
      <alignment horizontal="center"/>
    </xf>
    <xf numFmtId="0" fontId="0" fillId="0" borderId="0" xfId="0" applyAlignment="1">
      <alignment horizontal="right"/>
    </xf>
    <xf numFmtId="4" fontId="0" fillId="0" borderId="0" xfId="0" applyNumberFormat="1" applyBorder="1" applyAlignment="1">
      <alignment/>
    </xf>
    <xf numFmtId="0" fontId="0" fillId="0" borderId="8" xfId="0" applyBorder="1" applyAlignment="1" quotePrefix="1">
      <alignment horizontal="center"/>
    </xf>
    <xf numFmtId="0" fontId="0" fillId="0" borderId="15" xfId="0" applyBorder="1" applyAlignment="1" quotePrefix="1">
      <alignment horizontal="center"/>
    </xf>
    <xf numFmtId="165" fontId="0" fillId="0" borderId="10" xfId="0" applyNumberFormat="1" applyBorder="1" applyAlignment="1">
      <alignment horizontal="center"/>
    </xf>
    <xf numFmtId="165" fontId="0" fillId="0" borderId="0" xfId="0" applyNumberFormat="1" applyBorder="1" applyAlignment="1">
      <alignment horizontal="center"/>
    </xf>
    <xf numFmtId="0" fontId="0" fillId="0" borderId="0" xfId="0" applyBorder="1" applyAlignment="1">
      <alignment horizontal="right"/>
    </xf>
    <xf numFmtId="4" fontId="0" fillId="0" borderId="0" xfId="0" applyNumberFormat="1" applyBorder="1" applyAlignment="1">
      <alignment horizontal="right"/>
    </xf>
    <xf numFmtId="4" fontId="0" fillId="0" borderId="0" xfId="0" applyNumberFormat="1" applyBorder="1" applyAlignment="1">
      <alignment horizontal="center"/>
    </xf>
    <xf numFmtId="4" fontId="0" fillId="0" borderId="1" xfId="0" applyNumberFormat="1" applyBorder="1" applyAlignment="1">
      <alignment horizontal="right"/>
    </xf>
    <xf numFmtId="0" fontId="0" fillId="0" borderId="0" xfId="0" applyBorder="1" applyAlignment="1">
      <alignment/>
    </xf>
    <xf numFmtId="0" fontId="0" fillId="0" borderId="0" xfId="0" applyBorder="1" applyAlignment="1" quotePrefix="1">
      <alignment/>
    </xf>
    <xf numFmtId="0" fontId="0" fillId="0" borderId="16" xfId="0" applyBorder="1" applyAlignment="1">
      <alignment horizontal="left"/>
    </xf>
    <xf numFmtId="0" fontId="0" fillId="0" borderId="18" xfId="0" applyBorder="1" applyAlignment="1">
      <alignment horizontal="left"/>
    </xf>
    <xf numFmtId="0" fontId="0" fillId="0" borderId="19" xfId="0" applyBorder="1" applyAlignment="1">
      <alignment/>
    </xf>
    <xf numFmtId="2" fontId="0" fillId="0" borderId="19" xfId="0" applyNumberFormat="1" applyBorder="1" applyAlignment="1">
      <alignment/>
    </xf>
    <xf numFmtId="0" fontId="0" fillId="0" borderId="19" xfId="0" applyBorder="1" applyAlignment="1" quotePrefix="1">
      <alignment horizontal="left"/>
    </xf>
    <xf numFmtId="0" fontId="0" fillId="0" borderId="20" xfId="0" applyBorder="1" applyAlignment="1">
      <alignment/>
    </xf>
    <xf numFmtId="0" fontId="0" fillId="0" borderId="0" xfId="0" applyBorder="1" applyAlignment="1">
      <alignment horizontal="left"/>
    </xf>
    <xf numFmtId="165" fontId="0" fillId="0" borderId="0" xfId="0" applyNumberFormat="1" applyBorder="1" applyAlignment="1">
      <alignment horizontal="left"/>
    </xf>
    <xf numFmtId="0" fontId="0" fillId="0" borderId="16" xfId="0" applyBorder="1" applyAlignment="1" quotePrefix="1">
      <alignment horizontal="center"/>
    </xf>
    <xf numFmtId="165" fontId="0" fillId="0" borderId="5" xfId="0" applyNumberFormat="1" applyBorder="1" applyAlignment="1">
      <alignment horizontal="left"/>
    </xf>
    <xf numFmtId="0" fontId="0" fillId="0" borderId="8" xfId="0" applyBorder="1" applyAlignment="1">
      <alignment horizontal="left"/>
    </xf>
    <xf numFmtId="165" fontId="0" fillId="0" borderId="9" xfId="0" applyNumberFormat="1" applyBorder="1" applyAlignment="1" quotePrefix="1">
      <alignment horizontal="left"/>
    </xf>
    <xf numFmtId="0" fontId="0" fillId="0" borderId="6" xfId="0" applyBorder="1" applyAlignment="1" quotePrefix="1">
      <alignment horizontal="left"/>
    </xf>
    <xf numFmtId="4" fontId="0" fillId="0" borderId="15" xfId="0" applyNumberFormat="1" applyBorder="1" applyAlignment="1" quotePrefix="1">
      <alignment horizontal="left"/>
    </xf>
    <xf numFmtId="0" fontId="0" fillId="0" borderId="5" xfId="0" applyBorder="1" applyAlignment="1" quotePrefix="1">
      <alignment horizontal="center"/>
    </xf>
    <xf numFmtId="0" fontId="0" fillId="0" borderId="8" xfId="0" applyBorder="1" applyAlignment="1">
      <alignment horizontal="center"/>
    </xf>
    <xf numFmtId="4" fontId="0" fillId="0" borderId="12" xfId="0" applyNumberFormat="1" applyBorder="1" applyAlignment="1">
      <alignment/>
    </xf>
    <xf numFmtId="0" fontId="0" fillId="0" borderId="14" xfId="0" applyBorder="1" applyAlignment="1">
      <alignment/>
    </xf>
    <xf numFmtId="0" fontId="0" fillId="0" borderId="7" xfId="0" applyBorder="1" applyAlignment="1">
      <alignment horizontal="center"/>
    </xf>
    <xf numFmtId="0" fontId="1" fillId="0" borderId="21" xfId="0" applyFont="1" applyBorder="1" applyAlignment="1" quotePrefix="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65" fontId="0" fillId="0" borderId="0" xfId="0" applyNumberFormat="1" applyBorder="1" applyAlignment="1" quotePrefix="1">
      <alignment horizontal="right"/>
    </xf>
    <xf numFmtId="0" fontId="0" fillId="0" borderId="26" xfId="0" applyBorder="1" applyAlignment="1">
      <alignment/>
    </xf>
    <xf numFmtId="0" fontId="0" fillId="0" borderId="27" xfId="0" applyBorder="1" applyAlignment="1" quotePrefix="1">
      <alignment horizontal="left"/>
    </xf>
    <xf numFmtId="0" fontId="0" fillId="0" borderId="28" xfId="0" applyBorder="1" applyAlignment="1" quotePrefix="1">
      <alignment horizontal="left"/>
    </xf>
    <xf numFmtId="0" fontId="0" fillId="0" borderId="15" xfId="0" applyBorder="1" applyAlignment="1">
      <alignment horizontal="center"/>
    </xf>
    <xf numFmtId="165" fontId="0" fillId="0" borderId="0" xfId="0" applyNumberFormat="1" applyAlignment="1">
      <alignment horizontal="center"/>
    </xf>
    <xf numFmtId="2" fontId="0" fillId="0" borderId="0" xfId="0" applyNumberFormat="1" applyBorder="1" applyAlignment="1">
      <alignment horizontal="center"/>
    </xf>
    <xf numFmtId="2" fontId="0" fillId="0" borderId="0" xfId="0" applyNumberFormat="1" applyAlignment="1">
      <alignment horizontal="center"/>
    </xf>
    <xf numFmtId="2" fontId="0" fillId="0" borderId="12" xfId="0" applyNumberFormat="1" applyBorder="1" applyAlignment="1">
      <alignment horizontal="center"/>
    </xf>
    <xf numFmtId="0" fontId="0" fillId="0" borderId="12" xfId="0" applyBorder="1" applyAlignment="1">
      <alignment horizontal="center"/>
    </xf>
    <xf numFmtId="0" fontId="0" fillId="0" borderId="1" xfId="0" applyBorder="1" applyAlignment="1" quotePrefix="1">
      <alignment horizontal="right"/>
    </xf>
    <xf numFmtId="0" fontId="0" fillId="0" borderId="2" xfId="0" applyBorder="1"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13"/>
  <sheetViews>
    <sheetView workbookViewId="0" topLeftCell="A1">
      <selection activeCell="A23" sqref="A23"/>
    </sheetView>
  </sheetViews>
  <sheetFormatPr defaultColWidth="9.140625" defaultRowHeight="12.75"/>
  <cols>
    <col min="1" max="1" width="2.8515625" style="0" customWidth="1"/>
    <col min="2" max="2" width="10.7109375" style="0" customWidth="1"/>
    <col min="4" max="4" width="7.7109375" style="0" customWidth="1"/>
    <col min="5" max="5" width="10.7109375" style="0" customWidth="1"/>
    <col min="6" max="6" width="8.00390625" style="0" customWidth="1"/>
    <col min="7" max="7" width="16.57421875" style="0" customWidth="1"/>
    <col min="8" max="8" width="8.140625" style="0" customWidth="1"/>
    <col min="9" max="9" width="9.28125" style="0" customWidth="1"/>
    <col min="10" max="10" width="7.28125" style="0" customWidth="1"/>
    <col min="11" max="11" width="8.57421875" style="0" customWidth="1"/>
    <col min="12" max="12" width="6.421875" style="0" customWidth="1"/>
    <col min="13" max="13" width="8.28125" style="0" customWidth="1"/>
    <col min="14" max="14" width="7.421875" style="0" customWidth="1"/>
    <col min="15" max="15" width="9.8515625" style="0" customWidth="1"/>
    <col min="16" max="16" width="7.00390625" style="0" customWidth="1"/>
    <col min="17" max="17" width="9.421875" style="0" customWidth="1"/>
    <col min="18" max="18" width="7.421875" style="0" customWidth="1"/>
    <col min="19" max="19" width="8.140625" style="0" customWidth="1"/>
    <col min="20" max="20" width="7.28125" style="0" customWidth="1"/>
  </cols>
  <sheetData>
    <row r="1" spans="1:19" ht="16.5" thickBot="1">
      <c r="A1" s="30"/>
      <c r="B1" s="30"/>
      <c r="E1" s="2"/>
      <c r="F1" s="3"/>
      <c r="G1" s="2"/>
      <c r="H1" s="2"/>
      <c r="I1" s="2"/>
      <c r="J1" s="2"/>
      <c r="K1" s="2"/>
      <c r="N1" s="3"/>
      <c r="O1" s="3"/>
      <c r="P1" s="3"/>
      <c r="Q1" s="2"/>
      <c r="R1" s="2"/>
      <c r="S1" s="2"/>
    </row>
    <row r="2" spans="1:20" ht="13.5" thickBot="1">
      <c r="A2" s="33"/>
      <c r="B2" s="59"/>
      <c r="C2" s="57" t="s">
        <v>24</v>
      </c>
      <c r="D2" s="7"/>
      <c r="E2" s="33" t="s">
        <v>26</v>
      </c>
      <c r="F2" s="7" t="s">
        <v>27</v>
      </c>
      <c r="G2" s="33" t="s">
        <v>28</v>
      </c>
      <c r="H2" s="7" t="s">
        <v>29</v>
      </c>
      <c r="I2" s="33" t="s">
        <v>30</v>
      </c>
      <c r="J2" s="57" t="s">
        <v>31</v>
      </c>
      <c r="K2" s="33" t="s">
        <v>32</v>
      </c>
      <c r="L2" s="7" t="s">
        <v>33</v>
      </c>
      <c r="M2" s="33" t="s">
        <v>34</v>
      </c>
      <c r="N2" s="7" t="s">
        <v>35</v>
      </c>
      <c r="O2" s="33" t="s">
        <v>37</v>
      </c>
      <c r="P2" s="57" t="s">
        <v>36</v>
      </c>
      <c r="Q2" s="33" t="s">
        <v>38</v>
      </c>
      <c r="R2" s="7" t="s">
        <v>43</v>
      </c>
      <c r="S2" s="8" t="s">
        <v>44</v>
      </c>
      <c r="T2" s="8" t="s">
        <v>45</v>
      </c>
    </row>
    <row r="3" spans="1:20" ht="13.5" thickBot="1">
      <c r="A3" s="48"/>
      <c r="B3" s="14" t="s">
        <v>5</v>
      </c>
      <c r="C3" s="9"/>
      <c r="D3" s="10"/>
      <c r="E3" s="17" t="s">
        <v>70</v>
      </c>
      <c r="F3" s="5"/>
      <c r="G3" s="4" t="s">
        <v>71</v>
      </c>
      <c r="H3" s="5"/>
      <c r="I3" s="17" t="s">
        <v>72</v>
      </c>
      <c r="J3" s="18"/>
      <c r="K3" s="4" t="s">
        <v>6</v>
      </c>
      <c r="L3" s="6"/>
      <c r="M3" s="4" t="s">
        <v>15</v>
      </c>
      <c r="N3" s="6"/>
      <c r="O3" s="17" t="s">
        <v>14</v>
      </c>
      <c r="P3" s="16"/>
      <c r="Q3" s="4" t="s">
        <v>10</v>
      </c>
      <c r="R3" s="7"/>
      <c r="S3" s="8" t="s">
        <v>3</v>
      </c>
      <c r="T3" s="8" t="s">
        <v>0</v>
      </c>
    </row>
    <row r="4" spans="1:20" ht="12.75">
      <c r="A4" s="48"/>
      <c r="B4" s="56"/>
      <c r="C4" s="29"/>
      <c r="D4" s="45"/>
      <c r="E4" s="15" t="s">
        <v>4</v>
      </c>
      <c r="F4" s="15" t="s">
        <v>1</v>
      </c>
      <c r="G4" s="15" t="s">
        <v>4</v>
      </c>
      <c r="H4" s="15" t="s">
        <v>1</v>
      </c>
      <c r="I4" s="15" t="s">
        <v>4</v>
      </c>
      <c r="J4" s="15" t="s">
        <v>1</v>
      </c>
      <c r="K4" s="15" t="s">
        <v>4</v>
      </c>
      <c r="L4" s="15" t="s">
        <v>1</v>
      </c>
      <c r="M4" s="15" t="s">
        <v>4</v>
      </c>
      <c r="N4" s="15" t="s">
        <v>1</v>
      </c>
      <c r="O4" s="15" t="s">
        <v>4</v>
      </c>
      <c r="P4" s="15" t="s">
        <v>1</v>
      </c>
      <c r="Q4" s="15" t="s">
        <v>4</v>
      </c>
      <c r="R4" s="15" t="s">
        <v>1</v>
      </c>
      <c r="S4" s="46"/>
      <c r="T4" s="47" t="s">
        <v>2</v>
      </c>
    </row>
    <row r="5" spans="1:20" ht="13.5" thickBot="1">
      <c r="A5" s="49"/>
      <c r="B5" s="84" t="s">
        <v>85</v>
      </c>
      <c r="C5" s="12"/>
      <c r="D5" s="13"/>
      <c r="E5" s="23" t="s">
        <v>53</v>
      </c>
      <c r="F5" s="23"/>
      <c r="G5" s="23" t="s">
        <v>54</v>
      </c>
      <c r="H5" s="23"/>
      <c r="I5" s="23" t="s">
        <v>53</v>
      </c>
      <c r="J5" s="23"/>
      <c r="K5" s="23" t="s">
        <v>53</v>
      </c>
      <c r="L5" s="23"/>
      <c r="M5" s="23" t="s">
        <v>53</v>
      </c>
      <c r="N5" s="23"/>
      <c r="O5" s="23" t="s">
        <v>53</v>
      </c>
      <c r="P5" s="23"/>
      <c r="Q5" s="23" t="s">
        <v>53</v>
      </c>
      <c r="R5" s="23"/>
      <c r="S5" s="23"/>
      <c r="T5" s="24"/>
    </row>
    <row r="6" spans="1:20" ht="13.5" thickBot="1">
      <c r="A6" s="33">
        <v>1</v>
      </c>
      <c r="B6" s="1" t="s">
        <v>120</v>
      </c>
      <c r="E6" s="21">
        <v>1.014907</v>
      </c>
      <c r="F6">
        <v>19.097</v>
      </c>
      <c r="G6" s="21">
        <v>0.009822</v>
      </c>
      <c r="H6">
        <v>58.826</v>
      </c>
      <c r="K6" s="21"/>
      <c r="M6" s="21"/>
      <c r="S6" s="31">
        <v>3460.48</v>
      </c>
      <c r="T6" s="19">
        <v>255</v>
      </c>
    </row>
    <row r="7" spans="1:20" ht="13.5" thickBot="1">
      <c r="A7" s="33">
        <f aca="true" t="shared" si="0" ref="A7:A13">A6+1</f>
        <v>2</v>
      </c>
      <c r="B7" s="1" t="s">
        <v>121</v>
      </c>
      <c r="E7" s="21">
        <v>3.2636</v>
      </c>
      <c r="F7">
        <v>9.854</v>
      </c>
      <c r="G7" s="21">
        <v>0.009176</v>
      </c>
      <c r="H7">
        <v>24.661</v>
      </c>
      <c r="K7" s="21"/>
      <c r="M7" s="21"/>
      <c r="S7" s="20">
        <v>608.18</v>
      </c>
      <c r="T7" s="19">
        <v>81</v>
      </c>
    </row>
    <row r="8" spans="1:20" ht="13.5" thickBot="1">
      <c r="A8" s="33">
        <f t="shared" si="0"/>
        <v>3</v>
      </c>
      <c r="B8" s="1" t="s">
        <v>122</v>
      </c>
      <c r="E8" s="21">
        <v>1.159783</v>
      </c>
      <c r="F8">
        <v>3.892</v>
      </c>
      <c r="G8" s="21">
        <v>0.010601</v>
      </c>
      <c r="H8">
        <v>80.867</v>
      </c>
      <c r="I8">
        <v>0.699215</v>
      </c>
      <c r="J8">
        <v>2.353</v>
      </c>
      <c r="K8" s="21"/>
      <c r="M8" s="21"/>
      <c r="O8">
        <v>0.575117</v>
      </c>
      <c r="P8">
        <v>2.496</v>
      </c>
      <c r="Q8">
        <v>0.274372</v>
      </c>
      <c r="R8">
        <v>2.866</v>
      </c>
      <c r="S8" s="20">
        <v>1658.33</v>
      </c>
      <c r="T8" s="19">
        <v>1131</v>
      </c>
    </row>
    <row r="9" spans="1:20" ht="13.5" thickBot="1">
      <c r="A9" s="33">
        <f t="shared" si="0"/>
        <v>4</v>
      </c>
      <c r="B9" s="1" t="s">
        <v>7</v>
      </c>
      <c r="E9" s="21">
        <v>0.980309</v>
      </c>
      <c r="F9">
        <v>25.998</v>
      </c>
      <c r="G9" s="21">
        <v>0.034856</v>
      </c>
      <c r="H9">
        <v>37.179</v>
      </c>
      <c r="K9" s="21"/>
      <c r="M9" s="21"/>
      <c r="R9" s="25"/>
      <c r="S9" s="32">
        <v>1382.27</v>
      </c>
      <c r="T9" s="19">
        <v>168</v>
      </c>
    </row>
    <row r="10" spans="1:20" ht="13.5" thickBot="1">
      <c r="A10" s="33">
        <f t="shared" si="0"/>
        <v>5</v>
      </c>
      <c r="B10" s="1" t="s">
        <v>8</v>
      </c>
      <c r="E10" s="21">
        <v>2.096959</v>
      </c>
      <c r="F10">
        <v>19.683</v>
      </c>
      <c r="G10" s="21">
        <v>0.030226</v>
      </c>
      <c r="H10">
        <v>17.232</v>
      </c>
      <c r="K10" s="21"/>
      <c r="M10" s="21"/>
      <c r="S10" s="20">
        <v>296.94</v>
      </c>
      <c r="T10" s="19">
        <v>128</v>
      </c>
    </row>
    <row r="11" spans="1:20" ht="13.5" thickBot="1">
      <c r="A11" s="33">
        <f t="shared" si="0"/>
        <v>6</v>
      </c>
      <c r="B11" s="1" t="s">
        <v>9</v>
      </c>
      <c r="E11" s="21">
        <v>1.166925</v>
      </c>
      <c r="F11">
        <v>4.581</v>
      </c>
      <c r="G11" s="21">
        <v>0.037942</v>
      </c>
      <c r="H11">
        <v>25.488</v>
      </c>
      <c r="I11">
        <v>0.813426</v>
      </c>
      <c r="J11">
        <v>3.178</v>
      </c>
      <c r="K11" s="21"/>
      <c r="M11" s="21"/>
      <c r="O11">
        <v>0.281657</v>
      </c>
      <c r="P11">
        <v>1.222</v>
      </c>
      <c r="Q11">
        <v>0.119164</v>
      </c>
      <c r="R11">
        <v>1.032</v>
      </c>
      <c r="S11" s="20">
        <v>172.8</v>
      </c>
      <c r="T11" s="19">
        <v>707</v>
      </c>
    </row>
    <row r="12" spans="1:20" ht="13.5" thickBot="1">
      <c r="A12" s="33">
        <f t="shared" si="0"/>
        <v>7</v>
      </c>
      <c r="B12" t="s">
        <v>84</v>
      </c>
      <c r="E12">
        <v>310.645</v>
      </c>
      <c r="F12">
        <v>9.233</v>
      </c>
      <c r="K12" s="22">
        <v>49.99036</v>
      </c>
      <c r="L12">
        <v>0.204</v>
      </c>
      <c r="M12" s="22">
        <v>66.07799</v>
      </c>
      <c r="N12">
        <v>2.101</v>
      </c>
      <c r="Q12">
        <v>112.5506</v>
      </c>
      <c r="R12">
        <v>2.233</v>
      </c>
      <c r="S12">
        <v>3.51</v>
      </c>
      <c r="T12">
        <v>19</v>
      </c>
    </row>
    <row r="13" spans="1:20" ht="13.5" thickBot="1">
      <c r="A13" s="33">
        <f t="shared" si="0"/>
        <v>8</v>
      </c>
      <c r="B13" s="42" t="s">
        <v>12</v>
      </c>
      <c r="C13" s="27"/>
      <c r="D13" s="27"/>
      <c r="E13" s="27">
        <v>1.690036</v>
      </c>
      <c r="F13" s="27">
        <v>16.822</v>
      </c>
      <c r="G13" s="27"/>
      <c r="H13" s="27"/>
      <c r="I13" s="27"/>
      <c r="J13" s="27"/>
      <c r="K13" s="27"/>
      <c r="L13" s="27"/>
      <c r="M13" s="27"/>
      <c r="N13" s="27"/>
      <c r="O13" s="27">
        <v>3.560339</v>
      </c>
      <c r="P13" s="27">
        <v>1.835</v>
      </c>
      <c r="Q13" s="27">
        <v>-0.795052</v>
      </c>
      <c r="R13" s="27">
        <v>-5.072</v>
      </c>
      <c r="S13" s="27">
        <v>18.76</v>
      </c>
      <c r="T13" s="27">
        <v>235</v>
      </c>
    </row>
  </sheetData>
  <printOptions gridLines="1"/>
  <pageMargins left="0.75" right="0.75" top="1" bottom="1" header="0.5" footer="0.5"/>
  <pageSetup fitToHeight="1" fitToWidth="1" horizontalDpi="600" verticalDpi="600" orientation="landscape" scale="72" r:id="rId1"/>
  <headerFooter alignWithMargins="0">
    <oddHeader>&amp;C&amp;"Arial,Bold"&amp;14I.  Regression Equations Derived From RUS Data For Estimating Cable And Structure Costs</oddHeader>
    <oddFooter>&amp;C&amp;14B-12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11"/>
  <sheetViews>
    <sheetView workbookViewId="0" topLeftCell="A1">
      <selection activeCell="C1" sqref="C1"/>
    </sheetView>
  </sheetViews>
  <sheetFormatPr defaultColWidth="9.140625" defaultRowHeight="12.75"/>
  <cols>
    <col min="1" max="1" width="2.8515625" style="0" customWidth="1"/>
    <col min="2" max="2" width="10.7109375" style="0" customWidth="1"/>
    <col min="4" max="4" width="7.7109375" style="0" customWidth="1"/>
    <col min="5" max="5" width="10.7109375" style="0" customWidth="1"/>
    <col min="6" max="6" width="8.00390625" style="0" customWidth="1"/>
    <col min="7" max="7" width="16.57421875" style="0" customWidth="1"/>
    <col min="8" max="8" width="8.140625" style="0" customWidth="1"/>
    <col min="9" max="9" width="9.28125" style="0" customWidth="1"/>
    <col min="10" max="10" width="7.28125" style="0" customWidth="1"/>
    <col min="11" max="11" width="22.421875" style="0" customWidth="1"/>
    <col min="12" max="12" width="6.421875" style="0" customWidth="1"/>
    <col min="13" max="13" width="8.28125" style="0" customWidth="1"/>
    <col min="14" max="14" width="7.421875" style="0" customWidth="1"/>
    <col min="15" max="15" width="9.8515625" style="0" customWidth="1"/>
    <col min="16" max="16" width="7.00390625" style="0" customWidth="1"/>
    <col min="17" max="17" width="9.00390625" style="0" customWidth="1"/>
    <col min="18" max="18" width="7.421875" style="0" customWidth="1"/>
    <col min="19" max="19" width="8.140625" style="0" customWidth="1"/>
    <col min="20" max="20" width="7.28125" style="0" customWidth="1"/>
  </cols>
  <sheetData>
    <row r="1" spans="1:20" ht="16.5" thickBot="1">
      <c r="A1" s="91"/>
      <c r="B1" s="91"/>
      <c r="C1" s="92"/>
      <c r="D1" s="92"/>
      <c r="E1" s="92"/>
      <c r="F1" s="92"/>
      <c r="G1" s="92"/>
      <c r="H1" s="92"/>
      <c r="I1" s="92"/>
      <c r="J1" s="92"/>
      <c r="K1" s="28"/>
      <c r="L1" s="93"/>
      <c r="M1" s="93"/>
      <c r="N1" s="93"/>
      <c r="O1" s="93"/>
      <c r="P1" s="93"/>
      <c r="Q1" s="93"/>
      <c r="R1" s="93"/>
      <c r="S1" s="93"/>
      <c r="T1" s="93"/>
    </row>
    <row r="2" spans="1:11" ht="13.5" thickBot="1">
      <c r="A2" s="49"/>
      <c r="B2" s="84"/>
      <c r="C2" s="90" t="s">
        <v>24</v>
      </c>
      <c r="D2" s="13"/>
      <c r="E2" s="24" t="s">
        <v>26</v>
      </c>
      <c r="F2" s="87" t="s">
        <v>27</v>
      </c>
      <c r="G2" s="24" t="s">
        <v>28</v>
      </c>
      <c r="H2" s="87" t="s">
        <v>29</v>
      </c>
      <c r="I2" s="24" t="s">
        <v>30</v>
      </c>
      <c r="J2" s="47" t="s">
        <v>31</v>
      </c>
      <c r="K2" s="33" t="s">
        <v>32</v>
      </c>
    </row>
    <row r="3" spans="1:11" ht="13.5" thickBot="1">
      <c r="A3" s="48"/>
      <c r="B3" s="44" t="s">
        <v>5</v>
      </c>
      <c r="C3" s="29"/>
      <c r="D3" s="45"/>
      <c r="E3" s="4" t="s">
        <v>13</v>
      </c>
      <c r="F3" s="86"/>
      <c r="G3" s="4" t="s">
        <v>73</v>
      </c>
      <c r="H3" s="86"/>
      <c r="I3" s="15" t="s">
        <v>3</v>
      </c>
      <c r="J3" s="8" t="s">
        <v>0</v>
      </c>
      <c r="K3" s="8" t="s">
        <v>39</v>
      </c>
    </row>
    <row r="4" spans="1:11" ht="12.75">
      <c r="A4" s="48"/>
      <c r="B4" s="56"/>
      <c r="C4" s="29"/>
      <c r="D4" s="45"/>
      <c r="E4" s="43" t="s">
        <v>4</v>
      </c>
      <c r="F4" s="86" t="s">
        <v>1</v>
      </c>
      <c r="G4" s="15" t="s">
        <v>4</v>
      </c>
      <c r="H4" s="15" t="s">
        <v>1</v>
      </c>
      <c r="I4" s="46"/>
      <c r="J4" s="47" t="s">
        <v>2</v>
      </c>
      <c r="K4" s="47"/>
    </row>
    <row r="5" spans="1:11" ht="13.5" thickBot="1">
      <c r="A5" s="49"/>
      <c r="B5" s="84" t="s">
        <v>69</v>
      </c>
      <c r="C5" s="12"/>
      <c r="D5" s="13"/>
      <c r="E5" s="34" t="s">
        <v>53</v>
      </c>
      <c r="F5" s="13"/>
      <c r="G5" s="23" t="s">
        <v>74</v>
      </c>
      <c r="H5" s="51"/>
      <c r="I5" s="49"/>
      <c r="J5" s="49"/>
      <c r="K5" s="49"/>
    </row>
    <row r="6" spans="1:11" ht="13.5" thickBot="1">
      <c r="A6" s="33">
        <v>1</v>
      </c>
      <c r="B6" s="1" t="s">
        <v>120</v>
      </c>
      <c r="E6">
        <v>2.1548</v>
      </c>
      <c r="F6">
        <v>10.671</v>
      </c>
      <c r="G6">
        <v>0.012393</v>
      </c>
      <c r="H6" s="26">
        <v>87.192</v>
      </c>
      <c r="I6" s="20">
        <v>7602.52</v>
      </c>
      <c r="J6" s="94">
        <v>60</v>
      </c>
      <c r="K6" s="98" t="s">
        <v>86</v>
      </c>
    </row>
    <row r="7" spans="1:11" ht="13.5" thickBot="1">
      <c r="A7" s="33">
        <f>A6+1</f>
        <v>2</v>
      </c>
      <c r="B7" s="1" t="s">
        <v>121</v>
      </c>
      <c r="E7">
        <v>1.634736</v>
      </c>
      <c r="F7">
        <v>5.368</v>
      </c>
      <c r="G7">
        <v>0.011827</v>
      </c>
      <c r="H7" s="26">
        <v>59.101</v>
      </c>
      <c r="I7" s="20">
        <v>3492.98</v>
      </c>
      <c r="J7" s="95">
        <v>58</v>
      </c>
      <c r="K7" s="99" t="s">
        <v>87</v>
      </c>
    </row>
    <row r="8" spans="1:11" ht="13.5" thickBot="1">
      <c r="A8" s="33">
        <f>A7+1</f>
        <v>3</v>
      </c>
      <c r="B8" s="1" t="s">
        <v>123</v>
      </c>
      <c r="E8">
        <v>1.175022</v>
      </c>
      <c r="F8">
        <v>4.887</v>
      </c>
      <c r="G8">
        <v>0.013348</v>
      </c>
      <c r="H8" s="26">
        <v>78.076</v>
      </c>
      <c r="I8" s="20">
        <v>6095.83</v>
      </c>
      <c r="J8" s="95">
        <v>59</v>
      </c>
      <c r="K8" s="99" t="s">
        <v>88</v>
      </c>
    </row>
    <row r="9" spans="1:11" ht="13.5" thickBot="1">
      <c r="A9" s="33">
        <f>A8+1</f>
        <v>4</v>
      </c>
      <c r="B9" s="1" t="s">
        <v>124</v>
      </c>
      <c r="E9">
        <v>2.385108</v>
      </c>
      <c r="F9">
        <v>13.807</v>
      </c>
      <c r="G9">
        <v>0.008721</v>
      </c>
      <c r="H9" s="26">
        <v>69.82</v>
      </c>
      <c r="I9" s="20">
        <v>4874.84</v>
      </c>
      <c r="J9" s="95">
        <v>58</v>
      </c>
      <c r="K9" s="99" t="s">
        <v>89</v>
      </c>
    </row>
    <row r="10" spans="1:11" ht="13.5" thickBot="1">
      <c r="A10" s="33">
        <f>A9+1</f>
        <v>5</v>
      </c>
      <c r="B10" s="1" t="s">
        <v>125</v>
      </c>
      <c r="E10">
        <v>1.663778</v>
      </c>
      <c r="F10">
        <v>6.776</v>
      </c>
      <c r="G10">
        <v>0.008706</v>
      </c>
      <c r="H10" s="26">
        <v>53.956</v>
      </c>
      <c r="I10" s="20">
        <v>2911.28</v>
      </c>
      <c r="J10" s="95">
        <v>58</v>
      </c>
      <c r="K10" s="99" t="s">
        <v>90</v>
      </c>
    </row>
    <row r="11" spans="1:11" ht="13.5" thickBot="1">
      <c r="A11" s="33">
        <f>A10+1</f>
        <v>6</v>
      </c>
      <c r="B11" s="42" t="s">
        <v>126</v>
      </c>
      <c r="C11" s="27"/>
      <c r="D11" s="27"/>
      <c r="E11" s="27">
        <v>1.204554</v>
      </c>
      <c r="F11" s="27">
        <v>9.484</v>
      </c>
      <c r="G11" s="27">
        <v>0.010041</v>
      </c>
      <c r="H11" s="37">
        <v>111.178</v>
      </c>
      <c r="I11" s="88">
        <v>12360.49</v>
      </c>
      <c r="J11" s="96">
        <v>59</v>
      </c>
      <c r="K11" s="100" t="s">
        <v>91</v>
      </c>
    </row>
  </sheetData>
  <printOptions gridLines="1"/>
  <pageMargins left="0.75" right="0.75" top="1" bottom="1" header="0.5" footer="0.5"/>
  <pageSetup fitToHeight="1" fitToWidth="1" horizontalDpi="600" verticalDpi="600" orientation="landscape" r:id="rId1"/>
  <headerFooter alignWithMargins="0">
    <oddHeader>&amp;C&amp;"Arial,Bold"&amp;14III.  Regression Equations Derived From Non-Rural &amp;12LEC Data For Estimating Cable  Costs</oddHeader>
    <oddFooter>&amp;CB-14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O43"/>
  <sheetViews>
    <sheetView tabSelected="1" workbookViewId="0" topLeftCell="A10">
      <selection activeCell="F17" sqref="F17"/>
    </sheetView>
  </sheetViews>
  <sheetFormatPr defaultColWidth="9.140625" defaultRowHeight="12.75"/>
  <cols>
    <col min="1" max="1" width="2.8515625" style="0" customWidth="1"/>
    <col min="2" max="2" width="10.7109375" style="0" customWidth="1"/>
    <col min="4" max="4" width="13.421875" style="0" customWidth="1"/>
    <col min="5" max="5" width="11.57421875" style="0" customWidth="1"/>
    <col min="6" max="6" width="17.00390625" style="0" customWidth="1"/>
    <col min="7" max="7" width="10.28125" style="0" customWidth="1"/>
    <col min="8" max="8" width="16.8515625" style="0" customWidth="1"/>
    <col min="9" max="9" width="11.57421875" style="0" customWidth="1"/>
    <col min="10" max="10" width="11.421875" style="0" customWidth="1"/>
    <col min="11" max="11" width="14.00390625" style="0" customWidth="1"/>
    <col min="12" max="12" width="8.28125" style="0" customWidth="1"/>
    <col min="13" max="13" width="9.7109375" style="0" customWidth="1"/>
    <col min="14" max="14" width="9.00390625" style="0" customWidth="1"/>
    <col min="15" max="15" width="43.140625" style="0" customWidth="1"/>
  </cols>
  <sheetData>
    <row r="1" ht="13.5" thickBot="1"/>
    <row r="2" spans="1:15" ht="13.5" thickBot="1">
      <c r="A2" s="89"/>
      <c r="B2" s="59" t="s">
        <v>25</v>
      </c>
      <c r="C2" s="16"/>
      <c r="D2" s="6"/>
      <c r="E2" s="33" t="s">
        <v>26</v>
      </c>
      <c r="F2" s="33" t="s">
        <v>27</v>
      </c>
      <c r="G2" s="33" t="s">
        <v>28</v>
      </c>
      <c r="H2" s="33" t="s">
        <v>29</v>
      </c>
      <c r="I2" s="33" t="s">
        <v>30</v>
      </c>
      <c r="J2" s="33" t="s">
        <v>31</v>
      </c>
      <c r="K2" s="33" t="s">
        <v>32</v>
      </c>
      <c r="L2" s="33" t="s">
        <v>33</v>
      </c>
      <c r="M2" s="33" t="s">
        <v>34</v>
      </c>
      <c r="N2" s="33" t="s">
        <v>35</v>
      </c>
      <c r="O2" s="33" t="s">
        <v>37</v>
      </c>
    </row>
    <row r="3" spans="1:15" ht="12.75">
      <c r="A3" s="48"/>
      <c r="B3" s="14"/>
      <c r="C3" s="58" t="s">
        <v>18</v>
      </c>
      <c r="D3" s="10"/>
      <c r="E3" s="15" t="s">
        <v>16</v>
      </c>
      <c r="F3" s="46" t="s">
        <v>60</v>
      </c>
      <c r="G3" s="47" t="s">
        <v>17</v>
      </c>
      <c r="H3" s="46" t="s">
        <v>60</v>
      </c>
      <c r="I3" s="63" t="s">
        <v>40</v>
      </c>
      <c r="J3" s="15" t="s">
        <v>41</v>
      </c>
      <c r="K3" s="80" t="s">
        <v>23</v>
      </c>
      <c r="L3" s="15" t="s">
        <v>21</v>
      </c>
      <c r="M3" s="46" t="s">
        <v>20</v>
      </c>
      <c r="N3" s="46" t="s">
        <v>20</v>
      </c>
      <c r="O3" s="46" t="s">
        <v>132</v>
      </c>
    </row>
    <row r="4" spans="1:15" ht="12.75">
      <c r="A4" s="48"/>
      <c r="B4" s="44"/>
      <c r="C4" s="55"/>
      <c r="D4" s="45"/>
      <c r="E4" s="46"/>
      <c r="F4" s="46" t="s">
        <v>4</v>
      </c>
      <c r="G4" s="47" t="s">
        <v>55</v>
      </c>
      <c r="H4" s="46" t="s">
        <v>22</v>
      </c>
      <c r="I4" s="63" t="s">
        <v>4</v>
      </c>
      <c r="J4" s="46" t="s">
        <v>4</v>
      </c>
      <c r="K4" s="80" t="s">
        <v>4</v>
      </c>
      <c r="L4" s="47" t="s">
        <v>56</v>
      </c>
      <c r="M4" s="47" t="s">
        <v>56</v>
      </c>
      <c r="N4" s="47" t="s">
        <v>56</v>
      </c>
      <c r="O4" s="48"/>
    </row>
    <row r="5" spans="1:15" ht="12.75">
      <c r="A5" s="48"/>
      <c r="B5" s="44"/>
      <c r="C5" s="25" t="s">
        <v>63</v>
      </c>
      <c r="D5" s="45"/>
      <c r="E5" s="25" t="s">
        <v>53</v>
      </c>
      <c r="F5" s="46" t="s">
        <v>54</v>
      </c>
      <c r="G5" s="46" t="s">
        <v>58</v>
      </c>
      <c r="H5" s="46" t="s">
        <v>54</v>
      </c>
      <c r="I5" s="25" t="s">
        <v>53</v>
      </c>
      <c r="J5" s="46" t="s">
        <v>53</v>
      </c>
      <c r="K5" s="25" t="s">
        <v>53</v>
      </c>
      <c r="L5" s="46" t="s">
        <v>58</v>
      </c>
      <c r="M5" s="46" t="s">
        <v>58</v>
      </c>
      <c r="N5" s="25" t="s">
        <v>53</v>
      </c>
      <c r="O5" s="48"/>
    </row>
    <row r="6" spans="1:15" ht="13.5" thickBot="1">
      <c r="A6" s="51"/>
      <c r="B6" s="11"/>
      <c r="C6" s="12"/>
      <c r="D6" s="13"/>
      <c r="E6" s="23" t="s">
        <v>50</v>
      </c>
      <c r="F6" s="23" t="s">
        <v>46</v>
      </c>
      <c r="G6" s="24"/>
      <c r="H6" s="23" t="s">
        <v>64</v>
      </c>
      <c r="I6" s="34" t="s">
        <v>47</v>
      </c>
      <c r="J6" s="23" t="s">
        <v>48</v>
      </c>
      <c r="K6" s="62" t="s">
        <v>49</v>
      </c>
      <c r="L6" s="24"/>
      <c r="M6" s="24"/>
      <c r="N6" s="24"/>
      <c r="O6" s="49"/>
    </row>
    <row r="7" spans="1:15" ht="13.5" thickBot="1">
      <c r="A7" s="33">
        <v>1</v>
      </c>
      <c r="B7" s="1" t="s">
        <v>120</v>
      </c>
      <c r="E7" s="21">
        <v>1.014907</v>
      </c>
      <c r="F7" s="21">
        <v>0.009822</v>
      </c>
      <c r="G7" s="26">
        <v>0.152</v>
      </c>
      <c r="H7" s="21">
        <f aca="true" t="shared" si="0" ref="H7:H12">F7*(1-G7)</f>
        <v>0.008329056</v>
      </c>
      <c r="J7" s="21"/>
      <c r="L7" s="35">
        <v>0.094</v>
      </c>
      <c r="M7" s="38"/>
      <c r="N7" s="38">
        <v>0.19</v>
      </c>
      <c r="O7" s="1" t="s">
        <v>76</v>
      </c>
    </row>
    <row r="8" spans="1:15" ht="13.5" thickBot="1">
      <c r="A8" s="33">
        <f>A7+1</f>
        <v>2</v>
      </c>
      <c r="B8" s="1" t="s">
        <v>121</v>
      </c>
      <c r="E8" s="21">
        <v>3.2636</v>
      </c>
      <c r="F8" s="21">
        <v>0.009176</v>
      </c>
      <c r="G8" s="26">
        <v>0.163</v>
      </c>
      <c r="H8" s="21">
        <f t="shared" si="0"/>
        <v>0.007680312</v>
      </c>
      <c r="J8" s="21"/>
      <c r="L8" s="35">
        <v>0.094</v>
      </c>
      <c r="M8" s="38"/>
      <c r="N8" s="38">
        <v>1.5</v>
      </c>
      <c r="O8" s="1" t="s">
        <v>77</v>
      </c>
    </row>
    <row r="9" spans="1:15" ht="13.5" thickBot="1">
      <c r="A9" s="33">
        <f aca="true" t="shared" si="1" ref="A9:A16">A8+1</f>
        <v>3</v>
      </c>
      <c r="B9" s="1" t="s">
        <v>123</v>
      </c>
      <c r="E9" s="21">
        <v>0.45978300000000005</v>
      </c>
      <c r="F9" s="21">
        <v>0.010601</v>
      </c>
      <c r="G9" s="26">
        <v>0.152</v>
      </c>
      <c r="H9" s="21">
        <f t="shared" si="0"/>
        <v>0.008989648</v>
      </c>
      <c r="J9" s="21"/>
      <c r="L9" s="35">
        <v>0.094</v>
      </c>
      <c r="M9" s="38"/>
      <c r="N9" s="38">
        <v>0.16</v>
      </c>
      <c r="O9" s="1" t="s">
        <v>78</v>
      </c>
    </row>
    <row r="10" spans="1:15" ht="13.5" thickBot="1">
      <c r="A10" s="33">
        <f t="shared" si="1"/>
        <v>4</v>
      </c>
      <c r="B10" s="1" t="s">
        <v>7</v>
      </c>
      <c r="E10" s="39" t="s">
        <v>51</v>
      </c>
      <c r="F10" s="21">
        <v>0.034856</v>
      </c>
      <c r="G10" s="26">
        <v>0.338</v>
      </c>
      <c r="H10" s="21">
        <f t="shared" si="0"/>
        <v>0.023074671999999997</v>
      </c>
      <c r="J10" s="21"/>
      <c r="L10" s="36">
        <v>0.047</v>
      </c>
      <c r="M10" s="38"/>
      <c r="N10" s="38">
        <v>0.19</v>
      </c>
      <c r="O10" s="1" t="s">
        <v>79</v>
      </c>
    </row>
    <row r="11" spans="1:15" ht="13.5" thickBot="1">
      <c r="A11" s="33">
        <f t="shared" si="1"/>
        <v>5</v>
      </c>
      <c r="B11" s="1" t="s">
        <v>8</v>
      </c>
      <c r="E11" s="21">
        <v>2.096959</v>
      </c>
      <c r="F11" s="21">
        <v>0.030226</v>
      </c>
      <c r="G11" s="26">
        <v>0.278</v>
      </c>
      <c r="H11" s="21">
        <f t="shared" si="0"/>
        <v>0.021823172</v>
      </c>
      <c r="J11" s="21"/>
      <c r="L11" s="26">
        <v>0.047</v>
      </c>
      <c r="M11" s="38"/>
      <c r="N11" s="38">
        <v>0.65</v>
      </c>
      <c r="O11" s="1" t="s">
        <v>80</v>
      </c>
    </row>
    <row r="12" spans="1:15" ht="13.5" thickBot="1">
      <c r="A12" s="33">
        <f t="shared" si="1"/>
        <v>6</v>
      </c>
      <c r="B12" s="1" t="s">
        <v>19</v>
      </c>
      <c r="E12" s="60" t="s">
        <v>52</v>
      </c>
      <c r="F12" s="21">
        <v>0.037942</v>
      </c>
      <c r="G12" s="26">
        <v>0.278</v>
      </c>
      <c r="H12" s="21">
        <f t="shared" si="0"/>
        <v>0.027394123999999995</v>
      </c>
      <c r="J12" s="21"/>
      <c r="L12" s="26">
        <v>0.047</v>
      </c>
      <c r="M12" s="38"/>
      <c r="N12" s="38">
        <v>0.14</v>
      </c>
      <c r="O12" s="1" t="s">
        <v>81</v>
      </c>
    </row>
    <row r="13" spans="1:15" ht="13.5" thickBot="1">
      <c r="A13" s="33">
        <f t="shared" si="1"/>
        <v>7</v>
      </c>
      <c r="B13" s="1" t="s">
        <v>11</v>
      </c>
      <c r="E13">
        <v>310.645</v>
      </c>
      <c r="F13" s="26"/>
      <c r="G13" s="26"/>
      <c r="J13" s="22">
        <v>66.07799</v>
      </c>
      <c r="L13" s="26"/>
      <c r="M13" s="38">
        <v>0.1</v>
      </c>
      <c r="N13" s="38"/>
      <c r="O13" s="1" t="s">
        <v>118</v>
      </c>
    </row>
    <row r="14" spans="1:15" ht="13.5" thickBot="1">
      <c r="A14" s="33">
        <f t="shared" si="1"/>
        <v>8</v>
      </c>
      <c r="B14" s="29" t="s">
        <v>12</v>
      </c>
      <c r="C14" s="29"/>
      <c r="D14" s="29"/>
      <c r="E14" s="29">
        <v>1.690036</v>
      </c>
      <c r="F14" s="40"/>
      <c r="G14" s="40"/>
      <c r="H14" s="29"/>
      <c r="I14" s="29"/>
      <c r="J14" s="29"/>
      <c r="K14" s="29">
        <v>3.560339</v>
      </c>
      <c r="L14" s="40"/>
      <c r="M14" s="41">
        <v>0.1</v>
      </c>
      <c r="N14" s="41"/>
      <c r="O14" s="1" t="s">
        <v>119</v>
      </c>
    </row>
    <row r="15" spans="1:15" ht="13.5" thickBot="1">
      <c r="A15" s="8">
        <f t="shared" si="1"/>
        <v>9</v>
      </c>
      <c r="B15" s="50" t="s">
        <v>127</v>
      </c>
      <c r="C15" s="29"/>
      <c r="D15" s="29"/>
      <c r="E15" s="97" t="s">
        <v>75</v>
      </c>
      <c r="F15" s="40"/>
      <c r="G15" s="40"/>
      <c r="H15" s="53"/>
      <c r="I15" s="29">
        <v>0.699215</v>
      </c>
      <c r="J15" s="52"/>
      <c r="K15" s="29">
        <v>0.575117</v>
      </c>
      <c r="L15" s="54"/>
      <c r="M15" s="41">
        <v>0.1</v>
      </c>
      <c r="N15" s="41"/>
      <c r="O15" s="1" t="s">
        <v>42</v>
      </c>
    </row>
    <row r="16" spans="1:15" ht="13.5" thickBot="1">
      <c r="A16" s="33">
        <f t="shared" si="1"/>
        <v>10</v>
      </c>
      <c r="B16" s="27"/>
      <c r="C16" s="27"/>
      <c r="D16" s="27"/>
      <c r="E16" s="27"/>
      <c r="F16" s="27"/>
      <c r="G16" s="27"/>
      <c r="H16" s="27"/>
      <c r="I16" s="27"/>
      <c r="J16" s="27"/>
      <c r="K16" s="27"/>
      <c r="L16" s="27"/>
      <c r="M16" s="27"/>
      <c r="N16" s="27"/>
      <c r="O16" s="42" t="s">
        <v>82</v>
      </c>
    </row>
    <row r="17" spans="1:15" ht="12.75">
      <c r="A17" s="78"/>
      <c r="B17" s="29"/>
      <c r="C17" s="29"/>
      <c r="D17" s="29"/>
      <c r="E17" s="29"/>
      <c r="F17" s="29"/>
      <c r="G17" s="29"/>
      <c r="H17" s="29"/>
      <c r="I17" s="29"/>
      <c r="J17" s="29"/>
      <c r="K17" s="29"/>
      <c r="L17" s="29"/>
      <c r="M17" s="29"/>
      <c r="N17" s="29"/>
      <c r="O17" s="50"/>
    </row>
    <row r="18" spans="1:15" ht="12.75">
      <c r="A18" s="78"/>
      <c r="B18" s="29"/>
      <c r="C18" s="29"/>
      <c r="D18" s="29"/>
      <c r="E18" s="29"/>
      <c r="F18" s="29"/>
      <c r="G18" s="29"/>
      <c r="H18" s="29"/>
      <c r="I18" s="29"/>
      <c r="J18" s="29"/>
      <c r="K18" s="29"/>
      <c r="L18" s="29"/>
      <c r="M18" s="29"/>
      <c r="N18" s="29"/>
      <c r="O18" s="50"/>
    </row>
    <row r="19" ht="13.5" thickBot="1">
      <c r="A19" s="1" t="s">
        <v>65</v>
      </c>
    </row>
    <row r="20" spans="1:8" ht="13.5" thickBot="1">
      <c r="A20" s="89"/>
      <c r="B20" s="18" t="s">
        <v>135</v>
      </c>
      <c r="C20" s="64"/>
      <c r="D20" s="33" t="s">
        <v>38</v>
      </c>
      <c r="E20" s="107"/>
      <c r="F20" s="108" t="s">
        <v>43</v>
      </c>
      <c r="G20" s="69"/>
      <c r="H20" s="108" t="s">
        <v>129</v>
      </c>
    </row>
    <row r="21" spans="1:8" ht="12.75">
      <c r="A21" s="48"/>
      <c r="B21" s="50" t="s">
        <v>66</v>
      </c>
      <c r="C21" s="52"/>
      <c r="D21" s="47" t="s">
        <v>20</v>
      </c>
      <c r="E21" s="83" t="s">
        <v>138</v>
      </c>
      <c r="F21" s="81"/>
      <c r="G21" s="85" t="s">
        <v>134</v>
      </c>
      <c r="H21" s="45"/>
    </row>
    <row r="22" spans="1:8" ht="12.75">
      <c r="A22" s="48"/>
      <c r="B22" s="50" t="s">
        <v>68</v>
      </c>
      <c r="C22" s="29"/>
      <c r="D22" s="47" t="s">
        <v>56</v>
      </c>
      <c r="E22" s="44" t="s">
        <v>139</v>
      </c>
      <c r="F22" s="72"/>
      <c r="G22" s="44" t="s">
        <v>133</v>
      </c>
      <c r="H22" s="45"/>
    </row>
    <row r="23" spans="1:8" ht="13.5" thickBot="1">
      <c r="A23" s="49"/>
      <c r="B23" s="50" t="s">
        <v>67</v>
      </c>
      <c r="C23" s="29"/>
      <c r="D23" s="46" t="s">
        <v>58</v>
      </c>
      <c r="E23" s="84" t="s">
        <v>140</v>
      </c>
      <c r="F23" s="82"/>
      <c r="G23" s="56"/>
      <c r="H23" s="45"/>
    </row>
    <row r="24" spans="1:8" ht="13.5" thickBot="1">
      <c r="A24" s="33">
        <v>7</v>
      </c>
      <c r="B24" s="73" t="s">
        <v>57</v>
      </c>
      <c r="C24" s="74"/>
      <c r="D24" s="75">
        <v>0.1</v>
      </c>
      <c r="E24" s="76" t="s">
        <v>59</v>
      </c>
      <c r="F24" s="74"/>
      <c r="G24" s="76" t="s">
        <v>83</v>
      </c>
      <c r="H24" s="77"/>
    </row>
    <row r="27" ht="12.75">
      <c r="M27" s="2"/>
    </row>
    <row r="28" spans="1:9" ht="12.75">
      <c r="A28" s="1" t="s">
        <v>130</v>
      </c>
      <c r="B28" s="1"/>
      <c r="E28" s="21"/>
      <c r="G28" s="21"/>
      <c r="I28" s="29"/>
    </row>
    <row r="29" spans="1:9" ht="12.75">
      <c r="A29" s="1" t="s">
        <v>131</v>
      </c>
      <c r="B29" s="1"/>
      <c r="E29" s="21"/>
      <c r="G29" s="21"/>
      <c r="I29" s="61"/>
    </row>
    <row r="30" spans="1:9" ht="12.75">
      <c r="A30" s="1" t="s">
        <v>128</v>
      </c>
      <c r="B30" s="1"/>
      <c r="E30" s="21"/>
      <c r="G30" s="21"/>
      <c r="I30" s="61"/>
    </row>
    <row r="31" spans="1:9" ht="12.75">
      <c r="A31" s="1" t="s">
        <v>61</v>
      </c>
      <c r="B31" s="1"/>
      <c r="E31" s="21"/>
      <c r="G31" s="21"/>
      <c r="I31" s="61"/>
    </row>
    <row r="32" spans="1:9" ht="12.75">
      <c r="A32" s="1" t="s">
        <v>62</v>
      </c>
      <c r="B32" s="1"/>
      <c r="E32" s="21"/>
      <c r="G32" s="21"/>
      <c r="I32" s="61"/>
    </row>
    <row r="33" spans="2:9" ht="12.75">
      <c r="B33" s="1"/>
      <c r="E33" s="21"/>
      <c r="G33" s="21"/>
      <c r="I33" s="61"/>
    </row>
    <row r="34" spans="2:9" ht="12.75">
      <c r="B34" s="1"/>
      <c r="E34" s="21"/>
      <c r="G34" s="21"/>
      <c r="I34" s="61"/>
    </row>
    <row r="35" spans="2:9" ht="12.75">
      <c r="B35" s="1"/>
      <c r="E35" s="21"/>
      <c r="G35" s="21"/>
      <c r="I35" s="61"/>
    </row>
    <row r="36" spans="1:10" ht="12.75">
      <c r="A36" s="29"/>
      <c r="B36" s="55"/>
      <c r="C36" s="65"/>
      <c r="D36" s="55"/>
      <c r="E36" s="66"/>
      <c r="F36" s="78"/>
      <c r="G36" s="67"/>
      <c r="H36" s="29"/>
      <c r="I36" s="68"/>
      <c r="J36" s="29"/>
    </row>
    <row r="37" spans="1:10" ht="12.75">
      <c r="A37" s="29"/>
      <c r="B37" s="70"/>
      <c r="C37" s="52"/>
      <c r="D37" s="55"/>
      <c r="E37" s="53"/>
      <c r="F37" s="79"/>
      <c r="G37" s="67"/>
      <c r="H37" s="29"/>
      <c r="I37" s="67"/>
      <c r="J37" s="29"/>
    </row>
    <row r="38" spans="1:10" ht="12.75">
      <c r="A38" s="29"/>
      <c r="B38" s="71"/>
      <c r="C38" s="29"/>
      <c r="D38" s="55"/>
      <c r="E38" s="66"/>
      <c r="F38" s="78"/>
      <c r="G38" s="29"/>
      <c r="H38" s="29"/>
      <c r="I38" s="29"/>
      <c r="J38" s="29"/>
    </row>
    <row r="39" spans="1:10" ht="12.75">
      <c r="A39" s="29"/>
      <c r="B39" s="66"/>
      <c r="C39" s="29"/>
      <c r="D39" s="25"/>
      <c r="E39" s="66"/>
      <c r="F39" s="78"/>
      <c r="G39" s="29"/>
      <c r="H39" s="29"/>
      <c r="I39" s="29"/>
      <c r="J39" s="29"/>
    </row>
    <row r="40" spans="1:10" ht="12.75">
      <c r="A40" s="78"/>
      <c r="B40" s="78"/>
      <c r="C40" s="29"/>
      <c r="D40" s="41"/>
      <c r="E40" s="50"/>
      <c r="F40" s="29"/>
      <c r="G40" s="50"/>
      <c r="H40" s="29"/>
      <c r="I40" s="50"/>
      <c r="J40" s="29"/>
    </row>
    <row r="41" spans="1:9" ht="12.75">
      <c r="A41" s="29"/>
      <c r="B41" s="29"/>
      <c r="C41" s="29"/>
      <c r="D41" s="29"/>
      <c r="E41" s="29"/>
      <c r="F41" s="29"/>
      <c r="G41" s="29"/>
      <c r="H41" s="29"/>
      <c r="I41" s="29"/>
    </row>
    <row r="43" ht="12.75">
      <c r="G43" t="s">
        <v>44</v>
      </c>
    </row>
  </sheetData>
  <printOptions gridLines="1"/>
  <pageMargins left="0.75" right="0.75" top="1" bottom="1" header="0.5" footer="0.5"/>
  <pageSetup fitToHeight="1" fitToWidth="1" horizontalDpi="600" verticalDpi="600" orientation="landscape" scale="62" r:id="rId1"/>
  <headerFooter alignWithMargins="0">
    <oddHeader>&amp;C&amp;"Arial,Bold"&amp;14II.  Adjustments To Regression Equations Derived From RUS Data For Estimating Cable And Structure Costs</oddHeader>
    <oddFooter>&amp;C&amp;20B-13</oddFooter>
  </headerFooter>
</worksheet>
</file>

<file path=xl/worksheets/sheet4.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cols>
    <col min="2" max="2" width="12.421875" style="0" customWidth="1"/>
    <col min="3" max="3" width="11.7109375" style="0" customWidth="1"/>
    <col min="4" max="4" width="13.421875" style="0" customWidth="1"/>
  </cols>
  <sheetData>
    <row r="1" spans="1:4" ht="12.75">
      <c r="A1" s="8" t="s">
        <v>106</v>
      </c>
      <c r="B1" s="15" t="s">
        <v>107</v>
      </c>
      <c r="C1" s="15" t="s">
        <v>108</v>
      </c>
      <c r="D1" s="15" t="s">
        <v>109</v>
      </c>
    </row>
    <row r="2" spans="1:4" ht="12.75">
      <c r="A2" s="47" t="s">
        <v>110</v>
      </c>
      <c r="B2" s="47" t="s">
        <v>111</v>
      </c>
      <c r="C2" s="47" t="s">
        <v>111</v>
      </c>
      <c r="D2" s="47" t="s">
        <v>112</v>
      </c>
    </row>
    <row r="3" spans="1:4" ht="13.5" thickBot="1">
      <c r="A3" s="24" t="s">
        <v>58</v>
      </c>
      <c r="B3" s="24" t="s">
        <v>113</v>
      </c>
      <c r="C3" s="24" t="s">
        <v>113</v>
      </c>
      <c r="D3" s="23" t="s">
        <v>113</v>
      </c>
    </row>
    <row r="4" spans="1:4" ht="12.75">
      <c r="A4" s="103">
        <v>0.05</v>
      </c>
      <c r="B4" s="2">
        <v>10</v>
      </c>
      <c r="C4" s="104">
        <v>3.92</v>
      </c>
      <c r="D4" s="104">
        <v>3.92</v>
      </c>
    </row>
    <row r="5" spans="1:4" ht="12.75">
      <c r="A5" s="104">
        <v>0.2</v>
      </c>
      <c r="B5" s="2">
        <v>3</v>
      </c>
      <c r="C5" s="104">
        <v>1.18</v>
      </c>
      <c r="D5" s="104">
        <v>5.1</v>
      </c>
    </row>
    <row r="6" spans="1:4" ht="12.75">
      <c r="A6" s="104">
        <v>0.35</v>
      </c>
      <c r="B6" s="2">
        <v>7</v>
      </c>
      <c r="C6" s="104">
        <v>2.75</v>
      </c>
      <c r="D6" s="104">
        <v>7.84</v>
      </c>
    </row>
    <row r="7" spans="1:4" ht="12.75">
      <c r="A7" s="104">
        <v>0.5</v>
      </c>
      <c r="B7" s="2">
        <v>7</v>
      </c>
      <c r="C7" s="104">
        <v>2.75</v>
      </c>
      <c r="D7" s="104">
        <v>10.59</v>
      </c>
    </row>
    <row r="8" spans="1:4" ht="12.75">
      <c r="A8" s="104">
        <v>0.65</v>
      </c>
      <c r="B8" s="2">
        <v>9</v>
      </c>
      <c r="C8" s="104">
        <v>3.53</v>
      </c>
      <c r="D8" s="104">
        <v>14.12</v>
      </c>
    </row>
    <row r="9" spans="1:4" ht="12.75">
      <c r="A9" s="104">
        <v>0.8</v>
      </c>
      <c r="B9" s="2">
        <v>11</v>
      </c>
      <c r="C9" s="104">
        <v>4.31</v>
      </c>
      <c r="D9" s="104">
        <v>18.43</v>
      </c>
    </row>
    <row r="10" spans="1:4" ht="12.75">
      <c r="A10" s="104">
        <v>0.95</v>
      </c>
      <c r="B10" s="2">
        <v>72</v>
      </c>
      <c r="C10" s="104">
        <v>28.24</v>
      </c>
      <c r="D10" s="104">
        <v>46.67</v>
      </c>
    </row>
    <row r="11" spans="1:4" ht="12.75">
      <c r="A11" s="105">
        <v>1</v>
      </c>
      <c r="B11" s="106">
        <v>136</v>
      </c>
      <c r="C11" s="105">
        <v>53.33</v>
      </c>
      <c r="D11" s="105">
        <v>100</v>
      </c>
    </row>
    <row r="12" spans="1:4" ht="12.75">
      <c r="A12" s="2" t="s">
        <v>114</v>
      </c>
      <c r="B12" s="2">
        <v>255</v>
      </c>
      <c r="C12" s="104">
        <v>100</v>
      </c>
      <c r="D12" s="2"/>
    </row>
  </sheetData>
  <printOptions horizontalCentered="1"/>
  <pageMargins left="0.75" right="0.75" top="1" bottom="1" header="0.5" footer="0.5"/>
  <pageSetup horizontalDpi="600" verticalDpi="600" orientation="portrait" r:id="rId1"/>
  <headerFooter alignWithMargins="0">
    <oddHeader>&amp;C&amp;"Arial,Bold"&amp;12IV.  Frequency Distribution Of Huber Weights For 24-Gauge Aerial Copper Cable Cost</oddHeader>
    <oddFooter>&amp;CB-16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11"/>
  <sheetViews>
    <sheetView workbookViewId="0" topLeftCell="A1">
      <selection activeCell="A5" sqref="A5"/>
    </sheetView>
  </sheetViews>
  <sheetFormatPr defaultColWidth="9.140625" defaultRowHeight="12.75"/>
  <cols>
    <col min="1" max="1" width="35.57421875" style="0" customWidth="1"/>
    <col min="2" max="2" width="19.421875" style="0" customWidth="1"/>
    <col min="3" max="3" width="26.421875" style="0" customWidth="1"/>
    <col min="4" max="4" width="10.421875" style="0" customWidth="1"/>
  </cols>
  <sheetData>
    <row r="1" spans="1:4" ht="12.75">
      <c r="A1" s="8" t="s">
        <v>92</v>
      </c>
      <c r="B1" s="43" t="s">
        <v>93</v>
      </c>
      <c r="C1" s="43" t="s">
        <v>94</v>
      </c>
      <c r="D1" s="8" t="s">
        <v>95</v>
      </c>
    </row>
    <row r="2" spans="1:4" ht="12.75">
      <c r="A2" s="48"/>
      <c r="B2" s="101" t="s">
        <v>96</v>
      </c>
      <c r="C2" s="101" t="s">
        <v>97</v>
      </c>
      <c r="D2" s="47" t="s">
        <v>98</v>
      </c>
    </row>
    <row r="3" spans="1:4" ht="13.5" thickBot="1">
      <c r="A3" s="49"/>
      <c r="B3" s="34" t="s">
        <v>54</v>
      </c>
      <c r="C3" s="34" t="s">
        <v>54</v>
      </c>
      <c r="D3" s="24" t="s">
        <v>99</v>
      </c>
    </row>
    <row r="4" spans="1:4" ht="12.75">
      <c r="A4" s="1" t="s">
        <v>136</v>
      </c>
      <c r="B4" s="102">
        <v>0.009822</v>
      </c>
      <c r="C4" s="3" t="s">
        <v>115</v>
      </c>
      <c r="D4" s="2">
        <v>58</v>
      </c>
    </row>
    <row r="5" spans="1:4" ht="12.75">
      <c r="A5" s="1" t="s">
        <v>141</v>
      </c>
      <c r="B5" s="102">
        <v>0.009176</v>
      </c>
      <c r="C5" s="3" t="s">
        <v>100</v>
      </c>
      <c r="D5" s="2">
        <v>60</v>
      </c>
    </row>
    <row r="6" spans="1:4" ht="12.75">
      <c r="A6" s="1" t="s">
        <v>137</v>
      </c>
      <c r="B6" s="102">
        <v>0.010601</v>
      </c>
      <c r="C6" s="3" t="s">
        <v>101</v>
      </c>
      <c r="D6" s="2">
        <v>41</v>
      </c>
    </row>
    <row r="7" spans="1:4" ht="12.75">
      <c r="A7" s="1" t="s">
        <v>102</v>
      </c>
      <c r="B7" s="102">
        <v>0.034856</v>
      </c>
      <c r="C7" s="3" t="s">
        <v>116</v>
      </c>
      <c r="D7" s="2">
        <v>59</v>
      </c>
    </row>
    <row r="8" spans="1:4" ht="12.75">
      <c r="A8" s="1" t="s">
        <v>103</v>
      </c>
      <c r="B8" s="102">
        <v>0.030226</v>
      </c>
      <c r="C8" s="3" t="s">
        <v>117</v>
      </c>
      <c r="D8" s="2">
        <v>61</v>
      </c>
    </row>
    <row r="9" spans="1:4" ht="12.75">
      <c r="A9" s="1" t="s">
        <v>104</v>
      </c>
      <c r="B9" s="102">
        <v>0.037942</v>
      </c>
      <c r="C9" s="3" t="s">
        <v>105</v>
      </c>
      <c r="D9" s="2">
        <v>49</v>
      </c>
    </row>
    <row r="11" ht="12.75">
      <c r="B11" s="21"/>
    </row>
  </sheetData>
  <printOptions/>
  <pageMargins left="0.75" right="0.75" top="1" bottom="1" header="0.5" footer="0.5"/>
  <pageSetup fitToHeight="1" fitToWidth="1" horizontalDpi="600" verticalDpi="600" orientation="portrait" scale="99" r:id="rId1"/>
  <headerFooter alignWithMargins="0">
    <oddHeader>&amp;C&amp;"Arial,Bold"&amp;12V.  Analysis Of Coefficient For Cable Size Variable In The Huber Regression Equations</oddHeader>
    <oddFooter>&amp;CB-17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J. Kwiatkowski</dc:creator>
  <cp:keywords/>
  <dc:description/>
  <cp:lastModifiedBy>Ted Burmeister</cp:lastModifiedBy>
  <cp:lastPrinted>1999-10-25T19:07:33Z</cp:lastPrinted>
  <dcterms:created xsi:type="dcterms:W3CDTF">1999-09-08T15:30:18Z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