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4260" yWindow="660" windowWidth="20540" windowHeight="13200" activeTab="1"/>
  </bookViews>
  <sheets>
    <sheet name="Schedule" sheetId="1" r:id="rId1"/>
    <sheet name="Agenda" sheetId="2" r:id="rId2"/>
    <sheet name="SuperChits" sheetId="3" r:id="rId3"/>
    <sheet name="Chits" sheetId="4" r:id="rId4"/>
  </sheets>
  <definedNames>
    <definedName name="_xlnm.Print_Area" localSheetId="1">'Agenda'!$A$1:$E$18</definedName>
    <definedName name="_xlnm.Print_Area" localSheetId="3">'Chits'!$A$1:$E$65</definedName>
    <definedName name="_xlnm.Print_Area" localSheetId="0">'Schedule'!$A$1:$F$7</definedName>
    <definedName name="_xlnm.Print_Area" localSheetId="2">'SuperChits'!$A$1:$C$26</definedName>
  </definedNames>
  <calcPr fullCalcOnLoad="1"/>
</workbook>
</file>

<file path=xl/sharedStrings.xml><?xml version="1.0" encoding="utf-8"?>
<sst xmlns="http://schemas.openxmlformats.org/spreadsheetml/2006/main" count="298" uniqueCount="154">
  <si>
    <t>Use actual distribution of contact pressure in analysis of joint heating</t>
  </si>
  <si>
    <t>Zatz/Brooks</t>
  </si>
  <si>
    <t>Analyze bundle stress considering back-back cooling tubes</t>
  </si>
  <si>
    <t>Titus</t>
  </si>
  <si>
    <t>Add insert strip behind coolant tube to improve hoop pressure distribution</t>
  </si>
  <si>
    <t>Establish upper limit on allowable joint resistance during maintenance measurement</t>
  </si>
  <si>
    <t>Maintain 2kV CHI capability</t>
  </si>
  <si>
    <t>Out of scope</t>
  </si>
  <si>
    <t>Bonanos</t>
  </si>
  <si>
    <t>a. Is bolt hotter than flag at any time during pulse sequence?</t>
  </si>
  <si>
    <t>b. Does bolt carry current and lengthen?</t>
  </si>
  <si>
    <t>c. Add more belleville washers in series</t>
  </si>
  <si>
    <t>Establish allowables and performance for pin connection</t>
  </si>
  <si>
    <t>See 11</t>
  </si>
  <si>
    <t>Dry Runs, Review</t>
  </si>
  <si>
    <t>Peer Review: Analysis</t>
  </si>
  <si>
    <t>Torque Collar Decision</t>
  </si>
  <si>
    <t>Comp Tests Complete</t>
  </si>
  <si>
    <t>Preliminary Package inc'l Chit Resolution</t>
  </si>
  <si>
    <t>Welcome</t>
  </si>
  <si>
    <t>R Goldston</t>
  </si>
  <si>
    <t>Introduction</t>
  </si>
  <si>
    <t>C Neumeyer</t>
  </si>
  <si>
    <t>"</t>
  </si>
  <si>
    <t>Overview</t>
  </si>
  <si>
    <t>Break</t>
  </si>
  <si>
    <t>Committee</t>
  </si>
  <si>
    <t>Design</t>
  </si>
  <si>
    <t>J Chrzanowski</t>
  </si>
  <si>
    <t>M Kalish</t>
  </si>
  <si>
    <t>Perform local analysis of interface to see if fabrication tolerances are such that joint contact is maintained everywhere</t>
  </si>
  <si>
    <t>See 17</t>
  </si>
  <si>
    <t>Voss</t>
  </si>
  <si>
    <t>Consider shear dog</t>
  </si>
  <si>
    <t>Investigate sleeve bladder to eliminate seals at ends of boxes during potting</t>
  </si>
  <si>
    <t>T Kozub</t>
  </si>
  <si>
    <t>R Marsala</t>
  </si>
  <si>
    <t>Structural FEA</t>
  </si>
  <si>
    <t>Pull-Out Tests</t>
  </si>
  <si>
    <t>Collar Shear Tests</t>
  </si>
  <si>
    <t>Friction Tests</t>
  </si>
  <si>
    <t>Prototype Mechanical Tests</t>
  </si>
  <si>
    <t>E Baker</t>
  </si>
  <si>
    <t>Prototype Electrical Tests</t>
  </si>
  <si>
    <t>Instrumentation</t>
  </si>
  <si>
    <t>Joint Voltage Drop Instrumentation</t>
  </si>
  <si>
    <t>Discussion/Chit Resolution</t>
  </si>
  <si>
    <t>Debriefing</t>
  </si>
  <si>
    <t>Adjourn</t>
  </si>
  <si>
    <t>Structural Analysis</t>
  </si>
  <si>
    <t>Component Testing</t>
  </si>
  <si>
    <t>Design/Fabrication/Assembly</t>
  </si>
  <si>
    <t>Summary of Design Basis</t>
  </si>
  <si>
    <t>Are box bolts to ring modeled discretely or is the model merged?</t>
  </si>
  <si>
    <t>How are allowables for collar wet lay-up derived from test data?</t>
  </si>
  <si>
    <t>Use Fuji paper to confirm adequate pressure, see if fabrication tolerances are such that joint contact is maintained everywhere</t>
  </si>
  <si>
    <t>Bell</t>
  </si>
  <si>
    <t xml:space="preserve">What is min contact pressure without shear key and box? </t>
  </si>
  <si>
    <t>Need to perform fatigue tests on collar wet lay-up</t>
  </si>
  <si>
    <t>See 27b</t>
  </si>
  <si>
    <t>Perform analysis over the range of conditions to establish design margins and operating envelope</t>
  </si>
  <si>
    <t>How will operating envelope be chosen to ensure Tpeak&lt;120C, given variability of contact resistance? Consider temperature monitoring.</t>
  </si>
  <si>
    <t>Reconsider design assumption for nominal contact resistance.</t>
  </si>
  <si>
    <t>Lewicki</t>
  </si>
  <si>
    <t>Consider use of threaded shear keys</t>
  </si>
  <si>
    <t xml:space="preserve">Add upper tier to FEA model, include proper friction between box and flag, consider out of plane loads, perform analysis over the range of conditions to establish design margins and operating envelope, analyze 2-out-of-3 load path cases, express margin as contact pressure/req'd contact pressure, exercize model with fit-up variations, cyclic loading may cause friction joint to "walk" causing more load to be passed to shear pin </t>
  </si>
  <si>
    <t>Consider strain gauges to measure stresses in hub to determine load distribution</t>
  </si>
  <si>
    <t>Cyclic loading may cause friction joint to "walk" causing more load to be passed to shear pin</t>
  </si>
  <si>
    <t>Petersen</t>
  </si>
  <si>
    <t>Can voltage taps pick up locally high contact resistance at far corner?</t>
  </si>
  <si>
    <t>Dudek</t>
  </si>
  <si>
    <t>Zatz</t>
  </si>
  <si>
    <t>b. How are allowables for collar wet lay-up derived from test data?</t>
  </si>
  <si>
    <t>Mueller</t>
  </si>
  <si>
    <t>Heitzenroeder</t>
  </si>
  <si>
    <t>Consider Inconel 718 studs preloaded to 0.9 yield , add more bellevilles, is bolt hotter than flag at any time during pulse sequence?</t>
  </si>
  <si>
    <t>Consider removal of centerstack to facilitate TF reassembly, perform schedule impact</t>
  </si>
  <si>
    <t>Consider continuous monitoring of joint resistance, consider strain gauges to measure stresses in hub to determine load distribution, install linear position sensors to measure thermal displacement of TF inner leg assembly</t>
  </si>
  <si>
    <t>Neumeyer/Brooks</t>
  </si>
  <si>
    <t>c. Add fillet radius to e-beam joint</t>
  </si>
  <si>
    <t>a. Analyze high friction-no thermal case</t>
  </si>
  <si>
    <t xml:space="preserve">Need to perform fatigue tests on collar wet lay-up  </t>
  </si>
  <si>
    <t>Consider use of short bolts and making the flags more flexible</t>
  </si>
  <si>
    <t>Marsala</t>
  </si>
  <si>
    <t>SC#</t>
  </si>
  <si>
    <t>x</t>
  </si>
  <si>
    <t>b. Are box bolts to ring modeled discretely or is the model merged?</t>
  </si>
  <si>
    <t>c. Exercize model with fit-up variations</t>
  </si>
  <si>
    <t>d. Include proper friction between box and flag</t>
  </si>
  <si>
    <t>Include loads due to eddy currents in hubs</t>
  </si>
  <si>
    <t>Concern about high friction case</t>
  </si>
  <si>
    <t>See 21a</t>
  </si>
  <si>
    <t>See 8</t>
  </si>
  <si>
    <t>Document design criteria, considering creep and fatigue at elevated temperatures</t>
  </si>
  <si>
    <t>Comprehensive assessment of design margins lacking.</t>
  </si>
  <si>
    <t>Perform cyclic testing at elevated temperature</t>
  </si>
  <si>
    <t xml:space="preserve">a. Consider Inconel 718 studs preloaded to 0.9 yield </t>
  </si>
  <si>
    <t>a. Add upper tier to FEA model</t>
  </si>
  <si>
    <t>Kalish</t>
  </si>
  <si>
    <t>Neumeyer</t>
  </si>
  <si>
    <t>Chrzanowski</t>
  </si>
  <si>
    <t>Anderson</t>
  </si>
  <si>
    <t>Analyze bolted joint at end of e-beam welded flag</t>
  </si>
  <si>
    <t>Measure contact surfaces of existing assembly to determine achievable precision</t>
  </si>
  <si>
    <t>Reiersen</t>
  </si>
  <si>
    <t>Run transient analysis for e-beam welded joint</t>
  </si>
  <si>
    <t xml:space="preserve">Consider removal of centerstack to facilitate TF reassembly. Perform schedule impact. </t>
  </si>
  <si>
    <t>FMEA for e-beam welded joint</t>
  </si>
  <si>
    <t xml:space="preserve">Is there enough room for a stud tensioner? Are the studs long enough? </t>
  </si>
  <si>
    <t>Add fillet radius to e-beam joint.</t>
  </si>
  <si>
    <t>Irby</t>
  </si>
  <si>
    <t>Electro-form instead of e-beam weld.</t>
  </si>
  <si>
    <t>Run taplok tests at actual bolt-to-taplok engagements</t>
  </si>
  <si>
    <t>Consider continuous monitoring of joint resistance</t>
  </si>
  <si>
    <t>Use contact film (Fuji paper)</t>
  </si>
  <si>
    <t xml:space="preserve">Voss </t>
  </si>
  <si>
    <t>Fasteners</t>
  </si>
  <si>
    <t>Lunch</t>
  </si>
  <si>
    <t>I Zatz</t>
  </si>
  <si>
    <t>b. Add more bellevilles</t>
  </si>
  <si>
    <t>Hawryluk</t>
  </si>
  <si>
    <t>a. Consider out of plane loads</t>
  </si>
  <si>
    <t>b. Consider high friction, low termperature case</t>
  </si>
  <si>
    <t>Neumeyer/Zatz</t>
  </si>
  <si>
    <t>Analyze pitting on existing flags to understand cause</t>
  </si>
  <si>
    <t xml:space="preserve"> </t>
  </si>
  <si>
    <t xml:space="preserve">Maintenance of bolt preload and low contact resistance is essential for the health of the joint. These parameters should be monitored regularly (preventative maintenance program) or better yet, continuously. </t>
  </si>
  <si>
    <t>Does through bolt carry current and lengthen?</t>
  </si>
  <si>
    <t>Analyze bundle stress considering back-back cooling tubes. Add insert strip behind coolant tube to improve hoop pressure distribution.</t>
  </si>
  <si>
    <t>Install linear position sensors to measure thermal displacement of TF inner leg assembly</t>
  </si>
  <si>
    <t>Recommend monitoring of thermal growth of centerpost</t>
  </si>
  <si>
    <t>See 42</t>
  </si>
  <si>
    <t>How will operating envelope be chosen to ensure Tpeak&lt;120C, given variability of contact resistance? Consider temperature monitoring, reconsider design assumption for nominal contact resistance, establish upper limit on allowable joint resistance during maintenance measurement</t>
  </si>
  <si>
    <t>Document design criteria, considering creep and fatigue at elevated temperatures, copper fatigue criteria should be based on 120C, establish allowables and performance for shear shoe connection</t>
  </si>
  <si>
    <t>Performance, Allowables, Margins</t>
  </si>
  <si>
    <t>Schneider</t>
  </si>
  <si>
    <t>Zatz/Marsala</t>
  </si>
  <si>
    <t>#</t>
  </si>
  <si>
    <t>Origin</t>
  </si>
  <si>
    <t>Summary</t>
  </si>
  <si>
    <t>Action</t>
  </si>
  <si>
    <t>Perform friction tests on prototype joint</t>
  </si>
  <si>
    <t>Disagree</t>
  </si>
  <si>
    <t>Copper fatigue criteria should be based on 120C</t>
  </si>
  <si>
    <t>Express margin as contact pressure/req'd contact pressure</t>
  </si>
  <si>
    <t>Use Fuji paper to confirm adequate pressure</t>
  </si>
  <si>
    <t>If spline shows no scuffing, are the lateral loads being taken by the flex joints (which would load the flags?)</t>
  </si>
  <si>
    <t>Quantify spline load with thermal expansion of inner leg, confirm that it always helps</t>
  </si>
  <si>
    <t>a. Perform fatigue test on e-beam weld</t>
  </si>
  <si>
    <t>e-beam dropped</t>
  </si>
  <si>
    <t>b. Test max/min friction coefficient</t>
  </si>
  <si>
    <t>Conduct pre-ops tests with deflection measurements to confirm predicted behavior</t>
  </si>
  <si>
    <t>More analysis needed of pitting damange</t>
  </si>
  <si>
    <t>See 29</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</si>
</sst>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9"/>
      <name val="Geneva"/>
      <family val="0"/>
    </font>
    <font>
      <b/>
      <sz val="9"/>
      <name val="Geneva"/>
      <family val="0"/>
    </font>
    <font>
      <i/>
      <sz val="9"/>
      <name val="Geneva"/>
      <family val="0"/>
    </font>
    <font>
      <b/>
      <i/>
      <sz val="9"/>
      <name val="Geneva"/>
      <family val="0"/>
    </font>
    <font>
      <sz val="8"/>
      <name val="Geneva"/>
      <family val="0"/>
    </font>
    <font>
      <sz val="14"/>
      <name val="Geneva"/>
      <family val="0"/>
    </font>
    <font>
      <u val="single"/>
      <sz val="9"/>
      <color indexed="12"/>
      <name val="Geneva"/>
      <family val="0"/>
    </font>
    <font>
      <u val="single"/>
      <sz val="9"/>
      <color indexed="36"/>
      <name val="Geneva"/>
      <family val="0"/>
    </font>
    <font>
      <sz val="10"/>
      <name val="Geneva"/>
      <family val="0"/>
    </font>
    <font>
      <sz val="14"/>
      <color indexed="8"/>
      <name val="Geneva"/>
      <family val="0"/>
    </font>
    <font>
      <sz val="12"/>
      <name val="Geneva"/>
      <family val="0"/>
    </font>
    <font>
      <sz val="18"/>
      <name val="Geneva"/>
      <family val="0"/>
    </font>
    <font>
      <sz val="18"/>
      <color indexed="8"/>
      <name val="Geneva"/>
      <family val="0"/>
    </font>
    <font>
      <sz val="14"/>
      <name val="Times"/>
      <family val="0"/>
    </font>
    <font>
      <sz val="9"/>
      <name val="Times"/>
      <family val="0"/>
    </font>
  </fonts>
  <fills count="5">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4"/>
        <bgColor indexed="64"/>
      </patternFill>
    </fill>
  </fills>
  <borders count="13">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5" fillId="0" borderId="0" xfId="0" applyFont="1" applyAlignment="1">
      <alignment/>
    </xf>
    <xf numFmtId="0" fontId="8" fillId="0" borderId="0" xfId="0" applyFont="1" applyAlignment="1">
      <alignment/>
    </xf>
    <xf numFmtId="0" fontId="9" fillId="0" borderId="0" xfId="0" applyFont="1" applyAlignment="1">
      <alignment/>
    </xf>
    <xf numFmtId="0" fontId="5" fillId="0" borderId="0" xfId="0" applyFont="1" applyAlignment="1">
      <alignment wrapText="1"/>
    </xf>
    <xf numFmtId="0" fontId="10" fillId="0" borderId="0" xfId="0" applyFont="1" applyAlignment="1">
      <alignment/>
    </xf>
    <xf numFmtId="0" fontId="10" fillId="0" borderId="0" xfId="0" applyFont="1" applyAlignment="1">
      <alignment wrapText="1"/>
    </xf>
    <xf numFmtId="0" fontId="5" fillId="0" borderId="1" xfId="0" applyFont="1" applyBorder="1" applyAlignment="1">
      <alignment wrapText="1"/>
    </xf>
    <xf numFmtId="0" fontId="12" fillId="0" borderId="1" xfId="0" applyFont="1" applyBorder="1" applyAlignment="1">
      <alignment/>
    </xf>
    <xf numFmtId="0" fontId="11" fillId="0" borderId="1" xfId="0" applyFont="1" applyBorder="1" applyAlignment="1">
      <alignment/>
    </xf>
    <xf numFmtId="0" fontId="11" fillId="2" borderId="1" xfId="0" applyFont="1" applyFill="1" applyBorder="1" applyAlignment="1">
      <alignment/>
    </xf>
    <xf numFmtId="0" fontId="11" fillId="3" borderId="1" xfId="0" applyFont="1" applyFill="1" applyBorder="1" applyAlignment="1">
      <alignment/>
    </xf>
    <xf numFmtId="0" fontId="0" fillId="0" borderId="0" xfId="0" applyFont="1" applyAlignment="1">
      <alignment/>
    </xf>
    <xf numFmtId="0" fontId="0" fillId="0" borderId="1" xfId="0" applyFont="1" applyBorder="1" applyAlignment="1">
      <alignment/>
    </xf>
    <xf numFmtId="0" fontId="0" fillId="0" borderId="1" xfId="0" applyFont="1" applyBorder="1" applyAlignment="1">
      <alignment horizontal="center"/>
    </xf>
    <xf numFmtId="0" fontId="0" fillId="0" borderId="1" xfId="0" applyFont="1" applyBorder="1" applyAlignment="1">
      <alignment wrapText="1"/>
    </xf>
    <xf numFmtId="0" fontId="0" fillId="0" borderId="1" xfId="0" applyFont="1" applyBorder="1" applyAlignment="1">
      <alignment horizontal="center" wrapText="1"/>
    </xf>
    <xf numFmtId="0" fontId="0" fillId="0" borderId="0" xfId="0" applyFont="1" applyAlignment="1">
      <alignment wrapText="1"/>
    </xf>
    <xf numFmtId="0" fontId="0" fillId="0" borderId="0" xfId="0" applyFont="1" applyAlignment="1">
      <alignment horizontal="center"/>
    </xf>
    <xf numFmtId="0" fontId="13" fillId="4" borderId="2" xfId="0" applyFont="1" applyFill="1" applyBorder="1" applyAlignment="1">
      <alignment/>
    </xf>
    <xf numFmtId="0" fontId="13" fillId="4" borderId="1" xfId="0" applyFont="1" applyFill="1" applyBorder="1" applyAlignment="1">
      <alignment horizontal="center"/>
    </xf>
    <xf numFmtId="0" fontId="13" fillId="4" borderId="3" xfId="0" applyFont="1" applyFill="1" applyBorder="1" applyAlignment="1">
      <alignment/>
    </xf>
    <xf numFmtId="20" fontId="13" fillId="4" borderId="1" xfId="0" applyNumberFormat="1" applyFont="1" applyFill="1" applyBorder="1" applyAlignment="1">
      <alignment/>
    </xf>
    <xf numFmtId="0" fontId="13" fillId="4" borderId="1" xfId="0" applyFont="1" applyFill="1" applyBorder="1" applyAlignment="1">
      <alignment/>
    </xf>
    <xf numFmtId="0" fontId="14" fillId="0" borderId="3" xfId="0" applyFont="1" applyBorder="1" applyAlignment="1">
      <alignment/>
    </xf>
    <xf numFmtId="20" fontId="14" fillId="0" borderId="3" xfId="0" applyNumberFormat="1" applyFont="1" applyBorder="1" applyAlignment="1">
      <alignment/>
    </xf>
    <xf numFmtId="0" fontId="14" fillId="0" borderId="0" xfId="0" applyFont="1" applyAlignment="1">
      <alignment/>
    </xf>
    <xf numFmtId="0" fontId="13" fillId="0" borderId="4" xfId="0" applyFont="1" applyBorder="1" applyAlignment="1">
      <alignment/>
    </xf>
    <xf numFmtId="0" fontId="13" fillId="0" borderId="5" xfId="0" applyFont="1" applyBorder="1" applyAlignment="1">
      <alignment horizontal="center"/>
    </xf>
    <xf numFmtId="0" fontId="13" fillId="0" borderId="1" xfId="0" applyFont="1" applyBorder="1" applyAlignment="1">
      <alignment/>
    </xf>
    <xf numFmtId="20" fontId="13" fillId="0" borderId="6" xfId="0" applyNumberFormat="1" applyFont="1" applyBorder="1" applyAlignment="1">
      <alignment/>
    </xf>
    <xf numFmtId="0" fontId="13" fillId="0" borderId="5" xfId="0" applyFont="1" applyBorder="1" applyAlignment="1">
      <alignment/>
    </xf>
    <xf numFmtId="20" fontId="14" fillId="0" borderId="7" xfId="0" applyNumberFormat="1" applyFont="1" applyBorder="1" applyAlignment="1">
      <alignment/>
    </xf>
    <xf numFmtId="0" fontId="13" fillId="0" borderId="7" xfId="0" applyFont="1" applyBorder="1" applyAlignment="1">
      <alignment horizontal="center"/>
    </xf>
    <xf numFmtId="0" fontId="13" fillId="0" borderId="8" xfId="0" applyFont="1" applyBorder="1" applyAlignment="1">
      <alignment/>
    </xf>
    <xf numFmtId="20" fontId="13" fillId="0" borderId="1" xfId="0" applyNumberFormat="1" applyFont="1" applyBorder="1" applyAlignment="1">
      <alignment/>
    </xf>
    <xf numFmtId="0" fontId="13" fillId="0" borderId="6" xfId="0" applyFont="1" applyBorder="1" applyAlignment="1">
      <alignment/>
    </xf>
    <xf numFmtId="0" fontId="13" fillId="0" borderId="9" xfId="0" applyFont="1" applyBorder="1" applyAlignment="1">
      <alignment horizontal="center"/>
    </xf>
    <xf numFmtId="0" fontId="13" fillId="0" borderId="10" xfId="0" applyFont="1" applyBorder="1" applyAlignment="1">
      <alignment/>
    </xf>
    <xf numFmtId="0" fontId="13" fillId="2" borderId="1" xfId="0" applyFont="1" applyFill="1" applyBorder="1" applyAlignment="1">
      <alignment/>
    </xf>
    <xf numFmtId="0" fontId="13" fillId="2" borderId="1" xfId="0" applyFont="1" applyFill="1" applyBorder="1" applyAlignment="1">
      <alignment horizontal="center"/>
    </xf>
    <xf numFmtId="20" fontId="13" fillId="2" borderId="1" xfId="0" applyNumberFormat="1" applyFont="1" applyFill="1" applyBorder="1" applyAlignment="1">
      <alignment/>
    </xf>
    <xf numFmtId="0" fontId="13" fillId="0" borderId="11" xfId="0" applyFont="1" applyBorder="1" applyAlignment="1">
      <alignment/>
    </xf>
    <xf numFmtId="0" fontId="13" fillId="0" borderId="10" xfId="0" applyFont="1" applyBorder="1" applyAlignment="1">
      <alignment horizontal="center"/>
    </xf>
    <xf numFmtId="0" fontId="13" fillId="0" borderId="10" xfId="0" applyFont="1" applyFill="1" applyBorder="1" applyAlignment="1">
      <alignment/>
    </xf>
    <xf numFmtId="0" fontId="13" fillId="2" borderId="2" xfId="0" applyFont="1" applyFill="1" applyBorder="1" applyAlignment="1">
      <alignment/>
    </xf>
    <xf numFmtId="0" fontId="13" fillId="2" borderId="3" xfId="0" applyFont="1" applyFill="1" applyBorder="1" applyAlignment="1">
      <alignment horizontal="center"/>
    </xf>
    <xf numFmtId="0" fontId="13" fillId="2" borderId="3" xfId="0" applyFont="1" applyFill="1" applyBorder="1" applyAlignment="1">
      <alignment/>
    </xf>
    <xf numFmtId="0" fontId="13" fillId="0" borderId="4" xfId="0" applyFont="1" applyBorder="1" applyAlignment="1">
      <alignment horizontal="center"/>
    </xf>
    <xf numFmtId="20" fontId="13" fillId="0" borderId="11" xfId="0" applyNumberFormat="1" applyFont="1" applyBorder="1" applyAlignment="1">
      <alignment/>
    </xf>
    <xf numFmtId="0" fontId="13" fillId="0" borderId="12" xfId="0" applyFont="1" applyBorder="1" applyAlignment="1">
      <alignment/>
    </xf>
    <xf numFmtId="0" fontId="13" fillId="0" borderId="8" xfId="0" applyFont="1" applyBorder="1" applyAlignment="1">
      <alignment horizontal="center"/>
    </xf>
    <xf numFmtId="0" fontId="13" fillId="0" borderId="2" xfId="0" applyFont="1" applyBorder="1" applyAlignment="1">
      <alignment/>
    </xf>
    <xf numFmtId="0" fontId="13" fillId="0" borderId="1" xfId="0" applyFont="1" applyBorder="1" applyAlignment="1">
      <alignment horizontal="center"/>
    </xf>
    <xf numFmtId="20" fontId="13" fillId="0" borderId="10" xfId="0" applyNumberFormat="1" applyFont="1" applyBorder="1" applyAlignment="1">
      <alignment/>
    </xf>
    <xf numFmtId="0" fontId="14"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7"/>
  <sheetViews>
    <sheetView workbookViewId="0" topLeftCell="A1">
      <selection activeCell="E7" sqref="E7"/>
    </sheetView>
  </sheetViews>
  <sheetFormatPr defaultColWidth="11.00390625" defaultRowHeight="12"/>
  <cols>
    <col min="1" max="1" width="59.50390625" style="4" bestFit="1" customWidth="1"/>
    <col min="2" max="2" width="5.50390625" style="3" bestFit="1" customWidth="1"/>
    <col min="3" max="6" width="5.50390625" style="2" customWidth="1"/>
    <col min="7" max="16384" width="11.50390625" style="0" customWidth="1"/>
  </cols>
  <sheetData>
    <row r="1" spans="1:6" s="1" customFormat="1" ht="24.75">
      <c r="A1" s="8" t="s">
        <v>16</v>
      </c>
      <c r="B1" s="9">
        <v>23</v>
      </c>
      <c r="C1" s="9">
        <v>24</v>
      </c>
      <c r="D1" s="9">
        <v>25</v>
      </c>
      <c r="E1" s="9">
        <v>26</v>
      </c>
      <c r="F1" s="10">
        <v>27</v>
      </c>
    </row>
    <row r="2" spans="1:6" s="1" customFormat="1" ht="24.75">
      <c r="A2" s="8"/>
      <c r="B2" s="9">
        <v>30</v>
      </c>
      <c r="C2" s="9">
        <v>1</v>
      </c>
      <c r="D2" s="9">
        <v>2</v>
      </c>
      <c r="E2" s="9">
        <v>3</v>
      </c>
      <c r="F2" s="11">
        <v>4</v>
      </c>
    </row>
    <row r="3" spans="1:6" s="1" customFormat="1" ht="24.75">
      <c r="A3" s="8" t="s">
        <v>15</v>
      </c>
      <c r="B3" s="9">
        <v>7</v>
      </c>
      <c r="C3" s="9">
        <v>8</v>
      </c>
      <c r="D3" s="9">
        <v>9</v>
      </c>
      <c r="E3" s="9">
        <v>10</v>
      </c>
      <c r="F3" s="10">
        <v>11</v>
      </c>
    </row>
    <row r="4" spans="1:6" s="1" customFormat="1" ht="24.75">
      <c r="A4" s="8"/>
      <c r="B4" s="9">
        <v>14</v>
      </c>
      <c r="C4" s="9">
        <v>15</v>
      </c>
      <c r="D4" s="9">
        <v>16</v>
      </c>
      <c r="E4" s="9">
        <v>17</v>
      </c>
      <c r="F4" s="9">
        <v>18</v>
      </c>
    </row>
    <row r="5" spans="1:6" s="1" customFormat="1" ht="24.75">
      <c r="A5" s="8" t="s">
        <v>17</v>
      </c>
      <c r="B5" s="9">
        <v>21</v>
      </c>
      <c r="C5" s="9">
        <v>22</v>
      </c>
      <c r="D5" s="9">
        <v>23</v>
      </c>
      <c r="E5" s="9">
        <v>24</v>
      </c>
      <c r="F5" s="10">
        <v>25</v>
      </c>
    </row>
    <row r="6" spans="1:6" s="1" customFormat="1" ht="24.75">
      <c r="A6" s="8" t="s">
        <v>18</v>
      </c>
      <c r="B6" s="9">
        <v>28</v>
      </c>
      <c r="C6" s="9">
        <v>29</v>
      </c>
      <c r="D6" s="9">
        <v>30</v>
      </c>
      <c r="E6" s="10">
        <v>31</v>
      </c>
      <c r="F6" s="9">
        <v>1</v>
      </c>
    </row>
    <row r="7" spans="1:6" s="1" customFormat="1" ht="24.75">
      <c r="A7" s="8" t="s">
        <v>14</v>
      </c>
      <c r="B7" s="9">
        <v>4</v>
      </c>
      <c r="C7" s="9">
        <v>5</v>
      </c>
      <c r="D7" s="9">
        <v>6</v>
      </c>
      <c r="E7" s="10">
        <v>7</v>
      </c>
      <c r="F7" s="9">
        <v>8</v>
      </c>
    </row>
  </sheetData>
  <printOptions/>
  <pageMargins left="0.75" right="0.75" top="1" bottom="1" header="0.5" footer="0.5"/>
  <pageSetup fitToHeight="1" fitToWidth="1"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G25"/>
  <sheetViews>
    <sheetView tabSelected="1" workbookViewId="0" topLeftCell="A1">
      <selection activeCell="E9" sqref="E9"/>
    </sheetView>
  </sheetViews>
  <sheetFormatPr defaultColWidth="11.00390625" defaultRowHeight="12"/>
  <cols>
    <col min="1" max="1" width="33.875" style="26" bestFit="1" customWidth="1"/>
    <col min="2" max="2" width="20.375" style="55" bestFit="1" customWidth="1"/>
    <col min="3" max="3" width="42.00390625" style="26" bestFit="1" customWidth="1"/>
    <col min="4" max="4" width="8.375" style="26" bestFit="1" customWidth="1"/>
    <col min="5" max="5" width="4.50390625" style="26" bestFit="1" customWidth="1"/>
    <col min="6" max="6" width="3.125" style="26" customWidth="1"/>
    <col min="7" max="7" width="5.875" style="26" customWidth="1"/>
    <col min="8" max="16384" width="10.875" style="26" customWidth="1"/>
  </cols>
  <sheetData>
    <row r="1" spans="1:7" ht="15">
      <c r="A1" s="19" t="s">
        <v>19</v>
      </c>
      <c r="B1" s="20" t="s">
        <v>20</v>
      </c>
      <c r="C1" s="21"/>
      <c r="D1" s="22">
        <f>G1</f>
        <v>0.3541666666666667</v>
      </c>
      <c r="E1" s="23">
        <v>15</v>
      </c>
      <c r="F1" s="24">
        <f>0+E1</f>
        <v>15</v>
      </c>
      <c r="G1" s="25">
        <f>TIME(8,30,0)</f>
        <v>0.3541666666666667</v>
      </c>
    </row>
    <row r="2" spans="1:7" ht="15">
      <c r="A2" s="27" t="s">
        <v>21</v>
      </c>
      <c r="B2" s="28" t="s">
        <v>22</v>
      </c>
      <c r="C2" s="29" t="s">
        <v>21</v>
      </c>
      <c r="D2" s="30">
        <f>IF(F2=0,"",G2)</f>
        <v>0.36458333333333337</v>
      </c>
      <c r="E2" s="31">
        <v>15</v>
      </c>
      <c r="F2" s="24">
        <f aca="true" t="shared" si="0" ref="F2:F18">0+E2</f>
        <v>15</v>
      </c>
      <c r="G2" s="32">
        <f>G1+E1/60/24</f>
        <v>0.36458333333333337</v>
      </c>
    </row>
    <row r="3" spans="1:7" ht="15">
      <c r="A3" s="31" t="s">
        <v>24</v>
      </c>
      <c r="B3" s="33" t="s">
        <v>22</v>
      </c>
      <c r="C3" s="34" t="s">
        <v>24</v>
      </c>
      <c r="D3" s="35">
        <f aca="true" t="shared" si="1" ref="D3:D17">IF(F3=0,"",G3)</f>
        <v>0.37500000000000006</v>
      </c>
      <c r="E3" s="36">
        <v>30</v>
      </c>
      <c r="F3" s="24">
        <f t="shared" si="0"/>
        <v>30</v>
      </c>
      <c r="G3" s="32">
        <f>G2+E2/60/24</f>
        <v>0.37500000000000006</v>
      </c>
    </row>
    <row r="4" spans="1:7" ht="15">
      <c r="A4" s="31" t="s">
        <v>27</v>
      </c>
      <c r="B4" s="37" t="s">
        <v>28</v>
      </c>
      <c r="C4" s="29" t="s">
        <v>51</v>
      </c>
      <c r="D4" s="35">
        <f t="shared" si="1"/>
        <v>0.39583333333333337</v>
      </c>
      <c r="E4" s="29">
        <v>30</v>
      </c>
      <c r="F4" s="24">
        <f t="shared" si="0"/>
        <v>30</v>
      </c>
      <c r="G4" s="32">
        <f>G3+E3/60/24</f>
        <v>0.39583333333333337</v>
      </c>
    </row>
    <row r="5" spans="1:7" ht="15">
      <c r="A5" s="38"/>
      <c r="B5" s="37" t="s">
        <v>29</v>
      </c>
      <c r="C5" s="29" t="s">
        <v>116</v>
      </c>
      <c r="D5" s="30">
        <f t="shared" si="1"/>
        <v>0.4166666666666667</v>
      </c>
      <c r="E5" s="31">
        <v>30</v>
      </c>
      <c r="F5" s="24">
        <f t="shared" si="0"/>
        <v>30</v>
      </c>
      <c r="G5" s="32">
        <f aca="true" t="shared" si="2" ref="G5:G17">G4+E4/60/24</f>
        <v>0.4166666666666667</v>
      </c>
    </row>
    <row r="6" spans="1:7" ht="15">
      <c r="A6" s="39" t="s">
        <v>25</v>
      </c>
      <c r="B6" s="40"/>
      <c r="C6" s="39"/>
      <c r="D6" s="41">
        <f t="shared" si="1"/>
        <v>0.4375</v>
      </c>
      <c r="E6" s="39">
        <v>15</v>
      </c>
      <c r="F6" s="24">
        <f t="shared" si="0"/>
        <v>15</v>
      </c>
      <c r="G6" s="32">
        <f t="shared" si="2"/>
        <v>0.4375</v>
      </c>
    </row>
    <row r="7" spans="1:7" ht="15">
      <c r="A7" s="42" t="s">
        <v>49</v>
      </c>
      <c r="B7" s="43" t="s">
        <v>118</v>
      </c>
      <c r="C7" s="44" t="s">
        <v>37</v>
      </c>
      <c r="D7" s="35">
        <f t="shared" si="1"/>
        <v>0.4479166666666667</v>
      </c>
      <c r="E7" s="29">
        <v>60</v>
      </c>
      <c r="F7" s="24">
        <f t="shared" si="0"/>
        <v>60</v>
      </c>
      <c r="G7" s="32">
        <f t="shared" si="2"/>
        <v>0.4479166666666667</v>
      </c>
    </row>
    <row r="8" spans="1:7" ht="15">
      <c r="A8" s="45" t="s">
        <v>117</v>
      </c>
      <c r="B8" s="46"/>
      <c r="C8" s="47"/>
      <c r="D8" s="41">
        <f t="shared" si="1"/>
        <v>0.48958333333333337</v>
      </c>
      <c r="E8" s="39">
        <v>75</v>
      </c>
      <c r="F8" s="24">
        <f t="shared" si="0"/>
        <v>75</v>
      </c>
      <c r="G8" s="32">
        <f t="shared" si="2"/>
        <v>0.48958333333333337</v>
      </c>
    </row>
    <row r="9" spans="1:7" ht="15">
      <c r="A9" s="31" t="s">
        <v>50</v>
      </c>
      <c r="B9" s="48" t="s">
        <v>29</v>
      </c>
      <c r="C9" s="27" t="s">
        <v>38</v>
      </c>
      <c r="D9" s="49">
        <f>IF(F9=0,"",G9)</f>
        <v>0.5416666666666667</v>
      </c>
      <c r="E9" s="50">
        <v>30</v>
      </c>
      <c r="F9" s="24">
        <f>0+E9</f>
        <v>30</v>
      </c>
      <c r="G9" s="32">
        <f t="shared" si="2"/>
        <v>0.5416666666666667</v>
      </c>
    </row>
    <row r="10" spans="1:7" ht="15">
      <c r="A10" s="42"/>
      <c r="B10" s="51" t="s">
        <v>23</v>
      </c>
      <c r="C10" s="34" t="s">
        <v>39</v>
      </c>
      <c r="D10" s="49">
        <f>IF(F10=0,"",G10)</f>
      </c>
      <c r="E10" s="50"/>
      <c r="F10" s="24">
        <f>0+E10</f>
        <v>0</v>
      </c>
      <c r="G10" s="32">
        <f t="shared" si="2"/>
        <v>0.5625000000000001</v>
      </c>
    </row>
    <row r="11" spans="1:7" ht="15">
      <c r="A11" s="42"/>
      <c r="B11" s="51" t="s">
        <v>23</v>
      </c>
      <c r="C11" s="34" t="s">
        <v>40</v>
      </c>
      <c r="D11" s="49">
        <f>IF(F11=0,"",G11)</f>
      </c>
      <c r="E11" s="50"/>
      <c r="F11" s="24">
        <f>0+E11</f>
        <v>0</v>
      </c>
      <c r="G11" s="32">
        <f t="shared" si="2"/>
        <v>0.5625000000000001</v>
      </c>
    </row>
    <row r="12" spans="1:7" ht="15">
      <c r="A12" s="31" t="s">
        <v>52</v>
      </c>
      <c r="B12" s="37" t="s">
        <v>22</v>
      </c>
      <c r="C12" s="52" t="s">
        <v>134</v>
      </c>
      <c r="D12" s="35">
        <f>IF(F12=0,"",G12)</f>
        <v>0.5625000000000001</v>
      </c>
      <c r="E12" s="29">
        <v>30</v>
      </c>
      <c r="F12" s="24">
        <f t="shared" si="0"/>
        <v>30</v>
      </c>
      <c r="G12" s="32">
        <f t="shared" si="2"/>
        <v>0.5625000000000001</v>
      </c>
    </row>
    <row r="13" spans="1:7" ht="15">
      <c r="A13" s="52" t="s">
        <v>44</v>
      </c>
      <c r="B13" s="53" t="s">
        <v>36</v>
      </c>
      <c r="C13" s="52" t="s">
        <v>45</v>
      </c>
      <c r="D13" s="35">
        <f t="shared" si="1"/>
        <v>0.5833333333333335</v>
      </c>
      <c r="E13" s="29">
        <v>15</v>
      </c>
      <c r="F13" s="24">
        <f t="shared" si="0"/>
        <v>15</v>
      </c>
      <c r="G13" s="32">
        <f t="shared" si="2"/>
        <v>0.5833333333333335</v>
      </c>
    </row>
    <row r="14" spans="1:7" ht="15">
      <c r="A14" s="29" t="s">
        <v>41</v>
      </c>
      <c r="B14" s="53" t="s">
        <v>35</v>
      </c>
      <c r="C14" s="29" t="s">
        <v>41</v>
      </c>
      <c r="D14" s="35">
        <f t="shared" si="1"/>
        <v>0.5937500000000001</v>
      </c>
      <c r="E14" s="31">
        <v>10</v>
      </c>
      <c r="F14" s="24">
        <f t="shared" si="0"/>
        <v>10</v>
      </c>
      <c r="G14" s="32">
        <f t="shared" si="2"/>
        <v>0.5937500000000001</v>
      </c>
    </row>
    <row r="15" spans="1:7" ht="15">
      <c r="A15" s="38" t="s">
        <v>43</v>
      </c>
      <c r="B15" s="53" t="s">
        <v>42</v>
      </c>
      <c r="C15" s="52" t="s">
        <v>43</v>
      </c>
      <c r="D15" s="54">
        <f>IF(F15=0,"",G15)</f>
        <v>0.6006944444444445</v>
      </c>
      <c r="E15" s="29">
        <v>10</v>
      </c>
      <c r="F15" s="24">
        <f t="shared" si="0"/>
        <v>10</v>
      </c>
      <c r="G15" s="32">
        <f t="shared" si="2"/>
        <v>0.6006944444444445</v>
      </c>
    </row>
    <row r="16" spans="1:7" ht="15">
      <c r="A16" s="19" t="s">
        <v>46</v>
      </c>
      <c r="B16" s="20" t="s">
        <v>26</v>
      </c>
      <c r="C16" s="21"/>
      <c r="D16" s="22">
        <f t="shared" si="1"/>
        <v>0.607638888888889</v>
      </c>
      <c r="E16" s="23">
        <v>90</v>
      </c>
      <c r="F16" s="24">
        <f t="shared" si="0"/>
        <v>90</v>
      </c>
      <c r="G16" s="32">
        <f t="shared" si="2"/>
        <v>0.607638888888889</v>
      </c>
    </row>
    <row r="17" spans="1:7" ht="15">
      <c r="A17" s="19" t="s">
        <v>47</v>
      </c>
      <c r="B17" s="20" t="s">
        <v>26</v>
      </c>
      <c r="C17" s="21"/>
      <c r="D17" s="22">
        <f t="shared" si="1"/>
        <v>0.670138888888889</v>
      </c>
      <c r="E17" s="23">
        <v>30</v>
      </c>
      <c r="F17" s="24">
        <f t="shared" si="0"/>
        <v>30</v>
      </c>
      <c r="G17" s="32">
        <f t="shared" si="2"/>
        <v>0.670138888888889</v>
      </c>
    </row>
    <row r="18" spans="1:7" ht="15">
      <c r="A18" s="45" t="s">
        <v>48</v>
      </c>
      <c r="B18" s="46"/>
      <c r="C18" s="47"/>
      <c r="D18" s="41">
        <f>G18</f>
        <v>0.6909722222222223</v>
      </c>
      <c r="E18" s="39"/>
      <c r="F18" s="24">
        <f t="shared" si="0"/>
        <v>0</v>
      </c>
      <c r="G18" s="32">
        <f>G17+E17/60/24</f>
        <v>0.6909722222222223</v>
      </c>
    </row>
    <row r="22" ht="10.5">
      <c r="B22" s="26"/>
    </row>
    <row r="23" ht="10.5">
      <c r="B23" s="26"/>
    </row>
    <row r="24" ht="10.5">
      <c r="B24" s="26"/>
    </row>
    <row r="25" ht="10.5">
      <c r="B25" s="26"/>
    </row>
  </sheetData>
  <printOptions/>
  <pageMargins left="0.75" right="0.75" top="1" bottom="1" header="0.5" footer="0.5"/>
  <pageSetup fitToHeight="1" fitToWidth="1"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C26"/>
  <sheetViews>
    <sheetView workbookViewId="0" topLeftCell="A12">
      <selection activeCell="D13" sqref="D13"/>
    </sheetView>
  </sheetViews>
  <sheetFormatPr defaultColWidth="11.00390625" defaultRowHeight="12"/>
  <cols>
    <col min="1" max="1" width="5.375" style="5" bestFit="1" customWidth="1"/>
    <col min="2" max="2" width="78.125" style="6" customWidth="1"/>
    <col min="3" max="3" width="23.50390625" style="5" customWidth="1"/>
    <col min="4" max="16384" width="11.50390625" style="5" customWidth="1"/>
  </cols>
  <sheetData>
    <row r="1" spans="1:3" ht="36">
      <c r="A1" s="7" t="s">
        <v>84</v>
      </c>
      <c r="B1" s="7" t="s">
        <v>139</v>
      </c>
      <c r="C1" s="7" t="s">
        <v>140</v>
      </c>
    </row>
    <row r="2" spans="1:3" ht="36">
      <c r="A2" s="7">
        <v>1</v>
      </c>
      <c r="B2" s="7" t="s">
        <v>103</v>
      </c>
      <c r="C2" s="7" t="s">
        <v>100</v>
      </c>
    </row>
    <row r="3" spans="1:3" ht="36">
      <c r="A3" s="7">
        <v>2</v>
      </c>
      <c r="B3" s="7" t="s">
        <v>69</v>
      </c>
      <c r="C3" s="7" t="s">
        <v>78</v>
      </c>
    </row>
    <row r="4" spans="1:3" ht="126">
      <c r="A4" s="7">
        <v>3</v>
      </c>
      <c r="B4" s="7" t="s">
        <v>65</v>
      </c>
      <c r="C4" s="7" t="s">
        <v>71</v>
      </c>
    </row>
    <row r="5" spans="1:3" ht="18">
      <c r="A5" s="7">
        <v>4</v>
      </c>
      <c r="B5" s="7" t="s">
        <v>54</v>
      </c>
      <c r="C5" s="7" t="s">
        <v>98</v>
      </c>
    </row>
    <row r="6" spans="1:3" ht="36">
      <c r="A6" s="7">
        <v>5</v>
      </c>
      <c r="B6" s="7" t="s">
        <v>0</v>
      </c>
      <c r="C6" s="7" t="s">
        <v>1</v>
      </c>
    </row>
    <row r="7" spans="1:3" ht="54">
      <c r="A7" s="7">
        <v>6</v>
      </c>
      <c r="B7" s="7" t="s">
        <v>128</v>
      </c>
      <c r="C7" s="7" t="s">
        <v>71</v>
      </c>
    </row>
    <row r="8" spans="1:3" ht="90">
      <c r="A8" s="7">
        <v>7</v>
      </c>
      <c r="B8" s="7" t="s">
        <v>132</v>
      </c>
      <c r="C8" s="7" t="s">
        <v>99</v>
      </c>
    </row>
    <row r="9" spans="1:3" ht="72">
      <c r="A9" s="7">
        <v>8</v>
      </c>
      <c r="B9" s="7" t="s">
        <v>133</v>
      </c>
      <c r="C9" s="7" t="s">
        <v>71</v>
      </c>
    </row>
    <row r="10" spans="1:3" ht="18">
      <c r="A10" s="7">
        <v>9</v>
      </c>
      <c r="B10" s="7" t="s">
        <v>95</v>
      </c>
      <c r="C10" s="7" t="s">
        <v>98</v>
      </c>
    </row>
    <row r="11" spans="1:3" ht="36">
      <c r="A11" s="7">
        <v>10</v>
      </c>
      <c r="B11" s="7" t="s">
        <v>55</v>
      </c>
      <c r="C11" s="7" t="s">
        <v>98</v>
      </c>
    </row>
    <row r="12" spans="1:3" ht="36">
      <c r="A12" s="7">
        <v>11</v>
      </c>
      <c r="B12" s="7" t="s">
        <v>147</v>
      </c>
      <c r="C12" s="7" t="s">
        <v>71</v>
      </c>
    </row>
    <row r="13" spans="1:3" ht="36">
      <c r="A13" s="7">
        <v>12</v>
      </c>
      <c r="B13" s="7" t="s">
        <v>146</v>
      </c>
      <c r="C13" s="7" t="s">
        <v>71</v>
      </c>
    </row>
    <row r="14" spans="1:3" ht="36">
      <c r="A14" s="7">
        <v>13</v>
      </c>
      <c r="B14" s="7" t="s">
        <v>53</v>
      </c>
      <c r="C14" s="7" t="s">
        <v>74</v>
      </c>
    </row>
    <row r="15" spans="1:3" ht="18">
      <c r="A15" s="7">
        <v>14</v>
      </c>
      <c r="B15" s="7" t="s">
        <v>89</v>
      </c>
      <c r="C15" s="7" t="s">
        <v>99</v>
      </c>
    </row>
    <row r="16" spans="1:3" ht="18">
      <c r="A16" s="7">
        <v>15</v>
      </c>
      <c r="B16" s="7" t="s">
        <v>33</v>
      </c>
      <c r="C16" s="7" t="s">
        <v>98</v>
      </c>
    </row>
    <row r="17" spans="1:3" ht="36">
      <c r="A17" s="7">
        <v>16</v>
      </c>
      <c r="B17" s="7" t="s">
        <v>34</v>
      </c>
      <c r="C17" s="7" t="s">
        <v>100</v>
      </c>
    </row>
    <row r="18" spans="1:3" ht="54">
      <c r="A18" s="7">
        <v>17</v>
      </c>
      <c r="B18" s="7" t="s">
        <v>75</v>
      </c>
      <c r="C18" s="7" t="s">
        <v>98</v>
      </c>
    </row>
    <row r="19" spans="1:3" ht="18">
      <c r="A19" s="7">
        <v>18</v>
      </c>
      <c r="B19" s="7" t="s">
        <v>124</v>
      </c>
      <c r="C19" s="7" t="s">
        <v>70</v>
      </c>
    </row>
    <row r="20" spans="1:3" ht="18">
      <c r="A20" s="7">
        <v>19</v>
      </c>
      <c r="B20" s="7" t="s">
        <v>58</v>
      </c>
      <c r="C20" s="7" t="s">
        <v>98</v>
      </c>
    </row>
    <row r="21" spans="1:3" ht="36">
      <c r="A21" s="7">
        <v>20</v>
      </c>
      <c r="B21" s="7" t="s">
        <v>76</v>
      </c>
      <c r="C21" s="7" t="s">
        <v>100</v>
      </c>
    </row>
    <row r="22" spans="1:3" ht="36">
      <c r="A22" s="7">
        <v>21</v>
      </c>
      <c r="B22" s="7" t="s">
        <v>108</v>
      </c>
      <c r="C22" s="7" t="s">
        <v>98</v>
      </c>
    </row>
    <row r="23" spans="1:3" ht="18">
      <c r="A23" s="7">
        <v>22</v>
      </c>
      <c r="B23" s="7" t="s">
        <v>112</v>
      </c>
      <c r="C23" s="7" t="s">
        <v>98</v>
      </c>
    </row>
    <row r="24" spans="1:3" ht="72">
      <c r="A24" s="7">
        <v>23</v>
      </c>
      <c r="B24" s="7" t="s">
        <v>77</v>
      </c>
      <c r="C24" s="7" t="s">
        <v>99</v>
      </c>
    </row>
    <row r="25" spans="1:3" ht="18">
      <c r="A25" s="7">
        <v>24</v>
      </c>
      <c r="B25" s="7" t="s">
        <v>127</v>
      </c>
      <c r="C25" s="7" t="s">
        <v>99</v>
      </c>
    </row>
    <row r="26" spans="1:3" ht="18">
      <c r="A26" s="7">
        <v>25</v>
      </c>
      <c r="B26" s="7" t="s">
        <v>64</v>
      </c>
      <c r="C26" s="7" t="s">
        <v>98</v>
      </c>
    </row>
  </sheetData>
  <printOptions/>
  <pageMargins left="0.75" right="0.75" top="1" bottom="1" header="0.5" footer="0.5"/>
  <pageSetup fitToHeight="1" fitToWidth="1" orientation="portrait" paperSize="9" scale="64"/>
</worksheet>
</file>

<file path=xl/worksheets/sheet4.xml><?xml version="1.0" encoding="utf-8"?>
<worksheet xmlns="http://schemas.openxmlformats.org/spreadsheetml/2006/main" xmlns:r="http://schemas.openxmlformats.org/officeDocument/2006/relationships">
  <sheetPr>
    <pageSetUpPr fitToPage="1"/>
  </sheetPr>
  <dimension ref="A1:E65"/>
  <sheetViews>
    <sheetView zoomScale="150" zoomScaleNormal="150" workbookViewId="0" topLeftCell="A5">
      <selection activeCell="D9" sqref="D9:D10"/>
    </sheetView>
  </sheetViews>
  <sheetFormatPr defaultColWidth="11.00390625" defaultRowHeight="12"/>
  <cols>
    <col min="1" max="1" width="3.125" style="12" bestFit="1" customWidth="1"/>
    <col min="2" max="2" width="4.375" style="18" bestFit="1" customWidth="1"/>
    <col min="3" max="3" width="8.50390625" style="12" bestFit="1" customWidth="1"/>
    <col min="4" max="4" width="39.875" style="17" customWidth="1"/>
    <col min="5" max="5" width="15.50390625" style="12" customWidth="1"/>
    <col min="6" max="16384" width="13.50390625" style="12" customWidth="1"/>
  </cols>
  <sheetData>
    <row r="1" spans="1:5" ht="12.75">
      <c r="A1" s="13" t="s">
        <v>137</v>
      </c>
      <c r="B1" s="14" t="s">
        <v>84</v>
      </c>
      <c r="C1" s="13" t="s">
        <v>138</v>
      </c>
      <c r="D1" s="15" t="s">
        <v>139</v>
      </c>
      <c r="E1" s="13" t="s">
        <v>140</v>
      </c>
    </row>
    <row r="2" spans="1:5" ht="12.75">
      <c r="A2" s="13">
        <v>1</v>
      </c>
      <c r="B2" s="14" t="s">
        <v>85</v>
      </c>
      <c r="C2" s="13" t="s">
        <v>101</v>
      </c>
      <c r="D2" s="15" t="s">
        <v>102</v>
      </c>
      <c r="E2" s="13" t="s">
        <v>149</v>
      </c>
    </row>
    <row r="3" spans="1:5" ht="24.75">
      <c r="A3" s="13">
        <v>2</v>
      </c>
      <c r="B3" s="14">
        <v>1</v>
      </c>
      <c r="C3" s="13" t="s">
        <v>101</v>
      </c>
      <c r="D3" s="15" t="s">
        <v>103</v>
      </c>
      <c r="E3" s="13" t="s">
        <v>100</v>
      </c>
    </row>
    <row r="4" spans="1:5" ht="60.75">
      <c r="A4" s="13">
        <v>3</v>
      </c>
      <c r="B4" s="14">
        <v>23</v>
      </c>
      <c r="C4" s="13" t="s">
        <v>104</v>
      </c>
      <c r="D4" s="15" t="s">
        <v>126</v>
      </c>
      <c r="E4" s="13" t="s">
        <v>99</v>
      </c>
    </row>
    <row r="5" spans="1:5" s="17" customFormat="1" ht="24.75">
      <c r="A5" s="15"/>
      <c r="B5" s="16">
        <v>2</v>
      </c>
      <c r="C5" s="15"/>
      <c r="D5" s="17" t="s">
        <v>69</v>
      </c>
      <c r="E5" s="15" t="s">
        <v>78</v>
      </c>
    </row>
    <row r="6" spans="1:5" ht="12.75">
      <c r="A6" s="13">
        <v>4</v>
      </c>
      <c r="B6" s="14">
        <v>3</v>
      </c>
      <c r="C6" s="13" t="s">
        <v>104</v>
      </c>
      <c r="D6" s="15" t="s">
        <v>97</v>
      </c>
      <c r="E6" s="13" t="s">
        <v>71</v>
      </c>
    </row>
    <row r="7" spans="1:5" ht="24.75">
      <c r="A7" s="13"/>
      <c r="B7" s="14">
        <v>4</v>
      </c>
      <c r="C7" s="13"/>
      <c r="D7" s="15" t="s">
        <v>72</v>
      </c>
      <c r="E7" s="13" t="s">
        <v>98</v>
      </c>
    </row>
    <row r="8" spans="1:5" ht="24.75">
      <c r="A8" s="13">
        <v>5</v>
      </c>
      <c r="B8" s="14">
        <v>5</v>
      </c>
      <c r="C8" s="13" t="s">
        <v>104</v>
      </c>
      <c r="D8" s="15" t="s">
        <v>0</v>
      </c>
      <c r="E8" s="13" t="s">
        <v>1</v>
      </c>
    </row>
    <row r="9" spans="1:5" ht="24.75">
      <c r="A9" s="13">
        <v>6</v>
      </c>
      <c r="B9" s="14">
        <v>6</v>
      </c>
      <c r="C9" s="13" t="s">
        <v>70</v>
      </c>
      <c r="D9" s="15" t="s">
        <v>2</v>
      </c>
      <c r="E9" s="13" t="s">
        <v>71</v>
      </c>
    </row>
    <row r="10" spans="1:5" ht="24.75">
      <c r="A10" s="13">
        <v>7</v>
      </c>
      <c r="B10" s="14">
        <v>6</v>
      </c>
      <c r="C10" s="13" t="s">
        <v>3</v>
      </c>
      <c r="D10" s="15" t="s">
        <v>4</v>
      </c>
      <c r="E10" s="13" t="s">
        <v>71</v>
      </c>
    </row>
    <row r="11" spans="1:5" ht="24.75">
      <c r="A11" s="13">
        <v>8</v>
      </c>
      <c r="B11" s="14">
        <v>3</v>
      </c>
      <c r="C11" s="13" t="s">
        <v>104</v>
      </c>
      <c r="D11" s="15" t="s">
        <v>60</v>
      </c>
      <c r="E11" s="13" t="s">
        <v>71</v>
      </c>
    </row>
    <row r="12" spans="1:5" ht="36.75">
      <c r="A12" s="13">
        <v>9</v>
      </c>
      <c r="B12" s="14">
        <v>7</v>
      </c>
      <c r="C12" s="13" t="s">
        <v>104</v>
      </c>
      <c r="D12" s="15" t="s">
        <v>61</v>
      </c>
      <c r="E12" s="13" t="s">
        <v>99</v>
      </c>
    </row>
    <row r="13" spans="1:5" ht="24.75">
      <c r="A13" s="13">
        <v>10</v>
      </c>
      <c r="B13" s="14">
        <v>7</v>
      </c>
      <c r="C13" s="13" t="s">
        <v>104</v>
      </c>
      <c r="D13" s="15" t="s">
        <v>62</v>
      </c>
      <c r="E13" s="13" t="s">
        <v>99</v>
      </c>
    </row>
    <row r="14" spans="1:5" ht="24.75">
      <c r="A14" s="13">
        <v>11</v>
      </c>
      <c r="B14" s="14">
        <v>8</v>
      </c>
      <c r="C14" s="13" t="s">
        <v>104</v>
      </c>
      <c r="D14" s="15" t="s">
        <v>93</v>
      </c>
      <c r="E14" s="13" t="s">
        <v>71</v>
      </c>
    </row>
    <row r="15" spans="1:5" ht="24.75">
      <c r="A15" s="13">
        <v>12</v>
      </c>
      <c r="B15" s="14">
        <v>3</v>
      </c>
      <c r="C15" s="13" t="s">
        <v>104</v>
      </c>
      <c r="D15" s="15" t="s">
        <v>94</v>
      </c>
      <c r="E15" s="13" t="s">
        <v>92</v>
      </c>
    </row>
    <row r="16" spans="1:5" ht="12.75">
      <c r="A16" s="13">
        <v>13</v>
      </c>
      <c r="B16" s="14">
        <v>9</v>
      </c>
      <c r="C16" s="13" t="s">
        <v>104</v>
      </c>
      <c r="D16" s="15" t="s">
        <v>95</v>
      </c>
      <c r="E16" s="13" t="s">
        <v>98</v>
      </c>
    </row>
    <row r="17" spans="1:5" ht="12.75">
      <c r="A17" s="13">
        <v>14</v>
      </c>
      <c r="B17" s="14" t="s">
        <v>85</v>
      </c>
      <c r="C17" s="13" t="s">
        <v>104</v>
      </c>
      <c r="D17" s="15" t="s">
        <v>141</v>
      </c>
      <c r="E17" s="13" t="s">
        <v>142</v>
      </c>
    </row>
    <row r="18" spans="1:5" ht="12.75">
      <c r="A18" s="13">
        <v>15</v>
      </c>
      <c r="B18" s="14">
        <v>8</v>
      </c>
      <c r="C18" s="13" t="s">
        <v>104</v>
      </c>
      <c r="D18" s="15" t="s">
        <v>143</v>
      </c>
      <c r="E18" s="13" t="s">
        <v>13</v>
      </c>
    </row>
    <row r="19" spans="1:5" ht="24.75">
      <c r="A19" s="13">
        <v>16</v>
      </c>
      <c r="B19" s="14">
        <v>3</v>
      </c>
      <c r="C19" s="13" t="s">
        <v>3</v>
      </c>
      <c r="D19" s="15" t="s">
        <v>144</v>
      </c>
      <c r="E19" s="13" t="s">
        <v>71</v>
      </c>
    </row>
    <row r="20" spans="1:5" ht="12.75">
      <c r="A20" s="13">
        <v>17</v>
      </c>
      <c r="B20" s="14">
        <v>10</v>
      </c>
      <c r="C20" s="13" t="s">
        <v>3</v>
      </c>
      <c r="D20" s="15" t="s">
        <v>145</v>
      </c>
      <c r="E20" s="13" t="s">
        <v>98</v>
      </c>
    </row>
    <row r="21" spans="1:5" ht="24.75">
      <c r="A21" s="13">
        <v>18</v>
      </c>
      <c r="B21" s="14">
        <v>11</v>
      </c>
      <c r="C21" s="13" t="s">
        <v>3</v>
      </c>
      <c r="D21" s="15" t="s">
        <v>147</v>
      </c>
      <c r="E21" s="13" t="s">
        <v>71</v>
      </c>
    </row>
    <row r="22" spans="1:5" ht="36.75">
      <c r="A22" s="13">
        <v>19</v>
      </c>
      <c r="B22" s="14">
        <v>12</v>
      </c>
      <c r="C22" s="13" t="s">
        <v>3</v>
      </c>
      <c r="D22" s="15" t="s">
        <v>146</v>
      </c>
      <c r="E22" s="13" t="s">
        <v>71</v>
      </c>
    </row>
    <row r="23" spans="1:5" ht="12.75">
      <c r="A23" s="13">
        <v>20</v>
      </c>
      <c r="B23" s="14" t="s">
        <v>85</v>
      </c>
      <c r="C23" s="13" t="s">
        <v>3</v>
      </c>
      <c r="D23" s="15" t="s">
        <v>148</v>
      </c>
      <c r="E23" s="13" t="s">
        <v>149</v>
      </c>
    </row>
    <row r="24" spans="1:5" ht="12.75">
      <c r="A24" s="13"/>
      <c r="B24" s="14">
        <v>3</v>
      </c>
      <c r="C24" s="13"/>
      <c r="D24" s="15" t="s">
        <v>150</v>
      </c>
      <c r="E24" s="13" t="s">
        <v>71</v>
      </c>
    </row>
    <row r="25" spans="1:5" ht="12.75">
      <c r="A25" s="13"/>
      <c r="B25" s="14" t="s">
        <v>85</v>
      </c>
      <c r="C25" s="13"/>
      <c r="D25" s="15" t="s">
        <v>79</v>
      </c>
      <c r="E25" s="13" t="s">
        <v>149</v>
      </c>
    </row>
    <row r="26" spans="1:5" ht="12.75">
      <c r="A26" s="13">
        <v>21</v>
      </c>
      <c r="B26" s="14">
        <v>3</v>
      </c>
      <c r="C26" s="13" t="s">
        <v>3</v>
      </c>
      <c r="D26" s="15" t="s">
        <v>80</v>
      </c>
      <c r="E26" s="13" t="s">
        <v>71</v>
      </c>
    </row>
    <row r="27" spans="1:5" ht="24.75">
      <c r="A27" s="13"/>
      <c r="B27" s="14">
        <v>13</v>
      </c>
      <c r="C27" s="13"/>
      <c r="D27" s="15" t="s">
        <v>86</v>
      </c>
      <c r="E27" s="13" t="s">
        <v>71</v>
      </c>
    </row>
    <row r="28" spans="1:5" ht="12.75">
      <c r="A28" s="13"/>
      <c r="B28" s="14">
        <v>3</v>
      </c>
      <c r="C28" s="13"/>
      <c r="D28" s="15" t="s">
        <v>87</v>
      </c>
      <c r="E28" s="13" t="s">
        <v>71</v>
      </c>
    </row>
    <row r="29" spans="1:5" ht="12.75">
      <c r="A29" s="13" t="s">
        <v>125</v>
      </c>
      <c r="B29" s="14">
        <v>3</v>
      </c>
      <c r="C29" s="13"/>
      <c r="D29" s="15" t="s">
        <v>88</v>
      </c>
      <c r="E29" s="13" t="s">
        <v>71</v>
      </c>
    </row>
    <row r="30" spans="1:5" ht="12.75">
      <c r="A30" s="13">
        <v>22</v>
      </c>
      <c r="B30" s="14">
        <v>14</v>
      </c>
      <c r="C30" s="13" t="s">
        <v>3</v>
      </c>
      <c r="D30" s="15" t="s">
        <v>89</v>
      </c>
      <c r="E30" s="13" t="s">
        <v>99</v>
      </c>
    </row>
    <row r="31" spans="1:5" ht="12.75">
      <c r="A31" s="13">
        <v>23</v>
      </c>
      <c r="B31" s="14">
        <v>3</v>
      </c>
      <c r="C31" s="13" t="s">
        <v>3</v>
      </c>
      <c r="D31" s="15" t="s">
        <v>90</v>
      </c>
      <c r="E31" s="13" t="s">
        <v>91</v>
      </c>
    </row>
    <row r="32" spans="1:5" ht="36.75">
      <c r="A32" s="13">
        <v>24</v>
      </c>
      <c r="B32" s="14">
        <v>10</v>
      </c>
      <c r="C32" s="13" t="s">
        <v>3</v>
      </c>
      <c r="D32" s="15" t="s">
        <v>30</v>
      </c>
      <c r="E32" s="13" t="s">
        <v>31</v>
      </c>
    </row>
    <row r="33" spans="1:5" ht="12.75">
      <c r="A33" s="13">
        <v>25</v>
      </c>
      <c r="B33" s="14">
        <v>15</v>
      </c>
      <c r="C33" s="13" t="s">
        <v>32</v>
      </c>
      <c r="D33" s="15" t="s">
        <v>33</v>
      </c>
      <c r="E33" s="13" t="s">
        <v>98</v>
      </c>
    </row>
    <row r="34" spans="1:5" ht="24.75">
      <c r="A34" s="13">
        <v>26</v>
      </c>
      <c r="B34" s="14">
        <v>16</v>
      </c>
      <c r="C34" s="13" t="s">
        <v>3</v>
      </c>
      <c r="D34" s="15" t="s">
        <v>34</v>
      </c>
      <c r="E34" s="13" t="s">
        <v>100</v>
      </c>
    </row>
    <row r="35" spans="1:5" ht="24.75">
      <c r="A35" s="13">
        <v>27</v>
      </c>
      <c r="B35" s="14">
        <v>17</v>
      </c>
      <c r="C35" s="13" t="s">
        <v>3</v>
      </c>
      <c r="D35" s="15" t="s">
        <v>96</v>
      </c>
      <c r="E35" s="13" t="s">
        <v>98</v>
      </c>
    </row>
    <row r="36" spans="1:5" ht="12.75">
      <c r="A36" s="13"/>
      <c r="B36" s="14">
        <v>17</v>
      </c>
      <c r="C36" s="13"/>
      <c r="D36" s="15" t="s">
        <v>119</v>
      </c>
      <c r="E36" s="13" t="s">
        <v>98</v>
      </c>
    </row>
    <row r="37" spans="1:5" ht="12.75">
      <c r="A37" s="13">
        <v>28</v>
      </c>
      <c r="B37" s="14">
        <v>3</v>
      </c>
      <c r="C37" s="13" t="s">
        <v>120</v>
      </c>
      <c r="D37" s="15" t="s">
        <v>121</v>
      </c>
      <c r="E37" s="13" t="s">
        <v>123</v>
      </c>
    </row>
    <row r="38" spans="1:5" ht="12.75">
      <c r="A38" s="13"/>
      <c r="B38" s="14">
        <v>3</v>
      </c>
      <c r="C38" s="13"/>
      <c r="D38" s="15" t="s">
        <v>122</v>
      </c>
      <c r="E38" s="13" t="s">
        <v>91</v>
      </c>
    </row>
    <row r="39" spans="1:5" ht="24.75">
      <c r="A39" s="13">
        <v>29</v>
      </c>
      <c r="B39" s="14">
        <v>18</v>
      </c>
      <c r="C39" s="13" t="s">
        <v>70</v>
      </c>
      <c r="D39" s="15" t="s">
        <v>124</v>
      </c>
      <c r="E39" s="13" t="s">
        <v>70</v>
      </c>
    </row>
    <row r="40" spans="1:5" ht="24.75">
      <c r="A40" s="13">
        <v>30</v>
      </c>
      <c r="B40" s="14">
        <v>3</v>
      </c>
      <c r="C40" s="13" t="s">
        <v>56</v>
      </c>
      <c r="D40" s="15" t="s">
        <v>57</v>
      </c>
      <c r="E40" s="13" t="s">
        <v>92</v>
      </c>
    </row>
    <row r="41" spans="1:5" ht="33.75" customHeight="1">
      <c r="A41" s="13">
        <v>31</v>
      </c>
      <c r="B41" s="14">
        <v>19</v>
      </c>
      <c r="C41" s="13" t="s">
        <v>70</v>
      </c>
      <c r="D41" s="15" t="s">
        <v>81</v>
      </c>
      <c r="E41" s="13" t="s">
        <v>98</v>
      </c>
    </row>
    <row r="42" spans="1:5" ht="12.75">
      <c r="A42" s="13">
        <v>32</v>
      </c>
      <c r="B42" s="14" t="s">
        <v>85</v>
      </c>
      <c r="C42" s="13" t="s">
        <v>32</v>
      </c>
      <c r="D42" s="15" t="s">
        <v>105</v>
      </c>
      <c r="E42" s="13" t="s">
        <v>149</v>
      </c>
    </row>
    <row r="43" spans="1:5" ht="24.75">
      <c r="A43" s="13">
        <v>33</v>
      </c>
      <c r="B43" s="14">
        <v>20</v>
      </c>
      <c r="C43" s="13" t="s">
        <v>120</v>
      </c>
      <c r="D43" s="15" t="s">
        <v>106</v>
      </c>
      <c r="E43" s="13" t="s">
        <v>100</v>
      </c>
    </row>
    <row r="44" spans="1:5" ht="12.75">
      <c r="A44" s="13">
        <v>34</v>
      </c>
      <c r="B44" s="14" t="s">
        <v>85</v>
      </c>
      <c r="C44" s="13" t="s">
        <v>120</v>
      </c>
      <c r="D44" s="15" t="s">
        <v>107</v>
      </c>
      <c r="E44" s="13" t="s">
        <v>149</v>
      </c>
    </row>
    <row r="45" spans="1:5" ht="24.75">
      <c r="A45" s="13">
        <v>35</v>
      </c>
      <c r="B45" s="14">
        <v>21</v>
      </c>
      <c r="C45" s="13" t="s">
        <v>120</v>
      </c>
      <c r="D45" s="15" t="s">
        <v>108</v>
      </c>
      <c r="E45" s="13" t="s">
        <v>98</v>
      </c>
    </row>
    <row r="46" spans="1:5" ht="12.75">
      <c r="A46" s="13">
        <v>36</v>
      </c>
      <c r="B46" s="14" t="s">
        <v>85</v>
      </c>
      <c r="C46" s="13" t="s">
        <v>3</v>
      </c>
      <c r="D46" s="15" t="s">
        <v>109</v>
      </c>
      <c r="E46" s="13" t="s">
        <v>149</v>
      </c>
    </row>
    <row r="47" spans="1:5" ht="12.75">
      <c r="A47" s="13">
        <v>37</v>
      </c>
      <c r="B47" s="14" t="s">
        <v>85</v>
      </c>
      <c r="C47" s="13" t="s">
        <v>32</v>
      </c>
      <c r="D47" s="15" t="s">
        <v>109</v>
      </c>
      <c r="E47" s="13" t="s">
        <v>149</v>
      </c>
    </row>
    <row r="48" spans="1:5" ht="12.75">
      <c r="A48" s="13">
        <v>38</v>
      </c>
      <c r="B48" s="14" t="s">
        <v>85</v>
      </c>
      <c r="C48" s="13" t="s">
        <v>110</v>
      </c>
      <c r="D48" s="15" t="s">
        <v>111</v>
      </c>
      <c r="E48" s="13" t="s">
        <v>149</v>
      </c>
    </row>
    <row r="49" spans="1:5" ht="24.75">
      <c r="A49" s="13">
        <v>39</v>
      </c>
      <c r="B49" s="14">
        <v>22</v>
      </c>
      <c r="C49" s="13" t="s">
        <v>70</v>
      </c>
      <c r="D49" s="15" t="s">
        <v>112</v>
      </c>
      <c r="E49" s="13" t="s">
        <v>98</v>
      </c>
    </row>
    <row r="50" spans="1:5" ht="12.75">
      <c r="A50" s="13">
        <v>40</v>
      </c>
      <c r="B50" s="14">
        <v>23</v>
      </c>
      <c r="C50" s="13" t="s">
        <v>110</v>
      </c>
      <c r="D50" s="15" t="s">
        <v>113</v>
      </c>
      <c r="E50" s="13" t="s">
        <v>83</v>
      </c>
    </row>
    <row r="51" spans="1:5" ht="12.75">
      <c r="A51" s="13">
        <v>41</v>
      </c>
      <c r="B51" s="14">
        <v>10</v>
      </c>
      <c r="C51" s="13" t="s">
        <v>110</v>
      </c>
      <c r="D51" s="15" t="s">
        <v>114</v>
      </c>
      <c r="E51" s="13" t="s">
        <v>31</v>
      </c>
    </row>
    <row r="52" spans="1:5" ht="24.75">
      <c r="A52" s="13">
        <v>42</v>
      </c>
      <c r="B52" s="14">
        <v>23</v>
      </c>
      <c r="C52" s="13" t="s">
        <v>115</v>
      </c>
      <c r="D52" s="15" t="s">
        <v>129</v>
      </c>
      <c r="E52" s="13" t="s">
        <v>135</v>
      </c>
    </row>
    <row r="53" spans="1:5" ht="24.75">
      <c r="A53" s="13">
        <v>43</v>
      </c>
      <c r="B53" s="14">
        <v>23</v>
      </c>
      <c r="C53" s="13" t="s">
        <v>101</v>
      </c>
      <c r="D53" s="15" t="s">
        <v>130</v>
      </c>
      <c r="E53" s="13" t="s">
        <v>131</v>
      </c>
    </row>
    <row r="54" spans="1:5" ht="24.75">
      <c r="A54" s="13">
        <v>44</v>
      </c>
      <c r="B54" s="14">
        <v>15</v>
      </c>
      <c r="C54" s="13" t="s">
        <v>32</v>
      </c>
      <c r="D54" s="15" t="s">
        <v>66</v>
      </c>
      <c r="E54" s="13" t="s">
        <v>136</v>
      </c>
    </row>
    <row r="55" spans="1:5" ht="24.75">
      <c r="A55" s="13">
        <v>45</v>
      </c>
      <c r="B55" s="14">
        <v>3</v>
      </c>
      <c r="C55" s="13" t="s">
        <v>32</v>
      </c>
      <c r="D55" s="15" t="s">
        <v>67</v>
      </c>
      <c r="E55" s="13" t="s">
        <v>71</v>
      </c>
    </row>
    <row r="56" spans="1:5" ht="24.75">
      <c r="A56" s="13">
        <v>46</v>
      </c>
      <c r="B56" s="14">
        <v>7</v>
      </c>
      <c r="C56" s="13" t="s">
        <v>68</v>
      </c>
      <c r="D56" s="15" t="s">
        <v>5</v>
      </c>
      <c r="E56" s="13" t="s">
        <v>99</v>
      </c>
    </row>
    <row r="57" spans="1:5" ht="12.75">
      <c r="A57" s="13">
        <v>47</v>
      </c>
      <c r="B57" s="14" t="s">
        <v>85</v>
      </c>
      <c r="C57" s="13" t="s">
        <v>56</v>
      </c>
      <c r="D57" s="15" t="s">
        <v>6</v>
      </c>
      <c r="E57" s="13" t="s">
        <v>7</v>
      </c>
    </row>
    <row r="58" spans="1:5" ht="24.75">
      <c r="A58" s="13">
        <v>48</v>
      </c>
      <c r="B58" s="14">
        <v>17</v>
      </c>
      <c r="C58" s="13" t="s">
        <v>8</v>
      </c>
      <c r="D58" s="15" t="s">
        <v>9</v>
      </c>
      <c r="E58" s="13" t="s">
        <v>98</v>
      </c>
    </row>
    <row r="59" spans="1:5" ht="12.75">
      <c r="A59" s="13"/>
      <c r="B59" s="14">
        <v>24</v>
      </c>
      <c r="C59" s="13"/>
      <c r="D59" s="15" t="s">
        <v>10</v>
      </c>
      <c r="E59" s="13" t="s">
        <v>99</v>
      </c>
    </row>
    <row r="60" spans="1:5" ht="12.75">
      <c r="A60" s="13"/>
      <c r="B60" s="14">
        <v>17</v>
      </c>
      <c r="C60" s="13"/>
      <c r="D60" s="15" t="s">
        <v>11</v>
      </c>
      <c r="E60" s="13" t="s">
        <v>59</v>
      </c>
    </row>
    <row r="61" spans="1:5" ht="24.75">
      <c r="A61" s="13">
        <v>49</v>
      </c>
      <c r="B61" s="14">
        <v>8</v>
      </c>
      <c r="C61" s="13" t="s">
        <v>104</v>
      </c>
      <c r="D61" s="15" t="s">
        <v>12</v>
      </c>
      <c r="E61" s="13" t="s">
        <v>13</v>
      </c>
    </row>
    <row r="62" spans="1:5" ht="24.75">
      <c r="A62" s="13">
        <v>50</v>
      </c>
      <c r="B62" s="14">
        <v>23</v>
      </c>
      <c r="C62" s="13" t="s">
        <v>104</v>
      </c>
      <c r="D62" s="15" t="s">
        <v>151</v>
      </c>
      <c r="E62" s="13" t="s">
        <v>99</v>
      </c>
    </row>
    <row r="63" spans="1:5" ht="12.75">
      <c r="A63" s="13">
        <v>51</v>
      </c>
      <c r="B63" s="14">
        <v>18</v>
      </c>
      <c r="C63" s="13" t="s">
        <v>110</v>
      </c>
      <c r="D63" s="15" t="s">
        <v>152</v>
      </c>
      <c r="E63" s="13" t="s">
        <v>153</v>
      </c>
    </row>
    <row r="64" spans="1:5" ht="24.75">
      <c r="A64" s="13">
        <v>52</v>
      </c>
      <c r="B64" s="14" t="s">
        <v>85</v>
      </c>
      <c r="C64" s="13" t="s">
        <v>73</v>
      </c>
      <c r="D64" s="15" t="s">
        <v>82</v>
      </c>
      <c r="E64" s="13" t="s">
        <v>142</v>
      </c>
    </row>
    <row r="65" spans="1:5" ht="12.75">
      <c r="A65" s="13">
        <v>53</v>
      </c>
      <c r="B65" s="14">
        <v>25</v>
      </c>
      <c r="C65" s="13" t="s">
        <v>63</v>
      </c>
      <c r="D65" s="15" t="s">
        <v>64</v>
      </c>
      <c r="E65" s="13" t="s">
        <v>98</v>
      </c>
    </row>
  </sheetData>
  <printOptions/>
  <pageMargins left="0.75" right="0.75" top="1" bottom="1" header="0.5" footer="0.5"/>
  <pageSetup fitToHeight="1" fitToWidth="1" orientation="portrait" paperSize="9" scale="7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Neumeyer</dc:creator>
  <cp:keywords/>
  <dc:description/>
  <cp:lastModifiedBy>Charles Neumeyer</cp:lastModifiedBy>
  <cp:lastPrinted>2003-07-21T12:21:39Z</cp:lastPrinted>
  <dcterms:created xsi:type="dcterms:W3CDTF">2003-04-22T15:33:05Z</dcterms:created>
  <dcterms:modified xsi:type="dcterms:W3CDTF">2003-04-25T19:49:31Z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-884610630</vt:i4>
  </property>
  <property fmtid="{D5CDD505-2E9C-101B-9397-08002B2CF9AE}" pid="3" name="_EmailSubject">
    <vt:lpwstr>cn file</vt:lpwstr>
  </property>
  <property fmtid="{D5CDD505-2E9C-101B-9397-08002B2CF9AE}" pid="4" name="_AuthorEmail">
    <vt:lpwstr>meconf@pppl.gov</vt:lpwstr>
  </property>
  <property fmtid="{D5CDD505-2E9C-101B-9397-08002B2CF9AE}" pid="5" name="_AuthorEmailDisplayName">
    <vt:lpwstr>meconf</vt:lpwstr>
  </property>
</Properties>
</file>