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480" windowHeight="5895" activeTab="4"/>
  </bookViews>
  <sheets>
    <sheet name="OR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List'!$A$1:$M$27</definedName>
    <definedName name="_xlnm.Print_Area" localSheetId="4">'Beach Days'!$A$1:$Q$46</definedName>
    <definedName name="_xlnm.Print_Area" localSheetId="1">'Beach List'!$A$1:$M$75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'OR Summary'!$1:$2</definedName>
  </definedNames>
  <calcPr fullCalcOnLoad="1"/>
</workbook>
</file>

<file path=xl/sharedStrings.xml><?xml version="1.0" encoding="utf-8"?>
<sst xmlns="http://schemas.openxmlformats.org/spreadsheetml/2006/main" count="970" uniqueCount="239">
  <si>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</si>
  <si>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</si>
  <si>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</si>
  <si>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</si>
  <si>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</si>
  <si>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PER_MONTH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</si>
  <si>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</si>
  <si>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</si>
  <si>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</si>
  <si>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</si>
  <si>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</si>
  <si>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</si>
  <si>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</si>
  <si>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Beaches with Actions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</si>
  <si>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</si>
  <si>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</si>
  <si>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</si>
  <si>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</si>
  <si>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</si>
  <si>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</si>
  <si>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</si>
  <si>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</si>
  <si>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</si>
  <si>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</si>
  <si>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</si>
  <si>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</si>
  <si>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</si>
  <si>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</si>
  <si>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</si>
  <si>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</si>
  <si>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</si>
  <si>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</si>
  <si>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</si>
  <si>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</si>
  <si>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</si>
  <si>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</si>
  <si>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</si>
  <si>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</si>
  <si>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</si>
  <si>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</si>
  <si>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</si>
  <si>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</si>
  <si>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</si>
  <si>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</si>
  <si>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</si>
  <si>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</si>
  <si>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</si>
  <si>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</si>
  <si>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</si>
  <si>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</si>
  <si>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</si>
  <si>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</si>
  <si>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</si>
  <si>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</si>
  <si>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</si>
  <si>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</si>
  <si>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</si>
  <si>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ELEV_BACT</t>
  </si>
  <si>
    <t>ENTERO</t>
  </si>
  <si>
    <t>UNKNOWN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</si>
  <si>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</si>
  <si>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</si>
  <si>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</si>
  <si>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</si>
  <si>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</si>
  <si>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</si>
  <si>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</si>
  <si>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</si>
  <si>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</si>
  <si>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</si>
  <si>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</si>
  <si>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</si>
  <si>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</si>
  <si>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</si>
  <si>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</si>
  <si>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PRAWN Coastal Beaches</t>
  </si>
  <si>
    <t>Coastal Beaches with Actions</t>
  </si>
  <si>
    <t>Coastal Beach Actions Sorted by Duration</t>
  </si>
  <si>
    <t>Coastal Beach Days</t>
  </si>
  <si>
    <t xml:space="preserve">No. of monitored coastal beaches: </t>
  </si>
  <si>
    <t xml:space="preserve">No. of monitored coastal beaches with actions: </t>
  </si>
  <si>
    <t xml:space="preserve">No. of beach days for monitored coastal beaches: </t>
  </si>
  <si>
    <t>No. of Beaches with Actions:</t>
  </si>
  <si>
    <t>beaches were monitored?</t>
  </si>
  <si>
    <t>How many coastal</t>
  </si>
  <si>
    <t xml:space="preserve">              How many coastal</t>
  </si>
  <si>
    <t xml:space="preserve">             beaches had actions?</t>
  </si>
  <si>
    <t>OR</t>
  </si>
  <si>
    <t>CLATSOP</t>
  </si>
  <si>
    <t>COOS</t>
  </si>
  <si>
    <t>CURRY</t>
  </si>
  <si>
    <t>DOUGLAS</t>
  </si>
  <si>
    <t>LANE</t>
  </si>
  <si>
    <t>LINCOLN</t>
  </si>
  <si>
    <t>TILLAMOOK</t>
  </si>
  <si>
    <t>Pacific Ocean</t>
  </si>
  <si>
    <t>OR965410</t>
  </si>
  <si>
    <t>Arcadia State Park Beach</t>
  </si>
  <si>
    <t>OR277842</t>
  </si>
  <si>
    <t>Cannon Beach</t>
  </si>
  <si>
    <t>OR750407</t>
  </si>
  <si>
    <t>Fort Stevens State Park Beach</t>
  </si>
  <si>
    <t>OR601061</t>
  </si>
  <si>
    <t>Hug Point State Park Beach</t>
  </si>
  <si>
    <t>OR531432</t>
  </si>
  <si>
    <t>Indian Beach at Ecola State Park</t>
  </si>
  <si>
    <t>OR329442</t>
  </si>
  <si>
    <t>Seaside Beach</t>
  </si>
  <si>
    <t>OR488730</t>
  </si>
  <si>
    <t>Tolovana State Park Beach</t>
  </si>
  <si>
    <t>OR244981</t>
  </si>
  <si>
    <t>Bastendorf Beach</t>
  </si>
  <si>
    <t>OR110179</t>
  </si>
  <si>
    <t>Sunset Bay State Park Beach</t>
  </si>
  <si>
    <t>OR311057</t>
  </si>
  <si>
    <t>Whiskey Run Beach</t>
  </si>
  <si>
    <t>OR468472</t>
  </si>
  <si>
    <t>Bandon Beach State Wayside</t>
  </si>
  <si>
    <t>OR225794</t>
  </si>
  <si>
    <t>Battle Rock State Park Beach</t>
  </si>
  <si>
    <t>OR368023</t>
  </si>
  <si>
    <t>Bullards Beach</t>
  </si>
  <si>
    <t>OR548324</t>
  </si>
  <si>
    <t>Gold Beach</t>
  </si>
  <si>
    <t>OR270205</t>
  </si>
  <si>
    <t>Harris Beach State Park</t>
  </si>
  <si>
    <t>OR676750</t>
  </si>
  <si>
    <t>Humbug Mountain Beach</t>
  </si>
  <si>
    <t>OR506189</t>
  </si>
  <si>
    <t>Hunter Creek Beach</t>
  </si>
  <si>
    <t>OR642423</t>
  </si>
  <si>
    <t>Meyers Beach</t>
  </si>
  <si>
    <t>OR953303</t>
  </si>
  <si>
    <t>Mill Beach</t>
  </si>
  <si>
    <t>OR933107</t>
  </si>
  <si>
    <t>Nesika Beach</t>
  </si>
  <si>
    <t>OR196983</t>
  </si>
  <si>
    <t>Ophir Beach</t>
  </si>
  <si>
    <t>OR154754</t>
  </si>
  <si>
    <t>Port Point Beach</t>
  </si>
  <si>
    <t>OR550486</t>
  </si>
  <si>
    <t>Sporthaven Beach</t>
  </si>
  <si>
    <t>OR937019</t>
  </si>
  <si>
    <t>Umpqua Beach</t>
  </si>
  <si>
    <t>OR268676</t>
  </si>
  <si>
    <t>Florence North Jetty Beach</t>
  </si>
  <si>
    <t>OR298050</t>
  </si>
  <si>
    <t>Heceta Beach</t>
  </si>
  <si>
    <t>OR897755</t>
  </si>
  <si>
    <t>Neptune Beach</t>
  </si>
  <si>
    <t>OR543359</t>
  </si>
  <si>
    <t>Oregon Dunes National Rec. Area Beach</t>
  </si>
  <si>
    <t>OR178544</t>
  </si>
  <si>
    <t>Agate Beach</t>
  </si>
  <si>
    <t>OR515788</t>
  </si>
  <si>
    <t>Alsea River Recreation Area Beach</t>
  </si>
  <si>
    <t>OR641971</t>
  </si>
  <si>
    <t>Beachside State Park Beach</t>
  </si>
  <si>
    <t>OR899292</t>
  </si>
  <si>
    <t>Beverly Beach</t>
  </si>
  <si>
    <t>OR624395</t>
  </si>
  <si>
    <t>D River Beach</t>
  </si>
  <si>
    <t>OR673620</t>
  </si>
  <si>
    <t>Fogarty Creek Beach</t>
  </si>
  <si>
    <t>OR600095</t>
  </si>
  <si>
    <t>Gleneden Beach</t>
  </si>
  <si>
    <t>OR588191</t>
  </si>
  <si>
    <t>Governor Patterson State Park Beach</t>
  </si>
  <si>
    <t>OR475512</t>
  </si>
  <si>
    <t>Moolack Beach</t>
  </si>
  <si>
    <t>OR271317</t>
  </si>
  <si>
    <t>Nelscott Beach</t>
  </si>
  <si>
    <t>OR578688</t>
  </si>
  <si>
    <t>Nye Beach</t>
  </si>
  <si>
    <t>OR314514</t>
  </si>
  <si>
    <t>Ona Beach</t>
  </si>
  <si>
    <t>OR742120</t>
  </si>
  <si>
    <t>Otter Rock Beach</t>
  </si>
  <si>
    <t>OR556489</t>
  </si>
  <si>
    <t>Roads End Beach</t>
  </si>
  <si>
    <t>OR400253</t>
  </si>
  <si>
    <t>Siletz Bay Beach</t>
  </si>
  <si>
    <t>OR627686</t>
  </si>
  <si>
    <t>South Beach</t>
  </si>
  <si>
    <t>OR461207</t>
  </si>
  <si>
    <t>Yachats Wayside Beach</t>
  </si>
  <si>
    <t>OR598473</t>
  </si>
  <si>
    <t>Yaquina Bay State Park Beach</t>
  </si>
  <si>
    <t>OR775236</t>
  </si>
  <si>
    <t>Barview County Park Beach</t>
  </si>
  <si>
    <t>OR884773</t>
  </si>
  <si>
    <t>Bob Straub State Park Beach</t>
  </si>
  <si>
    <t>OR769241</t>
  </si>
  <si>
    <t>Cape Kiwanda State Park Beach</t>
  </si>
  <si>
    <t>OR345069</t>
  </si>
  <si>
    <t>Cape Lookout State Park Beach</t>
  </si>
  <si>
    <t>OR861389</t>
  </si>
  <si>
    <t>Cape Mears Beach</t>
  </si>
  <si>
    <t>OR186822</t>
  </si>
  <si>
    <t>Manhattan Beach State Park</t>
  </si>
  <si>
    <t>OR748927</t>
  </si>
  <si>
    <t>Manzanita Beach</t>
  </si>
  <si>
    <t>OR276898</t>
  </si>
  <si>
    <t>Nehalem Bay State Park Beach</t>
  </si>
  <si>
    <t>OR378443</t>
  </si>
  <si>
    <t>Neskowin Beach</t>
  </si>
  <si>
    <t>OR478882</t>
  </si>
  <si>
    <t>Oceanside Beach State Wayside</t>
  </si>
  <si>
    <t>OR425623</t>
  </si>
  <si>
    <t>Rockaway Beach</t>
  </si>
  <si>
    <t>OR770138</t>
  </si>
  <si>
    <t>Short Sand Beach</t>
  </si>
  <si>
    <t>OR603376</t>
  </si>
  <si>
    <t>Twin Rocks Beach</t>
  </si>
  <si>
    <t>01/11/2006 17:00:00</t>
  </si>
  <si>
    <t>01/25/2006  17:00:00</t>
  </si>
  <si>
    <t>06/14/2006 12:00:00</t>
  </si>
  <si>
    <t>06/15/2006  12:00:00</t>
  </si>
  <si>
    <t>02/09/2006 08:00:00</t>
  </si>
  <si>
    <t>03/02/2006  12:00:00</t>
  </si>
  <si>
    <t>04/13/2006 12:00:00</t>
  </si>
  <si>
    <t>04/27/2006  12:00:00</t>
  </si>
  <si>
    <t>09/01/2006 08:00:00</t>
  </si>
  <si>
    <t>09/01/2006  12:00:00</t>
  </si>
  <si>
    <t>09/02/2006  12:00:00</t>
  </si>
  <si>
    <t>06/28/2006 12:00:00</t>
  </si>
  <si>
    <t>06/29/2006  12:00:00</t>
  </si>
  <si>
    <t>06/01/2006 12:00:00</t>
  </si>
  <si>
    <t>06/02/2006  12:00:00</t>
  </si>
  <si>
    <t>08/16/2006 12:00:00</t>
  </si>
  <si>
    <t>08/18/2006  12:00:00</t>
  </si>
  <si>
    <t>09/13/2006 08:00:00</t>
  </si>
  <si>
    <t>09/15/2006  12:00:00</t>
  </si>
  <si>
    <t>09/27/2006 08:00:00</t>
  </si>
  <si>
    <t>10/03/2006  12:00:00</t>
  </si>
  <si>
    <t>No. of days under an action</t>
  </si>
  <si>
    <t>No. of swim season beach actions</t>
  </si>
  <si>
    <t xml:space="preserve"> = Action occuring outside of swimming season. This action will not be included in swim season summary totals.</t>
  </si>
  <si>
    <t>Yes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</si>
</sst>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3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5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/>
    </xf>
    <xf numFmtId="0" fontId="0" fillId="0" borderId="1" xfId="0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/>
    </xf>
    <xf numFmtId="0" fontId="6" fillId="0" borderId="21" xfId="0" applyFont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G26" sqref="G25:G26"/>
    </sheetView>
  </sheetViews>
  <sheetFormatPr defaultColWidth="9.140625" defaultRowHeight="12.75"/>
  <cols>
    <col min="1" max="1" width="12.00390625" style="54" customWidth="1"/>
    <col min="2" max="2" width="0.5625" style="54" customWidth="1"/>
    <col min="3" max="5" width="8.28125" style="54" customWidth="1"/>
    <col min="6" max="6" width="0.5625" style="54" customWidth="1"/>
    <col min="7" max="10" width="8.28125" style="54" customWidth="1"/>
    <col min="11" max="11" width="0.5625" style="54" customWidth="1"/>
    <col min="12" max="17" width="8.28125" style="54" customWidth="1"/>
    <col min="18" max="18" width="0.5625" style="54" customWidth="1"/>
    <col min="19" max="23" width="9.00390625" style="54" customWidth="1"/>
    <col min="24" max="16384" width="9.140625" style="54" customWidth="1"/>
  </cols>
  <sheetData>
    <row r="1" spans="1:23" ht="12.75">
      <c r="A1" s="70"/>
      <c r="B1" s="70"/>
      <c r="C1" s="118" t="s">
        <v>75</v>
      </c>
      <c r="D1" s="119"/>
      <c r="E1" s="119"/>
      <c r="F1" s="72"/>
      <c r="G1" s="118" t="s">
        <v>76</v>
      </c>
      <c r="H1" s="118"/>
      <c r="I1" s="118"/>
      <c r="J1" s="118"/>
      <c r="K1" s="72"/>
      <c r="L1" s="73" t="s">
        <v>77</v>
      </c>
      <c r="M1" s="73"/>
      <c r="N1" s="74"/>
      <c r="O1" s="74"/>
      <c r="P1" s="74"/>
      <c r="Q1" s="74"/>
      <c r="R1" s="72"/>
      <c r="S1" s="73" t="s">
        <v>78</v>
      </c>
      <c r="T1" s="75"/>
      <c r="U1" s="74"/>
      <c r="V1" s="74"/>
      <c r="W1" s="74"/>
    </row>
    <row r="2" spans="1:23" ht="84.75" customHeight="1">
      <c r="A2" s="38" t="s">
        <v>67</v>
      </c>
      <c r="B2" s="38"/>
      <c r="C2" s="16" t="s">
        <v>15</v>
      </c>
      <c r="D2" s="16" t="s">
        <v>16</v>
      </c>
      <c r="E2" s="16" t="s">
        <v>17</v>
      </c>
      <c r="F2" s="16"/>
      <c r="G2" s="16" t="s">
        <v>18</v>
      </c>
      <c r="H2" s="16" t="s">
        <v>19</v>
      </c>
      <c r="I2" s="16" t="s">
        <v>20</v>
      </c>
      <c r="J2" s="16" t="s">
        <v>21</v>
      </c>
      <c r="K2" s="16"/>
      <c r="L2" s="76" t="s">
        <v>236</v>
      </c>
      <c r="M2" s="16" t="s">
        <v>22</v>
      </c>
      <c r="N2" s="16" t="s">
        <v>23</v>
      </c>
      <c r="O2" s="16" t="s">
        <v>24</v>
      </c>
      <c r="P2" s="16" t="s">
        <v>25</v>
      </c>
      <c r="Q2" s="16" t="s">
        <v>26</v>
      </c>
      <c r="R2" s="16"/>
      <c r="S2" s="76" t="s">
        <v>27</v>
      </c>
      <c r="T2" s="77" t="s">
        <v>28</v>
      </c>
      <c r="U2" s="16" t="s">
        <v>71</v>
      </c>
      <c r="V2" s="16" t="s">
        <v>29</v>
      </c>
      <c r="W2" s="16" t="s">
        <v>73</v>
      </c>
    </row>
    <row r="3" spans="1:23" ht="12.75" customHeight="1">
      <c r="A3" s="111" t="s">
        <v>88</v>
      </c>
      <c r="B3" s="72"/>
      <c r="C3" s="61">
        <v>7</v>
      </c>
      <c r="D3" s="61">
        <v>3</v>
      </c>
      <c r="E3" s="80">
        <f aca="true" t="shared" si="0" ref="E3:E10">D3/C3</f>
        <v>0.42857142857142855</v>
      </c>
      <c r="F3" s="72"/>
      <c r="G3" s="61">
        <v>1</v>
      </c>
      <c r="H3" s="81">
        <f>D3-G3</f>
        <v>2</v>
      </c>
      <c r="I3" s="80">
        <f>G3/D3</f>
        <v>0.3333333333333333</v>
      </c>
      <c r="J3" s="80">
        <f>H3/D3</f>
        <v>0.6666666666666666</v>
      </c>
      <c r="K3" s="72"/>
      <c r="L3" s="81">
        <v>1</v>
      </c>
      <c r="M3" s="82">
        <v>1</v>
      </c>
      <c r="N3" s="82">
        <v>0</v>
      </c>
      <c r="O3" s="82">
        <v>0</v>
      </c>
      <c r="P3" s="82">
        <v>0</v>
      </c>
      <c r="Q3" s="82">
        <v>0</v>
      </c>
      <c r="R3" s="72"/>
      <c r="S3" s="83">
        <v>375</v>
      </c>
      <c r="T3" s="83">
        <v>1</v>
      </c>
      <c r="U3" s="22">
        <f>T3/S3</f>
        <v>0.0026666666666666666</v>
      </c>
      <c r="V3" s="23">
        <f>S3-T3</f>
        <v>374</v>
      </c>
      <c r="W3" s="22">
        <f>V3/S3</f>
        <v>0.9973333333333333</v>
      </c>
    </row>
    <row r="4" spans="1:23" ht="12.75">
      <c r="A4" s="111" t="s">
        <v>89</v>
      </c>
      <c r="B4" s="72"/>
      <c r="C4" s="81">
        <v>3</v>
      </c>
      <c r="D4" s="81">
        <v>2</v>
      </c>
      <c r="E4" s="80">
        <f t="shared" si="0"/>
        <v>0.6666666666666666</v>
      </c>
      <c r="F4" s="72"/>
      <c r="G4" s="81">
        <v>0</v>
      </c>
      <c r="H4" s="81">
        <f>D4-G4</f>
        <v>2</v>
      </c>
      <c r="I4" s="80">
        <f>G4/D4</f>
        <v>0</v>
      </c>
      <c r="J4" s="80">
        <f>H4/D4</f>
        <v>1</v>
      </c>
      <c r="K4" s="72"/>
      <c r="L4" s="81">
        <v>0</v>
      </c>
      <c r="M4" s="81" t="s">
        <v>30</v>
      </c>
      <c r="N4" s="81" t="s">
        <v>30</v>
      </c>
      <c r="O4" s="81" t="s">
        <v>30</v>
      </c>
      <c r="P4" s="81" t="s">
        <v>30</v>
      </c>
      <c r="Q4" s="81" t="s">
        <v>30</v>
      </c>
      <c r="R4" s="72"/>
      <c r="S4" s="83">
        <v>250</v>
      </c>
      <c r="T4" s="23">
        <v>0</v>
      </c>
      <c r="U4" s="22">
        <f>T4/S4</f>
        <v>0</v>
      </c>
      <c r="V4" s="23">
        <f>S4-T4</f>
        <v>250</v>
      </c>
      <c r="W4" s="22">
        <f>V4/S4</f>
        <v>1</v>
      </c>
    </row>
    <row r="5" spans="1:23" ht="12.75">
      <c r="A5" s="111" t="s">
        <v>90</v>
      </c>
      <c r="B5" s="72"/>
      <c r="C5" s="81">
        <v>13</v>
      </c>
      <c r="D5" s="81">
        <v>3</v>
      </c>
      <c r="E5" s="80">
        <f t="shared" si="0"/>
        <v>0.23076923076923078</v>
      </c>
      <c r="F5" s="72"/>
      <c r="G5" s="81">
        <v>2</v>
      </c>
      <c r="H5" s="81">
        <f>D5-G5</f>
        <v>1</v>
      </c>
      <c r="I5" s="80">
        <f>G5/D5</f>
        <v>0.6666666666666666</v>
      </c>
      <c r="J5" s="80">
        <f>H5/D5</f>
        <v>0.3333333333333333</v>
      </c>
      <c r="K5" s="72"/>
      <c r="L5" s="72">
        <v>2</v>
      </c>
      <c r="M5" s="36">
        <v>1</v>
      </c>
      <c r="N5" s="36">
        <v>1</v>
      </c>
      <c r="O5" s="36">
        <v>0</v>
      </c>
      <c r="P5" s="36">
        <v>0</v>
      </c>
      <c r="Q5" s="36">
        <v>0</v>
      </c>
      <c r="R5" s="72"/>
      <c r="S5" s="83">
        <v>375</v>
      </c>
      <c r="T5" s="23">
        <v>3</v>
      </c>
      <c r="U5" s="22">
        <f>T5/S5</f>
        <v>0.008</v>
      </c>
      <c r="V5" s="23">
        <f>S5-T5</f>
        <v>372</v>
      </c>
      <c r="W5" s="22">
        <f>V5/S5</f>
        <v>0.992</v>
      </c>
    </row>
    <row r="6" spans="1:23" ht="12.75">
      <c r="A6" s="111" t="s">
        <v>91</v>
      </c>
      <c r="B6" s="72"/>
      <c r="C6" s="81">
        <v>1</v>
      </c>
      <c r="D6" s="81">
        <v>0</v>
      </c>
      <c r="E6" s="80">
        <f t="shared" si="0"/>
        <v>0</v>
      </c>
      <c r="F6" s="72"/>
      <c r="G6" s="81" t="s">
        <v>30</v>
      </c>
      <c r="H6" s="81" t="s">
        <v>30</v>
      </c>
      <c r="I6" s="81" t="s">
        <v>30</v>
      </c>
      <c r="J6" s="81" t="s">
        <v>30</v>
      </c>
      <c r="K6" s="72"/>
      <c r="L6" s="81" t="s">
        <v>30</v>
      </c>
      <c r="M6" s="81" t="s">
        <v>30</v>
      </c>
      <c r="N6" s="81" t="s">
        <v>30</v>
      </c>
      <c r="O6" s="81" t="s">
        <v>30</v>
      </c>
      <c r="P6" s="81" t="s">
        <v>30</v>
      </c>
      <c r="Q6" s="81" t="s">
        <v>30</v>
      </c>
      <c r="R6" s="72"/>
      <c r="S6" s="81" t="s">
        <v>30</v>
      </c>
      <c r="T6" s="81" t="s">
        <v>30</v>
      </c>
      <c r="U6" s="81" t="s">
        <v>30</v>
      </c>
      <c r="V6" s="81" t="s">
        <v>30</v>
      </c>
      <c r="W6" s="81" t="s">
        <v>30</v>
      </c>
    </row>
    <row r="7" spans="1:23" ht="12.75">
      <c r="A7" s="111" t="s">
        <v>92</v>
      </c>
      <c r="B7" s="72"/>
      <c r="C7" s="81">
        <v>4</v>
      </c>
      <c r="D7" s="81">
        <v>0</v>
      </c>
      <c r="E7" s="80">
        <f t="shared" si="0"/>
        <v>0</v>
      </c>
      <c r="F7" s="72"/>
      <c r="G7" s="81" t="s">
        <v>30</v>
      </c>
      <c r="H7" s="81" t="s">
        <v>30</v>
      </c>
      <c r="I7" s="81" t="s">
        <v>30</v>
      </c>
      <c r="J7" s="81" t="s">
        <v>30</v>
      </c>
      <c r="K7" s="72"/>
      <c r="L7" s="81" t="s">
        <v>30</v>
      </c>
      <c r="M7" s="81" t="s">
        <v>30</v>
      </c>
      <c r="N7" s="81" t="s">
        <v>30</v>
      </c>
      <c r="O7" s="81" t="s">
        <v>30</v>
      </c>
      <c r="P7" s="81" t="s">
        <v>30</v>
      </c>
      <c r="Q7" s="81" t="s">
        <v>30</v>
      </c>
      <c r="R7" s="72"/>
      <c r="S7" s="81" t="s">
        <v>30</v>
      </c>
      <c r="T7" s="81" t="s">
        <v>30</v>
      </c>
      <c r="U7" s="81" t="s">
        <v>30</v>
      </c>
      <c r="V7" s="81" t="s">
        <v>30</v>
      </c>
      <c r="W7" s="81" t="s">
        <v>30</v>
      </c>
    </row>
    <row r="8" spans="1:23" ht="12.75">
      <c r="A8" s="111" t="s">
        <v>93</v>
      </c>
      <c r="B8" s="72"/>
      <c r="C8" s="81">
        <v>18</v>
      </c>
      <c r="D8" s="81">
        <v>6</v>
      </c>
      <c r="E8" s="80">
        <f t="shared" si="0"/>
        <v>0.3333333333333333</v>
      </c>
      <c r="F8" s="72"/>
      <c r="G8" s="81">
        <v>3</v>
      </c>
      <c r="H8" s="81">
        <f>D8-G8</f>
        <v>3</v>
      </c>
      <c r="I8" s="80">
        <f>G8/D8</f>
        <v>0.5</v>
      </c>
      <c r="J8" s="80">
        <f>H8/D8</f>
        <v>0.5</v>
      </c>
      <c r="K8" s="72"/>
      <c r="L8" s="72">
        <v>3</v>
      </c>
      <c r="M8" s="82">
        <v>3</v>
      </c>
      <c r="N8" s="82">
        <v>0</v>
      </c>
      <c r="O8" s="82">
        <v>0</v>
      </c>
      <c r="P8" s="82">
        <v>0</v>
      </c>
      <c r="Q8" s="82">
        <v>0</v>
      </c>
      <c r="R8" s="72"/>
      <c r="S8" s="83">
        <v>750</v>
      </c>
      <c r="T8" s="23">
        <v>3</v>
      </c>
      <c r="U8" s="22">
        <f>T8/S8</f>
        <v>0.004</v>
      </c>
      <c r="V8" s="23">
        <f>S8-T8</f>
        <v>747</v>
      </c>
      <c r="W8" s="22">
        <f>V8/S8</f>
        <v>0.996</v>
      </c>
    </row>
    <row r="9" spans="1:23" ht="12.75">
      <c r="A9" s="116" t="s">
        <v>94</v>
      </c>
      <c r="B9" s="72"/>
      <c r="C9" s="85">
        <v>13</v>
      </c>
      <c r="D9" s="85">
        <v>6</v>
      </c>
      <c r="E9" s="26">
        <f t="shared" si="0"/>
        <v>0.46153846153846156</v>
      </c>
      <c r="F9" s="72"/>
      <c r="G9" s="85">
        <v>2</v>
      </c>
      <c r="H9" s="85">
        <f>D9-G9</f>
        <v>4</v>
      </c>
      <c r="I9" s="26">
        <f>G9/D9</f>
        <v>0.3333333333333333</v>
      </c>
      <c r="J9" s="26">
        <f>H9/D9</f>
        <v>0.6666666666666666</v>
      </c>
      <c r="K9" s="72"/>
      <c r="L9" s="39">
        <v>4</v>
      </c>
      <c r="M9" s="85">
        <v>1</v>
      </c>
      <c r="N9" s="85">
        <v>1</v>
      </c>
      <c r="O9" s="85">
        <v>2</v>
      </c>
      <c r="P9" s="85">
        <v>0</v>
      </c>
      <c r="Q9" s="85">
        <v>0</v>
      </c>
      <c r="R9" s="72"/>
      <c r="S9" s="27">
        <v>750</v>
      </c>
      <c r="T9" s="27">
        <v>13</v>
      </c>
      <c r="U9" s="26">
        <f>T9/S9</f>
        <v>0.017333333333333333</v>
      </c>
      <c r="V9" s="27">
        <f>S9-T9</f>
        <v>737</v>
      </c>
      <c r="W9" s="26">
        <f>V9/S9</f>
        <v>0.9826666666666667</v>
      </c>
    </row>
    <row r="10" spans="1:23" ht="12.75">
      <c r="A10" s="71" t="s">
        <v>6</v>
      </c>
      <c r="B10" s="84"/>
      <c r="C10" s="86">
        <f>SUM(C3:C9)</f>
        <v>59</v>
      </c>
      <c r="D10" s="86">
        <f>SUM(D3:D9)</f>
        <v>20</v>
      </c>
      <c r="E10" s="87">
        <f t="shared" si="0"/>
        <v>0.3389830508474576</v>
      </c>
      <c r="F10" s="71"/>
      <c r="G10" s="86">
        <f>SUM(G3:G9)</f>
        <v>8</v>
      </c>
      <c r="H10" s="86">
        <f>D10-G10</f>
        <v>12</v>
      </c>
      <c r="I10" s="87">
        <f>G10/D10</f>
        <v>0.4</v>
      </c>
      <c r="J10" s="87">
        <f>H10/D10</f>
        <v>0.6</v>
      </c>
      <c r="K10" s="71"/>
      <c r="L10" s="86">
        <f aca="true" t="shared" si="1" ref="L10:Q10">SUM(L3:L9)</f>
        <v>10</v>
      </c>
      <c r="M10" s="86">
        <f t="shared" si="1"/>
        <v>6</v>
      </c>
      <c r="N10" s="86">
        <f t="shared" si="1"/>
        <v>2</v>
      </c>
      <c r="O10" s="86">
        <f t="shared" si="1"/>
        <v>2</v>
      </c>
      <c r="P10" s="86">
        <f t="shared" si="1"/>
        <v>0</v>
      </c>
      <c r="Q10" s="86">
        <f t="shared" si="1"/>
        <v>0</v>
      </c>
      <c r="R10" s="71"/>
      <c r="S10" s="68">
        <f>SUM(S3:S9)</f>
        <v>2500</v>
      </c>
      <c r="T10" s="68">
        <f>SUM(T3:T9)</f>
        <v>20</v>
      </c>
      <c r="U10" s="32">
        <f>T10/S10</f>
        <v>0.008</v>
      </c>
      <c r="V10" s="33">
        <f>S10-T10</f>
        <v>2480</v>
      </c>
      <c r="W10" s="32">
        <f>V10/S10</f>
        <v>0.992</v>
      </c>
    </row>
    <row r="11" spans="1:23" ht="12.75">
      <c r="A11" s="71"/>
      <c r="B11" s="84"/>
      <c r="C11" s="86"/>
      <c r="D11" s="86"/>
      <c r="E11" s="87"/>
      <c r="F11" s="71"/>
      <c r="G11" s="86"/>
      <c r="H11" s="86"/>
      <c r="I11" s="87"/>
      <c r="J11" s="87"/>
      <c r="K11" s="71"/>
      <c r="L11" s="86"/>
      <c r="M11" s="86"/>
      <c r="N11" s="86"/>
      <c r="O11" s="86"/>
      <c r="P11" s="86"/>
      <c r="Q11" s="86"/>
      <c r="R11" s="71"/>
      <c r="S11" s="68"/>
      <c r="T11" s="68"/>
      <c r="U11" s="32"/>
      <c r="V11" s="33"/>
      <c r="W11" s="32"/>
    </row>
    <row r="12" ht="12.75">
      <c r="T12" s="88"/>
    </row>
    <row r="13" spans="1:20" ht="12.75">
      <c r="A13" s="89" t="s">
        <v>3</v>
      </c>
      <c r="T13" s="88"/>
    </row>
    <row r="14" ht="12.75">
      <c r="T14" s="88"/>
    </row>
    <row r="15" spans="3:23" ht="12.75">
      <c r="C15" s="79"/>
      <c r="D15" s="24"/>
      <c r="E15" s="90"/>
      <c r="G15" s="79"/>
      <c r="H15" s="24"/>
      <c r="I15" s="24"/>
      <c r="J15" s="90"/>
      <c r="L15" s="79"/>
      <c r="M15" s="24"/>
      <c r="N15" s="24"/>
      <c r="O15" s="24"/>
      <c r="P15" s="24"/>
      <c r="Q15" s="90"/>
      <c r="S15" s="79"/>
      <c r="T15" s="24"/>
      <c r="U15" s="24"/>
      <c r="V15" s="24"/>
      <c r="W15" s="90"/>
    </row>
    <row r="16" spans="4:21" ht="12.75">
      <c r="D16" s="78" t="s">
        <v>84</v>
      </c>
      <c r="G16" s="54" t="s">
        <v>85</v>
      </c>
      <c r="L16" s="54" t="s">
        <v>1</v>
      </c>
      <c r="U16" s="78" t="s">
        <v>4</v>
      </c>
    </row>
    <row r="17" spans="4:21" ht="12.75">
      <c r="D17" s="60" t="s">
        <v>83</v>
      </c>
      <c r="G17" s="54" t="s">
        <v>86</v>
      </c>
      <c r="L17" s="54" t="s">
        <v>2</v>
      </c>
      <c r="U17" s="78" t="s">
        <v>0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&amp;C&amp;"Arial,Bold"&amp;14Oregon - 2006 Swimming Season
State Coastal Beach Summary&amp;"Arial,Regular"&amp;10
&amp;"Arial,Italic"&amp;12(Source: PRAWN 4/27/07)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4" customWidth="1"/>
    <col min="2" max="2" width="6.140625" style="4" customWidth="1"/>
    <col min="3" max="3" width="11.57421875" style="4" customWidth="1"/>
    <col min="4" max="4" width="12.7109375" style="4" customWidth="1"/>
    <col min="5" max="5" width="10.28125" style="4" customWidth="1"/>
    <col min="6" max="6" width="7.8515625" style="4" customWidth="1"/>
    <col min="7" max="7" width="39.140625" style="4" customWidth="1"/>
    <col min="8" max="9" width="7.7109375" style="4" customWidth="1"/>
    <col min="10" max="11" width="9.57421875" style="4" customWidth="1"/>
    <col min="12" max="13" width="10.7109375" style="4" customWidth="1"/>
    <col min="14" max="16384" width="9.140625" style="4" customWidth="1"/>
  </cols>
  <sheetData>
    <row r="1" spans="1:13" ht="51" customHeight="1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</row>
    <row r="2" spans="1:13" s="70" customFormat="1" ht="9" customHeight="1">
      <c r="A2" s="112">
        <v>10</v>
      </c>
      <c r="B2" s="112" t="s">
        <v>87</v>
      </c>
      <c r="C2" s="112" t="s">
        <v>88</v>
      </c>
      <c r="D2" s="112" t="s">
        <v>46</v>
      </c>
      <c r="E2" s="112" t="s">
        <v>95</v>
      </c>
      <c r="F2" s="112" t="s">
        <v>96</v>
      </c>
      <c r="G2" s="112" t="s">
        <v>97</v>
      </c>
      <c r="H2" s="112">
        <v>122</v>
      </c>
      <c r="I2" s="112" t="s">
        <v>74</v>
      </c>
      <c r="J2" s="112">
        <v>0</v>
      </c>
      <c r="K2" s="112" t="s">
        <v>5</v>
      </c>
      <c r="L2" s="112">
        <v>0</v>
      </c>
      <c r="M2" s="112" t="s">
        <v>5</v>
      </c>
    </row>
    <row r="3" spans="1:13" s="70" customFormat="1" ht="9" customHeight="1">
      <c r="A3" s="112">
        <v>10</v>
      </c>
      <c r="B3" s="112" t="s">
        <v>87</v>
      </c>
      <c r="C3" s="112" t="s">
        <v>88</v>
      </c>
      <c r="D3" s="112" t="s">
        <v>46</v>
      </c>
      <c r="E3" s="112" t="s">
        <v>95</v>
      </c>
      <c r="F3" s="112" t="s">
        <v>98</v>
      </c>
      <c r="G3" s="112" t="s">
        <v>99</v>
      </c>
      <c r="H3" s="112">
        <v>122</v>
      </c>
      <c r="I3" s="112" t="s">
        <v>74</v>
      </c>
      <c r="J3" s="112">
        <v>4</v>
      </c>
      <c r="K3" s="112" t="s">
        <v>5</v>
      </c>
      <c r="L3" s="112">
        <v>2</v>
      </c>
      <c r="M3" s="112" t="s">
        <v>5</v>
      </c>
    </row>
    <row r="4" spans="1:13" s="70" customFormat="1" ht="9" customHeight="1">
      <c r="A4" s="112">
        <v>10</v>
      </c>
      <c r="B4" s="112" t="s">
        <v>87</v>
      </c>
      <c r="C4" s="112" t="s">
        <v>88</v>
      </c>
      <c r="D4" s="112" t="s">
        <v>46</v>
      </c>
      <c r="E4" s="112" t="s">
        <v>95</v>
      </c>
      <c r="F4" s="112" t="s">
        <v>100</v>
      </c>
      <c r="G4" s="112" t="s">
        <v>101</v>
      </c>
      <c r="H4" s="112">
        <v>122</v>
      </c>
      <c r="I4" s="112" t="s">
        <v>74</v>
      </c>
      <c r="J4" s="112">
        <v>0</v>
      </c>
      <c r="K4" s="112" t="s">
        <v>5</v>
      </c>
      <c r="L4" s="112">
        <v>0</v>
      </c>
      <c r="M4" s="112" t="s">
        <v>5</v>
      </c>
    </row>
    <row r="5" spans="1:13" s="70" customFormat="1" ht="9" customHeight="1">
      <c r="A5" s="112">
        <v>10</v>
      </c>
      <c r="B5" s="112" t="s">
        <v>87</v>
      </c>
      <c r="C5" s="112" t="s">
        <v>88</v>
      </c>
      <c r="D5" s="112" t="s">
        <v>46</v>
      </c>
      <c r="E5" s="112" t="s">
        <v>95</v>
      </c>
      <c r="F5" s="112" t="s">
        <v>102</v>
      </c>
      <c r="G5" s="112" t="s">
        <v>103</v>
      </c>
      <c r="H5" s="112">
        <v>122</v>
      </c>
      <c r="I5" s="112" t="s">
        <v>74</v>
      </c>
      <c r="J5" s="112">
        <v>4</v>
      </c>
      <c r="K5" s="112" t="s">
        <v>5</v>
      </c>
      <c r="L5" s="112">
        <v>0</v>
      </c>
      <c r="M5" s="112" t="s">
        <v>5</v>
      </c>
    </row>
    <row r="6" spans="1:13" s="70" customFormat="1" ht="9" customHeight="1">
      <c r="A6" s="112">
        <v>10</v>
      </c>
      <c r="B6" s="112" t="s">
        <v>87</v>
      </c>
      <c r="C6" s="112" t="s">
        <v>88</v>
      </c>
      <c r="D6" s="112" t="s">
        <v>46</v>
      </c>
      <c r="E6" s="112" t="s">
        <v>95</v>
      </c>
      <c r="F6" s="112" t="s">
        <v>104</v>
      </c>
      <c r="G6" s="112" t="s">
        <v>105</v>
      </c>
      <c r="H6" s="112">
        <v>122</v>
      </c>
      <c r="I6" s="112" t="s">
        <v>74</v>
      </c>
      <c r="J6" s="112">
        <v>0</v>
      </c>
      <c r="K6" s="112" t="s">
        <v>5</v>
      </c>
      <c r="L6" s="112">
        <v>0</v>
      </c>
      <c r="M6" s="112" t="s">
        <v>5</v>
      </c>
    </row>
    <row r="7" spans="1:13" s="70" customFormat="1" ht="9" customHeight="1">
      <c r="A7" s="112">
        <v>10</v>
      </c>
      <c r="B7" s="112" t="s">
        <v>87</v>
      </c>
      <c r="C7" s="112" t="s">
        <v>88</v>
      </c>
      <c r="D7" s="112" t="s">
        <v>46</v>
      </c>
      <c r="E7" s="112" t="s">
        <v>95</v>
      </c>
      <c r="F7" s="112" t="s">
        <v>106</v>
      </c>
      <c r="G7" s="112" t="s">
        <v>107</v>
      </c>
      <c r="H7" s="112">
        <v>122</v>
      </c>
      <c r="I7" s="112" t="s">
        <v>74</v>
      </c>
      <c r="J7" s="112">
        <v>4</v>
      </c>
      <c r="K7" s="112" t="s">
        <v>5</v>
      </c>
      <c r="L7" s="112">
        <v>2</v>
      </c>
      <c r="M7" s="112" t="s">
        <v>5</v>
      </c>
    </row>
    <row r="8" spans="1:13" s="70" customFormat="1" ht="9" customHeight="1">
      <c r="A8" s="112">
        <v>10</v>
      </c>
      <c r="B8" s="112" t="s">
        <v>87</v>
      </c>
      <c r="C8" s="112" t="s">
        <v>88</v>
      </c>
      <c r="D8" s="112" t="s">
        <v>46</v>
      </c>
      <c r="E8" s="112" t="s">
        <v>95</v>
      </c>
      <c r="F8" s="112" t="s">
        <v>108</v>
      </c>
      <c r="G8" s="112" t="s">
        <v>109</v>
      </c>
      <c r="H8" s="112">
        <v>122</v>
      </c>
      <c r="I8" s="112" t="s">
        <v>74</v>
      </c>
      <c r="J8" s="112">
        <v>0</v>
      </c>
      <c r="K8" s="112" t="s">
        <v>5</v>
      </c>
      <c r="L8" s="112">
        <v>0</v>
      </c>
      <c r="M8" s="112" t="s">
        <v>5</v>
      </c>
    </row>
    <row r="9" spans="1:13" s="70" customFormat="1" ht="9" customHeight="1">
      <c r="A9" s="112"/>
      <c r="B9" s="112"/>
      <c r="C9" s="112"/>
      <c r="D9" s="112"/>
      <c r="E9" s="112"/>
      <c r="F9" s="113">
        <v>7</v>
      </c>
      <c r="G9" s="112"/>
      <c r="H9" s="112"/>
      <c r="I9" s="112"/>
      <c r="J9" s="113">
        <v>3</v>
      </c>
      <c r="K9" s="112"/>
      <c r="L9" s="113">
        <v>2</v>
      </c>
      <c r="M9" s="112"/>
    </row>
    <row r="10" spans="1:13" s="70" customFormat="1" ht="9" customHeigh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s="70" customFormat="1" ht="9" customHeight="1">
      <c r="A11" s="112">
        <v>10</v>
      </c>
      <c r="B11" s="112" t="s">
        <v>87</v>
      </c>
      <c r="C11" s="112" t="s">
        <v>89</v>
      </c>
      <c r="D11" s="112" t="s">
        <v>46</v>
      </c>
      <c r="E11" s="112" t="s">
        <v>95</v>
      </c>
      <c r="F11" s="112" t="s">
        <v>110</v>
      </c>
      <c r="G11" s="112" t="s">
        <v>111</v>
      </c>
      <c r="H11" s="112">
        <v>122</v>
      </c>
      <c r="I11" s="112" t="s">
        <v>74</v>
      </c>
      <c r="J11" s="112">
        <v>2</v>
      </c>
      <c r="K11" s="112" t="s">
        <v>5</v>
      </c>
      <c r="L11" s="112">
        <v>2</v>
      </c>
      <c r="M11" s="112" t="s">
        <v>5</v>
      </c>
    </row>
    <row r="12" spans="1:13" s="70" customFormat="1" ht="9" customHeight="1">
      <c r="A12" s="112">
        <v>10</v>
      </c>
      <c r="B12" s="112" t="s">
        <v>87</v>
      </c>
      <c r="C12" s="112" t="s">
        <v>89</v>
      </c>
      <c r="D12" s="112" t="s">
        <v>46</v>
      </c>
      <c r="E12" s="112" t="s">
        <v>95</v>
      </c>
      <c r="F12" s="112" t="s">
        <v>112</v>
      </c>
      <c r="G12" s="112" t="s">
        <v>113</v>
      </c>
      <c r="H12" s="112">
        <v>122</v>
      </c>
      <c r="I12" s="112" t="s">
        <v>74</v>
      </c>
      <c r="J12" s="112">
        <v>2</v>
      </c>
      <c r="K12" s="112" t="s">
        <v>5</v>
      </c>
      <c r="L12" s="112">
        <v>2</v>
      </c>
      <c r="M12" s="112" t="s">
        <v>5</v>
      </c>
    </row>
    <row r="13" spans="1:13" s="70" customFormat="1" ht="9" customHeight="1">
      <c r="A13" s="112">
        <v>10</v>
      </c>
      <c r="B13" s="112" t="s">
        <v>87</v>
      </c>
      <c r="C13" s="112" t="s">
        <v>89</v>
      </c>
      <c r="D13" s="112" t="s">
        <v>46</v>
      </c>
      <c r="E13" s="112" t="s">
        <v>95</v>
      </c>
      <c r="F13" s="112" t="s">
        <v>114</v>
      </c>
      <c r="G13" s="112" t="s">
        <v>115</v>
      </c>
      <c r="H13" s="112">
        <v>122</v>
      </c>
      <c r="I13" s="112" t="s">
        <v>74</v>
      </c>
      <c r="J13" s="112">
        <v>0</v>
      </c>
      <c r="K13" s="112" t="s">
        <v>5</v>
      </c>
      <c r="L13" s="112">
        <v>0</v>
      </c>
      <c r="M13" s="112" t="s">
        <v>5</v>
      </c>
    </row>
    <row r="14" spans="1:13" s="70" customFormat="1" ht="9" customHeight="1">
      <c r="A14" s="112"/>
      <c r="B14" s="112"/>
      <c r="C14" s="112"/>
      <c r="D14" s="112"/>
      <c r="E14" s="112"/>
      <c r="F14" s="113">
        <v>3</v>
      </c>
      <c r="G14" s="112"/>
      <c r="H14" s="112"/>
      <c r="I14" s="112"/>
      <c r="J14" s="113">
        <v>2</v>
      </c>
      <c r="K14" s="112"/>
      <c r="L14" s="113">
        <v>2</v>
      </c>
      <c r="M14" s="112"/>
    </row>
    <row r="15" spans="1:13" s="70" customFormat="1" ht="9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s="70" customFormat="1" ht="9" customHeight="1">
      <c r="A16" s="112">
        <v>10</v>
      </c>
      <c r="B16" s="112" t="s">
        <v>87</v>
      </c>
      <c r="C16" s="112" t="s">
        <v>90</v>
      </c>
      <c r="D16" s="112" t="s">
        <v>46</v>
      </c>
      <c r="E16" s="112" t="s">
        <v>95</v>
      </c>
      <c r="F16" s="112" t="s">
        <v>116</v>
      </c>
      <c r="G16" s="112" t="s">
        <v>117</v>
      </c>
      <c r="H16" s="112">
        <v>122</v>
      </c>
      <c r="I16" s="112" t="s">
        <v>74</v>
      </c>
      <c r="J16" s="112">
        <v>0</v>
      </c>
      <c r="K16" s="112" t="s">
        <v>5</v>
      </c>
      <c r="L16" s="112">
        <v>0</v>
      </c>
      <c r="M16" s="112" t="s">
        <v>5</v>
      </c>
    </row>
    <row r="17" spans="1:13" s="70" customFormat="1" ht="9" customHeight="1">
      <c r="A17" s="112">
        <v>10</v>
      </c>
      <c r="B17" s="112" t="s">
        <v>87</v>
      </c>
      <c r="C17" s="112" t="s">
        <v>90</v>
      </c>
      <c r="D17" s="112" t="s">
        <v>46</v>
      </c>
      <c r="E17" s="112" t="s">
        <v>95</v>
      </c>
      <c r="F17" s="112" t="s">
        <v>118</v>
      </c>
      <c r="G17" s="112" t="s">
        <v>119</v>
      </c>
      <c r="H17" s="112">
        <v>122</v>
      </c>
      <c r="I17" s="112" t="s">
        <v>74</v>
      </c>
      <c r="J17" s="112">
        <v>0</v>
      </c>
      <c r="K17" s="112" t="s">
        <v>5</v>
      </c>
      <c r="L17" s="112">
        <v>0</v>
      </c>
      <c r="M17" s="112" t="s">
        <v>5</v>
      </c>
    </row>
    <row r="18" spans="1:13" s="70" customFormat="1" ht="9" customHeight="1">
      <c r="A18" s="112">
        <v>10</v>
      </c>
      <c r="B18" s="112" t="s">
        <v>87</v>
      </c>
      <c r="C18" s="112" t="s">
        <v>90</v>
      </c>
      <c r="D18" s="112" t="s">
        <v>46</v>
      </c>
      <c r="E18" s="112" t="s">
        <v>95</v>
      </c>
      <c r="F18" s="112" t="s">
        <v>120</v>
      </c>
      <c r="G18" s="112" t="s">
        <v>121</v>
      </c>
      <c r="H18" s="112">
        <v>122</v>
      </c>
      <c r="I18" s="112" t="s">
        <v>74</v>
      </c>
      <c r="J18" s="112">
        <v>0</v>
      </c>
      <c r="K18" s="112" t="s">
        <v>5</v>
      </c>
      <c r="L18" s="112">
        <v>0</v>
      </c>
      <c r="M18" s="112" t="s">
        <v>5</v>
      </c>
    </row>
    <row r="19" spans="1:13" s="70" customFormat="1" ht="9" customHeight="1">
      <c r="A19" s="112">
        <v>10</v>
      </c>
      <c r="B19" s="112" t="s">
        <v>87</v>
      </c>
      <c r="C19" s="112" t="s">
        <v>90</v>
      </c>
      <c r="D19" s="112" t="s">
        <v>46</v>
      </c>
      <c r="E19" s="112" t="s">
        <v>95</v>
      </c>
      <c r="F19" s="112" t="s">
        <v>122</v>
      </c>
      <c r="G19" s="112" t="s">
        <v>123</v>
      </c>
      <c r="H19" s="112">
        <v>122</v>
      </c>
      <c r="I19" s="112" t="s">
        <v>74</v>
      </c>
      <c r="J19" s="112">
        <v>0</v>
      </c>
      <c r="K19" s="112" t="s">
        <v>5</v>
      </c>
      <c r="L19" s="112">
        <v>0</v>
      </c>
      <c r="M19" s="112" t="s">
        <v>5</v>
      </c>
    </row>
    <row r="20" spans="1:13" s="70" customFormat="1" ht="9" customHeight="1">
      <c r="A20" s="112">
        <v>10</v>
      </c>
      <c r="B20" s="112" t="s">
        <v>87</v>
      </c>
      <c r="C20" s="112" t="s">
        <v>90</v>
      </c>
      <c r="D20" s="112" t="s">
        <v>46</v>
      </c>
      <c r="E20" s="112" t="s">
        <v>95</v>
      </c>
      <c r="F20" s="112" t="s">
        <v>124</v>
      </c>
      <c r="G20" s="112" t="s">
        <v>125</v>
      </c>
      <c r="H20" s="112">
        <v>122</v>
      </c>
      <c r="I20" s="112" t="s">
        <v>74</v>
      </c>
      <c r="J20" s="112">
        <v>1</v>
      </c>
      <c r="K20" s="112" t="s">
        <v>5</v>
      </c>
      <c r="L20" s="112">
        <v>1</v>
      </c>
      <c r="M20" s="112" t="s">
        <v>5</v>
      </c>
    </row>
    <row r="21" spans="1:13" s="70" customFormat="1" ht="9" customHeight="1">
      <c r="A21" s="112">
        <v>10</v>
      </c>
      <c r="B21" s="112" t="s">
        <v>87</v>
      </c>
      <c r="C21" s="112" t="s">
        <v>90</v>
      </c>
      <c r="D21" s="112" t="s">
        <v>46</v>
      </c>
      <c r="E21" s="112" t="s">
        <v>95</v>
      </c>
      <c r="F21" s="112" t="s">
        <v>126</v>
      </c>
      <c r="G21" s="112" t="s">
        <v>127</v>
      </c>
      <c r="H21" s="112">
        <v>122</v>
      </c>
      <c r="I21" s="112" t="s">
        <v>74</v>
      </c>
      <c r="J21" s="112">
        <v>1</v>
      </c>
      <c r="K21" s="112" t="s">
        <v>5</v>
      </c>
      <c r="L21" s="112">
        <v>0</v>
      </c>
      <c r="M21" s="112" t="s">
        <v>5</v>
      </c>
    </row>
    <row r="22" spans="1:13" s="70" customFormat="1" ht="9" customHeight="1">
      <c r="A22" s="112">
        <v>10</v>
      </c>
      <c r="B22" s="112" t="s">
        <v>87</v>
      </c>
      <c r="C22" s="112" t="s">
        <v>90</v>
      </c>
      <c r="D22" s="112" t="s">
        <v>46</v>
      </c>
      <c r="E22" s="112" t="s">
        <v>95</v>
      </c>
      <c r="F22" s="112" t="s">
        <v>128</v>
      </c>
      <c r="G22" s="112" t="s">
        <v>129</v>
      </c>
      <c r="H22" s="112">
        <v>122</v>
      </c>
      <c r="I22" s="112" t="s">
        <v>74</v>
      </c>
      <c r="J22" s="112">
        <v>0</v>
      </c>
      <c r="K22" s="112" t="s">
        <v>5</v>
      </c>
      <c r="L22" s="112">
        <v>0</v>
      </c>
      <c r="M22" s="112" t="s">
        <v>5</v>
      </c>
    </row>
    <row r="23" spans="1:13" s="70" customFormat="1" ht="9" customHeight="1">
      <c r="A23" s="112">
        <v>10</v>
      </c>
      <c r="B23" s="112" t="s">
        <v>87</v>
      </c>
      <c r="C23" s="112" t="s">
        <v>90</v>
      </c>
      <c r="D23" s="112" t="s">
        <v>46</v>
      </c>
      <c r="E23" s="112" t="s">
        <v>95</v>
      </c>
      <c r="F23" s="112" t="s">
        <v>130</v>
      </c>
      <c r="G23" s="112" t="s">
        <v>131</v>
      </c>
      <c r="H23" s="112">
        <v>122</v>
      </c>
      <c r="I23" s="112" t="s">
        <v>74</v>
      </c>
      <c r="J23" s="112">
        <v>0</v>
      </c>
      <c r="K23" s="112" t="s">
        <v>5</v>
      </c>
      <c r="L23" s="112">
        <v>0</v>
      </c>
      <c r="M23" s="112" t="s">
        <v>5</v>
      </c>
    </row>
    <row r="24" spans="1:13" s="70" customFormat="1" ht="9" customHeight="1">
      <c r="A24" s="112">
        <v>10</v>
      </c>
      <c r="B24" s="112" t="s">
        <v>87</v>
      </c>
      <c r="C24" s="112" t="s">
        <v>90</v>
      </c>
      <c r="D24" s="112" t="s">
        <v>46</v>
      </c>
      <c r="E24" s="112" t="s">
        <v>95</v>
      </c>
      <c r="F24" s="112" t="s">
        <v>132</v>
      </c>
      <c r="G24" s="112" t="s">
        <v>133</v>
      </c>
      <c r="H24" s="112">
        <v>122</v>
      </c>
      <c r="I24" s="112" t="s">
        <v>74</v>
      </c>
      <c r="J24" s="112">
        <v>1</v>
      </c>
      <c r="K24" s="112" t="s">
        <v>5</v>
      </c>
      <c r="L24" s="112">
        <v>1</v>
      </c>
      <c r="M24" s="112" t="s">
        <v>5</v>
      </c>
    </row>
    <row r="25" spans="1:13" s="70" customFormat="1" ht="9" customHeight="1">
      <c r="A25" s="112">
        <v>10</v>
      </c>
      <c r="B25" s="112" t="s">
        <v>87</v>
      </c>
      <c r="C25" s="112" t="s">
        <v>90</v>
      </c>
      <c r="D25" s="112" t="s">
        <v>46</v>
      </c>
      <c r="E25" s="112" t="s">
        <v>95</v>
      </c>
      <c r="F25" s="112" t="s">
        <v>134</v>
      </c>
      <c r="G25" s="112" t="s">
        <v>135</v>
      </c>
      <c r="H25" s="112">
        <v>122</v>
      </c>
      <c r="I25" s="112" t="s">
        <v>74</v>
      </c>
      <c r="J25" s="112">
        <v>0</v>
      </c>
      <c r="K25" s="112" t="s">
        <v>5</v>
      </c>
      <c r="L25" s="112">
        <v>0</v>
      </c>
      <c r="M25" s="112" t="s">
        <v>5</v>
      </c>
    </row>
    <row r="26" spans="1:13" s="70" customFormat="1" ht="9" customHeight="1">
      <c r="A26" s="112">
        <v>10</v>
      </c>
      <c r="B26" s="112" t="s">
        <v>87</v>
      </c>
      <c r="C26" s="112" t="s">
        <v>90</v>
      </c>
      <c r="D26" s="112" t="s">
        <v>46</v>
      </c>
      <c r="E26" s="112" t="s">
        <v>95</v>
      </c>
      <c r="F26" s="112" t="s">
        <v>136</v>
      </c>
      <c r="G26" s="112" t="s">
        <v>137</v>
      </c>
      <c r="H26" s="112">
        <v>122</v>
      </c>
      <c r="I26" s="112" t="s">
        <v>74</v>
      </c>
      <c r="J26" s="112">
        <v>0</v>
      </c>
      <c r="K26" s="112" t="s">
        <v>5</v>
      </c>
      <c r="L26" s="112">
        <v>0</v>
      </c>
      <c r="M26" s="112" t="s">
        <v>5</v>
      </c>
    </row>
    <row r="27" spans="1:13" s="70" customFormat="1" ht="9" customHeight="1">
      <c r="A27" s="112">
        <v>10</v>
      </c>
      <c r="B27" s="112" t="s">
        <v>87</v>
      </c>
      <c r="C27" s="112" t="s">
        <v>90</v>
      </c>
      <c r="D27" s="112" t="s">
        <v>46</v>
      </c>
      <c r="E27" s="112" t="s">
        <v>95</v>
      </c>
      <c r="F27" s="112" t="s">
        <v>138</v>
      </c>
      <c r="G27" s="112" t="s">
        <v>139</v>
      </c>
      <c r="H27" s="112">
        <v>122</v>
      </c>
      <c r="I27" s="112" t="s">
        <v>74</v>
      </c>
      <c r="J27" s="112">
        <v>0</v>
      </c>
      <c r="K27" s="112" t="s">
        <v>5</v>
      </c>
      <c r="L27" s="112">
        <v>0</v>
      </c>
      <c r="M27" s="112" t="s">
        <v>5</v>
      </c>
    </row>
    <row r="28" spans="1:13" s="70" customFormat="1" ht="9" customHeight="1">
      <c r="A28" s="112">
        <v>10</v>
      </c>
      <c r="B28" s="112" t="s">
        <v>87</v>
      </c>
      <c r="C28" s="112" t="s">
        <v>90</v>
      </c>
      <c r="D28" s="112" t="s">
        <v>46</v>
      </c>
      <c r="E28" s="112" t="s">
        <v>95</v>
      </c>
      <c r="F28" s="112" t="s">
        <v>140</v>
      </c>
      <c r="G28" s="112" t="s">
        <v>141</v>
      </c>
      <c r="H28" s="112">
        <v>122</v>
      </c>
      <c r="I28" s="112" t="s">
        <v>74</v>
      </c>
      <c r="J28" s="112">
        <v>0</v>
      </c>
      <c r="K28" s="112" t="s">
        <v>5</v>
      </c>
      <c r="L28" s="112">
        <v>0</v>
      </c>
      <c r="M28" s="112" t="s">
        <v>5</v>
      </c>
    </row>
    <row r="29" spans="1:13" s="70" customFormat="1" ht="9" customHeight="1">
      <c r="A29" s="112"/>
      <c r="B29" s="112"/>
      <c r="C29" s="112"/>
      <c r="D29" s="112"/>
      <c r="E29" s="112"/>
      <c r="F29" s="113">
        <v>13</v>
      </c>
      <c r="G29" s="112"/>
      <c r="H29" s="112"/>
      <c r="I29" s="112"/>
      <c r="J29" s="113">
        <v>3</v>
      </c>
      <c r="K29" s="112"/>
      <c r="L29" s="113">
        <v>2</v>
      </c>
      <c r="M29" s="112"/>
    </row>
    <row r="30" spans="1:13" s="70" customFormat="1" ht="9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s="70" customFormat="1" ht="9" customHeight="1">
      <c r="A31" s="112">
        <v>10</v>
      </c>
      <c r="B31" s="112" t="s">
        <v>87</v>
      </c>
      <c r="C31" s="112" t="s">
        <v>91</v>
      </c>
      <c r="D31" s="112" t="s">
        <v>46</v>
      </c>
      <c r="E31" s="112" t="s">
        <v>95</v>
      </c>
      <c r="F31" s="112" t="s">
        <v>142</v>
      </c>
      <c r="G31" s="112" t="s">
        <v>143</v>
      </c>
      <c r="H31" s="112">
        <v>122</v>
      </c>
      <c r="I31" s="112" t="s">
        <v>74</v>
      </c>
      <c r="J31" s="112">
        <v>0</v>
      </c>
      <c r="K31" s="112" t="s">
        <v>5</v>
      </c>
      <c r="L31" s="112">
        <v>2</v>
      </c>
      <c r="M31" s="112" t="s">
        <v>5</v>
      </c>
    </row>
    <row r="32" spans="1:13" s="70" customFormat="1" ht="9" customHeight="1">
      <c r="A32" s="112"/>
      <c r="B32" s="112"/>
      <c r="C32" s="112"/>
      <c r="D32" s="112"/>
      <c r="E32" s="112"/>
      <c r="F32" s="113">
        <v>1</v>
      </c>
      <c r="G32" s="112"/>
      <c r="H32" s="112"/>
      <c r="I32" s="112"/>
      <c r="J32" s="113">
        <v>0</v>
      </c>
      <c r="K32" s="112"/>
      <c r="L32" s="113">
        <v>1</v>
      </c>
      <c r="M32" s="112"/>
    </row>
    <row r="33" spans="1:13" s="70" customFormat="1" ht="9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1:13" s="70" customFormat="1" ht="9" customHeight="1">
      <c r="A34" s="112">
        <v>10</v>
      </c>
      <c r="B34" s="112" t="s">
        <v>87</v>
      </c>
      <c r="C34" s="112" t="s">
        <v>92</v>
      </c>
      <c r="D34" s="112" t="s">
        <v>46</v>
      </c>
      <c r="E34" s="112" t="s">
        <v>95</v>
      </c>
      <c r="F34" s="112" t="s">
        <v>144</v>
      </c>
      <c r="G34" s="112" t="s">
        <v>145</v>
      </c>
      <c r="H34" s="112">
        <v>122</v>
      </c>
      <c r="I34" s="112" t="s">
        <v>74</v>
      </c>
      <c r="J34" s="112">
        <v>0</v>
      </c>
      <c r="K34" s="112" t="s">
        <v>5</v>
      </c>
      <c r="L34" s="112">
        <v>2</v>
      </c>
      <c r="M34" s="112" t="s">
        <v>5</v>
      </c>
    </row>
    <row r="35" spans="1:13" s="70" customFormat="1" ht="9" customHeight="1">
      <c r="A35" s="112">
        <v>10</v>
      </c>
      <c r="B35" s="112" t="s">
        <v>87</v>
      </c>
      <c r="C35" s="112" t="s">
        <v>92</v>
      </c>
      <c r="D35" s="112" t="s">
        <v>46</v>
      </c>
      <c r="E35" s="112" t="s">
        <v>95</v>
      </c>
      <c r="F35" s="112" t="s">
        <v>146</v>
      </c>
      <c r="G35" s="112" t="s">
        <v>147</v>
      </c>
      <c r="H35" s="112">
        <v>122</v>
      </c>
      <c r="I35" s="112" t="s">
        <v>74</v>
      </c>
      <c r="J35" s="112">
        <v>0</v>
      </c>
      <c r="K35" s="112" t="s">
        <v>5</v>
      </c>
      <c r="L35" s="112">
        <v>0</v>
      </c>
      <c r="M35" s="112" t="s">
        <v>5</v>
      </c>
    </row>
    <row r="36" spans="1:13" s="70" customFormat="1" ht="9" customHeight="1">
      <c r="A36" s="112">
        <v>10</v>
      </c>
      <c r="B36" s="112" t="s">
        <v>87</v>
      </c>
      <c r="C36" s="112" t="s">
        <v>92</v>
      </c>
      <c r="D36" s="112" t="s">
        <v>46</v>
      </c>
      <c r="E36" s="112" t="s">
        <v>95</v>
      </c>
      <c r="F36" s="112" t="s">
        <v>148</v>
      </c>
      <c r="G36" s="112" t="s">
        <v>149</v>
      </c>
      <c r="H36" s="112">
        <v>122</v>
      </c>
      <c r="I36" s="112" t="s">
        <v>74</v>
      </c>
      <c r="J36" s="112">
        <v>0</v>
      </c>
      <c r="K36" s="112" t="s">
        <v>5</v>
      </c>
      <c r="L36" s="112">
        <v>0</v>
      </c>
      <c r="M36" s="112" t="s">
        <v>5</v>
      </c>
    </row>
    <row r="37" spans="1:13" s="70" customFormat="1" ht="9" customHeight="1">
      <c r="A37" s="112">
        <v>10</v>
      </c>
      <c r="B37" s="112" t="s">
        <v>87</v>
      </c>
      <c r="C37" s="112" t="s">
        <v>92</v>
      </c>
      <c r="D37" s="112" t="s">
        <v>46</v>
      </c>
      <c r="E37" s="112" t="s">
        <v>95</v>
      </c>
      <c r="F37" s="112" t="s">
        <v>150</v>
      </c>
      <c r="G37" s="112" t="s">
        <v>151</v>
      </c>
      <c r="H37" s="112">
        <v>122</v>
      </c>
      <c r="I37" s="112" t="s">
        <v>74</v>
      </c>
      <c r="J37" s="112">
        <v>0</v>
      </c>
      <c r="K37" s="112" t="s">
        <v>5</v>
      </c>
      <c r="L37" s="112">
        <v>0</v>
      </c>
      <c r="M37" s="112" t="s">
        <v>5</v>
      </c>
    </row>
    <row r="38" spans="1:13" s="70" customFormat="1" ht="9" customHeight="1">
      <c r="A38" s="112"/>
      <c r="B38" s="112"/>
      <c r="C38" s="112"/>
      <c r="D38" s="112"/>
      <c r="E38" s="112"/>
      <c r="F38" s="113">
        <v>4</v>
      </c>
      <c r="G38" s="112"/>
      <c r="H38" s="112"/>
      <c r="I38" s="112"/>
      <c r="J38" s="113">
        <v>0</v>
      </c>
      <c r="K38" s="112"/>
      <c r="L38" s="113">
        <v>1</v>
      </c>
      <c r="M38" s="112"/>
    </row>
    <row r="39" spans="1:13" s="70" customFormat="1" ht="9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s="70" customFormat="1" ht="9" customHeight="1">
      <c r="A40" s="112">
        <v>10</v>
      </c>
      <c r="B40" s="112" t="s">
        <v>87</v>
      </c>
      <c r="C40" s="112" t="s">
        <v>93</v>
      </c>
      <c r="D40" s="112" t="s">
        <v>46</v>
      </c>
      <c r="E40" s="112" t="s">
        <v>95</v>
      </c>
      <c r="F40" s="112" t="s">
        <v>152</v>
      </c>
      <c r="G40" s="112" t="s">
        <v>153</v>
      </c>
      <c r="H40" s="112">
        <v>122</v>
      </c>
      <c r="I40" s="112" t="s">
        <v>74</v>
      </c>
      <c r="J40" s="112">
        <v>0</v>
      </c>
      <c r="K40" s="112" t="s">
        <v>5</v>
      </c>
      <c r="L40" s="112">
        <v>2</v>
      </c>
      <c r="M40" s="112" t="s">
        <v>5</v>
      </c>
    </row>
    <row r="41" spans="1:13" s="70" customFormat="1" ht="9" customHeight="1">
      <c r="A41" s="112">
        <v>10</v>
      </c>
      <c r="B41" s="112" t="s">
        <v>87</v>
      </c>
      <c r="C41" s="112" t="s">
        <v>93</v>
      </c>
      <c r="D41" s="112" t="s">
        <v>46</v>
      </c>
      <c r="E41" s="112" t="s">
        <v>95</v>
      </c>
      <c r="F41" s="112" t="s">
        <v>154</v>
      </c>
      <c r="G41" s="112" t="s">
        <v>155</v>
      </c>
      <c r="H41" s="112">
        <v>122</v>
      </c>
      <c r="I41" s="112" t="s">
        <v>74</v>
      </c>
      <c r="J41" s="112">
        <v>0</v>
      </c>
      <c r="K41" s="112" t="s">
        <v>5</v>
      </c>
      <c r="L41" s="112">
        <v>0</v>
      </c>
      <c r="M41" s="112" t="s">
        <v>5</v>
      </c>
    </row>
    <row r="42" spans="1:13" s="70" customFormat="1" ht="9" customHeight="1">
      <c r="A42" s="112">
        <v>10</v>
      </c>
      <c r="B42" s="112" t="s">
        <v>87</v>
      </c>
      <c r="C42" s="112" t="s">
        <v>93</v>
      </c>
      <c r="D42" s="112" t="s">
        <v>46</v>
      </c>
      <c r="E42" s="112" t="s">
        <v>95</v>
      </c>
      <c r="F42" s="112" t="s">
        <v>156</v>
      </c>
      <c r="G42" s="112" t="s">
        <v>157</v>
      </c>
      <c r="H42" s="112">
        <v>122</v>
      </c>
      <c r="I42" s="112" t="s">
        <v>74</v>
      </c>
      <c r="J42" s="112">
        <v>0</v>
      </c>
      <c r="K42" s="112" t="s">
        <v>5</v>
      </c>
      <c r="L42" s="112">
        <v>0</v>
      </c>
      <c r="M42" s="112" t="s">
        <v>5</v>
      </c>
    </row>
    <row r="43" spans="1:13" s="70" customFormat="1" ht="9" customHeight="1">
      <c r="A43" s="112">
        <v>10</v>
      </c>
      <c r="B43" s="112" t="s">
        <v>87</v>
      </c>
      <c r="C43" s="112" t="s">
        <v>93</v>
      </c>
      <c r="D43" s="112" t="s">
        <v>46</v>
      </c>
      <c r="E43" s="112" t="s">
        <v>95</v>
      </c>
      <c r="F43" s="112" t="s">
        <v>158</v>
      </c>
      <c r="G43" s="112" t="s">
        <v>159</v>
      </c>
      <c r="H43" s="112">
        <v>122</v>
      </c>
      <c r="I43" s="112" t="s">
        <v>74</v>
      </c>
      <c r="J43" s="112">
        <v>2</v>
      </c>
      <c r="K43" s="112" t="s">
        <v>5</v>
      </c>
      <c r="L43" s="112">
        <v>0</v>
      </c>
      <c r="M43" s="112" t="s">
        <v>5</v>
      </c>
    </row>
    <row r="44" spans="1:13" s="70" customFormat="1" ht="9" customHeight="1">
      <c r="A44" s="112">
        <v>10</v>
      </c>
      <c r="B44" s="112" t="s">
        <v>87</v>
      </c>
      <c r="C44" s="112" t="s">
        <v>93</v>
      </c>
      <c r="D44" s="112" t="s">
        <v>46</v>
      </c>
      <c r="E44" s="112" t="s">
        <v>95</v>
      </c>
      <c r="F44" s="112" t="s">
        <v>160</v>
      </c>
      <c r="G44" s="112" t="s">
        <v>161</v>
      </c>
      <c r="H44" s="112">
        <v>122</v>
      </c>
      <c r="I44" s="112" t="s">
        <v>74</v>
      </c>
      <c r="J44" s="112">
        <v>2</v>
      </c>
      <c r="K44" s="112" t="s">
        <v>5</v>
      </c>
      <c r="L44" s="112">
        <v>0</v>
      </c>
      <c r="M44" s="112" t="s">
        <v>5</v>
      </c>
    </row>
    <row r="45" spans="1:13" s="70" customFormat="1" ht="9" customHeight="1">
      <c r="A45" s="112">
        <v>10</v>
      </c>
      <c r="B45" s="112" t="s">
        <v>87</v>
      </c>
      <c r="C45" s="112" t="s">
        <v>93</v>
      </c>
      <c r="D45" s="112" t="s">
        <v>46</v>
      </c>
      <c r="E45" s="112" t="s">
        <v>95</v>
      </c>
      <c r="F45" s="112" t="s">
        <v>162</v>
      </c>
      <c r="G45" s="112" t="s">
        <v>163</v>
      </c>
      <c r="H45" s="112">
        <v>122</v>
      </c>
      <c r="I45" s="112" t="s">
        <v>74</v>
      </c>
      <c r="J45" s="112">
        <v>0</v>
      </c>
      <c r="K45" s="112" t="s">
        <v>5</v>
      </c>
      <c r="L45" s="112">
        <v>0</v>
      </c>
      <c r="M45" s="112" t="s">
        <v>5</v>
      </c>
    </row>
    <row r="46" spans="1:13" s="70" customFormat="1" ht="9" customHeight="1">
      <c r="A46" s="112">
        <v>10</v>
      </c>
      <c r="B46" s="112" t="s">
        <v>87</v>
      </c>
      <c r="C46" s="112" t="s">
        <v>93</v>
      </c>
      <c r="D46" s="112" t="s">
        <v>46</v>
      </c>
      <c r="E46" s="112" t="s">
        <v>95</v>
      </c>
      <c r="F46" s="112" t="s">
        <v>164</v>
      </c>
      <c r="G46" s="112" t="s">
        <v>165</v>
      </c>
      <c r="H46" s="112">
        <v>122</v>
      </c>
      <c r="I46" s="112" t="s">
        <v>74</v>
      </c>
      <c r="J46" s="112">
        <v>0</v>
      </c>
      <c r="K46" s="112" t="s">
        <v>5</v>
      </c>
      <c r="L46" s="112">
        <v>0</v>
      </c>
      <c r="M46" s="112" t="s">
        <v>5</v>
      </c>
    </row>
    <row r="47" spans="1:13" s="70" customFormat="1" ht="9" customHeight="1">
      <c r="A47" s="112">
        <v>10</v>
      </c>
      <c r="B47" s="112" t="s">
        <v>87</v>
      </c>
      <c r="C47" s="112" t="s">
        <v>93</v>
      </c>
      <c r="D47" s="112" t="s">
        <v>46</v>
      </c>
      <c r="E47" s="112" t="s">
        <v>95</v>
      </c>
      <c r="F47" s="112" t="s">
        <v>166</v>
      </c>
      <c r="G47" s="112" t="s">
        <v>167</v>
      </c>
      <c r="H47" s="112">
        <v>122</v>
      </c>
      <c r="I47" s="112" t="s">
        <v>74</v>
      </c>
      <c r="J47" s="112">
        <v>0</v>
      </c>
      <c r="K47" s="112" t="s">
        <v>5</v>
      </c>
      <c r="L47" s="112">
        <v>0</v>
      </c>
      <c r="M47" s="112" t="s">
        <v>5</v>
      </c>
    </row>
    <row r="48" spans="1:13" s="70" customFormat="1" ht="9" customHeight="1">
      <c r="A48" s="112">
        <v>10</v>
      </c>
      <c r="B48" s="112" t="s">
        <v>87</v>
      </c>
      <c r="C48" s="112" t="s">
        <v>93</v>
      </c>
      <c r="D48" s="112" t="s">
        <v>46</v>
      </c>
      <c r="E48" s="112" t="s">
        <v>95</v>
      </c>
      <c r="F48" s="112" t="s">
        <v>168</v>
      </c>
      <c r="G48" s="112" t="s">
        <v>169</v>
      </c>
      <c r="H48" s="112">
        <v>122</v>
      </c>
      <c r="I48" s="112" t="s">
        <v>74</v>
      </c>
      <c r="J48" s="112">
        <v>0</v>
      </c>
      <c r="K48" s="112" t="s">
        <v>5</v>
      </c>
      <c r="L48" s="112">
        <v>0</v>
      </c>
      <c r="M48" s="112" t="s">
        <v>5</v>
      </c>
    </row>
    <row r="49" spans="1:13" s="70" customFormat="1" ht="9" customHeight="1">
      <c r="A49" s="112">
        <v>10</v>
      </c>
      <c r="B49" s="112" t="s">
        <v>87</v>
      </c>
      <c r="C49" s="112" t="s">
        <v>93</v>
      </c>
      <c r="D49" s="112" t="s">
        <v>46</v>
      </c>
      <c r="E49" s="112" t="s">
        <v>95</v>
      </c>
      <c r="F49" s="112" t="s">
        <v>170</v>
      </c>
      <c r="G49" s="112" t="s">
        <v>171</v>
      </c>
      <c r="H49" s="112">
        <v>122</v>
      </c>
      <c r="I49" s="112" t="s">
        <v>74</v>
      </c>
      <c r="J49" s="112">
        <v>2</v>
      </c>
      <c r="K49" s="112" t="s">
        <v>5</v>
      </c>
      <c r="L49" s="112">
        <v>2</v>
      </c>
      <c r="M49" s="112" t="s">
        <v>5</v>
      </c>
    </row>
    <row r="50" spans="1:13" s="70" customFormat="1" ht="9" customHeight="1">
      <c r="A50" s="112">
        <v>10</v>
      </c>
      <c r="B50" s="112" t="s">
        <v>87</v>
      </c>
      <c r="C50" s="112" t="s">
        <v>93</v>
      </c>
      <c r="D50" s="112" t="s">
        <v>46</v>
      </c>
      <c r="E50" s="112" t="s">
        <v>95</v>
      </c>
      <c r="F50" s="112" t="s">
        <v>172</v>
      </c>
      <c r="G50" s="112" t="s">
        <v>173</v>
      </c>
      <c r="H50" s="112">
        <v>122</v>
      </c>
      <c r="I50" s="112" t="s">
        <v>74</v>
      </c>
      <c r="J50" s="112">
        <v>2</v>
      </c>
      <c r="K50" s="112" t="s">
        <v>5</v>
      </c>
      <c r="L50" s="117">
        <v>0</v>
      </c>
      <c r="M50" s="112" t="s">
        <v>5</v>
      </c>
    </row>
    <row r="51" spans="1:13" s="70" customFormat="1" ht="9" customHeight="1">
      <c r="A51" s="112">
        <v>10</v>
      </c>
      <c r="B51" s="112" t="s">
        <v>87</v>
      </c>
      <c r="C51" s="112" t="s">
        <v>93</v>
      </c>
      <c r="D51" s="112" t="s">
        <v>46</v>
      </c>
      <c r="E51" s="112" t="s">
        <v>95</v>
      </c>
      <c r="F51" s="112" t="s">
        <v>174</v>
      </c>
      <c r="G51" s="112" t="s">
        <v>175</v>
      </c>
      <c r="H51" s="112">
        <v>122</v>
      </c>
      <c r="I51" s="112" t="s">
        <v>74</v>
      </c>
      <c r="J51" s="112">
        <v>0</v>
      </c>
      <c r="K51" s="112" t="s">
        <v>5</v>
      </c>
      <c r="L51" s="112">
        <v>0</v>
      </c>
      <c r="M51" s="112" t="s">
        <v>5</v>
      </c>
    </row>
    <row r="52" spans="1:13" s="70" customFormat="1" ht="9" customHeight="1">
      <c r="A52" s="112">
        <v>10</v>
      </c>
      <c r="B52" s="112" t="s">
        <v>87</v>
      </c>
      <c r="C52" s="112" t="s">
        <v>93</v>
      </c>
      <c r="D52" s="112" t="s">
        <v>46</v>
      </c>
      <c r="E52" s="112" t="s">
        <v>95</v>
      </c>
      <c r="F52" s="112" t="s">
        <v>176</v>
      </c>
      <c r="G52" s="112" t="s">
        <v>177</v>
      </c>
      <c r="H52" s="112">
        <v>122</v>
      </c>
      <c r="I52" s="112" t="s">
        <v>74</v>
      </c>
      <c r="J52" s="112">
        <v>2</v>
      </c>
      <c r="K52" s="112" t="s">
        <v>5</v>
      </c>
      <c r="L52" s="112">
        <v>2</v>
      </c>
      <c r="M52" s="112" t="s">
        <v>5</v>
      </c>
    </row>
    <row r="53" spans="1:13" s="70" customFormat="1" ht="9" customHeight="1">
      <c r="A53" s="112">
        <v>10</v>
      </c>
      <c r="B53" s="112" t="s">
        <v>87</v>
      </c>
      <c r="C53" s="112" t="s">
        <v>93</v>
      </c>
      <c r="D53" s="112" t="s">
        <v>46</v>
      </c>
      <c r="E53" s="112" t="s">
        <v>95</v>
      </c>
      <c r="F53" s="112" t="s">
        <v>178</v>
      </c>
      <c r="G53" s="112" t="s">
        <v>179</v>
      </c>
      <c r="H53" s="112">
        <v>122</v>
      </c>
      <c r="I53" s="112" t="s">
        <v>74</v>
      </c>
      <c r="J53" s="112">
        <v>0</v>
      </c>
      <c r="K53" s="112" t="s">
        <v>5</v>
      </c>
      <c r="L53" s="112">
        <v>0</v>
      </c>
      <c r="M53" s="112" t="s">
        <v>5</v>
      </c>
    </row>
    <row r="54" spans="1:13" s="70" customFormat="1" ht="9" customHeight="1">
      <c r="A54" s="112">
        <v>10</v>
      </c>
      <c r="B54" s="112" t="s">
        <v>87</v>
      </c>
      <c r="C54" s="112" t="s">
        <v>93</v>
      </c>
      <c r="D54" s="112" t="s">
        <v>46</v>
      </c>
      <c r="E54" s="112" t="s">
        <v>95</v>
      </c>
      <c r="F54" s="112" t="s">
        <v>180</v>
      </c>
      <c r="G54" s="112" t="s">
        <v>181</v>
      </c>
      <c r="H54" s="112">
        <v>122</v>
      </c>
      <c r="I54" s="112" t="s">
        <v>74</v>
      </c>
      <c r="J54" s="112">
        <v>2</v>
      </c>
      <c r="K54" s="112" t="s">
        <v>5</v>
      </c>
      <c r="L54" s="112">
        <v>0</v>
      </c>
      <c r="M54" s="112" t="s">
        <v>5</v>
      </c>
    </row>
    <row r="55" spans="1:13" s="70" customFormat="1" ht="9" customHeight="1">
      <c r="A55" s="112">
        <v>10</v>
      </c>
      <c r="B55" s="112" t="s">
        <v>87</v>
      </c>
      <c r="C55" s="112" t="s">
        <v>93</v>
      </c>
      <c r="D55" s="112" t="s">
        <v>46</v>
      </c>
      <c r="E55" s="112" t="s">
        <v>95</v>
      </c>
      <c r="F55" s="112" t="s">
        <v>182</v>
      </c>
      <c r="G55" s="112" t="s">
        <v>183</v>
      </c>
      <c r="H55" s="112">
        <v>122</v>
      </c>
      <c r="I55" s="112" t="s">
        <v>74</v>
      </c>
      <c r="J55" s="112">
        <v>0</v>
      </c>
      <c r="K55" s="112" t="s">
        <v>5</v>
      </c>
      <c r="L55" s="112">
        <v>2</v>
      </c>
      <c r="M55" s="112" t="s">
        <v>5</v>
      </c>
    </row>
    <row r="56" spans="1:13" s="70" customFormat="1" ht="9" customHeight="1">
      <c r="A56" s="112">
        <v>10</v>
      </c>
      <c r="B56" s="112" t="s">
        <v>87</v>
      </c>
      <c r="C56" s="112" t="s">
        <v>93</v>
      </c>
      <c r="D56" s="112" t="s">
        <v>46</v>
      </c>
      <c r="E56" s="112" t="s">
        <v>95</v>
      </c>
      <c r="F56" s="112" t="s">
        <v>184</v>
      </c>
      <c r="G56" s="112" t="s">
        <v>185</v>
      </c>
      <c r="H56" s="112">
        <v>122</v>
      </c>
      <c r="I56" s="112" t="s">
        <v>74</v>
      </c>
      <c r="J56" s="112">
        <v>0</v>
      </c>
      <c r="K56" s="112" t="s">
        <v>5</v>
      </c>
      <c r="L56" s="112">
        <v>0</v>
      </c>
      <c r="M56" s="112" t="s">
        <v>5</v>
      </c>
    </row>
    <row r="57" spans="1:13" s="70" customFormat="1" ht="9" customHeight="1">
      <c r="A57" s="112">
        <v>10</v>
      </c>
      <c r="B57" s="112" t="s">
        <v>87</v>
      </c>
      <c r="C57" s="112" t="s">
        <v>93</v>
      </c>
      <c r="D57" s="112" t="s">
        <v>46</v>
      </c>
      <c r="E57" s="112" t="s">
        <v>95</v>
      </c>
      <c r="F57" s="112" t="s">
        <v>186</v>
      </c>
      <c r="G57" s="112" t="s">
        <v>187</v>
      </c>
      <c r="H57" s="112">
        <v>122</v>
      </c>
      <c r="I57" s="112" t="s">
        <v>74</v>
      </c>
      <c r="J57" s="112">
        <v>0</v>
      </c>
      <c r="K57" s="112" t="s">
        <v>5</v>
      </c>
      <c r="L57" s="112">
        <v>0</v>
      </c>
      <c r="M57" s="112" t="s">
        <v>5</v>
      </c>
    </row>
    <row r="58" spans="1:13" s="70" customFormat="1" ht="9" customHeight="1">
      <c r="A58" s="112"/>
      <c r="B58" s="112"/>
      <c r="C58" s="112"/>
      <c r="D58" s="112"/>
      <c r="E58" s="112"/>
      <c r="F58" s="113">
        <v>18</v>
      </c>
      <c r="G58" s="112"/>
      <c r="H58" s="112"/>
      <c r="I58" s="112"/>
      <c r="J58" s="113">
        <v>6</v>
      </c>
      <c r="K58" s="112"/>
      <c r="L58" s="113">
        <v>4</v>
      </c>
      <c r="M58" s="112"/>
    </row>
    <row r="59" spans="1:13" s="70" customFormat="1" ht="9" customHeight="1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1:13" s="70" customFormat="1" ht="9" customHeight="1">
      <c r="A60" s="112">
        <v>10</v>
      </c>
      <c r="B60" s="112" t="s">
        <v>87</v>
      </c>
      <c r="C60" s="112" t="s">
        <v>94</v>
      </c>
      <c r="D60" s="112" t="s">
        <v>46</v>
      </c>
      <c r="E60" s="112" t="s">
        <v>95</v>
      </c>
      <c r="F60" s="112" t="s">
        <v>188</v>
      </c>
      <c r="G60" s="112" t="s">
        <v>189</v>
      </c>
      <c r="H60" s="112">
        <v>122</v>
      </c>
      <c r="I60" s="112" t="s">
        <v>74</v>
      </c>
      <c r="J60" s="112">
        <v>0</v>
      </c>
      <c r="K60" s="112" t="s">
        <v>5</v>
      </c>
      <c r="L60" s="112">
        <v>2</v>
      </c>
      <c r="M60" s="112" t="s">
        <v>5</v>
      </c>
    </row>
    <row r="61" spans="1:13" s="70" customFormat="1" ht="9" customHeight="1">
      <c r="A61" s="112">
        <v>10</v>
      </c>
      <c r="B61" s="112" t="s">
        <v>87</v>
      </c>
      <c r="C61" s="112" t="s">
        <v>94</v>
      </c>
      <c r="D61" s="112" t="s">
        <v>46</v>
      </c>
      <c r="E61" s="112" t="s">
        <v>95</v>
      </c>
      <c r="F61" s="112" t="s">
        <v>190</v>
      </c>
      <c r="G61" s="112" t="s">
        <v>191</v>
      </c>
      <c r="H61" s="112">
        <v>122</v>
      </c>
      <c r="I61" s="112" t="s">
        <v>74</v>
      </c>
      <c r="J61" s="112">
        <v>0</v>
      </c>
      <c r="K61" s="112" t="s">
        <v>5</v>
      </c>
      <c r="L61" s="112">
        <v>0</v>
      </c>
      <c r="M61" s="112" t="s">
        <v>5</v>
      </c>
    </row>
    <row r="62" spans="1:13" s="70" customFormat="1" ht="9" customHeight="1">
      <c r="A62" s="112">
        <v>10</v>
      </c>
      <c r="B62" s="112" t="s">
        <v>87</v>
      </c>
      <c r="C62" s="112" t="s">
        <v>94</v>
      </c>
      <c r="D62" s="112" t="s">
        <v>46</v>
      </c>
      <c r="E62" s="112" t="s">
        <v>95</v>
      </c>
      <c r="F62" s="112" t="s">
        <v>192</v>
      </c>
      <c r="G62" s="112" t="s">
        <v>193</v>
      </c>
      <c r="H62" s="112">
        <v>122</v>
      </c>
      <c r="I62" s="112" t="s">
        <v>74</v>
      </c>
      <c r="J62" s="112">
        <v>2</v>
      </c>
      <c r="K62" s="112" t="s">
        <v>5</v>
      </c>
      <c r="L62" s="112">
        <v>2</v>
      </c>
      <c r="M62" s="112" t="s">
        <v>5</v>
      </c>
    </row>
    <row r="63" spans="1:13" s="70" customFormat="1" ht="9" customHeight="1">
      <c r="A63" s="112">
        <v>10</v>
      </c>
      <c r="B63" s="112" t="s">
        <v>87</v>
      </c>
      <c r="C63" s="112" t="s">
        <v>94</v>
      </c>
      <c r="D63" s="112" t="s">
        <v>46</v>
      </c>
      <c r="E63" s="112" t="s">
        <v>95</v>
      </c>
      <c r="F63" s="112" t="s">
        <v>194</v>
      </c>
      <c r="G63" s="112" t="s">
        <v>195</v>
      </c>
      <c r="H63" s="112">
        <v>122</v>
      </c>
      <c r="I63" s="112" t="s">
        <v>74</v>
      </c>
      <c r="J63" s="112">
        <v>0</v>
      </c>
      <c r="K63" s="112" t="s">
        <v>5</v>
      </c>
      <c r="L63" s="112">
        <v>0</v>
      </c>
      <c r="M63" s="112" t="s">
        <v>5</v>
      </c>
    </row>
    <row r="64" spans="1:13" s="70" customFormat="1" ht="9" customHeight="1">
      <c r="A64" s="112">
        <v>10</v>
      </c>
      <c r="B64" s="112" t="s">
        <v>87</v>
      </c>
      <c r="C64" s="112" t="s">
        <v>94</v>
      </c>
      <c r="D64" s="112" t="s">
        <v>46</v>
      </c>
      <c r="E64" s="112" t="s">
        <v>95</v>
      </c>
      <c r="F64" s="112" t="s">
        <v>196</v>
      </c>
      <c r="G64" s="112" t="s">
        <v>197</v>
      </c>
      <c r="H64" s="112">
        <v>122</v>
      </c>
      <c r="I64" s="112" t="s">
        <v>74</v>
      </c>
      <c r="J64" s="112">
        <v>0</v>
      </c>
      <c r="K64" s="112" t="s">
        <v>5</v>
      </c>
      <c r="L64" s="112">
        <v>0</v>
      </c>
      <c r="M64" s="112" t="s">
        <v>5</v>
      </c>
    </row>
    <row r="65" spans="1:13" s="70" customFormat="1" ht="9" customHeight="1">
      <c r="A65" s="112">
        <v>10</v>
      </c>
      <c r="B65" s="112" t="s">
        <v>87</v>
      </c>
      <c r="C65" s="112" t="s">
        <v>94</v>
      </c>
      <c r="D65" s="112" t="s">
        <v>46</v>
      </c>
      <c r="E65" s="112" t="s">
        <v>95</v>
      </c>
      <c r="F65" s="112" t="s">
        <v>198</v>
      </c>
      <c r="G65" s="112" t="s">
        <v>199</v>
      </c>
      <c r="H65" s="112">
        <v>122</v>
      </c>
      <c r="I65" s="112" t="s">
        <v>74</v>
      </c>
      <c r="J65" s="112">
        <v>0</v>
      </c>
      <c r="K65" s="112" t="s">
        <v>5</v>
      </c>
      <c r="L65" s="112">
        <v>0</v>
      </c>
      <c r="M65" s="112" t="s">
        <v>5</v>
      </c>
    </row>
    <row r="66" spans="1:13" s="70" customFormat="1" ht="9" customHeight="1">
      <c r="A66" s="112">
        <v>10</v>
      </c>
      <c r="B66" s="112" t="s">
        <v>87</v>
      </c>
      <c r="C66" s="112" t="s">
        <v>94</v>
      </c>
      <c r="D66" s="112" t="s">
        <v>46</v>
      </c>
      <c r="E66" s="112" t="s">
        <v>95</v>
      </c>
      <c r="F66" s="112" t="s">
        <v>200</v>
      </c>
      <c r="G66" s="112" t="s">
        <v>201</v>
      </c>
      <c r="H66" s="112">
        <v>122</v>
      </c>
      <c r="I66" s="112" t="s">
        <v>74</v>
      </c>
      <c r="J66" s="112">
        <v>0</v>
      </c>
      <c r="K66" s="112" t="s">
        <v>5</v>
      </c>
      <c r="L66" s="112">
        <v>0</v>
      </c>
      <c r="M66" s="112" t="s">
        <v>5</v>
      </c>
    </row>
    <row r="67" spans="1:13" s="70" customFormat="1" ht="9" customHeight="1">
      <c r="A67" s="112">
        <v>10</v>
      </c>
      <c r="B67" s="112" t="s">
        <v>87</v>
      </c>
      <c r="C67" s="112" t="s">
        <v>94</v>
      </c>
      <c r="D67" s="112" t="s">
        <v>46</v>
      </c>
      <c r="E67" s="112" t="s">
        <v>95</v>
      </c>
      <c r="F67" s="112" t="s">
        <v>202</v>
      </c>
      <c r="G67" s="112" t="s">
        <v>203</v>
      </c>
      <c r="H67" s="112">
        <v>122</v>
      </c>
      <c r="I67" s="112" t="s">
        <v>74</v>
      </c>
      <c r="J67" s="112">
        <v>0</v>
      </c>
      <c r="K67" s="112" t="s">
        <v>5</v>
      </c>
      <c r="L67" s="112">
        <v>0</v>
      </c>
      <c r="M67" s="112" t="s">
        <v>5</v>
      </c>
    </row>
    <row r="68" spans="1:13" s="70" customFormat="1" ht="9" customHeight="1">
      <c r="A68" s="112">
        <v>10</v>
      </c>
      <c r="B68" s="112" t="s">
        <v>87</v>
      </c>
      <c r="C68" s="112" t="s">
        <v>94</v>
      </c>
      <c r="D68" s="112" t="s">
        <v>46</v>
      </c>
      <c r="E68" s="112" t="s">
        <v>95</v>
      </c>
      <c r="F68" s="112" t="s">
        <v>204</v>
      </c>
      <c r="G68" s="112" t="s">
        <v>205</v>
      </c>
      <c r="H68" s="112">
        <v>122</v>
      </c>
      <c r="I68" s="112" t="s">
        <v>74</v>
      </c>
      <c r="J68" s="112">
        <v>2</v>
      </c>
      <c r="K68" s="112" t="s">
        <v>5</v>
      </c>
      <c r="L68" s="112">
        <v>0</v>
      </c>
      <c r="M68" s="112" t="s">
        <v>5</v>
      </c>
    </row>
    <row r="69" spans="1:13" s="70" customFormat="1" ht="9" customHeight="1">
      <c r="A69" s="112">
        <v>10</v>
      </c>
      <c r="B69" s="112" t="s">
        <v>87</v>
      </c>
      <c r="C69" s="112" t="s">
        <v>94</v>
      </c>
      <c r="D69" s="112" t="s">
        <v>46</v>
      </c>
      <c r="E69" s="112" t="s">
        <v>95</v>
      </c>
      <c r="F69" s="112" t="s">
        <v>206</v>
      </c>
      <c r="G69" s="112" t="s">
        <v>207</v>
      </c>
      <c r="H69" s="112">
        <v>122</v>
      </c>
      <c r="I69" s="112" t="s">
        <v>74</v>
      </c>
      <c r="J69" s="112">
        <v>2</v>
      </c>
      <c r="K69" s="112" t="s">
        <v>5</v>
      </c>
      <c r="L69" s="112">
        <v>0</v>
      </c>
      <c r="M69" s="112" t="s">
        <v>5</v>
      </c>
    </row>
    <row r="70" spans="1:13" ht="9" customHeight="1">
      <c r="A70" s="9">
        <v>10</v>
      </c>
      <c r="B70" s="9" t="s">
        <v>87</v>
      </c>
      <c r="C70" s="9" t="s">
        <v>94</v>
      </c>
      <c r="D70" s="9" t="s">
        <v>46</v>
      </c>
      <c r="E70" s="9" t="s">
        <v>95</v>
      </c>
      <c r="F70" s="9" t="s">
        <v>208</v>
      </c>
      <c r="G70" s="9" t="s">
        <v>209</v>
      </c>
      <c r="H70" s="9">
        <v>122</v>
      </c>
      <c r="I70" s="9" t="s">
        <v>74</v>
      </c>
      <c r="J70" s="9">
        <v>2</v>
      </c>
      <c r="K70" s="9" t="s">
        <v>5</v>
      </c>
      <c r="L70" s="9">
        <v>0</v>
      </c>
      <c r="M70" s="9" t="s">
        <v>5</v>
      </c>
    </row>
    <row r="71" spans="1:13" ht="9" customHeight="1">
      <c r="A71" s="9">
        <v>10</v>
      </c>
      <c r="B71" s="9" t="s">
        <v>87</v>
      </c>
      <c r="C71" s="9" t="s">
        <v>94</v>
      </c>
      <c r="D71" s="9" t="s">
        <v>46</v>
      </c>
      <c r="E71" s="9" t="s">
        <v>95</v>
      </c>
      <c r="F71" s="9" t="s">
        <v>210</v>
      </c>
      <c r="G71" s="9" t="s">
        <v>211</v>
      </c>
      <c r="H71" s="9">
        <v>122</v>
      </c>
      <c r="I71" s="9" t="s">
        <v>74</v>
      </c>
      <c r="J71" s="9">
        <v>4</v>
      </c>
      <c r="K71" s="9" t="s">
        <v>5</v>
      </c>
      <c r="L71" s="9">
        <v>2</v>
      </c>
      <c r="M71" s="9" t="s">
        <v>5</v>
      </c>
    </row>
    <row r="72" spans="1:13" ht="9" customHeight="1">
      <c r="A72" s="9">
        <v>10</v>
      </c>
      <c r="B72" s="9" t="s">
        <v>87</v>
      </c>
      <c r="C72" s="9" t="s">
        <v>94</v>
      </c>
      <c r="D72" s="9" t="s">
        <v>46</v>
      </c>
      <c r="E72" s="9" t="s">
        <v>95</v>
      </c>
      <c r="F72" s="9" t="s">
        <v>212</v>
      </c>
      <c r="G72" s="9" t="s">
        <v>213</v>
      </c>
      <c r="H72" s="9">
        <v>122</v>
      </c>
      <c r="I72" s="9" t="s">
        <v>74</v>
      </c>
      <c r="J72" s="9">
        <v>2</v>
      </c>
      <c r="K72" s="9" t="s">
        <v>5</v>
      </c>
      <c r="L72" s="9">
        <v>0</v>
      </c>
      <c r="M72" s="9" t="s">
        <v>5</v>
      </c>
    </row>
    <row r="73" spans="1:13" ht="9">
      <c r="A73" s="9"/>
      <c r="B73" s="9"/>
      <c r="C73" s="9"/>
      <c r="D73" s="9"/>
      <c r="E73" s="9"/>
      <c r="F73" s="10">
        <v>13</v>
      </c>
      <c r="G73" s="9"/>
      <c r="H73" s="9"/>
      <c r="I73" s="9"/>
      <c r="J73" s="10">
        <v>6</v>
      </c>
      <c r="K73" s="9"/>
      <c r="L73" s="10">
        <v>3</v>
      </c>
      <c r="M73" s="9"/>
    </row>
    <row r="74" spans="1:13" ht="9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9">
      <c r="A75" s="9"/>
      <c r="B75" s="10"/>
      <c r="C75" s="10"/>
      <c r="D75" s="105"/>
      <c r="E75" s="102" t="s">
        <v>47</v>
      </c>
      <c r="F75" s="103">
        <v>59</v>
      </c>
      <c r="G75" s="108"/>
      <c r="H75" s="104"/>
      <c r="I75" s="102" t="s">
        <v>48</v>
      </c>
      <c r="J75" s="103">
        <v>20</v>
      </c>
      <c r="K75" s="9"/>
      <c r="L75" s="9"/>
      <c r="M75" s="9"/>
    </row>
  </sheetData>
  <printOptions gridLines="1" horizontalCentered="1"/>
  <pageMargins left="0.5" right="0.75" top="1.5" bottom="0.75" header="0.5" footer="0.5"/>
  <pageSetup horizontalDpi="600" verticalDpi="600" orientation="landscape" scale="80" r:id="rId1"/>
  <headerFooter alignWithMargins="0">
    <oddHeader>&amp;C&amp;"Arial,Bold"&amp;14Oregon - 2006 Swimming Season
PRAWN Coastal Beach List&amp;"Arial,Regular"&amp;10
&amp;"Arial,Italic"&amp;12(Source: PRAWN 4/27/07)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1.28125" style="1" customWidth="1"/>
    <col min="4" max="4" width="8.28125" style="1" customWidth="1"/>
    <col min="5" max="5" width="33.8515625" style="3" customWidth="1"/>
    <col min="6" max="6" width="13.00390625" style="1" customWidth="1"/>
    <col min="7" max="7" width="16.8515625" style="1" customWidth="1"/>
    <col min="8" max="9" width="12.7109375" style="1" customWidth="1"/>
    <col min="10" max="10" width="9.421875" style="5" customWidth="1"/>
    <col min="11" max="13" width="10.28125" style="1" customWidth="1"/>
    <col min="14" max="16384" width="9.140625" style="1" customWidth="1"/>
  </cols>
  <sheetData>
    <row r="1" spans="1:13" s="7" customFormat="1" ht="39" customHeight="1">
      <c r="A1" s="6" t="s">
        <v>33</v>
      </c>
      <c r="B1" s="6" t="s">
        <v>34</v>
      </c>
      <c r="C1" s="6" t="s">
        <v>35</v>
      </c>
      <c r="D1" s="6" t="s">
        <v>38</v>
      </c>
      <c r="E1" s="6" t="s">
        <v>39</v>
      </c>
      <c r="F1" s="6" t="s">
        <v>49</v>
      </c>
      <c r="G1" s="6" t="s">
        <v>50</v>
      </c>
      <c r="H1" s="6" t="s">
        <v>51</v>
      </c>
      <c r="I1" s="6" t="s">
        <v>52</v>
      </c>
      <c r="J1" s="8" t="s">
        <v>62</v>
      </c>
      <c r="K1" s="6" t="s">
        <v>53</v>
      </c>
      <c r="L1" s="6" t="s">
        <v>54</v>
      </c>
      <c r="M1" s="6" t="s">
        <v>55</v>
      </c>
    </row>
    <row r="2" spans="1:13" s="7" customFormat="1" ht="9" customHeight="1">
      <c r="A2" s="112">
        <v>10</v>
      </c>
      <c r="B2" s="112" t="s">
        <v>87</v>
      </c>
      <c r="C2" s="112" t="s">
        <v>88</v>
      </c>
      <c r="D2" s="112" t="s">
        <v>98</v>
      </c>
      <c r="E2" s="112" t="s">
        <v>99</v>
      </c>
      <c r="F2" s="112">
        <v>29396</v>
      </c>
      <c r="G2" s="106" t="s">
        <v>56</v>
      </c>
      <c r="H2" s="106" t="s">
        <v>214</v>
      </c>
      <c r="I2" s="106" t="s">
        <v>215</v>
      </c>
      <c r="J2" s="106">
        <v>14</v>
      </c>
      <c r="K2" s="106" t="s">
        <v>57</v>
      </c>
      <c r="L2" s="106" t="s">
        <v>59</v>
      </c>
      <c r="M2" s="106" t="s">
        <v>58</v>
      </c>
    </row>
    <row r="3" spans="1:13" s="7" customFormat="1" ht="9" customHeight="1">
      <c r="A3" s="9">
        <v>10</v>
      </c>
      <c r="B3" s="9" t="s">
        <v>87</v>
      </c>
      <c r="C3" s="9" t="s">
        <v>88</v>
      </c>
      <c r="D3" s="9" t="s">
        <v>98</v>
      </c>
      <c r="E3" s="9" t="s">
        <v>99</v>
      </c>
      <c r="F3" s="9">
        <v>29396</v>
      </c>
      <c r="G3" s="9" t="s">
        <v>56</v>
      </c>
      <c r="H3" s="9" t="s">
        <v>216</v>
      </c>
      <c r="I3" s="9" t="s">
        <v>217</v>
      </c>
      <c r="J3" s="9">
        <v>1</v>
      </c>
      <c r="K3" s="9" t="s">
        <v>57</v>
      </c>
      <c r="L3" s="9" t="s">
        <v>59</v>
      </c>
      <c r="M3" s="9" t="s">
        <v>58</v>
      </c>
    </row>
    <row r="4" spans="1:13" s="7" customFormat="1" ht="9" customHeight="1">
      <c r="A4" s="9"/>
      <c r="B4" s="9"/>
      <c r="C4" s="9"/>
      <c r="D4" s="10">
        <v>1</v>
      </c>
      <c r="E4" s="9"/>
      <c r="F4" s="9"/>
      <c r="G4" s="10">
        <v>2</v>
      </c>
      <c r="H4" s="9"/>
      <c r="I4" s="9"/>
      <c r="J4" s="10">
        <v>15</v>
      </c>
      <c r="K4" s="9"/>
      <c r="L4" s="9"/>
      <c r="M4" s="9"/>
    </row>
    <row r="5" spans="1:13" s="7" customFormat="1" ht="9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7" customFormat="1" ht="9" customHeight="1">
      <c r="A6" s="112">
        <v>10</v>
      </c>
      <c r="B6" s="112" t="s">
        <v>87</v>
      </c>
      <c r="C6" s="112" t="s">
        <v>89</v>
      </c>
      <c r="D6" s="112" t="s">
        <v>112</v>
      </c>
      <c r="E6" s="112" t="s">
        <v>113</v>
      </c>
      <c r="F6" s="112">
        <v>29315</v>
      </c>
      <c r="G6" s="106" t="s">
        <v>56</v>
      </c>
      <c r="H6" s="106" t="s">
        <v>218</v>
      </c>
      <c r="I6" s="106" t="s">
        <v>219</v>
      </c>
      <c r="J6" s="106">
        <v>22</v>
      </c>
      <c r="K6" s="106" t="s">
        <v>57</v>
      </c>
      <c r="L6" s="106" t="s">
        <v>59</v>
      </c>
      <c r="M6" s="106" t="s">
        <v>58</v>
      </c>
    </row>
    <row r="7" spans="1:13" s="7" customFormat="1" ht="9" customHeight="1">
      <c r="A7" s="112">
        <v>10</v>
      </c>
      <c r="B7" s="112" t="s">
        <v>87</v>
      </c>
      <c r="C7" s="112" t="s">
        <v>89</v>
      </c>
      <c r="D7" s="112" t="s">
        <v>112</v>
      </c>
      <c r="E7" s="112" t="s">
        <v>113</v>
      </c>
      <c r="F7" s="112">
        <v>29315</v>
      </c>
      <c r="G7" s="106" t="s">
        <v>56</v>
      </c>
      <c r="H7" s="106" t="s">
        <v>220</v>
      </c>
      <c r="I7" s="106" t="s">
        <v>221</v>
      </c>
      <c r="J7" s="106">
        <v>14</v>
      </c>
      <c r="K7" s="106" t="s">
        <v>57</v>
      </c>
      <c r="L7" s="106" t="s">
        <v>59</v>
      </c>
      <c r="M7" s="106" t="s">
        <v>58</v>
      </c>
    </row>
    <row r="8" spans="1:13" s="7" customFormat="1" ht="9" customHeight="1">
      <c r="A8" s="9"/>
      <c r="B8" s="9"/>
      <c r="C8" s="9"/>
      <c r="D8" s="10">
        <v>1</v>
      </c>
      <c r="E8" s="9"/>
      <c r="F8" s="9"/>
      <c r="G8" s="10">
        <v>2</v>
      </c>
      <c r="H8" s="9"/>
      <c r="I8" s="9"/>
      <c r="J8" s="10">
        <v>36</v>
      </c>
      <c r="K8" s="9"/>
      <c r="L8" s="9"/>
      <c r="M8" s="9"/>
    </row>
    <row r="9" spans="1:13" s="7" customFormat="1" ht="9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7" customFormat="1" ht="9" customHeight="1">
      <c r="A10" s="9">
        <v>10</v>
      </c>
      <c r="B10" s="9" t="s">
        <v>87</v>
      </c>
      <c r="C10" s="9" t="s">
        <v>90</v>
      </c>
      <c r="D10" s="9" t="s">
        <v>126</v>
      </c>
      <c r="E10" s="9" t="s">
        <v>127</v>
      </c>
      <c r="F10" s="9">
        <v>30471</v>
      </c>
      <c r="G10" s="9" t="s">
        <v>56</v>
      </c>
      <c r="H10" s="9" t="s">
        <v>222</v>
      </c>
      <c r="I10" s="9" t="s">
        <v>223</v>
      </c>
      <c r="J10" s="9">
        <v>1</v>
      </c>
      <c r="K10" s="9" t="s">
        <v>57</v>
      </c>
      <c r="L10" s="9" t="s">
        <v>59</v>
      </c>
      <c r="M10" s="9" t="s">
        <v>58</v>
      </c>
    </row>
    <row r="11" spans="1:13" s="7" customFormat="1" ht="9" customHeight="1">
      <c r="A11" s="9">
        <v>10</v>
      </c>
      <c r="B11" s="9" t="s">
        <v>87</v>
      </c>
      <c r="C11" s="9" t="s">
        <v>90</v>
      </c>
      <c r="D11" s="9" t="s">
        <v>132</v>
      </c>
      <c r="E11" s="9" t="s">
        <v>133</v>
      </c>
      <c r="F11" s="9">
        <v>31687</v>
      </c>
      <c r="G11" s="9" t="s">
        <v>56</v>
      </c>
      <c r="H11" s="9" t="s">
        <v>222</v>
      </c>
      <c r="I11" s="9" t="s">
        <v>224</v>
      </c>
      <c r="J11" s="9">
        <v>2</v>
      </c>
      <c r="K11" s="9" t="s">
        <v>57</v>
      </c>
      <c r="L11" s="9" t="s">
        <v>59</v>
      </c>
      <c r="M11" s="9" t="s">
        <v>58</v>
      </c>
    </row>
    <row r="12" spans="1:13" s="7" customFormat="1" ht="9" customHeight="1">
      <c r="A12" s="9"/>
      <c r="B12" s="9"/>
      <c r="C12" s="9"/>
      <c r="D12" s="10">
        <v>2</v>
      </c>
      <c r="E12" s="9"/>
      <c r="F12" s="9"/>
      <c r="G12" s="10">
        <v>2</v>
      </c>
      <c r="H12" s="9"/>
      <c r="I12" s="9"/>
      <c r="J12" s="10">
        <v>3</v>
      </c>
      <c r="K12" s="9"/>
      <c r="L12" s="9"/>
      <c r="M12" s="9"/>
    </row>
    <row r="13" spans="1:13" s="7" customFormat="1" ht="9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7" customFormat="1" ht="9" customHeight="1">
      <c r="A14" s="9">
        <v>10</v>
      </c>
      <c r="B14" s="9" t="s">
        <v>87</v>
      </c>
      <c r="C14" s="9" t="s">
        <v>93</v>
      </c>
      <c r="D14" s="9" t="s">
        <v>160</v>
      </c>
      <c r="E14" s="9" t="s">
        <v>161</v>
      </c>
      <c r="F14" s="9">
        <v>29346</v>
      </c>
      <c r="G14" s="9" t="s">
        <v>56</v>
      </c>
      <c r="H14" s="9" t="s">
        <v>216</v>
      </c>
      <c r="I14" s="9" t="s">
        <v>217</v>
      </c>
      <c r="J14" s="9">
        <v>1</v>
      </c>
      <c r="K14" s="9" t="s">
        <v>57</v>
      </c>
      <c r="L14" s="9" t="s">
        <v>59</v>
      </c>
      <c r="M14" s="9" t="s">
        <v>58</v>
      </c>
    </row>
    <row r="15" spans="1:13" s="7" customFormat="1" ht="9" customHeight="1">
      <c r="A15" s="9">
        <v>10</v>
      </c>
      <c r="B15" s="9" t="s">
        <v>87</v>
      </c>
      <c r="C15" s="9" t="s">
        <v>93</v>
      </c>
      <c r="D15" s="9" t="s">
        <v>172</v>
      </c>
      <c r="E15" s="9" t="s">
        <v>173</v>
      </c>
      <c r="F15" s="9">
        <v>33171</v>
      </c>
      <c r="G15" s="9" t="s">
        <v>56</v>
      </c>
      <c r="H15" s="9" t="s">
        <v>225</v>
      </c>
      <c r="I15" s="9" t="s">
        <v>226</v>
      </c>
      <c r="J15" s="9">
        <v>1</v>
      </c>
      <c r="K15" s="9" t="s">
        <v>57</v>
      </c>
      <c r="L15" s="9" t="s">
        <v>59</v>
      </c>
      <c r="M15" s="9" t="s">
        <v>58</v>
      </c>
    </row>
    <row r="16" spans="1:13" s="7" customFormat="1" ht="9" customHeight="1">
      <c r="A16" s="9">
        <v>10</v>
      </c>
      <c r="B16" s="9" t="s">
        <v>87</v>
      </c>
      <c r="C16" s="9" t="s">
        <v>93</v>
      </c>
      <c r="D16" s="9" t="s">
        <v>180</v>
      </c>
      <c r="E16" s="9" t="s">
        <v>181</v>
      </c>
      <c r="F16" s="9">
        <v>29343</v>
      </c>
      <c r="G16" s="9" t="s">
        <v>56</v>
      </c>
      <c r="H16" s="9" t="s">
        <v>227</v>
      </c>
      <c r="I16" s="9" t="s">
        <v>228</v>
      </c>
      <c r="J16" s="9">
        <v>1</v>
      </c>
      <c r="K16" s="9" t="s">
        <v>57</v>
      </c>
      <c r="L16" s="9" t="s">
        <v>59</v>
      </c>
      <c r="M16" s="9" t="s">
        <v>58</v>
      </c>
    </row>
    <row r="17" spans="1:13" s="7" customFormat="1" ht="9" customHeight="1">
      <c r="A17" s="9"/>
      <c r="B17" s="9"/>
      <c r="C17" s="9"/>
      <c r="D17" s="10">
        <v>3</v>
      </c>
      <c r="E17" s="9"/>
      <c r="F17" s="9"/>
      <c r="G17" s="10">
        <v>3</v>
      </c>
      <c r="H17" s="9"/>
      <c r="I17" s="9"/>
      <c r="J17" s="10">
        <v>3</v>
      </c>
      <c r="K17" s="9"/>
      <c r="L17" s="9"/>
      <c r="M17" s="9"/>
    </row>
    <row r="18" spans="1:13" s="7" customFormat="1" ht="9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7" customFormat="1" ht="9" customHeight="1">
      <c r="A19" s="9">
        <v>10</v>
      </c>
      <c r="B19" s="9" t="s">
        <v>87</v>
      </c>
      <c r="C19" s="9" t="s">
        <v>94</v>
      </c>
      <c r="D19" s="9" t="s">
        <v>208</v>
      </c>
      <c r="E19" s="9" t="s">
        <v>209</v>
      </c>
      <c r="F19" s="9">
        <v>29386</v>
      </c>
      <c r="G19" s="9" t="s">
        <v>56</v>
      </c>
      <c r="H19" s="9" t="s">
        <v>216</v>
      </c>
      <c r="I19" s="9" t="s">
        <v>217</v>
      </c>
      <c r="J19" s="9">
        <v>1</v>
      </c>
      <c r="K19" s="9" t="s">
        <v>57</v>
      </c>
      <c r="L19" s="9" t="s">
        <v>59</v>
      </c>
      <c r="M19" s="9" t="s">
        <v>58</v>
      </c>
    </row>
    <row r="20" spans="1:13" s="7" customFormat="1" ht="9" customHeight="1">
      <c r="A20" s="9">
        <v>10</v>
      </c>
      <c r="B20" s="9" t="s">
        <v>87</v>
      </c>
      <c r="C20" s="9" t="s">
        <v>94</v>
      </c>
      <c r="D20" s="9" t="s">
        <v>208</v>
      </c>
      <c r="E20" s="9" t="s">
        <v>209</v>
      </c>
      <c r="F20" s="9">
        <v>29385</v>
      </c>
      <c r="G20" s="9" t="s">
        <v>56</v>
      </c>
      <c r="H20" s="9" t="s">
        <v>229</v>
      </c>
      <c r="I20" s="9" t="s">
        <v>230</v>
      </c>
      <c r="J20" s="9">
        <v>2</v>
      </c>
      <c r="K20" s="9" t="s">
        <v>57</v>
      </c>
      <c r="L20" s="9" t="s">
        <v>59</v>
      </c>
      <c r="M20" s="9" t="s">
        <v>58</v>
      </c>
    </row>
    <row r="21" spans="1:13" s="7" customFormat="1" ht="9" customHeight="1">
      <c r="A21" s="9">
        <v>10</v>
      </c>
      <c r="B21" s="9" t="s">
        <v>87</v>
      </c>
      <c r="C21" s="9" t="s">
        <v>94</v>
      </c>
      <c r="D21" s="9" t="s">
        <v>212</v>
      </c>
      <c r="E21" s="9" t="s">
        <v>213</v>
      </c>
      <c r="F21" s="9">
        <v>30510</v>
      </c>
      <c r="G21" s="9" t="s">
        <v>56</v>
      </c>
      <c r="H21" s="9" t="s">
        <v>231</v>
      </c>
      <c r="I21" s="9" t="s">
        <v>232</v>
      </c>
      <c r="J21" s="9">
        <v>3</v>
      </c>
      <c r="K21" s="9" t="s">
        <v>57</v>
      </c>
      <c r="L21" s="9" t="s">
        <v>59</v>
      </c>
      <c r="M21" s="9" t="s">
        <v>58</v>
      </c>
    </row>
    <row r="22" spans="1:13" s="7" customFormat="1" ht="9" customHeight="1">
      <c r="A22" s="9">
        <v>10</v>
      </c>
      <c r="B22" s="9" t="s">
        <v>87</v>
      </c>
      <c r="C22" s="9" t="s">
        <v>94</v>
      </c>
      <c r="D22" s="9" t="s">
        <v>212</v>
      </c>
      <c r="E22" s="9" t="s">
        <v>213</v>
      </c>
      <c r="F22" s="9">
        <v>30510</v>
      </c>
      <c r="G22" s="9" t="s">
        <v>56</v>
      </c>
      <c r="H22" s="9" t="s">
        <v>233</v>
      </c>
      <c r="I22" s="9" t="s">
        <v>234</v>
      </c>
      <c r="J22" s="9">
        <v>7</v>
      </c>
      <c r="K22" s="9" t="s">
        <v>57</v>
      </c>
      <c r="L22" s="9" t="s">
        <v>59</v>
      </c>
      <c r="M22" s="9" t="s">
        <v>58</v>
      </c>
    </row>
    <row r="23" spans="1:13" s="7" customFormat="1" ht="9" customHeight="1">
      <c r="A23" s="99"/>
      <c r="B23" s="99"/>
      <c r="C23" s="99"/>
      <c r="D23" s="10">
        <v>2</v>
      </c>
      <c r="E23" s="9"/>
      <c r="F23" s="9"/>
      <c r="G23" s="10">
        <v>4</v>
      </c>
      <c r="H23" s="9"/>
      <c r="I23" s="9"/>
      <c r="J23" s="10">
        <v>13</v>
      </c>
      <c r="K23" s="9"/>
      <c r="L23" s="9"/>
      <c r="M23" s="9"/>
    </row>
    <row r="24" spans="1:13" s="7" customFormat="1" ht="9" customHeight="1">
      <c r="A24" s="11"/>
      <c r="B24" s="12"/>
      <c r="C24" s="12"/>
      <c r="D24" s="12"/>
      <c r="E24" s="97"/>
      <c r="F24" s="12"/>
      <c r="G24" s="12"/>
      <c r="H24" s="12"/>
      <c r="I24" s="12"/>
      <c r="J24" s="12"/>
      <c r="K24" s="12"/>
      <c r="L24" s="12"/>
      <c r="M24" s="12"/>
    </row>
    <row r="25" spans="1:13" s="7" customFormat="1" ht="30" customHeight="1">
      <c r="A25" s="10"/>
      <c r="B25" s="10"/>
      <c r="C25" s="10" t="s">
        <v>82</v>
      </c>
      <c r="D25" s="96">
        <v>9</v>
      </c>
      <c r="E25" s="98"/>
      <c r="F25" s="95" t="s">
        <v>60</v>
      </c>
      <c r="G25" s="10">
        <v>13</v>
      </c>
      <c r="H25" s="9"/>
      <c r="I25" s="10" t="s">
        <v>61</v>
      </c>
      <c r="J25" s="10">
        <v>70</v>
      </c>
      <c r="K25" s="9"/>
      <c r="L25" s="9"/>
      <c r="M25" s="9"/>
    </row>
    <row r="27" spans="1:2" ht="11.25">
      <c r="A27" s="107"/>
      <c r="B27" s="1" t="s">
        <v>237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&amp;C&amp;"Arial,Bold"&amp;14Oregon - 2006 Swimming Season
PRAWN Coastal Beach Action List&amp;"Arial,Regular"&amp;10
&amp;"Arial,Italic"&amp;12(Source: PRAWN 4/27/07)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1.421875" style="54" customWidth="1"/>
    <col min="2" max="2" width="9.140625" style="54" customWidth="1"/>
    <col min="3" max="3" width="30.7109375" style="54" customWidth="1"/>
    <col min="4" max="5" width="9.140625" style="54" customWidth="1"/>
    <col min="6" max="6" width="0.5625" style="54" customWidth="1"/>
    <col min="7" max="16384" width="9.140625" style="54" customWidth="1"/>
  </cols>
  <sheetData>
    <row r="1" spans="1:11" s="15" customFormat="1" ht="13.5" customHeight="1">
      <c r="A1" s="65"/>
      <c r="B1" s="120" t="s">
        <v>13</v>
      </c>
      <c r="C1" s="121"/>
      <c r="D1" s="121"/>
      <c r="E1" s="121"/>
      <c r="F1" s="41"/>
      <c r="G1" s="66" t="s">
        <v>14</v>
      </c>
      <c r="H1" s="67"/>
      <c r="I1" s="67"/>
      <c r="J1" s="67"/>
      <c r="K1" s="67"/>
    </row>
    <row r="2" spans="1:12" s="63" customFormat="1" ht="57" customHeight="1">
      <c r="A2" s="91" t="s">
        <v>67</v>
      </c>
      <c r="B2" s="92" t="s">
        <v>68</v>
      </c>
      <c r="C2" s="93" t="s">
        <v>31</v>
      </c>
      <c r="D2" s="16" t="s">
        <v>236</v>
      </c>
      <c r="E2" s="16" t="s">
        <v>235</v>
      </c>
      <c r="F2" s="41"/>
      <c r="G2" s="16" t="s">
        <v>22</v>
      </c>
      <c r="H2" s="16" t="s">
        <v>23</v>
      </c>
      <c r="I2" s="16" t="s">
        <v>24</v>
      </c>
      <c r="J2" s="16" t="s">
        <v>25</v>
      </c>
      <c r="K2" s="16" t="s">
        <v>26</v>
      </c>
      <c r="L2" s="62"/>
    </row>
    <row r="3" spans="1:11" s="15" customFormat="1" ht="9" customHeight="1">
      <c r="A3" s="59" t="s">
        <v>88</v>
      </c>
      <c r="B3" s="94" t="s">
        <v>98</v>
      </c>
      <c r="C3" s="59" t="s">
        <v>99</v>
      </c>
      <c r="D3" s="100">
        <v>1</v>
      </c>
      <c r="E3" s="101">
        <v>1</v>
      </c>
      <c r="F3" s="41"/>
      <c r="G3" s="100">
        <v>1</v>
      </c>
      <c r="H3" s="100"/>
      <c r="I3" s="100"/>
      <c r="J3" s="100"/>
      <c r="K3" s="100"/>
    </row>
    <row r="4" spans="1:11" s="15" customFormat="1" ht="9" customHeight="1">
      <c r="A4" s="28"/>
      <c r="B4" s="29">
        <f>COUNTA(A3:A3)</f>
        <v>1</v>
      </c>
      <c r="C4" s="30"/>
      <c r="D4" s="29">
        <f>SUM(D3:D3)</f>
        <v>1</v>
      </c>
      <c r="E4" s="29">
        <f>SUM(E3:E3)</f>
        <v>1</v>
      </c>
      <c r="F4" s="41"/>
      <c r="G4" s="29">
        <f>SUM(G3:G3)</f>
        <v>1</v>
      </c>
      <c r="H4" s="29">
        <f>SUM(H3:H3)</f>
        <v>0</v>
      </c>
      <c r="I4" s="29">
        <f>SUM(I3:I3)</f>
        <v>0</v>
      </c>
      <c r="J4" s="29">
        <f>SUM(J3:J3)</f>
        <v>0</v>
      </c>
      <c r="K4" s="29">
        <f>SUM(K3:K3)</f>
        <v>0</v>
      </c>
    </row>
    <row r="5" spans="1:11" s="15" customFormat="1" ht="9" customHeight="1">
      <c r="A5" s="28"/>
      <c r="B5" s="28"/>
      <c r="C5" s="41"/>
      <c r="D5" s="34"/>
      <c r="E5" s="28"/>
      <c r="F5" s="41"/>
      <c r="G5" s="34"/>
      <c r="H5" s="34"/>
      <c r="I5" s="34"/>
      <c r="J5" s="34"/>
      <c r="K5" s="34"/>
    </row>
    <row r="6" spans="1:11" s="15" customFormat="1" ht="9" customHeight="1">
      <c r="A6" s="59" t="s">
        <v>90</v>
      </c>
      <c r="B6" s="59" t="s">
        <v>126</v>
      </c>
      <c r="C6" s="59" t="s">
        <v>127</v>
      </c>
      <c r="D6" s="34">
        <v>1</v>
      </c>
      <c r="E6" s="20">
        <v>1</v>
      </c>
      <c r="F6" s="41"/>
      <c r="G6" s="34">
        <v>1</v>
      </c>
      <c r="H6" s="34"/>
      <c r="I6" s="34"/>
      <c r="J6" s="34"/>
      <c r="K6" s="34"/>
    </row>
    <row r="7" spans="1:11" s="15" customFormat="1" ht="9" customHeight="1">
      <c r="A7" s="59" t="s">
        <v>90</v>
      </c>
      <c r="B7" s="94" t="s">
        <v>132</v>
      </c>
      <c r="C7" s="59" t="s">
        <v>133</v>
      </c>
      <c r="D7" s="64">
        <v>1</v>
      </c>
      <c r="E7" s="25">
        <v>2</v>
      </c>
      <c r="F7" s="41"/>
      <c r="G7" s="64"/>
      <c r="H7" s="64">
        <v>1</v>
      </c>
      <c r="I7" s="64"/>
      <c r="J7" s="64"/>
      <c r="K7" s="64"/>
    </row>
    <row r="8" spans="1:11" s="15" customFormat="1" ht="9" customHeight="1">
      <c r="A8" s="28"/>
      <c r="B8" s="29">
        <f>COUNTA(B6:B7)</f>
        <v>2</v>
      </c>
      <c r="C8" s="30"/>
      <c r="D8" s="29">
        <f>SUM(D6:D7)</f>
        <v>2</v>
      </c>
      <c r="E8" s="29">
        <f>SUM(E6:E7)</f>
        <v>3</v>
      </c>
      <c r="F8" s="41"/>
      <c r="G8" s="29">
        <f>SUM(G6:G7)</f>
        <v>1</v>
      </c>
      <c r="H8" s="29">
        <f>SUM(H6:H7)</f>
        <v>1</v>
      </c>
      <c r="I8" s="29">
        <f>SUM(I6:I7)</f>
        <v>0</v>
      </c>
      <c r="J8" s="29">
        <f>SUM(J6:J7)</f>
        <v>0</v>
      </c>
      <c r="K8" s="29">
        <f>SUM(K6:K7)</f>
        <v>0</v>
      </c>
    </row>
    <row r="9" spans="1:11" s="15" customFormat="1" ht="9" customHeight="1">
      <c r="A9" s="28"/>
      <c r="B9" s="28"/>
      <c r="C9" s="41"/>
      <c r="D9" s="34"/>
      <c r="E9" s="28"/>
      <c r="F9" s="41"/>
      <c r="G9" s="34"/>
      <c r="H9" s="34"/>
      <c r="I9" s="34"/>
      <c r="J9" s="34"/>
      <c r="K9" s="34"/>
    </row>
    <row r="10" spans="1:11" s="15" customFormat="1" ht="9" customHeight="1">
      <c r="A10" s="59" t="s">
        <v>93</v>
      </c>
      <c r="B10" s="59" t="s">
        <v>160</v>
      </c>
      <c r="C10" s="59" t="s">
        <v>161</v>
      </c>
      <c r="D10" s="34">
        <v>1</v>
      </c>
      <c r="E10" s="20">
        <v>1</v>
      </c>
      <c r="F10" s="41"/>
      <c r="G10" s="34">
        <v>1</v>
      </c>
      <c r="H10" s="34"/>
      <c r="I10" s="34"/>
      <c r="J10" s="34"/>
      <c r="K10" s="34"/>
    </row>
    <row r="11" spans="1:11" s="15" customFormat="1" ht="9" customHeight="1">
      <c r="A11" s="59" t="s">
        <v>93</v>
      </c>
      <c r="B11" s="59" t="s">
        <v>172</v>
      </c>
      <c r="C11" s="59" t="s">
        <v>173</v>
      </c>
      <c r="D11" s="34">
        <v>1</v>
      </c>
      <c r="E11" s="20">
        <v>1</v>
      </c>
      <c r="F11" s="41"/>
      <c r="G11" s="34">
        <v>1</v>
      </c>
      <c r="H11" s="34"/>
      <c r="I11" s="34"/>
      <c r="J11" s="34"/>
      <c r="K11" s="34"/>
    </row>
    <row r="12" spans="1:11" s="15" customFormat="1" ht="9" customHeight="1">
      <c r="A12" s="59" t="s">
        <v>93</v>
      </c>
      <c r="B12" s="94" t="s">
        <v>180</v>
      </c>
      <c r="C12" s="59" t="s">
        <v>181</v>
      </c>
      <c r="D12" s="64">
        <v>1</v>
      </c>
      <c r="E12" s="25">
        <v>1</v>
      </c>
      <c r="F12" s="41"/>
      <c r="G12" s="64">
        <v>1</v>
      </c>
      <c r="H12" s="64"/>
      <c r="I12" s="64"/>
      <c r="J12" s="64"/>
      <c r="K12" s="64"/>
    </row>
    <row r="13" spans="1:11" s="15" customFormat="1" ht="9" customHeight="1">
      <c r="A13" s="28"/>
      <c r="B13" s="29">
        <f>COUNTA(B10:B12)</f>
        <v>3</v>
      </c>
      <c r="C13" s="30"/>
      <c r="D13" s="29">
        <f>SUM(D10:D12)</f>
        <v>3</v>
      </c>
      <c r="E13" s="29">
        <f>SUM(E10:E12)</f>
        <v>3</v>
      </c>
      <c r="F13" s="41"/>
      <c r="G13" s="29">
        <f>SUM(G10:G12)</f>
        <v>3</v>
      </c>
      <c r="H13" s="29">
        <f>SUM(H10:H12)</f>
        <v>0</v>
      </c>
      <c r="I13" s="29">
        <f>SUM(I10:I12)</f>
        <v>0</v>
      </c>
      <c r="J13" s="29">
        <f>SUM(J10:J12)</f>
        <v>0</v>
      </c>
      <c r="K13" s="29">
        <f>SUM(K10:K12)</f>
        <v>0</v>
      </c>
    </row>
    <row r="14" spans="1:11" s="15" customFormat="1" ht="9" customHeight="1">
      <c r="A14" s="28"/>
      <c r="B14" s="29"/>
      <c r="C14" s="30"/>
      <c r="D14" s="29"/>
      <c r="E14" s="29"/>
      <c r="F14" s="41"/>
      <c r="G14" s="29"/>
      <c r="H14" s="29"/>
      <c r="I14" s="29"/>
      <c r="J14" s="29"/>
      <c r="K14" s="29"/>
    </row>
    <row r="15" spans="1:11" s="15" customFormat="1" ht="9" customHeight="1">
      <c r="A15" s="59" t="s">
        <v>94</v>
      </c>
      <c r="B15" s="59" t="s">
        <v>208</v>
      </c>
      <c r="C15" s="59" t="s">
        <v>209</v>
      </c>
      <c r="D15" s="34">
        <v>2</v>
      </c>
      <c r="E15" s="20">
        <v>3</v>
      </c>
      <c r="F15" s="41"/>
      <c r="G15" s="34">
        <v>1</v>
      </c>
      <c r="H15" s="34">
        <v>1</v>
      </c>
      <c r="I15" s="34"/>
      <c r="J15" s="34"/>
      <c r="K15" s="34"/>
    </row>
    <row r="16" spans="1:11" s="15" customFormat="1" ht="9" customHeight="1">
      <c r="A16" s="59" t="s">
        <v>94</v>
      </c>
      <c r="B16" s="94" t="s">
        <v>212</v>
      </c>
      <c r="C16" s="59" t="s">
        <v>213</v>
      </c>
      <c r="D16" s="64">
        <v>2</v>
      </c>
      <c r="E16" s="25">
        <v>10</v>
      </c>
      <c r="F16" s="41"/>
      <c r="G16" s="64"/>
      <c r="H16" s="64"/>
      <c r="I16" s="64">
        <v>2</v>
      </c>
      <c r="J16" s="64"/>
      <c r="K16" s="64"/>
    </row>
    <row r="17" spans="1:11" s="15" customFormat="1" ht="9" customHeight="1">
      <c r="A17" s="28"/>
      <c r="B17" s="29">
        <f>COUNTA(B15:B16)</f>
        <v>2</v>
      </c>
      <c r="C17" s="30"/>
      <c r="D17" s="29">
        <f>SUM(D15:D16)</f>
        <v>4</v>
      </c>
      <c r="E17" s="29">
        <f>SUM(E15:E16)</f>
        <v>13</v>
      </c>
      <c r="F17" s="41"/>
      <c r="G17" s="29">
        <f>SUM(G15:G16)</f>
        <v>1</v>
      </c>
      <c r="H17" s="29">
        <f>SUM(H15:H16)</f>
        <v>1</v>
      </c>
      <c r="I17" s="29">
        <f>SUM(I15:I16)</f>
        <v>2</v>
      </c>
      <c r="J17" s="29">
        <f>SUM(J15:J16)</f>
        <v>0</v>
      </c>
      <c r="K17" s="29">
        <f>SUM(K15:K16)</f>
        <v>0</v>
      </c>
    </row>
    <row r="18" spans="1:11" s="15" customFormat="1" ht="9" customHeight="1">
      <c r="A18" s="28"/>
      <c r="B18" s="28"/>
      <c r="C18" s="41"/>
      <c r="D18" s="34"/>
      <c r="E18" s="28"/>
      <c r="F18" s="41"/>
      <c r="G18" s="34"/>
      <c r="H18" s="34"/>
      <c r="I18" s="34"/>
      <c r="J18" s="34"/>
      <c r="K18" s="34"/>
    </row>
    <row r="20" spans="1:11" ht="9" customHeight="1">
      <c r="A20" s="69" t="s">
        <v>6</v>
      </c>
      <c r="B20" s="68">
        <f>SUM(B4+B8+B13+B17)</f>
        <v>8</v>
      </c>
      <c r="D20" s="68">
        <f>SUM(D4+D8+D13+D17)</f>
        <v>10</v>
      </c>
      <c r="E20" s="68">
        <f>SUM(E4+E8+E13+E17)</f>
        <v>20</v>
      </c>
      <c r="G20" s="68">
        <f>SUM(G4+G8+G13+G17)</f>
        <v>6</v>
      </c>
      <c r="H20" s="68">
        <f>SUM(H4+H8+H13+H17)</f>
        <v>2</v>
      </c>
      <c r="I20" s="68">
        <f>SUM(I4+I8+I13+I17)</f>
        <v>2</v>
      </c>
      <c r="J20" s="68">
        <f>SUM(J4+J8+J13+J17)</f>
        <v>0</v>
      </c>
      <c r="K20" s="68">
        <f>SUM(K4+K8+K13+K17)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&amp;C&amp;"Arial,Bold"&amp;12Oregon - 2006 Swimming Season
Action Durations&amp;10
&amp;"Arial,Italic"(Source: PRAWN 4/27/07)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H54" sqref="H54"/>
    </sheetView>
  </sheetViews>
  <sheetFormatPr defaultColWidth="9.140625" defaultRowHeight="12.75"/>
  <cols>
    <col min="1" max="1" width="11.421875" style="54" customWidth="1"/>
    <col min="2" max="2" width="9.00390625" style="54" customWidth="1"/>
    <col min="3" max="3" width="30.7109375" style="58" customWidth="1"/>
    <col min="4" max="4" width="0.85546875" style="54" customWidth="1"/>
    <col min="5" max="8" width="9.140625" style="54" customWidth="1"/>
    <col min="9" max="9" width="0.85546875" style="54" customWidth="1"/>
    <col min="10" max="10" width="9.140625" style="54" customWidth="1"/>
    <col min="11" max="11" width="9.140625" style="60" customWidth="1"/>
    <col min="12" max="13" width="9.140625" style="54" customWidth="1"/>
    <col min="14" max="14" width="0.85546875" style="54" customWidth="1"/>
    <col min="15" max="16384" width="9.140625" style="54" customWidth="1"/>
  </cols>
  <sheetData>
    <row r="1" spans="1:17" s="15" customFormat="1" ht="9" customHeight="1">
      <c r="A1" s="13" t="s">
        <v>63</v>
      </c>
      <c r="B1" s="13"/>
      <c r="C1" s="55"/>
      <c r="D1" s="14"/>
      <c r="E1" s="122" t="s">
        <v>64</v>
      </c>
      <c r="F1" s="122"/>
      <c r="G1" s="122"/>
      <c r="H1" s="122"/>
      <c r="I1" s="14"/>
      <c r="J1" s="122" t="s">
        <v>65</v>
      </c>
      <c r="K1" s="122"/>
      <c r="L1" s="122"/>
      <c r="M1" s="122"/>
      <c r="N1" s="14"/>
      <c r="O1" s="123" t="s">
        <v>66</v>
      </c>
      <c r="P1" s="123"/>
      <c r="Q1" s="123"/>
    </row>
    <row r="2" spans="1:17" s="18" customFormat="1" ht="36" customHeight="1">
      <c r="A2" s="92" t="s">
        <v>67</v>
      </c>
      <c r="B2" s="92" t="s">
        <v>68</v>
      </c>
      <c r="C2" s="30" t="s">
        <v>69</v>
      </c>
      <c r="D2" s="17"/>
      <c r="E2" s="124" t="s">
        <v>12</v>
      </c>
      <c r="F2" s="124"/>
      <c r="G2" s="124" t="s">
        <v>11</v>
      </c>
      <c r="H2" s="124"/>
      <c r="I2" s="17"/>
      <c r="J2" s="16" t="s">
        <v>32</v>
      </c>
      <c r="K2" s="124" t="s">
        <v>70</v>
      </c>
      <c r="L2" s="125"/>
      <c r="M2" s="16" t="s">
        <v>71</v>
      </c>
      <c r="N2" s="17"/>
      <c r="O2" s="124" t="s">
        <v>72</v>
      </c>
      <c r="P2" s="125"/>
      <c r="Q2" s="16" t="s">
        <v>73</v>
      </c>
    </row>
    <row r="3" spans="1:17" s="15" customFormat="1" ht="9" customHeight="1">
      <c r="A3" s="59" t="s">
        <v>88</v>
      </c>
      <c r="B3" s="59" t="s">
        <v>98</v>
      </c>
      <c r="C3" s="59" t="s">
        <v>99</v>
      </c>
      <c r="D3" s="14"/>
      <c r="E3" s="40">
        <v>38869</v>
      </c>
      <c r="F3" s="40">
        <v>38993</v>
      </c>
      <c r="G3" s="20">
        <v>125</v>
      </c>
      <c r="H3" s="21" t="s">
        <v>74</v>
      </c>
      <c r="I3" s="14"/>
      <c r="J3" s="21" t="s">
        <v>238</v>
      </c>
      <c r="K3" s="20">
        <v>1</v>
      </c>
      <c r="L3" s="21" t="s">
        <v>74</v>
      </c>
      <c r="M3" s="22">
        <f>K3/G3</f>
        <v>0.008</v>
      </c>
      <c r="N3" s="14"/>
      <c r="O3" s="23">
        <f>G3-K3</f>
        <v>124</v>
      </c>
      <c r="P3" s="21" t="s">
        <v>74</v>
      </c>
      <c r="Q3" s="22">
        <f>O3/G3</f>
        <v>0.992</v>
      </c>
    </row>
    <row r="4" spans="1:17" s="15" customFormat="1" ht="9" customHeight="1">
      <c r="A4" s="59" t="s">
        <v>88</v>
      </c>
      <c r="B4" s="59" t="s">
        <v>102</v>
      </c>
      <c r="C4" s="59" t="s">
        <v>103</v>
      </c>
      <c r="D4" s="14"/>
      <c r="E4" s="40">
        <v>38869</v>
      </c>
      <c r="F4" s="40">
        <v>38993</v>
      </c>
      <c r="G4" s="20">
        <v>125</v>
      </c>
      <c r="H4" s="21" t="s">
        <v>74</v>
      </c>
      <c r="I4" s="14"/>
      <c r="J4" s="21"/>
      <c r="K4" s="20"/>
      <c r="L4" s="21" t="s">
        <v>74</v>
      </c>
      <c r="M4" s="22">
        <f>K4/G4</f>
        <v>0</v>
      </c>
      <c r="N4" s="14"/>
      <c r="O4" s="23">
        <f>G4-K4</f>
        <v>125</v>
      </c>
      <c r="P4" s="21" t="s">
        <v>74</v>
      </c>
      <c r="Q4" s="22">
        <f>O4/G4</f>
        <v>1</v>
      </c>
    </row>
    <row r="5" spans="1:17" s="15" customFormat="1" ht="9" customHeight="1">
      <c r="A5" s="59" t="s">
        <v>88</v>
      </c>
      <c r="B5" s="94" t="s">
        <v>106</v>
      </c>
      <c r="C5" s="59" t="s">
        <v>107</v>
      </c>
      <c r="D5" s="14"/>
      <c r="E5" s="40">
        <v>38869</v>
      </c>
      <c r="F5" s="40">
        <v>38993</v>
      </c>
      <c r="G5" s="25">
        <v>125</v>
      </c>
      <c r="H5" s="109" t="s">
        <v>74</v>
      </c>
      <c r="I5" s="14"/>
      <c r="J5" s="109"/>
      <c r="K5" s="25"/>
      <c r="L5" s="109" t="s">
        <v>74</v>
      </c>
      <c r="M5" s="26">
        <f>K5/G5</f>
        <v>0</v>
      </c>
      <c r="N5" s="110"/>
      <c r="O5" s="27">
        <f>G5-K5</f>
        <v>125</v>
      </c>
      <c r="P5" s="109" t="s">
        <v>74</v>
      </c>
      <c r="Q5" s="26">
        <f>O5/G5</f>
        <v>1</v>
      </c>
    </row>
    <row r="6" spans="1:17" s="15" customFormat="1" ht="9" customHeight="1">
      <c r="A6" s="28"/>
      <c r="B6" s="29">
        <f>COUNTA(B3:B5)</f>
        <v>3</v>
      </c>
      <c r="C6" s="30"/>
      <c r="D6" s="14"/>
      <c r="E6" s="29"/>
      <c r="F6" s="19"/>
      <c r="G6" s="29">
        <f>SUM(G3:G5)</f>
        <v>375</v>
      </c>
      <c r="H6" s="31" t="s">
        <v>74</v>
      </c>
      <c r="I6" s="14"/>
      <c r="J6" s="29">
        <f>COUNTA(J3:J5)</f>
        <v>1</v>
      </c>
      <c r="K6" s="29">
        <f>SUM(K3:K5)</f>
        <v>1</v>
      </c>
      <c r="L6" s="31" t="s">
        <v>74</v>
      </c>
      <c r="M6" s="32">
        <f>K6/G6</f>
        <v>0.0026666666666666666</v>
      </c>
      <c r="N6" s="14"/>
      <c r="O6" s="33">
        <f>G6-K6</f>
        <v>374</v>
      </c>
      <c r="P6" s="31" t="s">
        <v>74</v>
      </c>
      <c r="Q6" s="32">
        <f>O6/G6</f>
        <v>0.9973333333333333</v>
      </c>
    </row>
    <row r="7" spans="1:17" s="15" customFormat="1" ht="9" customHeight="1">
      <c r="A7" s="28"/>
      <c r="B7" s="28"/>
      <c r="C7" s="4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15" customFormat="1" ht="9" customHeight="1">
      <c r="A8" s="59" t="s">
        <v>89</v>
      </c>
      <c r="B8" s="59" t="s">
        <v>110</v>
      </c>
      <c r="C8" s="59" t="s">
        <v>111</v>
      </c>
      <c r="D8" s="14"/>
      <c r="E8" s="40">
        <v>38869</v>
      </c>
      <c r="F8" s="40">
        <v>38993</v>
      </c>
      <c r="G8" s="20">
        <v>125</v>
      </c>
      <c r="H8" s="21" t="s">
        <v>74</v>
      </c>
      <c r="I8" s="14"/>
      <c r="J8" s="21"/>
      <c r="K8" s="20"/>
      <c r="L8" s="21" t="s">
        <v>74</v>
      </c>
      <c r="M8" s="22">
        <f>K8/G8</f>
        <v>0</v>
      </c>
      <c r="N8" s="14"/>
      <c r="O8" s="23">
        <f>G8-K8</f>
        <v>125</v>
      </c>
      <c r="P8" s="21" t="s">
        <v>74</v>
      </c>
      <c r="Q8" s="22">
        <f>O8/G8</f>
        <v>1</v>
      </c>
    </row>
    <row r="9" spans="1:17" s="15" customFormat="1" ht="9" customHeight="1">
      <c r="A9" s="59" t="s">
        <v>89</v>
      </c>
      <c r="B9" s="94" t="s">
        <v>112</v>
      </c>
      <c r="C9" s="59" t="s">
        <v>113</v>
      </c>
      <c r="D9" s="14"/>
      <c r="E9" s="40">
        <v>38869</v>
      </c>
      <c r="F9" s="40">
        <v>38993</v>
      </c>
      <c r="G9" s="25">
        <v>125</v>
      </c>
      <c r="H9" s="109" t="s">
        <v>74</v>
      </c>
      <c r="I9" s="14"/>
      <c r="J9" s="109"/>
      <c r="K9" s="25"/>
      <c r="L9" s="109" t="s">
        <v>74</v>
      </c>
      <c r="M9" s="26">
        <f>K9/G9</f>
        <v>0</v>
      </c>
      <c r="N9" s="110"/>
      <c r="O9" s="27">
        <f>G9-K9</f>
        <v>125</v>
      </c>
      <c r="P9" s="109" t="s">
        <v>74</v>
      </c>
      <c r="Q9" s="26">
        <f>O9/G9</f>
        <v>1</v>
      </c>
    </row>
    <row r="10" spans="1:17" s="15" customFormat="1" ht="9" customHeight="1">
      <c r="A10" s="28"/>
      <c r="B10" s="29">
        <f>COUNTA(B8:B9)</f>
        <v>2</v>
      </c>
      <c r="C10" s="30"/>
      <c r="D10" s="14"/>
      <c r="E10" s="29"/>
      <c r="F10" s="19"/>
      <c r="G10" s="29">
        <f>SUM(G8:G9)</f>
        <v>250</v>
      </c>
      <c r="H10" s="31" t="s">
        <v>74</v>
      </c>
      <c r="I10" s="14"/>
      <c r="J10" s="29">
        <f>COUNTA(J8:J9)</f>
        <v>0</v>
      </c>
      <c r="K10" s="29">
        <f>SUM(K8:K9)</f>
        <v>0</v>
      </c>
      <c r="L10" s="31" t="s">
        <v>74</v>
      </c>
      <c r="M10" s="32">
        <f>K10/G10</f>
        <v>0</v>
      </c>
      <c r="N10" s="14"/>
      <c r="O10" s="33">
        <f>G10-K10</f>
        <v>250</v>
      </c>
      <c r="P10" s="31" t="s">
        <v>74</v>
      </c>
      <c r="Q10" s="32">
        <f>O10/G10</f>
        <v>1</v>
      </c>
    </row>
    <row r="11" spans="1:17" s="15" customFormat="1" ht="9" customHeight="1">
      <c r="A11" s="28"/>
      <c r="B11" s="28"/>
      <c r="C11" s="4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15" customFormat="1" ht="9" customHeight="1">
      <c r="A12" s="59" t="s">
        <v>90</v>
      </c>
      <c r="B12" s="59" t="s">
        <v>124</v>
      </c>
      <c r="C12" s="59" t="s">
        <v>125</v>
      </c>
      <c r="D12" s="14"/>
      <c r="E12" s="40">
        <v>38869</v>
      </c>
      <c r="F12" s="40">
        <v>38993</v>
      </c>
      <c r="G12" s="20">
        <v>125</v>
      </c>
      <c r="H12" s="21" t="s">
        <v>74</v>
      </c>
      <c r="I12" s="14"/>
      <c r="J12" s="21"/>
      <c r="K12" s="20"/>
      <c r="L12" s="21" t="s">
        <v>74</v>
      </c>
      <c r="M12" s="22">
        <f>K12/G12</f>
        <v>0</v>
      </c>
      <c r="N12" s="14"/>
      <c r="O12" s="23">
        <f>G12-K12</f>
        <v>125</v>
      </c>
      <c r="P12" s="21" t="s">
        <v>74</v>
      </c>
      <c r="Q12" s="22">
        <f>O12/G12</f>
        <v>1</v>
      </c>
    </row>
    <row r="13" spans="1:17" s="15" customFormat="1" ht="9" customHeight="1">
      <c r="A13" s="59" t="s">
        <v>90</v>
      </c>
      <c r="B13" s="59" t="s">
        <v>126</v>
      </c>
      <c r="C13" s="59" t="s">
        <v>127</v>
      </c>
      <c r="D13" s="14"/>
      <c r="E13" s="40">
        <v>38869</v>
      </c>
      <c r="F13" s="40">
        <v>38993</v>
      </c>
      <c r="G13" s="20">
        <v>125</v>
      </c>
      <c r="H13" s="21" t="s">
        <v>74</v>
      </c>
      <c r="I13" s="14"/>
      <c r="J13" s="21" t="s">
        <v>238</v>
      </c>
      <c r="K13" s="20">
        <v>1</v>
      </c>
      <c r="L13" s="21" t="s">
        <v>74</v>
      </c>
      <c r="M13" s="22">
        <f>K13/G13</f>
        <v>0.008</v>
      </c>
      <c r="N13" s="14"/>
      <c r="O13" s="23">
        <f>G13-K13</f>
        <v>124</v>
      </c>
      <c r="P13" s="21" t="s">
        <v>74</v>
      </c>
      <c r="Q13" s="22">
        <f>O13/G13</f>
        <v>0.992</v>
      </c>
    </row>
    <row r="14" spans="1:17" s="15" customFormat="1" ht="9" customHeight="1">
      <c r="A14" s="59" t="s">
        <v>90</v>
      </c>
      <c r="B14" s="94" t="s">
        <v>132</v>
      </c>
      <c r="C14" s="59" t="s">
        <v>133</v>
      </c>
      <c r="D14" s="14"/>
      <c r="E14" s="40">
        <v>38869</v>
      </c>
      <c r="F14" s="40">
        <v>38993</v>
      </c>
      <c r="G14" s="25">
        <v>125</v>
      </c>
      <c r="H14" s="109" t="s">
        <v>74</v>
      </c>
      <c r="I14" s="14"/>
      <c r="J14" s="109" t="s">
        <v>238</v>
      </c>
      <c r="K14" s="25">
        <v>2</v>
      </c>
      <c r="L14" s="109" t="s">
        <v>74</v>
      </c>
      <c r="M14" s="26">
        <f>K14/G14</f>
        <v>0.016</v>
      </c>
      <c r="N14" s="110"/>
      <c r="O14" s="27">
        <f>G14-K14</f>
        <v>123</v>
      </c>
      <c r="P14" s="109" t="s">
        <v>74</v>
      </c>
      <c r="Q14" s="26">
        <f>O14/G14</f>
        <v>0.984</v>
      </c>
    </row>
    <row r="15" spans="1:17" s="15" customFormat="1" ht="9" customHeight="1">
      <c r="A15" s="28"/>
      <c r="B15" s="29">
        <f>COUNTA(B12:B14)</f>
        <v>3</v>
      </c>
      <c r="C15" s="30"/>
      <c r="D15" s="14"/>
      <c r="E15" s="29"/>
      <c r="F15" s="19"/>
      <c r="G15" s="29">
        <f>SUM(G12:G14)</f>
        <v>375</v>
      </c>
      <c r="H15" s="31" t="s">
        <v>74</v>
      </c>
      <c r="I15" s="14"/>
      <c r="J15" s="29">
        <f>COUNTA(J12:J14)</f>
        <v>2</v>
      </c>
      <c r="K15" s="29">
        <f>SUM(K12:K14)</f>
        <v>3</v>
      </c>
      <c r="L15" s="31" t="s">
        <v>74</v>
      </c>
      <c r="M15" s="32">
        <f>K15/G15</f>
        <v>0.008</v>
      </c>
      <c r="N15" s="14"/>
      <c r="O15" s="33">
        <f>G15-K15</f>
        <v>372</v>
      </c>
      <c r="P15" s="31" t="s">
        <v>74</v>
      </c>
      <c r="Q15" s="32">
        <f>O15/G15</f>
        <v>0.992</v>
      </c>
    </row>
    <row r="16" spans="1:17" s="15" customFormat="1" ht="9" customHeight="1">
      <c r="A16" s="28"/>
      <c r="B16" s="28"/>
      <c r="C16" s="4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15" customFormat="1" ht="9" customHeight="1">
      <c r="A17" s="59" t="s">
        <v>93</v>
      </c>
      <c r="B17" s="59" t="s">
        <v>158</v>
      </c>
      <c r="C17" s="59" t="s">
        <v>159</v>
      </c>
      <c r="E17" s="40">
        <v>38869</v>
      </c>
      <c r="F17" s="40">
        <v>38993</v>
      </c>
      <c r="G17" s="20">
        <v>125</v>
      </c>
      <c r="H17" s="21" t="s">
        <v>74</v>
      </c>
      <c r="I17" s="14"/>
      <c r="J17" s="21"/>
      <c r="K17" s="20"/>
      <c r="L17" s="21" t="s">
        <v>74</v>
      </c>
      <c r="M17" s="22">
        <f aca="true" t="shared" si="0" ref="M17:M23">K17/G17</f>
        <v>0</v>
      </c>
      <c r="N17" s="14"/>
      <c r="O17" s="23">
        <f aca="true" t="shared" si="1" ref="O17:O23">G17-K17</f>
        <v>125</v>
      </c>
      <c r="P17" s="21" t="s">
        <v>74</v>
      </c>
      <c r="Q17" s="22">
        <f aca="true" t="shared" si="2" ref="Q17:Q23">O17/G17</f>
        <v>1</v>
      </c>
    </row>
    <row r="18" spans="1:17" s="15" customFormat="1" ht="9" customHeight="1">
      <c r="A18" s="59" t="s">
        <v>93</v>
      </c>
      <c r="B18" s="59" t="s">
        <v>160</v>
      </c>
      <c r="C18" s="59" t="s">
        <v>161</v>
      </c>
      <c r="E18" s="40">
        <v>38869</v>
      </c>
      <c r="F18" s="40">
        <v>38993</v>
      </c>
      <c r="G18" s="20">
        <v>125</v>
      </c>
      <c r="H18" s="21" t="s">
        <v>74</v>
      </c>
      <c r="I18" s="14"/>
      <c r="J18" s="21" t="s">
        <v>238</v>
      </c>
      <c r="K18" s="20">
        <v>1</v>
      </c>
      <c r="L18" s="21" t="s">
        <v>74</v>
      </c>
      <c r="M18" s="22">
        <f t="shared" si="0"/>
        <v>0.008</v>
      </c>
      <c r="N18" s="14"/>
      <c r="O18" s="23">
        <f t="shared" si="1"/>
        <v>124</v>
      </c>
      <c r="P18" s="21" t="s">
        <v>74</v>
      </c>
      <c r="Q18" s="22">
        <f t="shared" si="2"/>
        <v>0.992</v>
      </c>
    </row>
    <row r="19" spans="1:17" s="15" customFormat="1" ht="9" customHeight="1">
      <c r="A19" s="59" t="s">
        <v>93</v>
      </c>
      <c r="B19" s="59" t="s">
        <v>170</v>
      </c>
      <c r="C19" s="59" t="s">
        <v>171</v>
      </c>
      <c r="E19" s="40">
        <v>38869</v>
      </c>
      <c r="F19" s="40">
        <v>38993</v>
      </c>
      <c r="G19" s="20">
        <v>125</v>
      </c>
      <c r="H19" s="21" t="s">
        <v>74</v>
      </c>
      <c r="I19" s="14"/>
      <c r="J19" s="21"/>
      <c r="K19" s="20"/>
      <c r="L19" s="21" t="s">
        <v>74</v>
      </c>
      <c r="M19" s="22">
        <f t="shared" si="0"/>
        <v>0</v>
      </c>
      <c r="N19" s="14"/>
      <c r="O19" s="23">
        <f t="shared" si="1"/>
        <v>125</v>
      </c>
      <c r="P19" s="21" t="s">
        <v>74</v>
      </c>
      <c r="Q19" s="22">
        <f t="shared" si="2"/>
        <v>1</v>
      </c>
    </row>
    <row r="20" spans="1:17" s="15" customFormat="1" ht="9" customHeight="1">
      <c r="A20" s="59" t="s">
        <v>93</v>
      </c>
      <c r="B20" s="59" t="s">
        <v>172</v>
      </c>
      <c r="C20" s="59" t="s">
        <v>173</v>
      </c>
      <c r="E20" s="40">
        <v>38869</v>
      </c>
      <c r="F20" s="40">
        <v>38993</v>
      </c>
      <c r="G20" s="20">
        <v>125</v>
      </c>
      <c r="H20" s="21" t="s">
        <v>74</v>
      </c>
      <c r="I20" s="14"/>
      <c r="J20" s="21" t="s">
        <v>238</v>
      </c>
      <c r="K20" s="20">
        <v>1</v>
      </c>
      <c r="L20" s="21" t="s">
        <v>74</v>
      </c>
      <c r="M20" s="22">
        <f t="shared" si="0"/>
        <v>0.008</v>
      </c>
      <c r="N20" s="14"/>
      <c r="O20" s="23">
        <f t="shared" si="1"/>
        <v>124</v>
      </c>
      <c r="P20" s="21" t="s">
        <v>74</v>
      </c>
      <c r="Q20" s="22">
        <f t="shared" si="2"/>
        <v>0.992</v>
      </c>
    </row>
    <row r="21" spans="1:17" s="15" customFormat="1" ht="9" customHeight="1">
      <c r="A21" s="59" t="s">
        <v>93</v>
      </c>
      <c r="B21" s="59" t="s">
        <v>176</v>
      </c>
      <c r="C21" s="59" t="s">
        <v>177</v>
      </c>
      <c r="E21" s="40">
        <v>38869</v>
      </c>
      <c r="F21" s="40">
        <v>38993</v>
      </c>
      <c r="G21" s="20">
        <v>125</v>
      </c>
      <c r="H21" s="21" t="s">
        <v>74</v>
      </c>
      <c r="I21" s="14"/>
      <c r="J21" s="21"/>
      <c r="K21" s="20"/>
      <c r="L21" s="21" t="s">
        <v>74</v>
      </c>
      <c r="M21" s="22">
        <f t="shared" si="0"/>
        <v>0</v>
      </c>
      <c r="N21" s="14"/>
      <c r="O21" s="23">
        <f t="shared" si="1"/>
        <v>125</v>
      </c>
      <c r="P21" s="21" t="s">
        <v>74</v>
      </c>
      <c r="Q21" s="22">
        <f t="shared" si="2"/>
        <v>1</v>
      </c>
    </row>
    <row r="22" spans="1:17" s="15" customFormat="1" ht="9" customHeight="1">
      <c r="A22" s="59" t="s">
        <v>93</v>
      </c>
      <c r="B22" s="94" t="s">
        <v>180</v>
      </c>
      <c r="C22" s="59" t="s">
        <v>181</v>
      </c>
      <c r="E22" s="40">
        <v>38869</v>
      </c>
      <c r="F22" s="40">
        <v>38993</v>
      </c>
      <c r="G22" s="25">
        <v>125</v>
      </c>
      <c r="H22" s="109" t="s">
        <v>74</v>
      </c>
      <c r="I22" s="14"/>
      <c r="J22" s="109" t="s">
        <v>238</v>
      </c>
      <c r="K22" s="25">
        <v>1</v>
      </c>
      <c r="L22" s="109" t="s">
        <v>74</v>
      </c>
      <c r="M22" s="26">
        <f t="shared" si="0"/>
        <v>0.008</v>
      </c>
      <c r="N22" s="110"/>
      <c r="O22" s="27">
        <f t="shared" si="1"/>
        <v>124</v>
      </c>
      <c r="P22" s="109" t="s">
        <v>74</v>
      </c>
      <c r="Q22" s="26">
        <f t="shared" si="2"/>
        <v>0.992</v>
      </c>
    </row>
    <row r="23" spans="1:17" s="15" customFormat="1" ht="9" customHeight="1">
      <c r="A23" s="28"/>
      <c r="B23" s="29">
        <f>COUNTA(B17:B22)</f>
        <v>6</v>
      </c>
      <c r="C23" s="30"/>
      <c r="D23" s="14"/>
      <c r="E23" s="29"/>
      <c r="F23" s="19"/>
      <c r="G23" s="29">
        <f>SUM(G17:G22)</f>
        <v>750</v>
      </c>
      <c r="H23" s="31" t="s">
        <v>74</v>
      </c>
      <c r="I23" s="14"/>
      <c r="J23" s="29">
        <f>COUNTA(J17:J22)</f>
        <v>3</v>
      </c>
      <c r="K23" s="29">
        <f>SUM(K17:K22)</f>
        <v>3</v>
      </c>
      <c r="L23" s="31" t="s">
        <v>74</v>
      </c>
      <c r="M23" s="32">
        <f t="shared" si="0"/>
        <v>0.004</v>
      </c>
      <c r="N23" s="14"/>
      <c r="O23" s="33">
        <f t="shared" si="1"/>
        <v>747</v>
      </c>
      <c r="P23" s="31" t="s">
        <v>74</v>
      </c>
      <c r="Q23" s="32">
        <f t="shared" si="2"/>
        <v>0.996</v>
      </c>
    </row>
    <row r="24" spans="1:17" s="15" customFormat="1" ht="9" customHeight="1">
      <c r="A24" s="28"/>
      <c r="B24" s="28"/>
      <c r="C24" s="41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15" customFormat="1" ht="9" customHeight="1">
      <c r="A25" s="59" t="s">
        <v>94</v>
      </c>
      <c r="B25" s="59" t="s">
        <v>192</v>
      </c>
      <c r="C25" s="59" t="s">
        <v>193</v>
      </c>
      <c r="D25" s="14"/>
      <c r="E25" s="40">
        <v>38869</v>
      </c>
      <c r="F25" s="40">
        <v>38993</v>
      </c>
      <c r="G25" s="20">
        <v>125</v>
      </c>
      <c r="H25" s="21" t="s">
        <v>74</v>
      </c>
      <c r="I25" s="14"/>
      <c r="J25" s="21"/>
      <c r="K25" s="20"/>
      <c r="L25" s="21" t="s">
        <v>74</v>
      </c>
      <c r="M25" s="22">
        <f aca="true" t="shared" si="3" ref="M25:M31">K25/G25</f>
        <v>0</v>
      </c>
      <c r="N25" s="14"/>
      <c r="O25" s="23">
        <f aca="true" t="shared" si="4" ref="O25:O31">G25-K25</f>
        <v>125</v>
      </c>
      <c r="P25" s="21" t="s">
        <v>74</v>
      </c>
      <c r="Q25" s="22">
        <f aca="true" t="shared" si="5" ref="Q25:Q31">O25/G25</f>
        <v>1</v>
      </c>
    </row>
    <row r="26" spans="1:17" s="15" customFormat="1" ht="9" customHeight="1">
      <c r="A26" s="59" t="s">
        <v>94</v>
      </c>
      <c r="B26" s="59" t="s">
        <v>204</v>
      </c>
      <c r="C26" s="59" t="s">
        <v>205</v>
      </c>
      <c r="D26" s="14"/>
      <c r="E26" s="40">
        <v>38869</v>
      </c>
      <c r="F26" s="40">
        <v>38993</v>
      </c>
      <c r="G26" s="20">
        <v>125</v>
      </c>
      <c r="H26" s="21" t="s">
        <v>74</v>
      </c>
      <c r="I26" s="14"/>
      <c r="J26" s="21"/>
      <c r="K26" s="20"/>
      <c r="L26" s="21" t="s">
        <v>74</v>
      </c>
      <c r="M26" s="22">
        <f t="shared" si="3"/>
        <v>0</v>
      </c>
      <c r="N26" s="14"/>
      <c r="O26" s="23">
        <f t="shared" si="4"/>
        <v>125</v>
      </c>
      <c r="P26" s="21" t="s">
        <v>74</v>
      </c>
      <c r="Q26" s="22">
        <f t="shared" si="5"/>
        <v>1</v>
      </c>
    </row>
    <row r="27" spans="1:17" s="15" customFormat="1" ht="9" customHeight="1">
      <c r="A27" s="59" t="s">
        <v>94</v>
      </c>
      <c r="B27" s="59" t="s">
        <v>206</v>
      </c>
      <c r="C27" s="59" t="s">
        <v>207</v>
      </c>
      <c r="D27" s="14"/>
      <c r="E27" s="40">
        <v>38869</v>
      </c>
      <c r="F27" s="40">
        <v>38993</v>
      </c>
      <c r="G27" s="20">
        <v>125</v>
      </c>
      <c r="H27" s="21" t="s">
        <v>74</v>
      </c>
      <c r="I27" s="14"/>
      <c r="J27" s="21"/>
      <c r="K27" s="20"/>
      <c r="L27" s="21" t="s">
        <v>74</v>
      </c>
      <c r="M27" s="22">
        <f t="shared" si="3"/>
        <v>0</v>
      </c>
      <c r="N27" s="14"/>
      <c r="O27" s="23">
        <f t="shared" si="4"/>
        <v>125</v>
      </c>
      <c r="P27" s="21" t="s">
        <v>74</v>
      </c>
      <c r="Q27" s="22">
        <f t="shared" si="5"/>
        <v>1</v>
      </c>
    </row>
    <row r="28" spans="1:17" s="15" customFormat="1" ht="9" customHeight="1">
      <c r="A28" s="59" t="s">
        <v>94</v>
      </c>
      <c r="B28" s="59" t="s">
        <v>208</v>
      </c>
      <c r="C28" s="59" t="s">
        <v>209</v>
      </c>
      <c r="D28" s="14"/>
      <c r="E28" s="40">
        <v>38869</v>
      </c>
      <c r="F28" s="40">
        <v>38993</v>
      </c>
      <c r="G28" s="20">
        <v>125</v>
      </c>
      <c r="H28" s="21" t="s">
        <v>74</v>
      </c>
      <c r="I28" s="14"/>
      <c r="J28" s="21" t="s">
        <v>238</v>
      </c>
      <c r="K28" s="20">
        <v>3</v>
      </c>
      <c r="L28" s="21" t="s">
        <v>74</v>
      </c>
      <c r="M28" s="22">
        <f t="shared" si="3"/>
        <v>0.024</v>
      </c>
      <c r="N28" s="14"/>
      <c r="O28" s="23">
        <f t="shared" si="4"/>
        <v>122</v>
      </c>
      <c r="P28" s="21" t="s">
        <v>74</v>
      </c>
      <c r="Q28" s="22">
        <f t="shared" si="5"/>
        <v>0.976</v>
      </c>
    </row>
    <row r="29" spans="1:17" s="15" customFormat="1" ht="9" customHeight="1">
      <c r="A29" s="59" t="s">
        <v>94</v>
      </c>
      <c r="B29" s="59" t="s">
        <v>210</v>
      </c>
      <c r="C29" s="59" t="s">
        <v>211</v>
      </c>
      <c r="D29" s="14"/>
      <c r="E29" s="40">
        <v>38869</v>
      </c>
      <c r="F29" s="40">
        <v>38993</v>
      </c>
      <c r="G29" s="20">
        <v>125</v>
      </c>
      <c r="H29" s="21" t="s">
        <v>74</v>
      </c>
      <c r="I29" s="14"/>
      <c r="J29" s="21"/>
      <c r="K29" s="20"/>
      <c r="L29" s="21" t="s">
        <v>74</v>
      </c>
      <c r="M29" s="22">
        <f t="shared" si="3"/>
        <v>0</v>
      </c>
      <c r="N29" s="14"/>
      <c r="O29" s="23">
        <f t="shared" si="4"/>
        <v>125</v>
      </c>
      <c r="P29" s="21" t="s">
        <v>74</v>
      </c>
      <c r="Q29" s="22">
        <f t="shared" si="5"/>
        <v>1</v>
      </c>
    </row>
    <row r="30" spans="1:17" s="15" customFormat="1" ht="9" customHeight="1">
      <c r="A30" s="59" t="s">
        <v>94</v>
      </c>
      <c r="B30" s="94" t="s">
        <v>212</v>
      </c>
      <c r="C30" s="59" t="s">
        <v>213</v>
      </c>
      <c r="D30" s="14"/>
      <c r="E30" s="40">
        <v>38869</v>
      </c>
      <c r="F30" s="40">
        <v>38993</v>
      </c>
      <c r="G30" s="25">
        <v>125</v>
      </c>
      <c r="H30" s="109" t="s">
        <v>74</v>
      </c>
      <c r="I30" s="14"/>
      <c r="J30" s="109" t="s">
        <v>238</v>
      </c>
      <c r="K30" s="25">
        <v>10</v>
      </c>
      <c r="L30" s="109" t="s">
        <v>74</v>
      </c>
      <c r="M30" s="26">
        <f t="shared" si="3"/>
        <v>0.08</v>
      </c>
      <c r="N30" s="110"/>
      <c r="O30" s="27">
        <f t="shared" si="4"/>
        <v>115</v>
      </c>
      <c r="P30" s="109" t="s">
        <v>74</v>
      </c>
      <c r="Q30" s="26">
        <f t="shared" si="5"/>
        <v>0.92</v>
      </c>
    </row>
    <row r="31" spans="1:17" s="15" customFormat="1" ht="9" customHeight="1">
      <c r="A31" s="28"/>
      <c r="B31" s="29">
        <f>COUNTA(B25:B30)</f>
        <v>6</v>
      </c>
      <c r="C31" s="30"/>
      <c r="D31" s="14"/>
      <c r="E31" s="29"/>
      <c r="F31" s="19"/>
      <c r="G31" s="29">
        <f>SUM(G25:G30)</f>
        <v>750</v>
      </c>
      <c r="H31" s="31" t="s">
        <v>74</v>
      </c>
      <c r="I31" s="14"/>
      <c r="J31" s="29">
        <f>COUNTA(J25:J30)</f>
        <v>2</v>
      </c>
      <c r="K31" s="29">
        <f>SUM(K25:K30)</f>
        <v>13</v>
      </c>
      <c r="L31" s="31" t="s">
        <v>74</v>
      </c>
      <c r="M31" s="32">
        <f t="shared" si="3"/>
        <v>0.017333333333333333</v>
      </c>
      <c r="N31" s="14"/>
      <c r="O31" s="33">
        <f t="shared" si="4"/>
        <v>737</v>
      </c>
      <c r="P31" s="31" t="s">
        <v>74</v>
      </c>
      <c r="Q31" s="32">
        <f t="shared" si="5"/>
        <v>0.9826666666666667</v>
      </c>
    </row>
    <row r="32" spans="1:17" s="15" customFormat="1" ht="9" customHeight="1">
      <c r="A32" s="28"/>
      <c r="B32" s="28"/>
      <c r="C32" s="4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6" s="15" customFormat="1" ht="9" customHeight="1" thickBot="1">
      <c r="A33" s="35"/>
      <c r="B33" s="13"/>
      <c r="C33" s="55"/>
      <c r="D33" s="14"/>
      <c r="E33" s="21"/>
      <c r="F33" s="21"/>
      <c r="G33" s="20"/>
      <c r="H33" s="21"/>
      <c r="I33" s="14"/>
      <c r="J33" s="21"/>
      <c r="K33" s="20"/>
      <c r="L33" s="21"/>
      <c r="N33" s="14"/>
      <c r="O33" s="36"/>
      <c r="P33" s="36"/>
    </row>
    <row r="34" spans="1:16" s="15" customFormat="1" ht="9" customHeight="1">
      <c r="A34" s="35"/>
      <c r="B34" s="42" t="s">
        <v>6</v>
      </c>
      <c r="C34" s="56"/>
      <c r="D34" s="43"/>
      <c r="E34" s="43"/>
      <c r="F34" s="44"/>
      <c r="H34" s="21"/>
      <c r="I34" s="14"/>
      <c r="J34" s="21"/>
      <c r="K34" s="20"/>
      <c r="L34" s="21"/>
      <c r="N34" s="14"/>
      <c r="O34" s="36"/>
      <c r="P34" s="36"/>
    </row>
    <row r="35" spans="1:16" s="15" customFormat="1" ht="9" customHeight="1">
      <c r="A35" s="35"/>
      <c r="B35" s="45"/>
      <c r="C35" s="55"/>
      <c r="D35" s="13"/>
      <c r="E35" s="46" t="s">
        <v>79</v>
      </c>
      <c r="F35" s="47">
        <f>B47</f>
        <v>20</v>
      </c>
      <c r="G35" s="20"/>
      <c r="J35" s="21"/>
      <c r="K35" s="20"/>
      <c r="L35" s="21"/>
      <c r="N35" s="14"/>
      <c r="O35" s="36"/>
      <c r="P35" s="36"/>
    </row>
    <row r="36" spans="1:16" s="15" customFormat="1" ht="9" customHeight="1">
      <c r="A36" s="35"/>
      <c r="B36" s="45"/>
      <c r="C36" s="55"/>
      <c r="D36" s="13"/>
      <c r="E36" s="46" t="s">
        <v>80</v>
      </c>
      <c r="F36" s="47">
        <f>J47</f>
        <v>8</v>
      </c>
      <c r="G36" s="20"/>
      <c r="J36" s="21"/>
      <c r="K36" s="20"/>
      <c r="L36" s="21"/>
      <c r="N36" s="14"/>
      <c r="O36" s="36"/>
      <c r="P36" s="36"/>
    </row>
    <row r="37" spans="1:16" s="15" customFormat="1" ht="9" customHeight="1">
      <c r="A37" s="35"/>
      <c r="B37" s="45"/>
      <c r="C37" s="55"/>
      <c r="D37" s="13"/>
      <c r="E37" s="46"/>
      <c r="F37" s="48"/>
      <c r="G37" s="20"/>
      <c r="J37" s="21"/>
      <c r="K37" s="20"/>
      <c r="L37" s="21"/>
      <c r="N37" s="14"/>
      <c r="O37" s="36"/>
      <c r="P37" s="36"/>
    </row>
    <row r="38" spans="1:16" s="15" customFormat="1" ht="9" customHeight="1">
      <c r="A38" s="35"/>
      <c r="B38" s="45"/>
      <c r="C38" s="55"/>
      <c r="D38" s="13"/>
      <c r="E38" s="46" t="s">
        <v>81</v>
      </c>
      <c r="F38" s="47">
        <f>G47</f>
        <v>2500</v>
      </c>
      <c r="G38" s="20"/>
      <c r="J38" s="21"/>
      <c r="K38" s="20"/>
      <c r="L38" s="21"/>
      <c r="N38" s="14"/>
      <c r="O38" s="36"/>
      <c r="P38" s="36"/>
    </row>
    <row r="39" spans="1:16" s="15" customFormat="1" ht="9" customHeight="1">
      <c r="A39" s="35"/>
      <c r="B39" s="45"/>
      <c r="C39" s="55"/>
      <c r="D39" s="13"/>
      <c r="E39" s="46"/>
      <c r="F39" s="47"/>
      <c r="G39" s="20"/>
      <c r="J39" s="21"/>
      <c r="K39" s="20"/>
      <c r="L39" s="21"/>
      <c r="N39" s="14"/>
      <c r="O39" s="36"/>
      <c r="P39" s="36"/>
    </row>
    <row r="40" spans="1:16" s="15" customFormat="1" ht="9" customHeight="1">
      <c r="A40" s="35"/>
      <c r="B40" s="45"/>
      <c r="C40" s="55"/>
      <c r="D40" s="13"/>
      <c r="E40" s="46" t="s">
        <v>7</v>
      </c>
      <c r="F40" s="47">
        <f>K47</f>
        <v>20</v>
      </c>
      <c r="G40" s="20"/>
      <c r="J40" s="21"/>
      <c r="K40" s="20"/>
      <c r="L40" s="21"/>
      <c r="N40" s="14"/>
      <c r="O40" s="36"/>
      <c r="P40" s="36"/>
    </row>
    <row r="41" spans="1:16" s="15" customFormat="1" ht="9" customHeight="1">
      <c r="A41" s="35"/>
      <c r="B41" s="45"/>
      <c r="C41" s="55"/>
      <c r="D41" s="13"/>
      <c r="E41" s="46" t="s">
        <v>8</v>
      </c>
      <c r="F41" s="49">
        <f>M47</f>
        <v>0.008</v>
      </c>
      <c r="G41" s="20"/>
      <c r="J41" s="21"/>
      <c r="K41" s="20"/>
      <c r="L41" s="21"/>
      <c r="N41" s="14"/>
      <c r="O41" s="36"/>
      <c r="P41" s="36"/>
    </row>
    <row r="42" spans="1:16" s="15" customFormat="1" ht="9" customHeight="1">
      <c r="A42" s="35"/>
      <c r="B42" s="45"/>
      <c r="C42" s="55"/>
      <c r="D42" s="13"/>
      <c r="E42" s="46"/>
      <c r="F42" s="49"/>
      <c r="G42" s="20"/>
      <c r="J42" s="21"/>
      <c r="K42" s="20"/>
      <c r="L42" s="21"/>
      <c r="N42" s="14"/>
      <c r="O42" s="36"/>
      <c r="P42" s="36"/>
    </row>
    <row r="43" spans="1:16" s="15" customFormat="1" ht="9" customHeight="1">
      <c r="A43" s="35"/>
      <c r="B43" s="45"/>
      <c r="C43" s="55"/>
      <c r="D43" s="13"/>
      <c r="E43" s="46" t="s">
        <v>9</v>
      </c>
      <c r="F43" s="47">
        <f>O47</f>
        <v>2480</v>
      </c>
      <c r="G43" s="20"/>
      <c r="J43" s="21"/>
      <c r="K43" s="20"/>
      <c r="L43" s="21"/>
      <c r="N43" s="14"/>
      <c r="O43" s="36"/>
      <c r="P43" s="36"/>
    </row>
    <row r="44" spans="1:16" s="15" customFormat="1" ht="9" customHeight="1">
      <c r="A44" s="35"/>
      <c r="B44" s="45"/>
      <c r="C44" s="55"/>
      <c r="D44" s="13"/>
      <c r="E44" s="46" t="s">
        <v>10</v>
      </c>
      <c r="F44" s="49">
        <f>Q47</f>
        <v>0.992</v>
      </c>
      <c r="G44" s="20"/>
      <c r="J44" s="21"/>
      <c r="K44" s="20"/>
      <c r="L44" s="21"/>
      <c r="N44" s="14"/>
      <c r="O44" s="36"/>
      <c r="P44" s="36"/>
    </row>
    <row r="45" spans="1:16" s="15" customFormat="1" ht="9" customHeight="1" thickBot="1">
      <c r="A45" s="35"/>
      <c r="B45" s="50"/>
      <c r="C45" s="57"/>
      <c r="D45" s="51"/>
      <c r="E45" s="52"/>
      <c r="F45" s="53"/>
      <c r="G45" s="20"/>
      <c r="J45" s="21"/>
      <c r="K45" s="20"/>
      <c r="L45" s="21"/>
      <c r="N45" s="14"/>
      <c r="O45" s="36"/>
      <c r="P45" s="36"/>
    </row>
    <row r="46" spans="1:16" s="15" customFormat="1" ht="9" customHeight="1">
      <c r="A46" s="35"/>
      <c r="B46" s="13"/>
      <c r="C46" s="55"/>
      <c r="D46" s="14"/>
      <c r="E46" s="21"/>
      <c r="F46" s="21"/>
      <c r="G46" s="20"/>
      <c r="H46" s="21"/>
      <c r="I46" s="14"/>
      <c r="J46" s="21"/>
      <c r="K46" s="20"/>
      <c r="L46" s="21"/>
      <c r="N46" s="14"/>
      <c r="O46" s="36"/>
      <c r="P46" s="36"/>
    </row>
    <row r="47" spans="1:17" s="15" customFormat="1" ht="9" customHeight="1">
      <c r="A47" s="13"/>
      <c r="B47" s="37">
        <f>SUM(B6+B10+B15+B23+B31)</f>
        <v>20</v>
      </c>
      <c r="C47" s="55"/>
      <c r="D47" s="14"/>
      <c r="E47" s="21"/>
      <c r="F47" s="21"/>
      <c r="G47" s="37">
        <f>SUM(G6+G10+G15+G23+G31)</f>
        <v>2500</v>
      </c>
      <c r="H47" s="31"/>
      <c r="I47" s="14"/>
      <c r="J47" s="37">
        <f>SUM(J6+J10+J15+J23+J31)</f>
        <v>8</v>
      </c>
      <c r="K47" s="37">
        <f>SUM(K6+K10+K15+K23+K31)</f>
        <v>20</v>
      </c>
      <c r="L47" s="31"/>
      <c r="M47" s="32">
        <f>K47/G47</f>
        <v>0.008</v>
      </c>
      <c r="N47" s="14"/>
      <c r="O47" s="33">
        <f>G47-K47</f>
        <v>2480</v>
      </c>
      <c r="P47" s="31"/>
      <c r="Q47" s="32">
        <f>O47/G47</f>
        <v>0.992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&amp;C&amp;"Arial,Bold"&amp;14Oregon - 2006 Swimming Season
Beach Days&amp;"Arial,Regular"&amp;10
&amp;"Arial,Italic"&amp;12(Source: PRAWN 4/27/07)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2007-05-02T18:45:09Z</cp:lastPrinted>
  <dcterms:created xsi:type="dcterms:W3CDTF">2006-12-12T20:37:17Z</dcterms:created>
  <dcterms:modified xsi:type="dcterms:W3CDTF">2007-05-02T18:45:27Z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