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Scoring'!$G$65</definedName>
    <definedName name="_xlnm.Print_Area" localSheetId="0">'PART Qs &amp; Section Scoring'!$A$1:$G$65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<sst xmlns="http://schemas.openxmlformats.org/spreadsheetml/2006/main" count="160" uniqueCount="99">
  <si>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</si>
  <si>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</si>
  <si>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</si>
  <si>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</si>
  <si>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</si>
  <si>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</si>
  <si>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</si>
  <si>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</si>
  <si>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</si>
  <si>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</si>
  <si>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</si>
  <si>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</si>
  <si>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</si>
  <si>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</si>
  <si>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</si>
  <si>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</si>
  <si>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</si>
  <si>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</si>
  <si>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</si>
  <si>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</si>
  <si>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</si>
  <si>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</si>
  <si>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</si>
  <si>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</si>
  <si>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</si>
  <si>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</si>
  <si>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</si>
  <si>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</si>
  <si>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</si>
  <si>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</si>
  <si>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</si>
  <si>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</si>
  <si>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</si>
  <si>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</si>
  <si>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</si>
  <si>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</si>
  <si>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</si>
  <si>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</si>
  <si>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</si>
  <si>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</si>
  <si>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</si>
  <si>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</si>
  <si>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</si>
  <si>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</si>
  <si>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</si>
  <si>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</si>
  <si>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</si>
  <si>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</si>
  <si>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</si>
  <si>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No</t>
  </si>
  <si>
    <t>N/A</t>
  </si>
  <si>
    <t>Virtually all funds are obligated before their availability expires.</t>
  </si>
  <si>
    <t>CG uses an activity-based costing model developed by KPMG that significantly exceeds the requirements of the Federal Accounting Standards Advisory Board.   The system is based on reliable cost data that is reconciled to CG's audited financial statements.</t>
  </si>
  <si>
    <t xml:space="preserve">     ___</t>
  </si>
  <si>
    <t>No other programs have similar purpose and goals.</t>
  </si>
  <si>
    <t>No such evaluations are available.</t>
  </si>
  <si>
    <t>Purpose is to support the National Drug Control Strategy by interdicting illicit drugs in the transit and arrival zones.</t>
  </si>
  <si>
    <t>Program addresses the threat of maritime drug trafficking, and is part of a broader effort to reduce illegal drug use.</t>
  </si>
  <si>
    <t xml:space="preserve">CG is designated lead agency for maritime drug interdiction, and co-lead with Customs Service for air interdiction.  Customs has limited maritime assets that can only effectively operate within 24 miles of the coast.  </t>
  </si>
  <si>
    <t>No other program structure is feasible.</t>
  </si>
  <si>
    <t>Law enforcement is an inherently government activity.</t>
  </si>
  <si>
    <t>CG has no program partners that meet the definition in the PART, though it does work with other Federal agencies, such as Customs, in drug interdiction.</t>
  </si>
  <si>
    <t>No comprehensive evaluations are completed regularly.</t>
  </si>
  <si>
    <t>CG monitors drug interdiction performance through regular reports; Commandant receives quarterly performance data.  Assets, resource hours, and funding may be reallocated to address shifts in the threat.</t>
  </si>
  <si>
    <t>DOT Annual and Midterm Performance Reports; CG Office of Law Enforcement drug seizure database.</t>
  </si>
  <si>
    <t>Personnel decisions regarding individuals are not directly determined by whether the program achieves its goals.</t>
  </si>
  <si>
    <t>CG does competitively outsource various elements of the program, including a secured communications network with Customs and maintenance to the Law Enforcement Asset Needs computer model.</t>
  </si>
  <si>
    <t>The program has no internal control weaknesses.</t>
  </si>
  <si>
    <t>No significant management deficiencies were identified in the June PART review.</t>
  </si>
  <si>
    <t>CG has increased the ratio of pounds of drugs seized per counter-drug resource hour from 0.9 in 1998 to 1.5 in 2001.</t>
  </si>
  <si>
    <t>CG has close relationships with other agencies and international partners to facilitate interoperability.</t>
  </si>
  <si>
    <t>Seizure rate of cocaine shipped through transit zone.</t>
  </si>
  <si>
    <t>11% in 2000, 11% in 2001.</t>
  </si>
  <si>
    <t xml:space="preserve">http://www.whitehousedrugpolicy.gov/publications/policy/03ndcs/index.html (National Drug Control Strategy); CG Strategic Plan  </t>
  </si>
  <si>
    <t>14 USC 89; 46 USC App. 1903.  http://www4.law.cornell.edu/uscode</t>
  </si>
  <si>
    <t>In 2000, an estimated 645 metric tons of cocaine left source countries for the U.S., of which 568 metric tons traveled via non-commercial maritime means.  http://www.whitehousedrugpolicy.gov/publications/pdf/cocaine2002.pdf</t>
  </si>
  <si>
    <t>CG is uniquely qualified for maritime drug interdiction as the nation's only armed service with law enforcement authority (28 USC 1385, POSSE COMITATUS).  Also only such entity with deepwater capability.  http://www.uscg.mil/hq/g-o/g-opl/mle/drugs.htm</t>
  </si>
  <si>
    <t>1) Estimated obligations by quarter in apportionments.                                                  2) Actual obligations by quarter.</t>
  </si>
  <si>
    <t xml:space="preserve">For long-term goals, DOT has adopted verbatim the long-term goals set by ONDCP to reduce drug use in the U.S.  This decision essentially ignores the role of drug education and treatment, as well as of other agencies participating in drug interdiction, border control, and source country initiatives.  Assuming that Coast Guard's interdiction efforts alone will achieve the nation's goals in reducing drug use is not sensible.  There is no clear link between the annual goal of total amount of drugs seized and the long-term goal of reduction in use. </t>
  </si>
  <si>
    <t xml:space="preserve">http://www.uscg.mil/hq/g-o/g-opl/mle/drugs.htm;  www.jiatfe.org; </t>
  </si>
  <si>
    <t>CG's Mission Cost Program model provides comprehensive cost information for individual programs, including overhead and other indirect costs as well as direct costs.</t>
  </si>
  <si>
    <t>FY 2004 Budget request to OMB; CG Mission Cost Program model</t>
  </si>
  <si>
    <t>Coast Guard activity-based costing model.</t>
  </si>
  <si>
    <t>Three consecutive CFO audits.  http://www.oig.dot.gov/show_pdf.php?id=713   http://www.oig.dot.gov/show_pdf.php?id=206</t>
  </si>
  <si>
    <t>Program does not have meaningful long-term goals.</t>
  </si>
  <si>
    <t>By 2005, reduce current drug use.</t>
  </si>
  <si>
    <t>Reduce use by 10 percent.</t>
  </si>
  <si>
    <t>No link established between Coast Guard interdiction and drug use.</t>
  </si>
  <si>
    <t>By 2008, reduce current drug use.</t>
  </si>
  <si>
    <t>Reduce use by 25 percent.</t>
  </si>
  <si>
    <t>1) By 2005, reduce current drug use among 12-17 year olds by 10 percent.  2) By 2005, reduce current drug use among 18 year olds and older by 10 percent.  3) By 2008, reduce current drug use among 12-17 year olds by 25 percent.  4) By 2008, reduce current drug use among 18 year olds and older by 25 percent.   FY 2004 Budget request to OMB; DOT FY 2004 Performance Plan; http://www.whitehousedrugpolicy.gov/publications/pdf/Strategy2002.pdf</t>
  </si>
  <si>
    <t>FY 2004 Budget request to OMB; DOT FY 2004 Performance Plan; http://www.whitehousedrugpolicy.gov/publications/pdf/Strategy2002.pdf</t>
  </si>
  <si>
    <t>13% in 2000, 15% in 2001, 19% in 2002.</t>
  </si>
  <si>
    <t>DOT FY 2004 Performance Plan</t>
  </si>
  <si>
    <t>Coast Guard's seizure rate has not matched the performance goals and has not improved in recent years.</t>
  </si>
  <si>
    <t>This program is designed to disrupt the market for illegal drugs and reduce the profitability of the drug trade by intercepting maritime traffic.  States and local municipalities do not have jurisdiction over Federal crimes or on the high seas.</t>
  </si>
  <si>
    <t xml:space="preserve">Coast Guard tracks the seizure rate for cocaine shipped through the transit zone as a performance measure for this program.  This measure is useful because it gauges the program's performance relative to the total volume of drugs being smuggled.  While DOT has sometimes used the total amount of drugs seized or destroyed at sea, a less valid measure, Coast Guard has continue to use the seizure rate in its Budget submissions and performance reports.  </t>
  </si>
  <si>
    <t>Goal: seizure rate for cocaine that is shipped through the transit zone.  2001 target: 15%; 2001 actual: 11%.  FY 2004 Budget request to OMB.</t>
  </si>
  <si>
    <t>Name of Program: Drug Interdiction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</si>
</sst>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0" fillId="0" borderId="0" xfId="0" applyAlignment="1">
      <alignment wrapText="1"/>
    </xf>
    <xf numFmtId="0" fontId="0" fillId="0" borderId="4" xfId="0" applyBorder="1" applyAlignment="1">
      <alignment wrapText="1"/>
    </xf>
    <xf numFmtId="0" fontId="13" fillId="0" borderId="0" xfId="0" applyFont="1" applyAlignment="1">
      <alignment horizontal="left" vertical="top" wrapText="1"/>
    </xf>
    <xf numFmtId="0" fontId="13" fillId="0" borderId="0" xfId="0" applyFont="1" applyBorder="1" applyAlignment="1">
      <alignment horizontal="left" vertical="top" wrapText="1"/>
    </xf>
    <xf numFmtId="0" fontId="12" fillId="0" borderId="5" xfId="0" applyFont="1" applyBorder="1" applyAlignment="1" applyProtection="1">
      <alignment horizontal="center" vertical="top"/>
      <protection locked="0"/>
    </xf>
    <xf numFmtId="0" fontId="20" fillId="0" borderId="6" xfId="0" applyFont="1" applyBorder="1" applyAlignment="1" applyProtection="1">
      <alignment horizontal="left" vertical="top"/>
      <protection locked="0"/>
    </xf>
    <xf numFmtId="0" fontId="12" fillId="0" borderId="6" xfId="0" applyFont="1" applyBorder="1" applyAlignment="1" applyProtection="1">
      <alignment horizontal="center" vertical="top"/>
      <protection locked="0"/>
    </xf>
    <xf numFmtId="0" fontId="0" fillId="0" borderId="6" xfId="0" applyBorder="1" applyAlignment="1">
      <alignment vertical="top"/>
    </xf>
    <xf numFmtId="0" fontId="0" fillId="0" borderId="7" xfId="0" applyBorder="1" applyAlignment="1">
      <alignment vertical="top"/>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4" xfId="0" applyBorder="1" applyAlignment="1">
      <alignment vertical="top"/>
    </xf>
    <xf numFmtId="0" fontId="13" fillId="0" borderId="0" xfId="0" applyFont="1" applyBorder="1" applyAlignment="1" applyProtection="1">
      <alignment horizontal="center" vertical="top"/>
      <protection locked="0"/>
    </xf>
    <xf numFmtId="0" fontId="12" fillId="0" borderId="5" xfId="0" applyFont="1" applyBorder="1" applyAlignment="1" applyProtection="1">
      <alignment horizontal="center" vertical="top" wrapText="1"/>
      <protection locked="0"/>
    </xf>
    <xf numFmtId="0" fontId="0" fillId="0" borderId="5" xfId="0" applyBorder="1" applyAlignment="1">
      <alignment wrapText="1"/>
    </xf>
    <xf numFmtId="0" fontId="13" fillId="0" borderId="5" xfId="0" applyFont="1" applyBorder="1" applyAlignment="1" applyProtection="1">
      <alignment horizontal="center" vertical="top"/>
      <protection locked="0"/>
    </xf>
    <xf numFmtId="0" fontId="0" fillId="0" borderId="5" xfId="0" applyBorder="1" applyAlignment="1">
      <alignment vertical="top"/>
    </xf>
    <xf numFmtId="0" fontId="0" fillId="0" borderId="8" xfId="0" applyBorder="1" applyAlignment="1">
      <alignment vertical="top"/>
    </xf>
    <xf numFmtId="0" fontId="20" fillId="0" borderId="6" xfId="0" applyFont="1" applyBorder="1" applyAlignment="1">
      <alignment horizontal="left" vertical="top"/>
    </xf>
    <xf numFmtId="9" fontId="12" fillId="0" borderId="0" xfId="0" applyNumberFormat="1" applyFont="1" applyBorder="1" applyAlignment="1" applyProtection="1">
      <alignment horizontal="center" vertical="top"/>
      <protection locked="0"/>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5"/>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70" t="s">
        <v>7</v>
      </c>
      <c r="B1" s="70"/>
      <c r="C1" s="71"/>
      <c r="D1" s="71"/>
      <c r="E1" s="71"/>
      <c r="F1" s="71"/>
      <c r="G1" s="71"/>
    </row>
    <row r="2" spans="1:7" ht="21" customHeight="1">
      <c r="A2" s="73" t="s">
        <v>8</v>
      </c>
      <c r="B2" s="73"/>
      <c r="C2" s="74"/>
      <c r="D2" s="74"/>
      <c r="E2" s="74"/>
      <c r="F2" s="74"/>
      <c r="G2" s="74"/>
    </row>
    <row r="3" spans="1:7" ht="25.5" customHeight="1">
      <c r="A3" s="75" t="s">
        <v>98</v>
      </c>
      <c r="B3" s="76"/>
      <c r="C3" s="76"/>
      <c r="D3" s="76"/>
      <c r="E3" s="76"/>
      <c r="F3" s="76"/>
      <c r="G3" s="76"/>
    </row>
    <row r="4" spans="1:7" ht="24" customHeight="1">
      <c r="A4" s="43" t="s">
        <v>47</v>
      </c>
      <c r="B4" s="30"/>
      <c r="C4" s="31"/>
      <c r="D4" s="32"/>
      <c r="E4" s="32"/>
      <c r="F4" s="33"/>
      <c r="G4" s="33"/>
    </row>
    <row r="5" spans="1:7" ht="30.75" customHeight="1">
      <c r="A5" s="72" t="s">
        <v>1</v>
      </c>
      <c r="B5" s="72"/>
      <c r="C5" s="3" t="s">
        <v>2</v>
      </c>
      <c r="D5" s="3" t="s">
        <v>32</v>
      </c>
      <c r="E5" s="3" t="s">
        <v>40</v>
      </c>
      <c r="F5" s="2" t="s">
        <v>20</v>
      </c>
      <c r="G5" s="2" t="s">
        <v>0</v>
      </c>
    </row>
    <row r="6" spans="1:7" ht="63.75">
      <c r="A6" s="4">
        <v>1</v>
      </c>
      <c r="B6" s="5" t="s">
        <v>3</v>
      </c>
      <c r="C6" s="16" t="s">
        <v>48</v>
      </c>
      <c r="D6" s="17" t="s">
        <v>56</v>
      </c>
      <c r="E6" s="51" t="s">
        <v>73</v>
      </c>
      <c r="F6" s="18">
        <v>0.2</v>
      </c>
      <c r="G6" s="6">
        <f>IF(C6="yes",(1*F6),IF(C6="no",(0*F6),""))</f>
        <v>0.2</v>
      </c>
    </row>
    <row r="7" spans="1:7" ht="96">
      <c r="A7" s="4">
        <v>2</v>
      </c>
      <c r="B7" s="5" t="s">
        <v>33</v>
      </c>
      <c r="C7" s="16" t="s">
        <v>48</v>
      </c>
      <c r="D7" s="17" t="s">
        <v>57</v>
      </c>
      <c r="E7" s="17" t="s">
        <v>75</v>
      </c>
      <c r="F7" s="18">
        <v>0.2</v>
      </c>
      <c r="G7" s="6">
        <f>IF(C7="yes",(1*F7),IF(C7="no",(0*F7),""))</f>
        <v>0.2</v>
      </c>
    </row>
    <row r="8" spans="1:7" ht="84">
      <c r="A8" s="4">
        <v>3</v>
      </c>
      <c r="B8" s="5" t="s">
        <v>23</v>
      </c>
      <c r="C8" s="16" t="s">
        <v>48</v>
      </c>
      <c r="D8" s="17" t="s">
        <v>95</v>
      </c>
      <c r="E8" s="17" t="s">
        <v>74</v>
      </c>
      <c r="F8" s="18">
        <v>0.2</v>
      </c>
      <c r="G8" s="6">
        <f>IF(C8="yes",(1*F8),IF(C8="no",(0*F8),""))</f>
        <v>0.2</v>
      </c>
    </row>
    <row r="9" spans="1:7" ht="108">
      <c r="A9" s="4">
        <v>4</v>
      </c>
      <c r="B9" s="5" t="s">
        <v>39</v>
      </c>
      <c r="C9" s="16" t="s">
        <v>48</v>
      </c>
      <c r="D9" s="17" t="s">
        <v>58</v>
      </c>
      <c r="E9" s="17" t="s">
        <v>76</v>
      </c>
      <c r="F9" s="18">
        <v>0.2</v>
      </c>
      <c r="G9" s="6">
        <f>IF(C9="yes",(1*F9),IF(C9="no",(0*F9),""))</f>
        <v>0.2</v>
      </c>
    </row>
    <row r="10" spans="1:7" ht="36">
      <c r="A10" s="4">
        <v>5</v>
      </c>
      <c r="B10" s="5" t="s">
        <v>34</v>
      </c>
      <c r="C10" s="16" t="s">
        <v>48</v>
      </c>
      <c r="D10" s="17" t="s">
        <v>59</v>
      </c>
      <c r="E10" s="17" t="s">
        <v>60</v>
      </c>
      <c r="F10" s="18">
        <v>0.2</v>
      </c>
      <c r="G10" s="6">
        <f>IF(C10="yes",(1*F10),IF(C10="no",(0*F10),""))</f>
        <v>0.2</v>
      </c>
    </row>
    <row r="11" spans="1:7" ht="12.75">
      <c r="A11" s="7"/>
      <c r="B11" s="8"/>
      <c r="C11" s="9"/>
      <c r="D11" s="10"/>
      <c r="E11" s="10"/>
      <c r="F11" s="11"/>
      <c r="G11" s="11"/>
    </row>
    <row r="12" spans="1:7" ht="15">
      <c r="A12" s="44" t="s">
        <v>4</v>
      </c>
      <c r="B12" s="34"/>
      <c r="C12" s="35"/>
      <c r="D12" s="36"/>
      <c r="E12" s="36"/>
      <c r="F12" s="45" t="str">
        <f>IF(SUM(F6:F10)&lt;&gt;100%,"ERROR","100%")</f>
        <v>100%</v>
      </c>
      <c r="G12" s="45">
        <f>SUM(G6:G10)</f>
        <v>1</v>
      </c>
    </row>
    <row r="13" spans="1:7" ht="14.25">
      <c r="A13" s="12"/>
      <c r="B13" s="13"/>
      <c r="C13" s="1"/>
      <c r="D13" s="14"/>
      <c r="E13" s="14"/>
      <c r="F13" s="12"/>
      <c r="G13" s="12"/>
    </row>
    <row r="14" spans="1:7" ht="24" customHeight="1">
      <c r="A14" s="43" t="s">
        <v>44</v>
      </c>
      <c r="B14" s="37"/>
      <c r="C14" s="38"/>
      <c r="D14" s="39"/>
      <c r="E14" s="39"/>
      <c r="F14" s="40"/>
      <c r="G14" s="40"/>
    </row>
    <row r="15" spans="1:7" ht="30.75" customHeight="1">
      <c r="A15" s="72" t="s">
        <v>1</v>
      </c>
      <c r="B15" s="72"/>
      <c r="C15" s="3" t="s">
        <v>2</v>
      </c>
      <c r="D15" s="3" t="s">
        <v>32</v>
      </c>
      <c r="E15" s="3" t="s">
        <v>40</v>
      </c>
      <c r="F15" s="2" t="s">
        <v>20</v>
      </c>
      <c r="G15" s="2" t="s">
        <v>0</v>
      </c>
    </row>
    <row r="16" spans="1:7" ht="204">
      <c r="A16" s="4">
        <v>1</v>
      </c>
      <c r="B16" s="5" t="s">
        <v>14</v>
      </c>
      <c r="C16" s="16" t="s">
        <v>49</v>
      </c>
      <c r="D16" s="17" t="s">
        <v>78</v>
      </c>
      <c r="E16" s="51" t="s">
        <v>90</v>
      </c>
      <c r="F16" s="18">
        <v>0.15</v>
      </c>
      <c r="G16" s="6">
        <f aca="true" t="shared" si="0" ref="G16:G21">IF(C16="yes",(1*F16),IF(C16="no",(0*F16),""))</f>
        <v>0</v>
      </c>
    </row>
    <row r="17" spans="1:7" ht="156">
      <c r="A17" s="4">
        <v>2</v>
      </c>
      <c r="B17" s="5" t="s">
        <v>22</v>
      </c>
      <c r="C17" s="16" t="s">
        <v>48</v>
      </c>
      <c r="D17" s="17" t="s">
        <v>96</v>
      </c>
      <c r="E17" s="17" t="s">
        <v>97</v>
      </c>
      <c r="F17" s="18">
        <v>0.25</v>
      </c>
      <c r="G17" s="6">
        <f t="shared" si="0"/>
        <v>0.25</v>
      </c>
    </row>
    <row r="18" spans="1:7" ht="99.75" customHeight="1">
      <c r="A18" s="4">
        <v>3</v>
      </c>
      <c r="B18" s="5" t="s">
        <v>24</v>
      </c>
      <c r="C18" s="16" t="s">
        <v>50</v>
      </c>
      <c r="D18" s="17" t="s">
        <v>61</v>
      </c>
      <c r="E18" s="17" t="s">
        <v>53</v>
      </c>
      <c r="F18" s="18">
        <v>0</v>
      </c>
      <c r="G18" s="6">
        <f t="shared" si="0"/>
      </c>
    </row>
    <row r="19" spans="1:7" ht="82.5" customHeight="1">
      <c r="A19" s="4">
        <v>4</v>
      </c>
      <c r="B19" s="5" t="s">
        <v>42</v>
      </c>
      <c r="C19" s="16" t="s">
        <v>48</v>
      </c>
      <c r="D19" s="17" t="s">
        <v>70</v>
      </c>
      <c r="E19" s="51" t="s">
        <v>79</v>
      </c>
      <c r="F19" s="18">
        <v>0.2</v>
      </c>
      <c r="G19" s="6">
        <f t="shared" si="0"/>
        <v>0.2</v>
      </c>
    </row>
    <row r="20" spans="1:7" ht="99.75" customHeight="1">
      <c r="A20" s="4">
        <v>5</v>
      </c>
      <c r="B20" s="5" t="s">
        <v>43</v>
      </c>
      <c r="C20" s="16" t="s">
        <v>49</v>
      </c>
      <c r="D20" s="17" t="s">
        <v>62</v>
      </c>
      <c r="E20" s="17" t="s">
        <v>53</v>
      </c>
      <c r="F20" s="18">
        <v>0.2</v>
      </c>
      <c r="G20" s="6">
        <f t="shared" si="0"/>
        <v>0</v>
      </c>
    </row>
    <row r="21" spans="1:7" ht="99.75" customHeight="1">
      <c r="A21" s="4">
        <v>6</v>
      </c>
      <c r="B21" s="5" t="s">
        <v>5</v>
      </c>
      <c r="C21" s="16" t="s">
        <v>48</v>
      </c>
      <c r="D21" s="17" t="s">
        <v>80</v>
      </c>
      <c r="E21" s="17" t="s">
        <v>81</v>
      </c>
      <c r="F21" s="18">
        <v>0.2</v>
      </c>
      <c r="G21" s="6">
        <f t="shared" si="0"/>
        <v>0.2</v>
      </c>
    </row>
    <row r="22" spans="1:7" ht="48">
      <c r="A22" s="4">
        <v>7</v>
      </c>
      <c r="B22" s="5" t="s">
        <v>11</v>
      </c>
      <c r="C22" s="16" t="s">
        <v>50</v>
      </c>
      <c r="D22" s="17" t="s">
        <v>53</v>
      </c>
      <c r="E22" s="17" t="s">
        <v>53</v>
      </c>
      <c r="F22" s="18">
        <v>0</v>
      </c>
      <c r="G22" s="6">
        <v>0</v>
      </c>
    </row>
    <row r="23" spans="1:7" ht="12.75">
      <c r="A23" s="11"/>
      <c r="B23" s="15"/>
      <c r="C23" s="9"/>
      <c r="D23" s="10"/>
      <c r="E23" s="10"/>
      <c r="F23" s="11"/>
      <c r="G23" s="11"/>
    </row>
    <row r="24" spans="1:7" ht="15">
      <c r="A24" s="44" t="s">
        <v>4</v>
      </c>
      <c r="B24" s="34"/>
      <c r="C24" s="35"/>
      <c r="D24" s="36"/>
      <c r="E24" s="36"/>
      <c r="F24" s="45">
        <v>1</v>
      </c>
      <c r="G24" s="45">
        <f>SUM(G16:G22)</f>
        <v>0.65</v>
      </c>
    </row>
    <row r="25" spans="1:7" ht="14.25">
      <c r="A25" s="12"/>
      <c r="B25" s="13"/>
      <c r="C25" s="1"/>
      <c r="D25" s="14"/>
      <c r="E25" s="14"/>
      <c r="F25" s="12"/>
      <c r="G25" s="12"/>
    </row>
    <row r="26" spans="1:7" ht="24" customHeight="1">
      <c r="A26" s="43" t="s">
        <v>45</v>
      </c>
      <c r="B26" s="37"/>
      <c r="C26" s="38"/>
      <c r="D26" s="39"/>
      <c r="E26" s="39"/>
      <c r="F26" s="40"/>
      <c r="G26" s="40"/>
    </row>
    <row r="27" spans="1:7" ht="30.75" customHeight="1">
      <c r="A27" s="72" t="s">
        <v>1</v>
      </c>
      <c r="B27" s="72"/>
      <c r="C27" s="3" t="s">
        <v>2</v>
      </c>
      <c r="D27" s="3" t="s">
        <v>32</v>
      </c>
      <c r="E27" s="3" t="s">
        <v>40</v>
      </c>
      <c r="F27" s="2" t="s">
        <v>20</v>
      </c>
      <c r="G27" s="2" t="s">
        <v>0</v>
      </c>
    </row>
    <row r="28" spans="1:7" ht="88.5" customHeight="1">
      <c r="A28" s="4">
        <v>1</v>
      </c>
      <c r="B28" s="5" t="s">
        <v>35</v>
      </c>
      <c r="C28" s="16" t="s">
        <v>48</v>
      </c>
      <c r="D28" s="17" t="s">
        <v>63</v>
      </c>
      <c r="E28" s="17" t="s">
        <v>64</v>
      </c>
      <c r="F28" s="18">
        <v>0.1667</v>
      </c>
      <c r="G28" s="6">
        <f aca="true" t="shared" si="1" ref="G28:G33">IF(C28="yes",(1*F28),IF(C28="no",(0*F28),""))</f>
        <v>0.1667</v>
      </c>
    </row>
    <row r="29" spans="1:7" ht="81" customHeight="1">
      <c r="A29" s="4">
        <v>2</v>
      </c>
      <c r="B29" s="5" t="s">
        <v>25</v>
      </c>
      <c r="C29" s="16" t="s">
        <v>49</v>
      </c>
      <c r="D29" s="17" t="s">
        <v>65</v>
      </c>
      <c r="E29" s="17" t="s">
        <v>53</v>
      </c>
      <c r="F29" s="18">
        <v>0.1667</v>
      </c>
      <c r="G29" s="6">
        <f t="shared" si="1"/>
        <v>0</v>
      </c>
    </row>
    <row r="30" spans="1:7" ht="51">
      <c r="A30" s="4">
        <v>3</v>
      </c>
      <c r="B30" s="5" t="s">
        <v>9</v>
      </c>
      <c r="C30" s="16" t="s">
        <v>48</v>
      </c>
      <c r="D30" s="17" t="s">
        <v>51</v>
      </c>
      <c r="E30" s="51" t="s">
        <v>77</v>
      </c>
      <c r="F30" s="18">
        <v>0.1667</v>
      </c>
      <c r="G30" s="6">
        <f t="shared" si="1"/>
        <v>0.1667</v>
      </c>
    </row>
    <row r="31" spans="1:7" ht="102" customHeight="1">
      <c r="A31" s="4">
        <v>4</v>
      </c>
      <c r="B31" s="5" t="s">
        <v>36</v>
      </c>
      <c r="C31" s="16" t="s">
        <v>48</v>
      </c>
      <c r="D31" s="17" t="s">
        <v>66</v>
      </c>
      <c r="E31" s="17" t="s">
        <v>53</v>
      </c>
      <c r="F31" s="18">
        <v>0.1667</v>
      </c>
      <c r="G31" s="6">
        <f t="shared" si="1"/>
        <v>0.1667</v>
      </c>
    </row>
    <row r="32" spans="1:7" ht="111.75" customHeight="1">
      <c r="A32" s="4">
        <v>5</v>
      </c>
      <c r="B32" s="5" t="s">
        <v>21</v>
      </c>
      <c r="C32" s="16" t="s">
        <v>48</v>
      </c>
      <c r="D32" s="17" t="s">
        <v>52</v>
      </c>
      <c r="E32" s="17" t="s">
        <v>82</v>
      </c>
      <c r="F32" s="18">
        <v>0.1667</v>
      </c>
      <c r="G32" s="6">
        <f t="shared" si="1"/>
        <v>0.1667</v>
      </c>
    </row>
    <row r="33" spans="1:7" ht="50.25" customHeight="1">
      <c r="A33" s="4">
        <v>6</v>
      </c>
      <c r="B33" s="5" t="s">
        <v>6</v>
      </c>
      <c r="C33" s="16" t="s">
        <v>48</v>
      </c>
      <c r="D33" s="17" t="s">
        <v>67</v>
      </c>
      <c r="E33" s="17" t="s">
        <v>83</v>
      </c>
      <c r="F33" s="18">
        <v>0.1667</v>
      </c>
      <c r="G33" s="6">
        <f t="shared" si="1"/>
        <v>0.1667</v>
      </c>
    </row>
    <row r="34" spans="1:7" ht="51.75" customHeight="1">
      <c r="A34" s="4">
        <v>7</v>
      </c>
      <c r="B34" s="5" t="s">
        <v>10</v>
      </c>
      <c r="C34" s="16" t="s">
        <v>50</v>
      </c>
      <c r="D34" s="17" t="s">
        <v>68</v>
      </c>
      <c r="E34" s="17" t="s">
        <v>53</v>
      </c>
      <c r="F34" s="18">
        <v>0</v>
      </c>
      <c r="G34" s="6"/>
    </row>
    <row r="35" spans="1:7" ht="12.75">
      <c r="A35" s="11"/>
      <c r="B35" s="15"/>
      <c r="C35" s="9"/>
      <c r="D35" s="10"/>
      <c r="E35" s="10"/>
      <c r="F35" s="11"/>
      <c r="G35" s="11"/>
    </row>
    <row r="36" spans="1:7" ht="15">
      <c r="A36" s="44" t="s">
        <v>4</v>
      </c>
      <c r="B36" s="34"/>
      <c r="C36" s="35"/>
      <c r="D36" s="36"/>
      <c r="E36" s="36"/>
      <c r="F36" s="45">
        <v>1</v>
      </c>
      <c r="G36" s="45">
        <f>SUM(G28:G34)</f>
        <v>0.8334999999999999</v>
      </c>
    </row>
    <row r="37" spans="1:7" ht="14.25">
      <c r="A37" s="12"/>
      <c r="B37" s="13"/>
      <c r="C37" s="1"/>
      <c r="D37" s="14"/>
      <c r="E37" s="14"/>
      <c r="F37" s="12"/>
      <c r="G37" s="12"/>
    </row>
    <row r="38" spans="1:7" ht="24" customHeight="1">
      <c r="A38" s="43" t="s">
        <v>46</v>
      </c>
      <c r="B38" s="37"/>
      <c r="C38" s="41"/>
      <c r="D38" s="42"/>
      <c r="E38" s="39"/>
      <c r="F38" s="40"/>
      <c r="G38" s="40"/>
    </row>
    <row r="39" spans="1:7" ht="30.75" customHeight="1">
      <c r="A39" s="72" t="s">
        <v>1</v>
      </c>
      <c r="B39" s="72"/>
      <c r="C39" s="3" t="s">
        <v>2</v>
      </c>
      <c r="D39" s="3" t="s">
        <v>32</v>
      </c>
      <c r="E39" s="3" t="s">
        <v>40</v>
      </c>
      <c r="F39" s="2" t="s">
        <v>20</v>
      </c>
      <c r="G39" s="2" t="s">
        <v>0</v>
      </c>
    </row>
    <row r="40" spans="1:7" ht="60">
      <c r="A40" s="4">
        <v>1</v>
      </c>
      <c r="B40" s="19" t="s">
        <v>12</v>
      </c>
      <c r="C40" s="16" t="s">
        <v>49</v>
      </c>
      <c r="D40" s="17" t="s">
        <v>84</v>
      </c>
      <c r="E40" s="17" t="s">
        <v>91</v>
      </c>
      <c r="F40" s="18">
        <v>0.2</v>
      </c>
      <c r="G40" s="6">
        <f>IF(C40="yes",(1*F40),IF(C40="no",(0*F40),IF(C40="small extent",(0.33*F40),IF(C40="large extent",(0.67*F40),""))))</f>
        <v>0</v>
      </c>
    </row>
    <row r="41" spans="1:7" ht="13.5" customHeight="1">
      <c r="A41" s="4"/>
      <c r="B41" s="26" t="s">
        <v>29</v>
      </c>
      <c r="C41" s="55" t="s">
        <v>85</v>
      </c>
      <c r="D41" s="56"/>
      <c r="E41" s="56"/>
      <c r="F41" s="56"/>
      <c r="G41" s="57"/>
    </row>
    <row r="42" spans="1:7" ht="13.5" customHeight="1">
      <c r="A42" s="4"/>
      <c r="B42" s="27" t="s">
        <v>18</v>
      </c>
      <c r="C42" s="69" t="s">
        <v>86</v>
      </c>
      <c r="D42" s="59"/>
      <c r="E42" s="59"/>
      <c r="F42" s="60"/>
      <c r="G42" s="61"/>
    </row>
    <row r="43" spans="1:4" ht="24.75" customHeight="1">
      <c r="A43" s="4"/>
      <c r="B43" s="28" t="s">
        <v>37</v>
      </c>
      <c r="C43" s="51" t="s">
        <v>50</v>
      </c>
      <c r="D43" s="51" t="s">
        <v>87</v>
      </c>
    </row>
    <row r="44" spans="1:7" ht="12.75" customHeight="1">
      <c r="A44" s="4"/>
      <c r="B44" s="26" t="s">
        <v>30</v>
      </c>
      <c r="C44" s="53" t="s">
        <v>88</v>
      </c>
      <c r="D44" s="66"/>
      <c r="E44" s="66"/>
      <c r="F44" s="66"/>
      <c r="G44" s="67"/>
    </row>
    <row r="45" spans="1:7" ht="13.5" customHeight="1">
      <c r="A45" s="4"/>
      <c r="B45" s="27" t="s">
        <v>18</v>
      </c>
      <c r="C45" s="69" t="s">
        <v>89</v>
      </c>
      <c r="D45" s="59"/>
      <c r="E45" s="59"/>
      <c r="F45" s="60"/>
      <c r="G45" s="61"/>
    </row>
    <row r="46" spans="1:7" ht="24" customHeight="1">
      <c r="A46" s="4"/>
      <c r="B46" s="28" t="s">
        <v>37</v>
      </c>
      <c r="C46" s="53" t="s">
        <v>50</v>
      </c>
      <c r="D46" s="66"/>
      <c r="E46" s="66"/>
      <c r="F46" s="66"/>
      <c r="G46" s="67"/>
    </row>
    <row r="47" spans="1:7" ht="15" customHeight="1">
      <c r="A47" s="4"/>
      <c r="B47" s="26" t="s">
        <v>31</v>
      </c>
      <c r="C47" s="55"/>
      <c r="D47" s="56"/>
      <c r="E47" s="56"/>
      <c r="F47" s="56"/>
      <c r="G47" s="57"/>
    </row>
    <row r="48" spans="1:8" ht="14.25" customHeight="1">
      <c r="A48" s="4"/>
      <c r="B48" s="27" t="s">
        <v>18</v>
      </c>
      <c r="C48" s="58"/>
      <c r="D48" s="59"/>
      <c r="E48" s="59"/>
      <c r="F48" s="60"/>
      <c r="G48" s="61"/>
      <c r="H48" s="24"/>
    </row>
    <row r="49" spans="1:7" ht="24.75" customHeight="1">
      <c r="A49" s="4"/>
      <c r="B49" s="28" t="s">
        <v>37</v>
      </c>
      <c r="C49" s="53"/>
      <c r="D49" s="66"/>
      <c r="E49" s="66"/>
      <c r="F49" s="66"/>
      <c r="G49" s="67"/>
    </row>
    <row r="50" spans="1:7" ht="36">
      <c r="A50" s="23">
        <v>2</v>
      </c>
      <c r="B50" s="22" t="s">
        <v>13</v>
      </c>
      <c r="C50" s="21" t="s">
        <v>49</v>
      </c>
      <c r="D50" s="17" t="s">
        <v>94</v>
      </c>
      <c r="E50" s="52" t="s">
        <v>93</v>
      </c>
      <c r="F50" s="18">
        <v>0.3</v>
      </c>
      <c r="G50" s="6">
        <f>IF(C50="yes",(1*F50),IF(C50="no",(0*F50),IF(C50="small extent",(0.33*F50),IF(C50="large extent",(0.67*F50),""))))</f>
        <v>0</v>
      </c>
    </row>
    <row r="51" spans="1:9" ht="12" customHeight="1">
      <c r="A51" s="4"/>
      <c r="B51" s="26" t="s">
        <v>26</v>
      </c>
      <c r="C51" s="63" t="s">
        <v>71</v>
      </c>
      <c r="D51" s="64"/>
      <c r="E51" s="64"/>
      <c r="F51" s="64"/>
      <c r="G51" s="64"/>
      <c r="H51" s="49"/>
      <c r="I51" s="50"/>
    </row>
    <row r="52" spans="1:7" ht="12.75" customHeight="1">
      <c r="A52" s="4"/>
      <c r="B52" s="27" t="s">
        <v>17</v>
      </c>
      <c r="C52" s="55" t="s">
        <v>92</v>
      </c>
      <c r="D52" s="56"/>
      <c r="E52" s="56"/>
      <c r="F52" s="56"/>
      <c r="G52" s="57"/>
    </row>
    <row r="53" spans="1:7" ht="10.5" customHeight="1">
      <c r="A53" s="4"/>
      <c r="B53" s="28" t="s">
        <v>19</v>
      </c>
      <c r="C53" s="53" t="s">
        <v>72</v>
      </c>
      <c r="D53" s="66"/>
      <c r="E53" s="66"/>
      <c r="F53" s="66"/>
      <c r="G53" s="67"/>
    </row>
    <row r="54" spans="1:2" ht="12" customHeight="1">
      <c r="A54" s="4"/>
      <c r="B54" s="27" t="s">
        <v>27</v>
      </c>
    </row>
    <row r="55" spans="1:2" ht="12.75" customHeight="1">
      <c r="A55" s="4"/>
      <c r="B55" s="27" t="s">
        <v>17</v>
      </c>
    </row>
    <row r="56" spans="1:2" ht="14.25" customHeight="1">
      <c r="A56" s="4"/>
      <c r="B56" s="28" t="s">
        <v>19</v>
      </c>
    </row>
    <row r="57" spans="1:7" ht="15" customHeight="1">
      <c r="A57" s="4"/>
      <c r="B57" s="27" t="s">
        <v>28</v>
      </c>
      <c r="C57" s="62"/>
      <c r="D57" s="59"/>
      <c r="E57" s="59"/>
      <c r="F57" s="59"/>
      <c r="G57" s="61"/>
    </row>
    <row r="58" spans="1:7" ht="12.75" customHeight="1">
      <c r="A58" s="4"/>
      <c r="B58" s="27" t="s">
        <v>17</v>
      </c>
      <c r="C58" s="62"/>
      <c r="D58" s="59"/>
      <c r="E58" s="59"/>
      <c r="F58" s="59"/>
      <c r="G58" s="61"/>
    </row>
    <row r="59" spans="1:7" ht="15.75" customHeight="1">
      <c r="A59" s="4"/>
      <c r="B59" s="28" t="s">
        <v>19</v>
      </c>
      <c r="C59" s="65"/>
      <c r="D59" s="66"/>
      <c r="E59" s="66"/>
      <c r="F59" s="66"/>
      <c r="G59" s="67"/>
    </row>
    <row r="60" spans="1:7" ht="17.25" customHeight="1">
      <c r="A60" s="4"/>
      <c r="B60" s="29"/>
      <c r="C60" s="54" t="s">
        <v>41</v>
      </c>
      <c r="D60" s="68"/>
      <c r="E60" s="68"/>
      <c r="F60" s="68"/>
      <c r="G60" s="68"/>
    </row>
    <row r="61" spans="1:7" ht="60">
      <c r="A61" s="4">
        <v>3</v>
      </c>
      <c r="B61" s="5" t="s">
        <v>38</v>
      </c>
      <c r="C61" s="20" t="s">
        <v>48</v>
      </c>
      <c r="D61" s="17" t="s">
        <v>69</v>
      </c>
      <c r="E61" s="17" t="s">
        <v>53</v>
      </c>
      <c r="F61" s="18">
        <v>0.25</v>
      </c>
      <c r="G61" s="6">
        <f>IF(C61="yes",(1*F61),IF(C61="no",(0*F61),IF(C61="small extent",(0.33*F61),IF(C61="large extent",(0.67*F61),""))))</f>
        <v>0.25</v>
      </c>
    </row>
    <row r="62" spans="1:7" ht="48">
      <c r="A62" s="4">
        <v>4</v>
      </c>
      <c r="B62" s="5" t="s">
        <v>16</v>
      </c>
      <c r="C62" s="16" t="s">
        <v>50</v>
      </c>
      <c r="D62" s="17" t="s">
        <v>54</v>
      </c>
      <c r="E62" s="17" t="s">
        <v>53</v>
      </c>
      <c r="F62" s="18">
        <v>0</v>
      </c>
      <c r="G62" s="6">
        <f>IF(C62="yes",(1*F62),IF(C62="no",(0*F62),IF(C62="small extent",(0.33*F62),IF(C62="large extent",(0.67*F62),""))))</f>
      </c>
    </row>
    <row r="63" spans="1:7" ht="63" customHeight="1">
      <c r="A63" s="25">
        <v>5</v>
      </c>
      <c r="B63" s="5" t="s">
        <v>15</v>
      </c>
      <c r="C63" s="16" t="s">
        <v>49</v>
      </c>
      <c r="D63" s="17" t="s">
        <v>55</v>
      </c>
      <c r="E63" s="17" t="s">
        <v>53</v>
      </c>
      <c r="F63" s="18">
        <v>0.25</v>
      </c>
      <c r="G63" s="6">
        <f>IF(C63="yes",(1*F63),IF(C63="no",(0*F63),IF(C63="small extent",(0.33*F63),IF(C63="large extent",(0.67*F63),""))))</f>
        <v>0</v>
      </c>
    </row>
    <row r="64" spans="1:7" ht="12.75">
      <c r="A64" s="11"/>
      <c r="B64" s="5"/>
      <c r="C64" s="9"/>
      <c r="D64" s="10"/>
      <c r="E64" s="10"/>
      <c r="F64" s="11"/>
      <c r="G64" s="11"/>
    </row>
    <row r="65" spans="1:7" ht="15">
      <c r="A65" s="44" t="s">
        <v>4</v>
      </c>
      <c r="B65" s="46"/>
      <c r="C65" s="47"/>
      <c r="D65" s="48"/>
      <c r="E65" s="48"/>
      <c r="F65" s="45" t="str">
        <f>IF(SUM(F40:F63)&lt;&gt;100%,"ERROR","100%")</f>
        <v>100%</v>
      </c>
      <c r="G65" s="45">
        <f>SUM(G40:G63)</f>
        <v>0.25</v>
      </c>
    </row>
  </sheetData>
  <sheetProtection formatCells="0" formatColumns="0" formatRows="0" insertColumns="0" insertRows="0" insertHyperlinks="0" deleteColumns="0" deleteRows="0" sort="0" autoFilter="0" pivotTables="0"/>
  <mergeCells count="22">
    <mergeCell ref="A39:B39"/>
    <mergeCell ref="C41:G41"/>
    <mergeCell ref="C42:G42"/>
    <mergeCell ref="C45:G45"/>
    <mergeCell ref="C49:G49"/>
    <mergeCell ref="C46:G46"/>
    <mergeCell ref="A1:G1"/>
    <mergeCell ref="A5:B5"/>
    <mergeCell ref="A15:B15"/>
    <mergeCell ref="A27:B27"/>
    <mergeCell ref="A2:G2"/>
    <mergeCell ref="A3:G3"/>
    <mergeCell ref="C44:G44"/>
    <mergeCell ref="C59:G59"/>
    <mergeCell ref="C57:G57"/>
    <mergeCell ref="C53:G53"/>
    <mergeCell ref="C60:G60"/>
    <mergeCell ref="C52:G52"/>
    <mergeCell ref="C47:G47"/>
    <mergeCell ref="C48:G48"/>
    <mergeCell ref="C58:G58"/>
    <mergeCell ref="C51:G51"/>
  </mergeCells>
  <printOptions/>
  <pageMargins left="0.75" right="0.75" top="1" bottom="1" header="0.5" footer="0.5"/>
  <pageSetup horizontalDpi="600" verticalDpi="600" orientation="landscape" scale="9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2002-09-10T21:51:32Z</cp:lastPrinted>
  <dcterms:created xsi:type="dcterms:W3CDTF">2002-04-18T17:14:40Z</dcterms:created>
  <dcterms:modified xsi:type="dcterms:W3CDTF">2003-01-24T21:10:35Z</dcterms:modified>
  <cp:category/>
  <cp:version/>
  <cp:contentType/>
  <cp:contentStatus/>
</cp:coreProperties>
</file>