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firstSheet="1" activeTab="1"/>
  </bookViews>
  <sheets>
    <sheet name="California Print Coverage" sheetId="1" r:id="rId1"/>
    <sheet name="Other National Print Coverage" sheetId="2" r:id="rId2"/>
    <sheet name="California Television Coverage" sheetId="3" r:id="rId3"/>
    <sheet name="National Television Coverage" sheetId="4" r:id="rId4"/>
    <sheet name="Radio Coverage" sheetId="5" r:id="rId5"/>
    <sheet name="Radio Media Tour" sheetId="6" r:id="rId6"/>
  </sheets>
  <definedNames>
    <definedName name="_xlnm.Print_Area" localSheetId="0">'California Print Coverage'!$A$1:$H$37</definedName>
    <definedName name="_xlnm.Print_Area" localSheetId="2">'California Television Coverage'!$A$1:$H$54</definedName>
    <definedName name="_xlnm.Print_Area" localSheetId="3">'National Television Coverage'!$A$1:$H$6</definedName>
    <definedName name="_xlnm.Print_Area" localSheetId="1">'Other National Print Coverage'!$A$1:$H$17</definedName>
    <definedName name="_xlnm.Print_Area" localSheetId="4">'Radio Coverage'!$A$1:$H$19</definedName>
    <definedName name="_xlnm.Print_Titles" localSheetId="0">'California Print Coverage'!$2:$2</definedName>
    <definedName name="_xlnm.Print_Titles" localSheetId="2">'California Television Coverage'!$2:$2</definedName>
    <definedName name="_xlnm.Print_Titles" localSheetId="1">'Other National Print Coverage'!$2:$2</definedName>
    <definedName name="_xlnm.Print_Titles" localSheetId="4">'Radio Coverage'!$2:$2</definedName>
  </definedNames>
  <calcPr fullCalcOnLoad="1"/>
</workbook>
</file>

<file path=xl/sharedStrings.xml><?xml version="1.0" encoding="utf-8"?>
<sst xmlns="http://schemas.openxmlformats.org/spreadsheetml/2006/main" count="737" uniqueCount="356">
  <si>
    <t>Date</t>
  </si>
  <si>
    <t>Headline</t>
  </si>
  <si>
    <t>Publication</t>
  </si>
  <si>
    <t>Reporter</t>
  </si>
  <si>
    <t>City</t>
  </si>
  <si>
    <t>1.2.07</t>
  </si>
  <si>
    <t>Alameda County law enforcement clamps down on DUIs</t>
  </si>
  <si>
    <t>San Jose Mercury News</t>
  </si>
  <si>
    <t>Roman Gokhman</t>
  </si>
  <si>
    <t>Area DUI crack down reduces arrests: Drivers surprisingly responsible over weekend</t>
  </si>
  <si>
    <t>Black Hills Pioneer</t>
  </si>
  <si>
    <t>Tom Lawrence</t>
  </si>
  <si>
    <t>MADD Technology goal: Block drunken drivers</t>
  </si>
  <si>
    <t>Tony Rizzo</t>
  </si>
  <si>
    <t>12.31.06</t>
  </si>
  <si>
    <t>In Our View - Holiday Hazard</t>
  </si>
  <si>
    <t>n/a</t>
  </si>
  <si>
    <t>12.30.06</t>
  </si>
  <si>
    <t>Editorial – The war on drunken driving</t>
  </si>
  <si>
    <t>Denver Post</t>
  </si>
  <si>
    <t>Police amp up holiday presence</t>
  </si>
  <si>
    <t>Matt Pais</t>
  </si>
  <si>
    <t>New Year's revelers to face DWI crackdown; North Jersey cops warn of beefed-up patrols</t>
  </si>
  <si>
    <t>Tom Troncone</t>
  </si>
  <si>
    <t>12.27.06</t>
  </si>
  <si>
    <t>Police more aggressive against drunken driving during holidays</t>
  </si>
  <si>
    <t>The Press of Atlantic City</t>
  </si>
  <si>
    <t>Saba Ali</t>
  </si>
  <si>
    <t>12.26.06</t>
  </si>
  <si>
    <t>Valley checkpoint tickets 31 people, impounds 32 vehicles</t>
  </si>
  <si>
    <t>Bob Wilson</t>
  </si>
  <si>
    <t>Safer roads? Call on cell-phone brigade</t>
  </si>
  <si>
    <t>Salinas Californian</t>
  </si>
  <si>
    <t>Fuel for Thought: Use free ride service if you drink too much</t>
  </si>
  <si>
    <t>Fort Worth Star Telegram</t>
  </si>
  <si>
    <t>Gordon Dickson</t>
  </si>
  <si>
    <t>DUI offenders ignore orders to add breath tester to cars</t>
  </si>
  <si>
    <t>Seattle Times</t>
  </si>
  <si>
    <t>Peyton Whitely</t>
  </si>
  <si>
    <t>DUI checkpoints of dubious value, legality</t>
  </si>
  <si>
    <t>Marysville Appeal-Democrat</t>
  </si>
  <si>
    <t>92 drivers arrested in county for DUIs</t>
  </si>
  <si>
    <t>San Diego Union Tribune</t>
  </si>
  <si>
    <t>Sherry Saavedra</t>
  </si>
  <si>
    <t>At the risk of repeating ourselves again</t>
  </si>
  <si>
    <t>Antelope Valley Press</t>
  </si>
  <si>
    <t>12.25.06</t>
  </si>
  <si>
    <t>Ankle device blows whistle on violations</t>
  </si>
  <si>
    <t xml:space="preserve">The Argus </t>
  </si>
  <si>
    <t>Alejandro Alfonso</t>
  </si>
  <si>
    <t xml:space="preserve">Pleasanton, CA </t>
  </si>
  <si>
    <t>12.24.06</t>
  </si>
  <si>
    <t>22 Drivers Arrested at DUI Checkpoints</t>
  </si>
  <si>
    <t>The Fresno Bee</t>
  </si>
  <si>
    <t>Louis Galvan</t>
  </si>
  <si>
    <t>12.23.06</t>
  </si>
  <si>
    <t>Palm Springs police make arrests, cite drivers at DUI checkpoint last night</t>
  </si>
  <si>
    <t>Willian Avila</t>
  </si>
  <si>
    <t>Palm Springs, CA</t>
  </si>
  <si>
    <t>Fresno, CA</t>
  </si>
  <si>
    <t>Butte leads north state in DUI arrests</t>
  </si>
  <si>
    <t>12.22.06</t>
  </si>
  <si>
    <t>Grim numbers prove the rule</t>
  </si>
  <si>
    <t>Ventura County Star</t>
  </si>
  <si>
    <t>Ventura, CA</t>
  </si>
  <si>
    <t>Chico, CA</t>
  </si>
  <si>
    <t>Officers: Report drunken drivers</t>
  </si>
  <si>
    <t>Davis Enterprise</t>
  </si>
  <si>
    <t>Lauren Keene</t>
  </si>
  <si>
    <t>Davis, CA</t>
  </si>
  <si>
    <t>Police to crack down on impaired drivers</t>
  </si>
  <si>
    <t>Sonoma, CA</t>
  </si>
  <si>
    <t>Program to curb DUIs this season</t>
  </si>
  <si>
    <t>Elizabeth Marie Himchak</t>
  </si>
  <si>
    <t>Poway, CA</t>
  </si>
  <si>
    <t>Sobriety check comes up dry</t>
  </si>
  <si>
    <t>L.A. Daily News</t>
  </si>
  <si>
    <t>Jim Skeen</t>
  </si>
  <si>
    <t>Los Angeles, CA</t>
  </si>
  <si>
    <t>'Saturation patrols' are going up for holidays</t>
  </si>
  <si>
    <t>Tahoe Daily Tribune</t>
  </si>
  <si>
    <t>William Ferchland</t>
  </si>
  <si>
    <t>South Lake Tahoe, CA</t>
  </si>
  <si>
    <t>Police prepare to catch drunk holiday drivers</t>
  </si>
  <si>
    <t>Modesto Bee</t>
  </si>
  <si>
    <t>Rosalio Ahumada</t>
  </si>
  <si>
    <t>Modesto, CA</t>
  </si>
  <si>
    <t>12.21.06</t>
  </si>
  <si>
    <t xml:space="preserve">Editorial: Listen With Fresh Ears </t>
  </si>
  <si>
    <t>Gilroy, CA</t>
  </si>
  <si>
    <t>DUI crackdown nets 336 arrests so far</t>
  </si>
  <si>
    <t>Contra Costa Times</t>
  </si>
  <si>
    <t>Fresno cracks down on DUI</t>
  </si>
  <si>
    <t>Associated Press</t>
  </si>
  <si>
    <t>Garance Burke</t>
  </si>
  <si>
    <t>12.20.06</t>
  </si>
  <si>
    <t>Illinois aims for safer holiday driving</t>
  </si>
  <si>
    <t>Belleville News-Democrat</t>
  </si>
  <si>
    <t>Jennifer Bowen</t>
  </si>
  <si>
    <t>A Show Of Force</t>
  </si>
  <si>
    <t>Sacramento Bee</t>
  </si>
  <si>
    <t>Sacramento, CA</t>
  </si>
  <si>
    <t>Drunken driving checkpoints get $3.7 million state boost</t>
  </si>
  <si>
    <t>San Gabriel Valley Tribune</t>
  </si>
  <si>
    <t>West Covina, CA</t>
  </si>
  <si>
    <t xml:space="preserve">Authorities sweep county for DUI suspects </t>
  </si>
  <si>
    <t>Elk Grove Citizen</t>
  </si>
  <si>
    <t>Cameron Macdonald</t>
  </si>
  <si>
    <t>Elk Grove, CA</t>
  </si>
  <si>
    <t>Partying hearty without the booze</t>
  </si>
  <si>
    <t>Marin Independent Journal</t>
  </si>
  <si>
    <t>Leslie Harlib</t>
  </si>
  <si>
    <t>Marin, CA</t>
  </si>
  <si>
    <t>Police prepare for DUI checkpoint: Message for holiday season: "Drunk Driving: Over the Limit. Under Arrest."</t>
  </si>
  <si>
    <t>John Bennett</t>
  </si>
  <si>
    <t>Ridge Crest, CA</t>
  </si>
  <si>
    <t>Vacaville Reporter</t>
  </si>
  <si>
    <t>Vacaville, CA</t>
  </si>
  <si>
    <t>Save a life: Report drunken drivers to authorities</t>
  </si>
  <si>
    <t>Azusa police land state grant</t>
  </si>
  <si>
    <t>DUI checkpoints designed to help keep streets safe</t>
  </si>
  <si>
    <t>Palmdale, CA</t>
  </si>
  <si>
    <t xml:space="preserve">36 DUI suspects arrested over weekend  </t>
  </si>
  <si>
    <t>Watsonville, CA</t>
  </si>
  <si>
    <t>Ridge DUI patrols a "complete success" officials say</t>
  </si>
  <si>
    <t>Oroville Mercury-Register</t>
  </si>
  <si>
    <t>Oroville, CA</t>
  </si>
  <si>
    <t>Reporting drunken drivers will save lives</t>
  </si>
  <si>
    <t>Torrance Daily Breeze</t>
  </si>
  <si>
    <t>Torrance, CA</t>
  </si>
  <si>
    <t>Safety groups call for stricter DUI warnings</t>
  </si>
  <si>
    <t>Los Angeles Times</t>
  </si>
  <si>
    <t>Shari Roan</t>
  </si>
  <si>
    <t>San Jose, CA</t>
  </si>
  <si>
    <t>Salinas, CA</t>
  </si>
  <si>
    <t>San Diego, CA</t>
  </si>
  <si>
    <t>12.18.06</t>
  </si>
  <si>
    <t>Holiday ad campaign targets drunken drivers</t>
  </si>
  <si>
    <t>The Detroit News</t>
  </si>
  <si>
    <t>David Shepardson</t>
  </si>
  <si>
    <t>Vancouver, WA</t>
  </si>
  <si>
    <t>Denver, CA</t>
  </si>
  <si>
    <t>Toms River, NJ</t>
  </si>
  <si>
    <t>Bergen County, NJ</t>
  </si>
  <si>
    <t>Atlantic City, NJ</t>
  </si>
  <si>
    <t>Seattle, WA</t>
  </si>
  <si>
    <t>National</t>
  </si>
  <si>
    <t>Belleville, IL</t>
  </si>
  <si>
    <t>Yuba City, CA</t>
  </si>
  <si>
    <t>Detroit, MI</t>
  </si>
  <si>
    <t>Spearfish, SD</t>
  </si>
  <si>
    <t>Central and East Contra Costa County</t>
  </si>
  <si>
    <t>1.1.07</t>
  </si>
  <si>
    <t>Fresno DUI Crackdown a New Year's Success</t>
  </si>
  <si>
    <t>Party Tonight, but Don’t Get Behind the Wheel; Drinking and Driving Is Particularly Deadly During the Holidays</t>
  </si>
  <si>
    <t>ABC News</t>
  </si>
  <si>
    <t>Driving Drunk; Law Enforcement Cracking Down On Drunk Drivers</t>
  </si>
  <si>
    <t>Glynn Birch Interview</t>
  </si>
  <si>
    <t>Pomona Drunken Driving Sweep Yields Numerous Arrests</t>
  </si>
  <si>
    <t>CHP Cracks Down On DUIs This Holiday Weekend</t>
  </si>
  <si>
    <t>Police Urging Motorists To Report Drunk Drivers To 911</t>
  </si>
  <si>
    <t>12.19.06</t>
  </si>
  <si>
    <t>Six DUI checkpoints Scheduled in Del. on Christmas Weekend</t>
  </si>
  <si>
    <t xml:space="preserve">City Starting New Program Aimed at Drunk Drivers </t>
  </si>
  <si>
    <t>Good Morning America</t>
  </si>
  <si>
    <t>The Desert Sun</t>
  </si>
  <si>
    <t>Chico Enterprise-Record</t>
  </si>
  <si>
    <t>Sonoma Index Tribune</t>
  </si>
  <si>
    <t>Gilroy Dispatch</t>
  </si>
  <si>
    <t>Daily Independent</t>
  </si>
  <si>
    <t>Register Pajaronian</t>
  </si>
  <si>
    <t>Vancouver Columbian</t>
  </si>
  <si>
    <t>Ocean County Observer</t>
  </si>
  <si>
    <t>The Bergen County Record</t>
  </si>
  <si>
    <t>San Francisco, CA</t>
  </si>
  <si>
    <t>Market</t>
  </si>
  <si>
    <t>Rapid City, SD</t>
  </si>
  <si>
    <t>Kansas City, MO;  St. Louis, MO;  Johnstown - Altoona, PA; Myrtle Beach, SC; Columbia, SC, and Charleston - Huntington, WV</t>
  </si>
  <si>
    <t>31, 21, 98, 105, 83, and 65</t>
  </si>
  <si>
    <t>Kansas City, MO; Belleville, IL; State College, PA; Myrtle Beach, SC; Columbia, SC;  Lexington, KY</t>
  </si>
  <si>
    <t>Portland, OR</t>
  </si>
  <si>
    <t>Denver, CO</t>
  </si>
  <si>
    <t>New York, NY</t>
  </si>
  <si>
    <t>Philadelphia, PA</t>
  </si>
  <si>
    <t>Fort Worth, TX</t>
  </si>
  <si>
    <t>Dallas-Fort Worth, TX</t>
  </si>
  <si>
    <t>Seattle - Tacoma, WA</t>
  </si>
  <si>
    <t>National Wire</t>
  </si>
  <si>
    <t>St. Louis, MO</t>
  </si>
  <si>
    <t>NA</t>
  </si>
  <si>
    <t>DMA Rank</t>
  </si>
  <si>
    <t>Kansas City Star, Belleville News Democrat, Centre Daily Times, Lexington Herald Leader, Myrtle Beach Sun News, and The State</t>
  </si>
  <si>
    <t>Circulation</t>
  </si>
  <si>
    <t>Poway News Chieftain</t>
  </si>
  <si>
    <t>Report on Holiday Crackdown</t>
  </si>
  <si>
    <t>KCBS-TV (CBS)</t>
  </si>
  <si>
    <t>Time</t>
  </si>
  <si>
    <t>CBS 2 News at 5</t>
  </si>
  <si>
    <t>KFTY Early Edition</t>
  </si>
  <si>
    <t>KFTY-TV (Independent)</t>
  </si>
  <si>
    <t>Audience</t>
  </si>
  <si>
    <t>KFTY Late Edition</t>
  </si>
  <si>
    <t>NBC 3 at 6</t>
  </si>
  <si>
    <t>KNTV-TV (NBC)</t>
  </si>
  <si>
    <t>Fox 2 News at 6</t>
  </si>
  <si>
    <t>KTVU-TV (FOX)</t>
  </si>
  <si>
    <t>3 Reports at 6 PM</t>
  </si>
  <si>
    <t>KCRA-TV (NBC)</t>
  </si>
  <si>
    <t>3 Reports at 11 PM</t>
  </si>
  <si>
    <t>Afternoon News</t>
  </si>
  <si>
    <t>Show</t>
  </si>
  <si>
    <t>Station</t>
  </si>
  <si>
    <t>KFBK-AM (FOX)</t>
  </si>
  <si>
    <t>KOVR Noon News</t>
  </si>
  <si>
    <t>KOVR-TV (CBS)</t>
  </si>
  <si>
    <t>13 News at 4 PM</t>
  </si>
  <si>
    <t>13 News at 5 PM</t>
  </si>
  <si>
    <t>13 News at 6 PM</t>
  </si>
  <si>
    <t>13 News at 11 PM</t>
  </si>
  <si>
    <t>47, 563</t>
  </si>
  <si>
    <t>3 News on Q58</t>
  </si>
  <si>
    <t>KQCA-TV (WB)</t>
  </si>
  <si>
    <t>Noticias 19 at 6 PM</t>
  </si>
  <si>
    <t>KUVS-TV (Univision)</t>
  </si>
  <si>
    <t>Noticias 19 at 11 PM</t>
  </si>
  <si>
    <t>KXJZ-AM (NPR)</t>
  </si>
  <si>
    <t>10 at 5:00</t>
  </si>
  <si>
    <t>KXTV-TV (ABC)</t>
  </si>
  <si>
    <t>10 at 6:00</t>
  </si>
  <si>
    <t>10 at 11:00</t>
  </si>
  <si>
    <t>NBC 7/39 at 4:30 PM</t>
  </si>
  <si>
    <t>KNSD-TV (NBC)</t>
  </si>
  <si>
    <t>WB News at Ten</t>
  </si>
  <si>
    <t>KSWB-TV (WB)</t>
  </si>
  <si>
    <t>47 News at Five</t>
  </si>
  <si>
    <t>KGPE-TV (CBS)</t>
  </si>
  <si>
    <t>KSEE 24 News at 5</t>
  </si>
  <si>
    <t>KSEE-TV (NBC)</t>
  </si>
  <si>
    <t>KSEE 24 News at 6:30</t>
  </si>
  <si>
    <t>KSEE 24 News at 11</t>
  </si>
  <si>
    <t>12 News at 6</t>
  </si>
  <si>
    <t>KCOY-TV (CBS)</t>
  </si>
  <si>
    <t>Santa Barbara, CA</t>
  </si>
  <si>
    <t>Action News at 5 PM</t>
  </si>
  <si>
    <t>KSBW-TV (NBC)</t>
  </si>
  <si>
    <t>Monterey-Salinas, CA</t>
  </si>
  <si>
    <t>Action News at 6 PM</t>
  </si>
  <si>
    <t>News 29 at 5</t>
  </si>
  <si>
    <t>KBAK -TV (CBS)</t>
  </si>
  <si>
    <t>Good Day Sacramento</t>
  </si>
  <si>
    <t>KMAX-TV (UPN)</t>
  </si>
  <si>
    <t>Daybreak</t>
  </si>
  <si>
    <t>News 10 Mornings</t>
  </si>
  <si>
    <t>NBC 7/39 6 AM</t>
  </si>
  <si>
    <t>Great Day 5 AM</t>
  </si>
  <si>
    <t>KMPH-TV (FOX)</t>
  </si>
  <si>
    <t>Great Day 6 AM</t>
  </si>
  <si>
    <t>KSEE Sunrise News</t>
  </si>
  <si>
    <t>News this Morning</t>
  </si>
  <si>
    <t>Morning News</t>
  </si>
  <si>
    <t>NBC 7/39 10 AM</t>
  </si>
  <si>
    <t xml:space="preserve">WB Morning News </t>
  </si>
  <si>
    <t>Fox 26 News Midday</t>
  </si>
  <si>
    <t>12 News Noon</t>
  </si>
  <si>
    <t>Salisbury, MD</t>
  </si>
  <si>
    <t>Fox Morning News</t>
  </si>
  <si>
    <t>Bakersfield, CA</t>
  </si>
  <si>
    <t>ABC Network</t>
  </si>
  <si>
    <t>Morning Newscast</t>
  </si>
  <si>
    <t>C-SPAN</t>
  </si>
  <si>
    <t>Washington Journal</t>
  </si>
  <si>
    <t>KFSN-TV (ABC)</t>
  </si>
  <si>
    <t>KNBC-TV (NBC)</t>
  </si>
  <si>
    <t>KGTV-TV (ABC)</t>
  </si>
  <si>
    <t>KPIX-TV (CBS)</t>
  </si>
  <si>
    <t>KHTS News</t>
  </si>
  <si>
    <t>Program</t>
  </si>
  <si>
    <t>San Francisco</t>
  </si>
  <si>
    <t>Los Angeles</t>
  </si>
  <si>
    <t>Salinas-Monterey</t>
  </si>
  <si>
    <t>San Diego</t>
  </si>
  <si>
    <t>Sacramento</t>
  </si>
  <si>
    <t>Fresno</t>
  </si>
  <si>
    <t>Chico/Redding</t>
  </si>
  <si>
    <t>Bakersfield</t>
  </si>
  <si>
    <t>WBOC-TV (FOX)</t>
  </si>
  <si>
    <t>KQED-FM (IND)</t>
  </si>
  <si>
    <t>KHTS-AM (IND)</t>
  </si>
  <si>
    <t>California Holiday Crackdown Print Coverage</t>
  </si>
  <si>
    <t>National Holiday Crackdown Print Coverage</t>
  </si>
  <si>
    <t>Radio Holiday Crackdown Coverage</t>
  </si>
  <si>
    <t>California Holiday Crackdown Television Coverage</t>
  </si>
  <si>
    <t>National Television Holiday Crackdown Television Coverage</t>
  </si>
  <si>
    <t>Total Impressions</t>
  </si>
  <si>
    <t>Total Impressions:</t>
  </si>
  <si>
    <t>Anchor</t>
  </si>
  <si>
    <t>WEOL-AM</t>
  </si>
  <si>
    <t>Cleveland</t>
  </si>
  <si>
    <t>WDUN-AM</t>
  </si>
  <si>
    <t>Atlanta</t>
  </si>
  <si>
    <t>WBAP-AM</t>
  </si>
  <si>
    <t>John Pendolino</t>
  </si>
  <si>
    <t>WERE-AM</t>
  </si>
  <si>
    <t>Ronnie Duncan</t>
  </si>
  <si>
    <t>WHCU</t>
  </si>
  <si>
    <t>Dave Veeser</t>
  </si>
  <si>
    <t>Syracuse, NY</t>
  </si>
  <si>
    <t>KDKA-AM</t>
  </si>
  <si>
    <t>John Shumway</t>
  </si>
  <si>
    <t>KFBK-AM</t>
  </si>
  <si>
    <t>KMOX-AM</t>
  </si>
  <si>
    <t>Chris Mihill</t>
  </si>
  <si>
    <t>WGVU-FM/AM (NPR)</t>
  </si>
  <si>
    <t>Shelley</t>
  </si>
  <si>
    <t>Grand Rapids, MI</t>
  </si>
  <si>
    <t>ABC Country</t>
  </si>
  <si>
    <t>Chax Mixon</t>
  </si>
  <si>
    <t>CNN Radio</t>
  </si>
  <si>
    <t>Mike Jones</t>
  </si>
  <si>
    <t>WTNE-FM</t>
  </si>
  <si>
    <t>Steve Hayman</t>
  </si>
  <si>
    <t>KODY-AM</t>
  </si>
  <si>
    <t>George Keltz</t>
  </si>
  <si>
    <t>North Platte, NE</t>
  </si>
  <si>
    <t>WCLO-AM</t>
  </si>
  <si>
    <t>Stan Milam</t>
  </si>
  <si>
    <t>Madison, WI</t>
  </si>
  <si>
    <t>Scheduled for 12/15</t>
  </si>
  <si>
    <t>KTRH-AM</t>
  </si>
  <si>
    <t>Houston, TX</t>
  </si>
  <si>
    <t>WTKF-FM</t>
  </si>
  <si>
    <t>Jay Cobb</t>
  </si>
  <si>
    <t>Greenville, NC</t>
  </si>
  <si>
    <t>Time (CDT)</t>
  </si>
  <si>
    <t>10:15-10:30</t>
  </si>
  <si>
    <t xml:space="preserve">8:45 - 9:00 </t>
  </si>
  <si>
    <t xml:space="preserve">8:30 - 8:45 </t>
  </si>
  <si>
    <t xml:space="preserve">8:15 - 8:30 </t>
  </si>
  <si>
    <t xml:space="preserve">8:00 - 8:15 </t>
  </si>
  <si>
    <t xml:space="preserve">7:45 - 8:00 </t>
  </si>
  <si>
    <t xml:space="preserve">7:30 - 7:45 </t>
  </si>
  <si>
    <t xml:space="preserve">7:15 - 7:30 </t>
  </si>
  <si>
    <t xml:space="preserve">7:00 - 7:15 </t>
  </si>
  <si>
    <t xml:space="preserve">6:45 -7:00 </t>
  </si>
  <si>
    <t xml:space="preserve">6:30-6:45 </t>
  </si>
  <si>
    <t xml:space="preserve">6:15 -6:30 </t>
  </si>
  <si>
    <t xml:space="preserve">6:00-6:15 </t>
  </si>
  <si>
    <t xml:space="preserve">5:40-5:55 </t>
  </si>
  <si>
    <t>On Stand by:</t>
  </si>
  <si>
    <t>Joel Williams and Bill Maine</t>
  </si>
  <si>
    <t>8:15 AM ET</t>
  </si>
  <si>
    <t>Mempis, TN</t>
  </si>
  <si>
    <t>Pittsburgh, PA</t>
  </si>
  <si>
    <t>Cleveland, OH</t>
  </si>
  <si>
    <t>Radio Media Tour Coverage</t>
  </si>
  <si>
    <t>Total AQH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</si>
</sst>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&lt;=9999999]###\-####;\(###\)\ ###\-####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1" fillId="2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/>
    </xf>
    <xf numFmtId="0" fontId="1" fillId="0" borderId="1" xfId="0" applyFont="1" applyFill="1" applyBorder="1" applyAlignment="1">
      <alignment wrapText="1"/>
    </xf>
    <xf numFmtId="3" fontId="4" fillId="0" borderId="1" xfId="0" applyNumberFormat="1" applyFont="1" applyBorder="1" applyAlignment="1">
      <alignment horizontal="left"/>
    </xf>
    <xf numFmtId="3" fontId="0" fillId="0" borderId="1" xfId="0" applyNumberFormat="1" applyFont="1" applyBorder="1" applyAlignment="1">
      <alignment horizontal="left" wrapText="1"/>
    </xf>
    <xf numFmtId="0" fontId="1" fillId="0" borderId="0" xfId="0" applyFont="1" applyFill="1" applyAlignment="1">
      <alignment wrapText="1"/>
    </xf>
    <xf numFmtId="0" fontId="1" fillId="2" borderId="2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3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2" borderId="3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18" fontId="0" fillId="0" borderId="1" xfId="0" applyNumberFormat="1" applyBorder="1" applyAlignment="1">
      <alignment wrapText="1"/>
    </xf>
    <xf numFmtId="0" fontId="4" fillId="0" borderId="1" xfId="0" applyFont="1" applyBorder="1" applyAlignment="1">
      <alignment vertical="top" wrapText="1"/>
    </xf>
    <xf numFmtId="18" fontId="0" fillId="0" borderId="1" xfId="0" applyNumberFormat="1" applyBorder="1" applyAlignment="1">
      <alignment horizontal="left" wrapText="1"/>
    </xf>
    <xf numFmtId="0" fontId="0" fillId="0" borderId="1" xfId="0" applyFill="1" applyBorder="1" applyAlignment="1">
      <alignment wrapText="1"/>
    </xf>
    <xf numFmtId="18" fontId="0" fillId="0" borderId="1" xfId="0" applyNumberFormat="1" applyBorder="1" applyAlignment="1">
      <alignment/>
    </xf>
    <xf numFmtId="0" fontId="0" fillId="0" borderId="2" xfId="0" applyFont="1" applyBorder="1" applyAlignment="1">
      <alignment horizontal="left" vertical="top" wrapText="1"/>
    </xf>
    <xf numFmtId="3" fontId="4" fillId="0" borderId="1" xfId="0" applyNumberFormat="1" applyFont="1" applyBorder="1" applyAlignment="1">
      <alignment vertical="top"/>
    </xf>
    <xf numFmtId="0" fontId="0" fillId="0" borderId="1" xfId="0" applyFont="1" applyBorder="1" applyAlignment="1">
      <alignment horizontal="righ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1" xfId="0" applyFill="1" applyBorder="1" applyAlignment="1">
      <alignment horizontal="right" wrapText="1"/>
    </xf>
    <xf numFmtId="18" fontId="0" fillId="0" borderId="1" xfId="0" applyNumberFormat="1" applyFill="1" applyBorder="1" applyAlignment="1">
      <alignment horizontal="right" wrapText="1"/>
    </xf>
    <xf numFmtId="0" fontId="0" fillId="0" borderId="5" xfId="0" applyFont="1" applyBorder="1" applyAlignment="1">
      <alignment wrapText="1"/>
    </xf>
    <xf numFmtId="3" fontId="0" fillId="0" borderId="1" xfId="0" applyNumberFormat="1" applyFont="1" applyBorder="1" applyAlignment="1">
      <alignment horizontal="left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wrapText="1"/>
    </xf>
    <xf numFmtId="0" fontId="1" fillId="0" borderId="1" xfId="0" applyFont="1" applyBorder="1" applyAlignment="1">
      <alignment/>
    </xf>
    <xf numFmtId="0" fontId="1" fillId="2" borderId="2" xfId="0" applyFont="1" applyFill="1" applyBorder="1" applyAlignment="1">
      <alignment/>
    </xf>
    <xf numFmtId="0" fontId="0" fillId="0" borderId="2" xfId="0" applyFont="1" applyBorder="1" applyAlignment="1">
      <alignment/>
    </xf>
    <xf numFmtId="0" fontId="4" fillId="0" borderId="2" xfId="0" applyFont="1" applyFill="1" applyBorder="1" applyAlignment="1">
      <alignment horizontal="left" wrapText="1"/>
    </xf>
    <xf numFmtId="0" fontId="0" fillId="0" borderId="2" xfId="0" applyFont="1" applyFill="1" applyBorder="1" applyAlignment="1">
      <alignment horizontal="left" wrapText="1"/>
    </xf>
    <xf numFmtId="0" fontId="0" fillId="0" borderId="2" xfId="0" applyFont="1" applyFill="1" applyBorder="1" applyAlignment="1">
      <alignment wrapText="1"/>
    </xf>
    <xf numFmtId="0" fontId="5" fillId="0" borderId="6" xfId="0" applyFont="1" applyBorder="1" applyAlignment="1">
      <alignment/>
    </xf>
    <xf numFmtId="3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3" fontId="4" fillId="0" borderId="1" xfId="0" applyNumberFormat="1" applyFont="1" applyBorder="1" applyAlignment="1">
      <alignment horizontal="left" vertical="top" wrapText="1"/>
    </xf>
    <xf numFmtId="3" fontId="0" fillId="0" borderId="1" xfId="0" applyNumberFormat="1" applyBorder="1" applyAlignment="1">
      <alignment horizontal="left" wrapText="1"/>
    </xf>
    <xf numFmtId="0" fontId="0" fillId="0" borderId="0" xfId="0" applyFont="1" applyBorder="1" applyAlignment="1">
      <alignment/>
    </xf>
    <xf numFmtId="3" fontId="4" fillId="0" borderId="2" xfId="0" applyNumberFormat="1" applyFont="1" applyFill="1" applyBorder="1" applyAlignment="1">
      <alignment horizontal="left" wrapText="1"/>
    </xf>
    <xf numFmtId="3" fontId="0" fillId="0" borderId="2" xfId="0" applyNumberFormat="1" applyFont="1" applyFill="1" applyBorder="1" applyAlignment="1">
      <alignment horizontal="left" wrapText="1"/>
    </xf>
    <xf numFmtId="0" fontId="0" fillId="0" borderId="2" xfId="0" applyFont="1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1" xfId="0" applyFill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3" borderId="1" xfId="0" applyFont="1" applyFill="1" applyBorder="1" applyAlignment="1">
      <alignment horizontal="center"/>
    </xf>
    <xf numFmtId="3" fontId="1" fillId="3" borderId="1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3" fontId="1" fillId="3" borderId="1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left"/>
    </xf>
    <xf numFmtId="3" fontId="1" fillId="3" borderId="3" xfId="0" applyNumberFormat="1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CF37"/>
  <sheetViews>
    <sheetView workbookViewId="0" topLeftCell="C1">
      <selection activeCell="B40" sqref="B40"/>
    </sheetView>
  </sheetViews>
  <sheetFormatPr defaultColWidth="9.140625" defaultRowHeight="12.75"/>
  <cols>
    <col min="1" max="1" width="9.28125" style="3" customWidth="1"/>
    <col min="2" max="2" width="69.8515625" style="3" customWidth="1"/>
    <col min="3" max="3" width="24.421875" style="3" bestFit="1" customWidth="1"/>
    <col min="4" max="4" width="18.28125" style="3" bestFit="1" customWidth="1"/>
    <col min="5" max="5" width="17.8515625" style="3" customWidth="1"/>
    <col min="6" max="6" width="15.57421875" style="0" bestFit="1" customWidth="1"/>
    <col min="7" max="7" width="10.28125" style="34" bestFit="1" customWidth="1"/>
    <col min="8" max="8" width="10.8515625" style="3" bestFit="1" customWidth="1"/>
    <col min="9" max="16384" width="9.140625" style="3" customWidth="1"/>
  </cols>
  <sheetData>
    <row r="1" spans="1:3" ht="26.25" customHeight="1">
      <c r="A1" s="61" t="s">
        <v>288</v>
      </c>
      <c r="B1" s="62"/>
      <c r="C1" s="62"/>
    </row>
    <row r="2" spans="1:84" s="1" customFormat="1" ht="12.7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175</v>
      </c>
      <c r="G2" s="33" t="s">
        <v>190</v>
      </c>
      <c r="H2" s="4" t="s">
        <v>192</v>
      </c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</row>
    <row r="3" spans="1:8" ht="12.75">
      <c r="A3" s="5"/>
      <c r="B3" s="5"/>
      <c r="C3" s="5"/>
      <c r="D3" s="5"/>
      <c r="E3" s="5"/>
      <c r="F3" s="32"/>
      <c r="G3" s="9"/>
      <c r="H3" s="5"/>
    </row>
    <row r="4" spans="1:8" ht="12.75">
      <c r="A4" s="6" t="s">
        <v>28</v>
      </c>
      <c r="B4" s="7" t="s">
        <v>29</v>
      </c>
      <c r="C4" s="6" t="s">
        <v>45</v>
      </c>
      <c r="D4" s="6" t="s">
        <v>30</v>
      </c>
      <c r="E4" s="6" t="s">
        <v>121</v>
      </c>
      <c r="F4" s="32" t="s">
        <v>278</v>
      </c>
      <c r="G4" s="9">
        <v>2</v>
      </c>
      <c r="H4" s="12">
        <v>26335</v>
      </c>
    </row>
    <row r="5" spans="1:8" ht="12.75">
      <c r="A5" s="6" t="s">
        <v>28</v>
      </c>
      <c r="B5" s="7" t="s">
        <v>44</v>
      </c>
      <c r="C5" s="6" t="s">
        <v>45</v>
      </c>
      <c r="D5" s="6" t="s">
        <v>16</v>
      </c>
      <c r="E5" s="6" t="s">
        <v>121</v>
      </c>
      <c r="F5" s="32" t="s">
        <v>278</v>
      </c>
      <c r="G5" s="9">
        <v>2</v>
      </c>
      <c r="H5" s="12">
        <v>26335</v>
      </c>
    </row>
    <row r="6" spans="1:8" ht="12.75">
      <c r="A6" s="6" t="s">
        <v>55</v>
      </c>
      <c r="B6" s="7" t="s">
        <v>56</v>
      </c>
      <c r="C6" s="6" t="s">
        <v>165</v>
      </c>
      <c r="D6" s="6" t="s">
        <v>57</v>
      </c>
      <c r="E6" s="6" t="s">
        <v>58</v>
      </c>
      <c r="F6" s="32" t="s">
        <v>278</v>
      </c>
      <c r="G6" s="9">
        <v>2</v>
      </c>
      <c r="H6" s="12">
        <v>45080</v>
      </c>
    </row>
    <row r="7" spans="1:8" ht="12.75">
      <c r="A7" s="6" t="s">
        <v>61</v>
      </c>
      <c r="B7" s="7" t="s">
        <v>62</v>
      </c>
      <c r="C7" s="6" t="s">
        <v>63</v>
      </c>
      <c r="D7" s="6" t="s">
        <v>16</v>
      </c>
      <c r="E7" s="6" t="s">
        <v>64</v>
      </c>
      <c r="F7" s="32" t="s">
        <v>278</v>
      </c>
      <c r="G7" s="9">
        <v>2</v>
      </c>
      <c r="H7" s="12">
        <v>85974</v>
      </c>
    </row>
    <row r="8" spans="1:8" ht="12.75">
      <c r="A8" s="6" t="s">
        <v>61</v>
      </c>
      <c r="B8" s="7" t="s">
        <v>75</v>
      </c>
      <c r="C8" s="6" t="s">
        <v>76</v>
      </c>
      <c r="D8" s="6" t="s">
        <v>77</v>
      </c>
      <c r="E8" s="6" t="s">
        <v>78</v>
      </c>
      <c r="F8" s="32" t="s">
        <v>278</v>
      </c>
      <c r="G8" s="9">
        <v>2</v>
      </c>
      <c r="H8" s="12">
        <v>151215</v>
      </c>
    </row>
    <row r="9" spans="1:8" ht="12.75">
      <c r="A9" s="6" t="s">
        <v>95</v>
      </c>
      <c r="B9" s="7" t="s">
        <v>102</v>
      </c>
      <c r="C9" s="6" t="s">
        <v>103</v>
      </c>
      <c r="D9" s="6" t="s">
        <v>16</v>
      </c>
      <c r="E9" s="5" t="s">
        <v>104</v>
      </c>
      <c r="F9" s="32" t="s">
        <v>278</v>
      </c>
      <c r="G9" s="9">
        <v>2</v>
      </c>
      <c r="H9" s="12">
        <v>42602</v>
      </c>
    </row>
    <row r="10" spans="1:8" ht="12.75">
      <c r="A10" s="6" t="s">
        <v>95</v>
      </c>
      <c r="B10" s="7" t="s">
        <v>119</v>
      </c>
      <c r="C10" s="6" t="s">
        <v>103</v>
      </c>
      <c r="D10" s="6" t="s">
        <v>16</v>
      </c>
      <c r="E10" s="5" t="s">
        <v>104</v>
      </c>
      <c r="F10" s="32" t="s">
        <v>278</v>
      </c>
      <c r="G10" s="9">
        <v>2</v>
      </c>
      <c r="H10" s="12">
        <v>42602</v>
      </c>
    </row>
    <row r="11" spans="1:8" ht="12.75">
      <c r="A11" s="6" t="s">
        <v>95</v>
      </c>
      <c r="B11" s="7" t="s">
        <v>120</v>
      </c>
      <c r="C11" s="6" t="s">
        <v>45</v>
      </c>
      <c r="D11" s="6" t="s">
        <v>16</v>
      </c>
      <c r="E11" s="6" t="s">
        <v>121</v>
      </c>
      <c r="F11" s="32" t="s">
        <v>278</v>
      </c>
      <c r="G11" s="9">
        <v>2</v>
      </c>
      <c r="H11" s="12">
        <v>26335</v>
      </c>
    </row>
    <row r="12" spans="1:8" ht="12.75">
      <c r="A12" s="6" t="s">
        <v>95</v>
      </c>
      <c r="B12" s="7" t="s">
        <v>127</v>
      </c>
      <c r="C12" s="6" t="s">
        <v>128</v>
      </c>
      <c r="D12" s="6" t="s">
        <v>16</v>
      </c>
      <c r="E12" s="5" t="s">
        <v>129</v>
      </c>
      <c r="F12" s="32" t="s">
        <v>278</v>
      </c>
      <c r="G12" s="9">
        <v>2</v>
      </c>
      <c r="H12" s="12">
        <v>65750</v>
      </c>
    </row>
    <row r="13" spans="1:8" ht="12.75">
      <c r="A13" s="6" t="s">
        <v>95</v>
      </c>
      <c r="B13" s="7" t="s">
        <v>130</v>
      </c>
      <c r="C13" s="6" t="s">
        <v>131</v>
      </c>
      <c r="D13" s="6" t="s">
        <v>132</v>
      </c>
      <c r="E13" s="6" t="s">
        <v>78</v>
      </c>
      <c r="F13" s="32" t="s">
        <v>278</v>
      </c>
      <c r="G13" s="9">
        <v>2</v>
      </c>
      <c r="H13" s="12">
        <v>775766</v>
      </c>
    </row>
    <row r="14" spans="1:8" ht="12.75">
      <c r="A14" s="6" t="s">
        <v>5</v>
      </c>
      <c r="B14" s="7" t="s">
        <v>6</v>
      </c>
      <c r="C14" s="6" t="s">
        <v>7</v>
      </c>
      <c r="D14" s="6" t="s">
        <v>8</v>
      </c>
      <c r="E14" s="6" t="s">
        <v>133</v>
      </c>
      <c r="F14" s="32" t="s">
        <v>277</v>
      </c>
      <c r="G14" s="9">
        <v>5</v>
      </c>
      <c r="H14" s="12">
        <v>228880</v>
      </c>
    </row>
    <row r="15" spans="1:8" ht="12.75">
      <c r="A15" s="6" t="s">
        <v>46</v>
      </c>
      <c r="B15" s="7" t="s">
        <v>47</v>
      </c>
      <c r="C15" s="6" t="s">
        <v>48</v>
      </c>
      <c r="D15" s="6" t="s">
        <v>49</v>
      </c>
      <c r="E15" s="5" t="s">
        <v>50</v>
      </c>
      <c r="F15" s="32" t="s">
        <v>277</v>
      </c>
      <c r="G15" s="9">
        <v>5</v>
      </c>
      <c r="H15" s="12">
        <v>26417</v>
      </c>
    </row>
    <row r="16" spans="1:8" ht="12.75">
      <c r="A16" s="6" t="s">
        <v>61</v>
      </c>
      <c r="B16" s="7" t="s">
        <v>70</v>
      </c>
      <c r="C16" s="6" t="s">
        <v>167</v>
      </c>
      <c r="D16" s="6" t="s">
        <v>16</v>
      </c>
      <c r="E16" s="6" t="s">
        <v>71</v>
      </c>
      <c r="F16" s="32" t="s">
        <v>277</v>
      </c>
      <c r="G16" s="9">
        <v>5</v>
      </c>
      <c r="H16" s="12">
        <v>10500</v>
      </c>
    </row>
    <row r="17" spans="1:8" ht="12.75">
      <c r="A17" s="6" t="s">
        <v>87</v>
      </c>
      <c r="B17" s="7" t="s">
        <v>88</v>
      </c>
      <c r="C17" s="6" t="s">
        <v>168</v>
      </c>
      <c r="D17" s="6" t="s">
        <v>16</v>
      </c>
      <c r="E17" s="6" t="s">
        <v>89</v>
      </c>
      <c r="F17" s="32" t="s">
        <v>277</v>
      </c>
      <c r="G17" s="9">
        <v>5</v>
      </c>
      <c r="H17" s="12">
        <v>4323</v>
      </c>
    </row>
    <row r="18" spans="1:8" ht="38.25">
      <c r="A18" s="6" t="s">
        <v>87</v>
      </c>
      <c r="B18" s="7" t="s">
        <v>90</v>
      </c>
      <c r="C18" s="6" t="s">
        <v>91</v>
      </c>
      <c r="D18" s="6" t="s">
        <v>8</v>
      </c>
      <c r="E18" s="5" t="s">
        <v>151</v>
      </c>
      <c r="F18" s="32" t="s">
        <v>277</v>
      </c>
      <c r="G18" s="9">
        <v>5</v>
      </c>
      <c r="H18" s="12">
        <v>168689</v>
      </c>
    </row>
    <row r="19" spans="1:8" ht="12.75">
      <c r="A19" s="6" t="s">
        <v>95</v>
      </c>
      <c r="B19" s="7" t="s">
        <v>109</v>
      </c>
      <c r="C19" s="6" t="s">
        <v>110</v>
      </c>
      <c r="D19" s="6" t="s">
        <v>111</v>
      </c>
      <c r="E19" s="5" t="s">
        <v>112</v>
      </c>
      <c r="F19" s="32" t="s">
        <v>277</v>
      </c>
      <c r="G19" s="9">
        <v>5</v>
      </c>
      <c r="H19" s="12">
        <v>34787</v>
      </c>
    </row>
    <row r="20" spans="1:8" ht="12.75">
      <c r="A20" s="6" t="s">
        <v>28</v>
      </c>
      <c r="B20" s="7" t="s">
        <v>39</v>
      </c>
      <c r="C20" s="6" t="s">
        <v>40</v>
      </c>
      <c r="D20" s="6" t="s">
        <v>16</v>
      </c>
      <c r="E20" s="6" t="s">
        <v>148</v>
      </c>
      <c r="F20" s="32" t="s">
        <v>281</v>
      </c>
      <c r="G20" s="9">
        <v>20</v>
      </c>
      <c r="H20" s="12">
        <v>20712</v>
      </c>
    </row>
    <row r="21" spans="1:8" ht="12.75">
      <c r="A21" s="6" t="s">
        <v>61</v>
      </c>
      <c r="B21" s="7" t="s">
        <v>66</v>
      </c>
      <c r="C21" s="6" t="s">
        <v>67</v>
      </c>
      <c r="D21" s="6" t="s">
        <v>68</v>
      </c>
      <c r="E21" s="6" t="s">
        <v>69</v>
      </c>
      <c r="F21" s="32" t="s">
        <v>281</v>
      </c>
      <c r="G21" s="9">
        <v>20</v>
      </c>
      <c r="H21" s="12">
        <v>9468</v>
      </c>
    </row>
    <row r="22" spans="1:8" ht="25.5">
      <c r="A22" s="6" t="s">
        <v>61</v>
      </c>
      <c r="B22" s="7" t="s">
        <v>79</v>
      </c>
      <c r="C22" s="6" t="s">
        <v>80</v>
      </c>
      <c r="D22" s="6" t="s">
        <v>81</v>
      </c>
      <c r="E22" s="6" t="s">
        <v>82</v>
      </c>
      <c r="F22" s="32" t="s">
        <v>281</v>
      </c>
      <c r="G22" s="9">
        <v>20</v>
      </c>
      <c r="H22" s="12">
        <v>7351</v>
      </c>
    </row>
    <row r="23" spans="1:8" ht="12.75">
      <c r="A23" s="6" t="s">
        <v>61</v>
      </c>
      <c r="B23" s="7" t="s">
        <v>83</v>
      </c>
      <c r="C23" s="6" t="s">
        <v>84</v>
      </c>
      <c r="D23" s="6" t="s">
        <v>85</v>
      </c>
      <c r="E23" s="6" t="s">
        <v>86</v>
      </c>
      <c r="F23" s="32" t="s">
        <v>281</v>
      </c>
      <c r="G23" s="9">
        <v>20</v>
      </c>
      <c r="H23" s="12">
        <v>79638</v>
      </c>
    </row>
    <row r="24" spans="1:8" ht="12.75">
      <c r="A24" s="6" t="s">
        <v>95</v>
      </c>
      <c r="B24" s="8" t="s">
        <v>99</v>
      </c>
      <c r="C24" s="6" t="s">
        <v>100</v>
      </c>
      <c r="D24" s="6" t="s">
        <v>16</v>
      </c>
      <c r="E24" s="6" t="s">
        <v>101</v>
      </c>
      <c r="F24" s="32" t="s">
        <v>281</v>
      </c>
      <c r="G24" s="9">
        <v>20</v>
      </c>
      <c r="H24" s="12">
        <v>273609</v>
      </c>
    </row>
    <row r="25" spans="1:8" ht="12.75">
      <c r="A25" s="6" t="s">
        <v>95</v>
      </c>
      <c r="B25" s="7" t="s">
        <v>105</v>
      </c>
      <c r="C25" s="6" t="s">
        <v>106</v>
      </c>
      <c r="D25" s="6" t="s">
        <v>107</v>
      </c>
      <c r="E25" s="5" t="s">
        <v>108</v>
      </c>
      <c r="F25" s="32" t="s">
        <v>281</v>
      </c>
      <c r="G25" s="9">
        <v>20</v>
      </c>
      <c r="H25" s="12">
        <v>12000</v>
      </c>
    </row>
    <row r="26" spans="1:8" ht="12.75">
      <c r="A26" s="6" t="s">
        <v>95</v>
      </c>
      <c r="B26" s="7" t="s">
        <v>118</v>
      </c>
      <c r="C26" s="6" t="s">
        <v>116</v>
      </c>
      <c r="D26" s="6" t="s">
        <v>16</v>
      </c>
      <c r="E26" s="6" t="s">
        <v>117</v>
      </c>
      <c r="F26" s="32" t="s">
        <v>281</v>
      </c>
      <c r="G26" s="9">
        <v>20</v>
      </c>
      <c r="H26" s="9" t="s">
        <v>16</v>
      </c>
    </row>
    <row r="27" spans="1:8" ht="12.75">
      <c r="A27" s="6" t="s">
        <v>28</v>
      </c>
      <c r="B27" s="7" t="s">
        <v>41</v>
      </c>
      <c r="C27" s="6" t="s">
        <v>42</v>
      </c>
      <c r="D27" s="6" t="s">
        <v>43</v>
      </c>
      <c r="E27" s="6" t="s">
        <v>135</v>
      </c>
      <c r="F27" s="32" t="s">
        <v>280</v>
      </c>
      <c r="G27" s="9">
        <v>27</v>
      </c>
      <c r="H27" s="12">
        <v>304334</v>
      </c>
    </row>
    <row r="28" spans="1:8" ht="25.5">
      <c r="A28" s="6" t="s">
        <v>61</v>
      </c>
      <c r="B28" s="7" t="s">
        <v>72</v>
      </c>
      <c r="C28" s="6" t="s">
        <v>193</v>
      </c>
      <c r="D28" s="6" t="s">
        <v>73</v>
      </c>
      <c r="E28" s="6" t="s">
        <v>74</v>
      </c>
      <c r="F28" s="32" t="s">
        <v>280</v>
      </c>
      <c r="G28" s="9">
        <v>27</v>
      </c>
      <c r="H28" s="12">
        <v>13947</v>
      </c>
    </row>
    <row r="29" spans="1:8" ht="12.75">
      <c r="A29" s="6" t="s">
        <v>51</v>
      </c>
      <c r="B29" s="7" t="s">
        <v>52</v>
      </c>
      <c r="C29" s="6" t="s">
        <v>53</v>
      </c>
      <c r="D29" s="6" t="s">
        <v>54</v>
      </c>
      <c r="E29" s="6" t="s">
        <v>59</v>
      </c>
      <c r="F29" s="32" t="s">
        <v>282</v>
      </c>
      <c r="G29" s="9">
        <v>55</v>
      </c>
      <c r="H29" s="12">
        <v>149491</v>
      </c>
    </row>
    <row r="30" spans="1:8" ht="12.75">
      <c r="A30" s="6" t="s">
        <v>28</v>
      </c>
      <c r="B30" s="7" t="s">
        <v>31</v>
      </c>
      <c r="C30" s="6" t="s">
        <v>32</v>
      </c>
      <c r="D30" s="6" t="s">
        <v>16</v>
      </c>
      <c r="E30" s="6" t="s">
        <v>134</v>
      </c>
      <c r="F30" s="32" t="s">
        <v>279</v>
      </c>
      <c r="G30" s="9">
        <v>124</v>
      </c>
      <c r="H30" s="12">
        <v>17548</v>
      </c>
    </row>
    <row r="31" spans="1:8" ht="12.75">
      <c r="A31" s="6" t="s">
        <v>95</v>
      </c>
      <c r="B31" s="7" t="s">
        <v>122</v>
      </c>
      <c r="C31" s="6" t="s">
        <v>170</v>
      </c>
      <c r="D31" s="6" t="s">
        <v>16</v>
      </c>
      <c r="E31" s="6" t="s">
        <v>123</v>
      </c>
      <c r="F31" s="32" t="s">
        <v>279</v>
      </c>
      <c r="G31" s="9">
        <v>124</v>
      </c>
      <c r="H31" s="12">
        <v>5168</v>
      </c>
    </row>
    <row r="32" spans="1:8" ht="25.5">
      <c r="A32" s="6" t="s">
        <v>95</v>
      </c>
      <c r="B32" s="7" t="s">
        <v>113</v>
      </c>
      <c r="C32" s="6" t="s">
        <v>169</v>
      </c>
      <c r="D32" s="6" t="s">
        <v>114</v>
      </c>
      <c r="E32" s="6" t="s">
        <v>115</v>
      </c>
      <c r="F32" s="32" t="s">
        <v>284</v>
      </c>
      <c r="G32" s="9">
        <v>126</v>
      </c>
      <c r="H32" s="12">
        <v>7493</v>
      </c>
    </row>
    <row r="33" spans="1:8" ht="12.75">
      <c r="A33" s="6" t="s">
        <v>55</v>
      </c>
      <c r="B33" s="7" t="s">
        <v>60</v>
      </c>
      <c r="C33" s="6" t="s">
        <v>166</v>
      </c>
      <c r="D33" s="6" t="s">
        <v>16</v>
      </c>
      <c r="E33" s="6" t="s">
        <v>65</v>
      </c>
      <c r="F33" s="32" t="s">
        <v>283</v>
      </c>
      <c r="G33" s="9">
        <v>130</v>
      </c>
      <c r="H33" s="12">
        <v>31678</v>
      </c>
    </row>
    <row r="34" spans="1:8" ht="12.75">
      <c r="A34" s="6" t="s">
        <v>95</v>
      </c>
      <c r="B34" s="7" t="s">
        <v>124</v>
      </c>
      <c r="C34" s="6" t="s">
        <v>125</v>
      </c>
      <c r="D34" s="6" t="s">
        <v>16</v>
      </c>
      <c r="E34" s="5" t="s">
        <v>126</v>
      </c>
      <c r="F34" s="32" t="s">
        <v>283</v>
      </c>
      <c r="G34" s="9">
        <v>130</v>
      </c>
      <c r="H34" s="13">
        <v>7000</v>
      </c>
    </row>
    <row r="35" spans="6:8" ht="12.75">
      <c r="F35" s="32"/>
      <c r="G35" s="9"/>
      <c r="H35" s="5"/>
    </row>
    <row r="36" spans="6:8" ht="12.75">
      <c r="F36" s="63" t="s">
        <v>293</v>
      </c>
      <c r="G36" s="63"/>
      <c r="H36" s="64">
        <f>SUM(H4:H34)</f>
        <v>2701027</v>
      </c>
    </row>
    <row r="37" spans="6:8" ht="12.75">
      <c r="F37" s="63"/>
      <c r="G37" s="63"/>
      <c r="H37" s="64"/>
    </row>
  </sheetData>
  <mergeCells count="3">
    <mergeCell ref="A1:C1"/>
    <mergeCell ref="F36:G37"/>
    <mergeCell ref="H36:H37"/>
  </mergeCells>
  <printOptions gridLines="1" horizontalCentered="1"/>
  <pageMargins left="0" right="0" top="0" bottom="0" header="0" footer="0"/>
  <pageSetup fitToHeight="5" fitToWidth="1" horizontalDpi="600" verticalDpi="6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H17"/>
  <sheetViews>
    <sheetView tabSelected="1" workbookViewId="0" topLeftCell="A1">
      <selection activeCell="B19" sqref="B19"/>
    </sheetView>
  </sheetViews>
  <sheetFormatPr defaultColWidth="9.140625" defaultRowHeight="12.75" customHeight="1"/>
  <cols>
    <col min="1" max="1" width="8.140625" style="3" bestFit="1" customWidth="1"/>
    <col min="2" max="2" width="39.28125" style="3" customWidth="1"/>
    <col min="3" max="3" width="39.421875" style="3" bestFit="1" customWidth="1"/>
    <col min="4" max="4" width="15.140625" style="3" customWidth="1"/>
    <col min="5" max="5" width="27.28125" style="3" bestFit="1" customWidth="1"/>
    <col min="6" max="6" width="26.57421875" style="3" bestFit="1" customWidth="1"/>
    <col min="7" max="7" width="11.28125" style="3" bestFit="1" customWidth="1"/>
    <col min="8" max="8" width="10.7109375" style="16" customWidth="1"/>
    <col min="9" max="16384" width="9.140625" style="3" customWidth="1"/>
  </cols>
  <sheetData>
    <row r="1" spans="1:3" ht="30" customHeight="1">
      <c r="A1" s="61" t="s">
        <v>289</v>
      </c>
      <c r="B1" s="62"/>
      <c r="C1" s="62"/>
    </row>
    <row r="2" spans="1:8" ht="12.7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175</v>
      </c>
      <c r="G2" s="15" t="s">
        <v>190</v>
      </c>
      <c r="H2" s="4" t="s">
        <v>192</v>
      </c>
    </row>
    <row r="3" spans="1:8" ht="12.75" customHeight="1">
      <c r="A3" s="6" t="s">
        <v>87</v>
      </c>
      <c r="B3" s="7" t="s">
        <v>92</v>
      </c>
      <c r="C3" s="6" t="s">
        <v>93</v>
      </c>
      <c r="D3" s="6" t="s">
        <v>94</v>
      </c>
      <c r="E3" s="6" t="s">
        <v>146</v>
      </c>
      <c r="F3" s="6" t="s">
        <v>187</v>
      </c>
      <c r="G3" s="27" t="s">
        <v>189</v>
      </c>
      <c r="H3" s="29" t="s">
        <v>16</v>
      </c>
    </row>
    <row r="4" spans="1:8" ht="12.75" customHeight="1">
      <c r="A4" s="6" t="s">
        <v>17</v>
      </c>
      <c r="B4" s="7" t="s">
        <v>20</v>
      </c>
      <c r="C4" s="6" t="s">
        <v>172</v>
      </c>
      <c r="D4" s="6" t="s">
        <v>21</v>
      </c>
      <c r="E4" s="6" t="s">
        <v>142</v>
      </c>
      <c r="F4" s="6" t="s">
        <v>182</v>
      </c>
      <c r="G4" s="27">
        <v>1</v>
      </c>
      <c r="H4" s="28">
        <v>14205</v>
      </c>
    </row>
    <row r="5" spans="1:8" ht="12.75" customHeight="1">
      <c r="A5" s="6" t="s">
        <v>17</v>
      </c>
      <c r="B5" s="7" t="s">
        <v>22</v>
      </c>
      <c r="C5" s="6" t="s">
        <v>173</v>
      </c>
      <c r="D5" s="6" t="s">
        <v>23</v>
      </c>
      <c r="E5" s="6" t="s">
        <v>143</v>
      </c>
      <c r="F5" s="6" t="s">
        <v>182</v>
      </c>
      <c r="G5" s="27">
        <v>1</v>
      </c>
      <c r="H5" s="28">
        <v>166392</v>
      </c>
    </row>
    <row r="6" spans="1:8" ht="12.75" customHeight="1">
      <c r="A6" s="6" t="s">
        <v>24</v>
      </c>
      <c r="B6" s="7" t="s">
        <v>25</v>
      </c>
      <c r="C6" s="6" t="s">
        <v>26</v>
      </c>
      <c r="D6" s="6" t="s">
        <v>27</v>
      </c>
      <c r="E6" s="6" t="s">
        <v>144</v>
      </c>
      <c r="F6" s="6" t="s">
        <v>183</v>
      </c>
      <c r="G6" s="27">
        <v>4</v>
      </c>
      <c r="H6" s="28">
        <v>70779</v>
      </c>
    </row>
    <row r="7" spans="1:8" ht="12.75" customHeight="1">
      <c r="A7" s="6" t="s">
        <v>28</v>
      </c>
      <c r="B7" s="7" t="s">
        <v>33</v>
      </c>
      <c r="C7" s="6" t="s">
        <v>34</v>
      </c>
      <c r="D7" s="6" t="s">
        <v>35</v>
      </c>
      <c r="E7" s="6" t="s">
        <v>184</v>
      </c>
      <c r="F7" s="6" t="s">
        <v>185</v>
      </c>
      <c r="G7" s="27">
        <v>6</v>
      </c>
      <c r="H7" s="28">
        <v>206991</v>
      </c>
    </row>
    <row r="8" spans="1:8" ht="27" customHeight="1">
      <c r="A8" s="6" t="s">
        <v>136</v>
      </c>
      <c r="B8" s="7" t="s">
        <v>137</v>
      </c>
      <c r="C8" s="6" t="s">
        <v>138</v>
      </c>
      <c r="D8" s="6" t="s">
        <v>139</v>
      </c>
      <c r="E8" s="6" t="s">
        <v>149</v>
      </c>
      <c r="F8" s="6" t="s">
        <v>149</v>
      </c>
      <c r="G8" s="27">
        <v>11</v>
      </c>
      <c r="H8" s="28">
        <v>201482</v>
      </c>
    </row>
    <row r="9" spans="1:8" ht="12.75" customHeight="1">
      <c r="A9" s="6" t="s">
        <v>28</v>
      </c>
      <c r="B9" s="7" t="s">
        <v>36</v>
      </c>
      <c r="C9" s="6" t="s">
        <v>37</v>
      </c>
      <c r="D9" s="6" t="s">
        <v>38</v>
      </c>
      <c r="E9" s="6" t="s">
        <v>145</v>
      </c>
      <c r="F9" s="6" t="s">
        <v>186</v>
      </c>
      <c r="G9" s="27">
        <v>14</v>
      </c>
      <c r="H9" s="28">
        <v>212691</v>
      </c>
    </row>
    <row r="10" spans="1:8" ht="12.75" customHeight="1">
      <c r="A10" s="6" t="s">
        <v>17</v>
      </c>
      <c r="B10" s="8" t="s">
        <v>18</v>
      </c>
      <c r="C10" s="6" t="s">
        <v>19</v>
      </c>
      <c r="D10" s="6" t="s">
        <v>16</v>
      </c>
      <c r="E10" s="6" t="s">
        <v>141</v>
      </c>
      <c r="F10" s="6" t="s">
        <v>181</v>
      </c>
      <c r="G10" s="27">
        <v>18</v>
      </c>
      <c r="H10" s="28">
        <v>255935</v>
      </c>
    </row>
    <row r="11" spans="1:8" ht="12.75" customHeight="1">
      <c r="A11" s="6" t="s">
        <v>95</v>
      </c>
      <c r="B11" s="8" t="s">
        <v>96</v>
      </c>
      <c r="C11" s="6" t="s">
        <v>97</v>
      </c>
      <c r="D11" s="6" t="s">
        <v>98</v>
      </c>
      <c r="E11" s="6" t="s">
        <v>147</v>
      </c>
      <c r="F11" s="6" t="s">
        <v>188</v>
      </c>
      <c r="G11" s="27">
        <v>21</v>
      </c>
      <c r="H11" s="28">
        <v>51971</v>
      </c>
    </row>
    <row r="12" spans="1:8" ht="12.75" customHeight="1">
      <c r="A12" s="6" t="s">
        <v>14</v>
      </c>
      <c r="B12" s="7" t="s">
        <v>15</v>
      </c>
      <c r="C12" s="6" t="s">
        <v>171</v>
      </c>
      <c r="D12" s="6" t="s">
        <v>16</v>
      </c>
      <c r="E12" s="6" t="s">
        <v>140</v>
      </c>
      <c r="F12" s="6" t="s">
        <v>180</v>
      </c>
      <c r="G12" s="27">
        <v>23</v>
      </c>
      <c r="H12" s="28">
        <v>46203</v>
      </c>
    </row>
    <row r="13" spans="1:8" ht="12.75" customHeight="1">
      <c r="A13" s="6" t="s">
        <v>5</v>
      </c>
      <c r="B13" s="7" t="s">
        <v>9</v>
      </c>
      <c r="C13" s="6" t="s">
        <v>10</v>
      </c>
      <c r="D13" s="6" t="s">
        <v>11</v>
      </c>
      <c r="E13" s="6" t="s">
        <v>150</v>
      </c>
      <c r="F13" s="6" t="s">
        <v>176</v>
      </c>
      <c r="G13" s="27">
        <v>177</v>
      </c>
      <c r="H13" s="28">
        <v>25000</v>
      </c>
    </row>
    <row r="14" spans="1:8" ht="68.25" customHeight="1">
      <c r="A14" s="6" t="s">
        <v>5</v>
      </c>
      <c r="B14" s="18" t="s">
        <v>12</v>
      </c>
      <c r="C14" s="17" t="s">
        <v>191</v>
      </c>
      <c r="D14" s="17" t="s">
        <v>13</v>
      </c>
      <c r="E14" s="17" t="s">
        <v>179</v>
      </c>
      <c r="F14" s="17" t="s">
        <v>177</v>
      </c>
      <c r="G14" s="30" t="s">
        <v>178</v>
      </c>
      <c r="H14" s="17">
        <f>SUM(254793,51971,23996,108442,104880,48057)</f>
        <v>592139</v>
      </c>
    </row>
    <row r="15" spans="1:8" ht="12.75" customHeight="1">
      <c r="A15" s="37"/>
      <c r="B15" s="37"/>
      <c r="C15" s="37"/>
      <c r="D15" s="37"/>
      <c r="E15" s="37"/>
      <c r="F15" s="37"/>
      <c r="G15" s="37"/>
      <c r="H15" s="37"/>
    </row>
    <row r="16" spans="1:8" ht="12.75" customHeight="1">
      <c r="A16" s="16"/>
      <c r="B16" s="16"/>
      <c r="C16" s="16"/>
      <c r="D16" s="16"/>
      <c r="E16" s="16"/>
      <c r="F16" s="65" t="s">
        <v>294</v>
      </c>
      <c r="G16" s="65"/>
      <c r="H16" s="64">
        <f>SUM(H4:H14)</f>
        <v>1843788</v>
      </c>
    </row>
    <row r="17" spans="6:8" ht="12.75" customHeight="1">
      <c r="F17" s="65"/>
      <c r="G17" s="65"/>
      <c r="H17" s="65"/>
    </row>
  </sheetData>
  <mergeCells count="3">
    <mergeCell ref="A1:C1"/>
    <mergeCell ref="F16:G17"/>
    <mergeCell ref="H16:H17"/>
  </mergeCells>
  <printOptions gridLines="1" horizontalCentered="1"/>
  <pageMargins left="0" right="0" top="0" bottom="0" header="0" footer="0"/>
  <pageSetup fitToHeight="5" fitToWidth="1" horizontalDpi="600" verticalDpi="600" orientation="landscape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H54"/>
  <sheetViews>
    <sheetView workbookViewId="0" topLeftCell="A43">
      <selection activeCell="B72" sqref="B72"/>
    </sheetView>
  </sheetViews>
  <sheetFormatPr defaultColWidth="9.140625" defaultRowHeight="12.75"/>
  <cols>
    <col min="1" max="1" width="8.140625" style="2" bestFit="1" customWidth="1"/>
    <col min="2" max="2" width="54.57421875" style="2" bestFit="1" customWidth="1"/>
    <col min="3" max="3" width="20.421875" style="2" bestFit="1" customWidth="1"/>
    <col min="4" max="4" width="20.57421875" style="2" bestFit="1" customWidth="1"/>
    <col min="5" max="5" width="9.00390625" style="2" bestFit="1" customWidth="1"/>
    <col min="6" max="6" width="19.421875" style="2" bestFit="1" customWidth="1"/>
    <col min="7" max="7" width="10.28125" style="2" bestFit="1" customWidth="1"/>
    <col min="8" max="8" width="9.57421875" style="2" bestFit="1" customWidth="1"/>
    <col min="9" max="9" width="11.140625" style="2" customWidth="1"/>
    <col min="11" max="16384" width="11.140625" style="2" customWidth="1"/>
  </cols>
  <sheetData>
    <row r="1" spans="1:3" ht="31.5" customHeight="1">
      <c r="A1" s="61" t="s">
        <v>291</v>
      </c>
      <c r="B1" s="62"/>
      <c r="C1" s="62"/>
    </row>
    <row r="2" spans="1:8" ht="17.25" customHeight="1">
      <c r="A2" s="19" t="s">
        <v>0</v>
      </c>
      <c r="B2" s="19" t="s">
        <v>1</v>
      </c>
      <c r="C2" s="19" t="s">
        <v>276</v>
      </c>
      <c r="D2" s="19" t="s">
        <v>2</v>
      </c>
      <c r="E2" s="4" t="s">
        <v>196</v>
      </c>
      <c r="F2" s="19" t="s">
        <v>175</v>
      </c>
      <c r="G2" s="4" t="s">
        <v>190</v>
      </c>
      <c r="H2" s="4" t="s">
        <v>200</v>
      </c>
    </row>
    <row r="3" spans="1:8" ht="12.75">
      <c r="A3" s="6" t="s">
        <v>55</v>
      </c>
      <c r="B3" s="7" t="s">
        <v>158</v>
      </c>
      <c r="C3" s="6" t="s">
        <v>268</v>
      </c>
      <c r="D3" s="6" t="s">
        <v>272</v>
      </c>
      <c r="E3" s="60" t="s">
        <v>16</v>
      </c>
      <c r="F3" s="6" t="s">
        <v>78</v>
      </c>
      <c r="G3" s="59">
        <v>2</v>
      </c>
      <c r="H3" s="59" t="s">
        <v>16</v>
      </c>
    </row>
    <row r="4" spans="1:8" ht="12.75">
      <c r="A4" s="20" t="s">
        <v>161</v>
      </c>
      <c r="B4" s="21" t="s">
        <v>194</v>
      </c>
      <c r="C4" s="5" t="s">
        <v>197</v>
      </c>
      <c r="D4" s="5" t="s">
        <v>195</v>
      </c>
      <c r="E4" s="24">
        <v>0.7083333333333334</v>
      </c>
      <c r="F4" s="20" t="s">
        <v>78</v>
      </c>
      <c r="G4" s="59">
        <v>2</v>
      </c>
      <c r="H4" s="54">
        <v>171951</v>
      </c>
    </row>
    <row r="5" spans="1:8" ht="12.75">
      <c r="A5" s="6" t="s">
        <v>61</v>
      </c>
      <c r="B5" s="7" t="s">
        <v>160</v>
      </c>
      <c r="C5" s="6" t="s">
        <v>268</v>
      </c>
      <c r="D5" s="31" t="s">
        <v>274</v>
      </c>
      <c r="E5" s="60" t="s">
        <v>16</v>
      </c>
      <c r="F5" s="6" t="s">
        <v>174</v>
      </c>
      <c r="G5" s="59">
        <v>5</v>
      </c>
      <c r="H5" s="59" t="s">
        <v>16</v>
      </c>
    </row>
    <row r="6" spans="1:8" ht="12.75">
      <c r="A6" s="20" t="s">
        <v>161</v>
      </c>
      <c r="B6" s="21" t="s">
        <v>194</v>
      </c>
      <c r="C6" s="20" t="s">
        <v>198</v>
      </c>
      <c r="D6" s="20" t="s">
        <v>199</v>
      </c>
      <c r="E6" s="24">
        <v>0.7916666666666666</v>
      </c>
      <c r="F6" s="20" t="s">
        <v>174</v>
      </c>
      <c r="G6" s="59">
        <v>5</v>
      </c>
      <c r="H6" s="54">
        <v>10947</v>
      </c>
    </row>
    <row r="7" spans="1:8" ht="12.75">
      <c r="A7" s="20" t="s">
        <v>161</v>
      </c>
      <c r="B7" s="21" t="s">
        <v>194</v>
      </c>
      <c r="C7" s="20" t="s">
        <v>201</v>
      </c>
      <c r="D7" s="20" t="s">
        <v>199</v>
      </c>
      <c r="E7" s="24">
        <v>0.9166666666666666</v>
      </c>
      <c r="F7" s="20" t="s">
        <v>174</v>
      </c>
      <c r="G7" s="59">
        <v>5</v>
      </c>
      <c r="H7" s="54">
        <v>6179</v>
      </c>
    </row>
    <row r="8" spans="1:8" ht="12.75">
      <c r="A8" s="20" t="s">
        <v>161</v>
      </c>
      <c r="B8" s="21" t="s">
        <v>194</v>
      </c>
      <c r="C8" s="20" t="s">
        <v>202</v>
      </c>
      <c r="D8" s="20" t="s">
        <v>203</v>
      </c>
      <c r="E8" s="24">
        <v>0.75</v>
      </c>
      <c r="F8" s="20" t="s">
        <v>174</v>
      </c>
      <c r="G8" s="59">
        <v>5</v>
      </c>
      <c r="H8" s="54">
        <v>53419</v>
      </c>
    </row>
    <row r="9" spans="1:8" ht="15" customHeight="1">
      <c r="A9" s="20" t="s">
        <v>161</v>
      </c>
      <c r="B9" s="21" t="s">
        <v>194</v>
      </c>
      <c r="C9" s="20" t="s">
        <v>204</v>
      </c>
      <c r="D9" s="20" t="s">
        <v>205</v>
      </c>
      <c r="E9" s="24">
        <v>0.75</v>
      </c>
      <c r="F9" s="20" t="s">
        <v>174</v>
      </c>
      <c r="G9" s="59">
        <v>5</v>
      </c>
      <c r="H9" s="54">
        <v>59627</v>
      </c>
    </row>
    <row r="10" spans="1:8" ht="12.75">
      <c r="A10" s="20" t="s">
        <v>95</v>
      </c>
      <c r="B10" s="21" t="s">
        <v>194</v>
      </c>
      <c r="C10" s="20" t="s">
        <v>249</v>
      </c>
      <c r="D10" s="20" t="s">
        <v>250</v>
      </c>
      <c r="E10" s="24">
        <v>0.20833333333333334</v>
      </c>
      <c r="F10" s="20" t="s">
        <v>101</v>
      </c>
      <c r="G10" s="59">
        <v>20</v>
      </c>
      <c r="H10" s="54">
        <v>15380</v>
      </c>
    </row>
    <row r="11" spans="1:8" ht="12.75">
      <c r="A11" s="20" t="s">
        <v>95</v>
      </c>
      <c r="B11" s="21" t="s">
        <v>194</v>
      </c>
      <c r="C11" s="20" t="s">
        <v>249</v>
      </c>
      <c r="D11" s="20" t="s">
        <v>250</v>
      </c>
      <c r="E11" s="24">
        <v>0.25</v>
      </c>
      <c r="F11" s="20" t="s">
        <v>101</v>
      </c>
      <c r="G11" s="59">
        <v>20</v>
      </c>
      <c r="H11" s="54">
        <v>28212</v>
      </c>
    </row>
    <row r="12" spans="1:8" ht="12.75">
      <c r="A12" s="20" t="s">
        <v>95</v>
      </c>
      <c r="B12" s="21" t="s">
        <v>194</v>
      </c>
      <c r="C12" s="20" t="s">
        <v>249</v>
      </c>
      <c r="D12" s="20" t="s">
        <v>250</v>
      </c>
      <c r="E12" s="24">
        <v>0.2916666666666667</v>
      </c>
      <c r="F12" s="20" t="s">
        <v>101</v>
      </c>
      <c r="G12" s="59">
        <v>20</v>
      </c>
      <c r="H12" s="54">
        <v>50833</v>
      </c>
    </row>
    <row r="13" spans="1:8" ht="12.75">
      <c r="A13" s="20" t="s">
        <v>95</v>
      </c>
      <c r="B13" s="21" t="s">
        <v>194</v>
      </c>
      <c r="C13" s="20" t="s">
        <v>251</v>
      </c>
      <c r="D13" s="20" t="s">
        <v>214</v>
      </c>
      <c r="E13" s="24">
        <v>0.20833333333333334</v>
      </c>
      <c r="F13" s="20" t="s">
        <v>101</v>
      </c>
      <c r="G13" s="59">
        <v>20</v>
      </c>
      <c r="H13" s="54">
        <v>15253</v>
      </c>
    </row>
    <row r="14" spans="1:8" ht="12.75">
      <c r="A14" s="20" t="s">
        <v>95</v>
      </c>
      <c r="B14" s="21" t="s">
        <v>194</v>
      </c>
      <c r="C14" s="20" t="s">
        <v>251</v>
      </c>
      <c r="D14" s="20" t="s">
        <v>214</v>
      </c>
      <c r="E14" s="24">
        <v>0.25</v>
      </c>
      <c r="F14" s="20" t="s">
        <v>101</v>
      </c>
      <c r="G14" s="59">
        <v>20</v>
      </c>
      <c r="H14" s="54">
        <v>18358</v>
      </c>
    </row>
    <row r="15" spans="1:8" ht="12.75">
      <c r="A15" s="20" t="s">
        <v>95</v>
      </c>
      <c r="B15" s="21" t="s">
        <v>194</v>
      </c>
      <c r="C15" s="20" t="s">
        <v>252</v>
      </c>
      <c r="D15" s="20" t="s">
        <v>227</v>
      </c>
      <c r="E15" s="24">
        <v>0.20833333333333334</v>
      </c>
      <c r="F15" s="20" t="s">
        <v>101</v>
      </c>
      <c r="G15" s="59">
        <v>20</v>
      </c>
      <c r="H15" s="54">
        <v>7433</v>
      </c>
    </row>
    <row r="16" spans="1:8" ht="12.75">
      <c r="A16" s="20" t="s">
        <v>95</v>
      </c>
      <c r="B16" s="21" t="s">
        <v>194</v>
      </c>
      <c r="C16" s="20" t="s">
        <v>249</v>
      </c>
      <c r="D16" s="20" t="s">
        <v>250</v>
      </c>
      <c r="E16" s="24">
        <v>0.375</v>
      </c>
      <c r="F16" s="20" t="s">
        <v>101</v>
      </c>
      <c r="G16" s="59">
        <v>20</v>
      </c>
      <c r="H16" s="54">
        <v>40808</v>
      </c>
    </row>
    <row r="17" spans="1:8" ht="12.75">
      <c r="A17" s="20" t="s">
        <v>161</v>
      </c>
      <c r="B17" s="21" t="s">
        <v>194</v>
      </c>
      <c r="C17" s="20" t="s">
        <v>206</v>
      </c>
      <c r="D17" s="20" t="s">
        <v>207</v>
      </c>
      <c r="E17" s="24">
        <v>0.75</v>
      </c>
      <c r="F17" s="20" t="s">
        <v>101</v>
      </c>
      <c r="G17" s="59">
        <v>20</v>
      </c>
      <c r="H17" s="54">
        <v>164840</v>
      </c>
    </row>
    <row r="18" spans="1:8" ht="12.75">
      <c r="A18" s="20" t="s">
        <v>161</v>
      </c>
      <c r="B18" s="21" t="s">
        <v>194</v>
      </c>
      <c r="C18" s="20" t="s">
        <v>208</v>
      </c>
      <c r="D18" s="20" t="s">
        <v>207</v>
      </c>
      <c r="E18" s="24">
        <v>0.9583333333333334</v>
      </c>
      <c r="F18" s="20" t="s">
        <v>101</v>
      </c>
      <c r="G18" s="59">
        <v>20</v>
      </c>
      <c r="H18" s="54">
        <v>122353</v>
      </c>
    </row>
    <row r="19" spans="1:8" ht="12.75">
      <c r="A19" s="20" t="s">
        <v>161</v>
      </c>
      <c r="B19" s="21" t="s">
        <v>194</v>
      </c>
      <c r="C19" s="20" t="s">
        <v>213</v>
      </c>
      <c r="D19" s="20" t="s">
        <v>214</v>
      </c>
      <c r="E19" s="24">
        <v>0.5</v>
      </c>
      <c r="F19" s="20" t="s">
        <v>101</v>
      </c>
      <c r="G19" s="59">
        <v>20</v>
      </c>
      <c r="H19" s="54">
        <v>80205</v>
      </c>
    </row>
    <row r="20" spans="1:8" ht="12.75">
      <c r="A20" s="20" t="s">
        <v>161</v>
      </c>
      <c r="B20" s="21" t="s">
        <v>194</v>
      </c>
      <c r="C20" s="20" t="s">
        <v>215</v>
      </c>
      <c r="D20" s="20" t="s">
        <v>214</v>
      </c>
      <c r="E20" s="24">
        <v>0.6666666666666666</v>
      </c>
      <c r="F20" s="20" t="s">
        <v>101</v>
      </c>
      <c r="G20" s="59">
        <v>20</v>
      </c>
      <c r="H20" s="54">
        <v>38399</v>
      </c>
    </row>
    <row r="21" spans="1:8" ht="15" customHeight="1">
      <c r="A21" s="20" t="s">
        <v>161</v>
      </c>
      <c r="B21" s="21" t="s">
        <v>194</v>
      </c>
      <c r="C21" s="20" t="s">
        <v>216</v>
      </c>
      <c r="D21" s="20" t="s">
        <v>214</v>
      </c>
      <c r="E21" s="24">
        <v>0.7083333333333334</v>
      </c>
      <c r="F21" s="20" t="s">
        <v>101</v>
      </c>
      <c r="G21" s="59">
        <v>20</v>
      </c>
      <c r="H21" s="54" t="s">
        <v>219</v>
      </c>
    </row>
    <row r="22" spans="1:8" ht="12.75">
      <c r="A22" s="20" t="s">
        <v>161</v>
      </c>
      <c r="B22" s="21" t="s">
        <v>194</v>
      </c>
      <c r="C22" s="20" t="s">
        <v>217</v>
      </c>
      <c r="D22" s="20" t="s">
        <v>214</v>
      </c>
      <c r="E22" s="24">
        <v>0.75</v>
      </c>
      <c r="F22" s="20" t="s">
        <v>101</v>
      </c>
      <c r="G22" s="59">
        <v>20</v>
      </c>
      <c r="H22" s="54">
        <v>56518</v>
      </c>
    </row>
    <row r="23" spans="1:8" ht="12.75">
      <c r="A23" s="20" t="s">
        <v>161</v>
      </c>
      <c r="B23" s="21" t="s">
        <v>194</v>
      </c>
      <c r="C23" s="20" t="s">
        <v>218</v>
      </c>
      <c r="D23" s="20" t="s">
        <v>214</v>
      </c>
      <c r="E23" s="24">
        <v>0.9583333333333334</v>
      </c>
      <c r="F23" s="20" t="s">
        <v>101</v>
      </c>
      <c r="G23" s="59">
        <v>20</v>
      </c>
      <c r="H23" s="54">
        <v>120968</v>
      </c>
    </row>
    <row r="24" spans="1:8" ht="12.75">
      <c r="A24" s="20" t="s">
        <v>161</v>
      </c>
      <c r="B24" s="21" t="s">
        <v>194</v>
      </c>
      <c r="C24" s="20" t="s">
        <v>220</v>
      </c>
      <c r="D24" s="20" t="s">
        <v>221</v>
      </c>
      <c r="E24" s="24">
        <v>0.9166666666666666</v>
      </c>
      <c r="F24" s="20" t="s">
        <v>101</v>
      </c>
      <c r="G24" s="59">
        <v>20</v>
      </c>
      <c r="H24" s="54">
        <v>32955</v>
      </c>
    </row>
    <row r="25" spans="1:8" ht="12.75">
      <c r="A25" s="20" t="s">
        <v>161</v>
      </c>
      <c r="B25" s="21" t="s">
        <v>194</v>
      </c>
      <c r="C25" s="20" t="s">
        <v>222</v>
      </c>
      <c r="D25" s="20" t="s">
        <v>223</v>
      </c>
      <c r="E25" s="24">
        <v>0.75</v>
      </c>
      <c r="F25" s="20" t="s">
        <v>101</v>
      </c>
      <c r="G25" s="59">
        <v>20</v>
      </c>
      <c r="H25" s="54">
        <v>73450</v>
      </c>
    </row>
    <row r="26" spans="1:8" ht="12.75">
      <c r="A26" s="20" t="s">
        <v>161</v>
      </c>
      <c r="B26" s="21" t="s">
        <v>194</v>
      </c>
      <c r="C26" s="20" t="s">
        <v>224</v>
      </c>
      <c r="D26" s="20" t="s">
        <v>223</v>
      </c>
      <c r="E26" s="24">
        <v>0.9583333333333334</v>
      </c>
      <c r="F26" s="20" t="s">
        <v>101</v>
      </c>
      <c r="G26" s="59">
        <v>20</v>
      </c>
      <c r="H26" s="54">
        <v>52742</v>
      </c>
    </row>
    <row r="27" spans="1:8" ht="12.75">
      <c r="A27" s="20" t="s">
        <v>161</v>
      </c>
      <c r="B27" s="21" t="s">
        <v>194</v>
      </c>
      <c r="C27" s="20" t="s">
        <v>226</v>
      </c>
      <c r="D27" s="20" t="s">
        <v>227</v>
      </c>
      <c r="E27" s="24">
        <v>0.7083333333333334</v>
      </c>
      <c r="F27" s="20" t="s">
        <v>101</v>
      </c>
      <c r="G27" s="59">
        <v>20</v>
      </c>
      <c r="H27" s="54">
        <v>53270</v>
      </c>
    </row>
    <row r="28" spans="1:8" ht="12.75">
      <c r="A28" s="20" t="s">
        <v>161</v>
      </c>
      <c r="B28" s="21" t="s">
        <v>194</v>
      </c>
      <c r="C28" s="20" t="s">
        <v>228</v>
      </c>
      <c r="D28" s="20" t="s">
        <v>227</v>
      </c>
      <c r="E28" s="24">
        <v>0.75</v>
      </c>
      <c r="F28" s="20" t="s">
        <v>101</v>
      </c>
      <c r="G28" s="59">
        <v>20</v>
      </c>
      <c r="H28" s="54">
        <v>67098</v>
      </c>
    </row>
    <row r="29" spans="1:8" ht="12.75" customHeight="1">
      <c r="A29" s="20" t="s">
        <v>161</v>
      </c>
      <c r="B29" s="21" t="s">
        <v>194</v>
      </c>
      <c r="C29" s="20" t="s">
        <v>229</v>
      </c>
      <c r="D29" s="20" t="s">
        <v>227</v>
      </c>
      <c r="E29" s="24">
        <v>0.9583333333333334</v>
      </c>
      <c r="F29" s="20" t="s">
        <v>101</v>
      </c>
      <c r="G29" s="59">
        <v>20</v>
      </c>
      <c r="H29" s="54">
        <v>72273</v>
      </c>
    </row>
    <row r="30" spans="1:8" ht="12.75" customHeight="1">
      <c r="A30" s="6" t="s">
        <v>55</v>
      </c>
      <c r="B30" s="7" t="s">
        <v>159</v>
      </c>
      <c r="C30" s="6" t="s">
        <v>268</v>
      </c>
      <c r="D30" s="6" t="s">
        <v>273</v>
      </c>
      <c r="E30" s="60" t="s">
        <v>16</v>
      </c>
      <c r="F30" s="6" t="s">
        <v>135</v>
      </c>
      <c r="G30" s="59">
        <v>27</v>
      </c>
      <c r="H30" s="59" t="s">
        <v>16</v>
      </c>
    </row>
    <row r="31" spans="1:8" ht="12.75" customHeight="1">
      <c r="A31" s="20" t="s">
        <v>95</v>
      </c>
      <c r="B31" s="21" t="s">
        <v>194</v>
      </c>
      <c r="C31" s="20" t="s">
        <v>253</v>
      </c>
      <c r="D31" s="20" t="s">
        <v>231</v>
      </c>
      <c r="E31" s="24">
        <v>0.25</v>
      </c>
      <c r="F31" s="20" t="s">
        <v>135</v>
      </c>
      <c r="G31" s="59">
        <v>27</v>
      </c>
      <c r="H31" s="54">
        <v>29284</v>
      </c>
    </row>
    <row r="32" spans="1:8" ht="13.5" customHeight="1">
      <c r="A32" s="20" t="s">
        <v>95</v>
      </c>
      <c r="B32" s="21" t="s">
        <v>194</v>
      </c>
      <c r="C32" s="20" t="s">
        <v>260</v>
      </c>
      <c r="D32" s="20" t="s">
        <v>231</v>
      </c>
      <c r="E32" s="24">
        <v>0.4166666666666667</v>
      </c>
      <c r="F32" s="20" t="s">
        <v>135</v>
      </c>
      <c r="G32" s="59">
        <v>27</v>
      </c>
      <c r="H32" s="54">
        <v>16981</v>
      </c>
    </row>
    <row r="33" spans="1:8" ht="12.75">
      <c r="A33" s="20" t="s">
        <v>95</v>
      </c>
      <c r="B33" s="21" t="s">
        <v>194</v>
      </c>
      <c r="C33" s="5" t="s">
        <v>261</v>
      </c>
      <c r="D33" s="20" t="s">
        <v>233</v>
      </c>
      <c r="E33" s="24">
        <v>0.2916666666666667</v>
      </c>
      <c r="F33" s="20" t="s">
        <v>135</v>
      </c>
      <c r="G33" s="59">
        <v>27</v>
      </c>
      <c r="H33" s="54">
        <v>1113</v>
      </c>
    </row>
    <row r="34" spans="1:8" ht="12.75">
      <c r="A34" s="20" t="s">
        <v>161</v>
      </c>
      <c r="B34" s="21" t="s">
        <v>194</v>
      </c>
      <c r="C34" s="20" t="s">
        <v>230</v>
      </c>
      <c r="D34" s="20" t="s">
        <v>231</v>
      </c>
      <c r="E34" s="24">
        <v>0.6875</v>
      </c>
      <c r="F34" s="20" t="s">
        <v>135</v>
      </c>
      <c r="G34" s="59">
        <v>27</v>
      </c>
      <c r="H34" s="54">
        <v>35074</v>
      </c>
    </row>
    <row r="35" spans="1:8" ht="12.75">
      <c r="A35" s="20" t="s">
        <v>161</v>
      </c>
      <c r="B35" s="21" t="s">
        <v>194</v>
      </c>
      <c r="C35" s="20" t="s">
        <v>232</v>
      </c>
      <c r="D35" s="20" t="s">
        <v>233</v>
      </c>
      <c r="E35" s="24">
        <v>0.9166666666666666</v>
      </c>
      <c r="F35" s="20" t="s">
        <v>135</v>
      </c>
      <c r="G35" s="59">
        <v>27</v>
      </c>
      <c r="H35" s="54">
        <v>20645</v>
      </c>
    </row>
    <row r="36" spans="1:8" ht="12.75">
      <c r="A36" s="6" t="s">
        <v>152</v>
      </c>
      <c r="B36" s="8" t="s">
        <v>153</v>
      </c>
      <c r="C36" s="23" t="s">
        <v>268</v>
      </c>
      <c r="D36" s="6" t="s">
        <v>271</v>
      </c>
      <c r="E36" s="60" t="s">
        <v>16</v>
      </c>
      <c r="F36" s="6" t="s">
        <v>59</v>
      </c>
      <c r="G36" s="59">
        <v>55</v>
      </c>
      <c r="H36" s="59" t="s">
        <v>16</v>
      </c>
    </row>
    <row r="37" spans="1:8" ht="12.75">
      <c r="A37" s="20" t="s">
        <v>95</v>
      </c>
      <c r="B37" s="21" t="s">
        <v>194</v>
      </c>
      <c r="C37" s="20" t="s">
        <v>254</v>
      </c>
      <c r="D37" s="20" t="s">
        <v>255</v>
      </c>
      <c r="E37" s="24">
        <v>0.20833333333333334</v>
      </c>
      <c r="F37" s="20" t="s">
        <v>59</v>
      </c>
      <c r="G37" s="59">
        <v>55</v>
      </c>
      <c r="H37" s="54">
        <v>3263</v>
      </c>
    </row>
    <row r="38" spans="1:8" ht="12.75">
      <c r="A38" s="20" t="s">
        <v>95</v>
      </c>
      <c r="B38" s="21" t="s">
        <v>194</v>
      </c>
      <c r="C38" s="20" t="s">
        <v>256</v>
      </c>
      <c r="D38" s="20" t="s">
        <v>255</v>
      </c>
      <c r="E38" s="24">
        <v>0.25</v>
      </c>
      <c r="F38" s="20" t="s">
        <v>59</v>
      </c>
      <c r="G38" s="59">
        <v>55</v>
      </c>
      <c r="H38" s="54">
        <v>7979</v>
      </c>
    </row>
    <row r="39" spans="1:8" ht="12.75">
      <c r="A39" s="20" t="s">
        <v>95</v>
      </c>
      <c r="B39" s="21" t="s">
        <v>194</v>
      </c>
      <c r="C39" s="20" t="s">
        <v>257</v>
      </c>
      <c r="D39" s="20" t="s">
        <v>237</v>
      </c>
      <c r="E39" s="24">
        <v>0.20833333333333334</v>
      </c>
      <c r="F39" s="20" t="s">
        <v>59</v>
      </c>
      <c r="G39" s="59">
        <v>55</v>
      </c>
      <c r="H39" s="54">
        <v>7973</v>
      </c>
    </row>
    <row r="40" spans="1:8" ht="12.75">
      <c r="A40" s="20" t="s">
        <v>95</v>
      </c>
      <c r="B40" s="21" t="s">
        <v>194</v>
      </c>
      <c r="C40" s="20" t="s">
        <v>257</v>
      </c>
      <c r="D40" s="20" t="s">
        <v>237</v>
      </c>
      <c r="E40" s="24">
        <v>0.25</v>
      </c>
      <c r="F40" s="20" t="s">
        <v>59</v>
      </c>
      <c r="G40" s="59">
        <v>55</v>
      </c>
      <c r="H40" s="54">
        <v>15205</v>
      </c>
    </row>
    <row r="41" spans="1:8" ht="12.75">
      <c r="A41" s="20" t="s">
        <v>95</v>
      </c>
      <c r="B41" s="21" t="s">
        <v>194</v>
      </c>
      <c r="C41" s="20" t="s">
        <v>262</v>
      </c>
      <c r="D41" s="20" t="s">
        <v>255</v>
      </c>
      <c r="E41" s="24">
        <v>0.4791666666666667</v>
      </c>
      <c r="F41" s="20" t="s">
        <v>59</v>
      </c>
      <c r="G41" s="59">
        <v>55</v>
      </c>
      <c r="H41" s="54">
        <v>7613</v>
      </c>
    </row>
    <row r="42" spans="1:8" ht="12.75">
      <c r="A42" s="20" t="s">
        <v>161</v>
      </c>
      <c r="B42" s="21" t="s">
        <v>194</v>
      </c>
      <c r="C42" s="20" t="s">
        <v>234</v>
      </c>
      <c r="D42" s="20" t="s">
        <v>235</v>
      </c>
      <c r="E42" s="24">
        <v>0.7083333333333334</v>
      </c>
      <c r="F42" s="20" t="s">
        <v>59</v>
      </c>
      <c r="G42" s="59">
        <v>55</v>
      </c>
      <c r="H42" s="54">
        <v>14600</v>
      </c>
    </row>
    <row r="43" spans="1:8" ht="12.75">
      <c r="A43" s="20" t="s">
        <v>161</v>
      </c>
      <c r="B43" s="21" t="s">
        <v>194</v>
      </c>
      <c r="C43" s="20" t="s">
        <v>236</v>
      </c>
      <c r="D43" s="20" t="s">
        <v>237</v>
      </c>
      <c r="E43" s="24">
        <v>0.7083333333333334</v>
      </c>
      <c r="F43" s="20" t="s">
        <v>59</v>
      </c>
      <c r="G43" s="59">
        <v>55</v>
      </c>
      <c r="H43" s="54">
        <v>21085</v>
      </c>
    </row>
    <row r="44" spans="1:8" ht="12.75">
      <c r="A44" s="20" t="s">
        <v>161</v>
      </c>
      <c r="B44" s="21" t="s">
        <v>194</v>
      </c>
      <c r="C44" s="20" t="s">
        <v>238</v>
      </c>
      <c r="D44" s="20" t="s">
        <v>237</v>
      </c>
      <c r="E44" s="24">
        <v>0.7708333333333334</v>
      </c>
      <c r="F44" s="20" t="s">
        <v>59</v>
      </c>
      <c r="G44" s="59">
        <v>55</v>
      </c>
      <c r="H44" s="54">
        <v>26852</v>
      </c>
    </row>
    <row r="45" spans="1:8" ht="12.75">
      <c r="A45" s="20" t="s">
        <v>161</v>
      </c>
      <c r="B45" s="21" t="s">
        <v>194</v>
      </c>
      <c r="C45" s="20" t="s">
        <v>239</v>
      </c>
      <c r="D45" s="20" t="s">
        <v>237</v>
      </c>
      <c r="E45" s="24">
        <v>0.9583333333333334</v>
      </c>
      <c r="F45" s="20" t="s">
        <v>59</v>
      </c>
      <c r="G45" s="59">
        <v>55</v>
      </c>
      <c r="H45" s="54">
        <v>21438</v>
      </c>
    </row>
    <row r="46" spans="1:8" ht="12.75">
      <c r="A46" s="20" t="s">
        <v>95</v>
      </c>
      <c r="B46" s="21" t="s">
        <v>194</v>
      </c>
      <c r="C46" s="20" t="s">
        <v>258</v>
      </c>
      <c r="D46" s="20" t="s">
        <v>241</v>
      </c>
      <c r="E46" s="24">
        <v>0.25</v>
      </c>
      <c r="F46" s="20" t="s">
        <v>242</v>
      </c>
      <c r="G46" s="59">
        <v>122</v>
      </c>
      <c r="H46" s="54">
        <v>4041</v>
      </c>
    </row>
    <row r="47" spans="1:8" ht="12.75">
      <c r="A47" s="20" t="s">
        <v>95</v>
      </c>
      <c r="B47" s="21" t="s">
        <v>194</v>
      </c>
      <c r="C47" s="20" t="s">
        <v>263</v>
      </c>
      <c r="D47" s="20" t="s">
        <v>241</v>
      </c>
      <c r="E47" s="24">
        <v>0.5</v>
      </c>
      <c r="F47" s="20" t="s">
        <v>242</v>
      </c>
      <c r="G47" s="59">
        <v>122</v>
      </c>
      <c r="H47" s="54">
        <v>4957</v>
      </c>
    </row>
    <row r="48" spans="1:8" ht="12.75">
      <c r="A48" s="20" t="s">
        <v>161</v>
      </c>
      <c r="B48" s="21" t="s">
        <v>194</v>
      </c>
      <c r="C48" s="20" t="s">
        <v>240</v>
      </c>
      <c r="D48" s="20" t="s">
        <v>241</v>
      </c>
      <c r="E48" s="24">
        <v>0.75</v>
      </c>
      <c r="F48" s="20" t="s">
        <v>242</v>
      </c>
      <c r="G48" s="59">
        <v>122</v>
      </c>
      <c r="H48" s="54">
        <v>9776</v>
      </c>
    </row>
    <row r="49" spans="1:8" ht="12.75">
      <c r="A49" s="20" t="s">
        <v>161</v>
      </c>
      <c r="B49" s="21" t="s">
        <v>194</v>
      </c>
      <c r="C49" s="20" t="s">
        <v>243</v>
      </c>
      <c r="D49" s="20" t="s">
        <v>244</v>
      </c>
      <c r="E49" s="24">
        <v>0.7083333333333334</v>
      </c>
      <c r="F49" s="20" t="s">
        <v>245</v>
      </c>
      <c r="G49" s="59">
        <v>124</v>
      </c>
      <c r="H49" s="54">
        <v>24376</v>
      </c>
    </row>
    <row r="50" spans="1:8" ht="12.75">
      <c r="A50" s="20" t="s">
        <v>161</v>
      </c>
      <c r="B50" s="21" t="s">
        <v>194</v>
      </c>
      <c r="C50" s="20" t="s">
        <v>246</v>
      </c>
      <c r="D50" s="20" t="s">
        <v>244</v>
      </c>
      <c r="E50" s="24">
        <v>0.75</v>
      </c>
      <c r="F50" s="20" t="s">
        <v>245</v>
      </c>
      <c r="G50" s="59">
        <v>124</v>
      </c>
      <c r="H50" s="54">
        <v>30998</v>
      </c>
    </row>
    <row r="51" spans="1:8" ht="12.75">
      <c r="A51" s="20" t="s">
        <v>161</v>
      </c>
      <c r="B51" s="21" t="s">
        <v>194</v>
      </c>
      <c r="C51" s="20" t="s">
        <v>247</v>
      </c>
      <c r="D51" s="20" t="s">
        <v>248</v>
      </c>
      <c r="E51" s="24">
        <v>0.7083333333333334</v>
      </c>
      <c r="F51" s="20" t="s">
        <v>266</v>
      </c>
      <c r="G51" s="59">
        <v>126</v>
      </c>
      <c r="H51" s="54">
        <v>15911</v>
      </c>
    </row>
    <row r="52" spans="6:8" ht="12.75">
      <c r="F52" s="20"/>
      <c r="G52" s="20"/>
      <c r="H52" s="20"/>
    </row>
    <row r="53" spans="6:8" ht="12.75">
      <c r="F53" s="65" t="s">
        <v>293</v>
      </c>
      <c r="G53" s="65"/>
      <c r="H53" s="64">
        <f>SUM(H4,H6,H7:H29,H31:H35,H37:H51)</f>
        <v>1732635</v>
      </c>
    </row>
    <row r="54" spans="6:8" ht="12.75">
      <c r="F54" s="65"/>
      <c r="G54" s="65"/>
      <c r="H54" s="65"/>
    </row>
  </sheetData>
  <mergeCells count="3">
    <mergeCell ref="A1:C1"/>
    <mergeCell ref="F53:G54"/>
    <mergeCell ref="H53:H54"/>
  </mergeCells>
  <printOptions gridLines="1"/>
  <pageMargins left="0" right="0" top="0" bottom="0" header="0" footer="0"/>
  <pageSetup fitToHeight="5" fitToWidth="1" horizontalDpi="600" verticalDpi="600"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J9"/>
  <sheetViews>
    <sheetView workbookViewId="0" topLeftCell="B1">
      <selection activeCell="C28" sqref="C28"/>
    </sheetView>
  </sheetViews>
  <sheetFormatPr defaultColWidth="9.140625" defaultRowHeight="12.75"/>
  <cols>
    <col min="1" max="1" width="8.140625" style="0" bestFit="1" customWidth="1"/>
    <col min="2" max="2" width="62.140625" style="0" bestFit="1" customWidth="1"/>
    <col min="3" max="3" width="20.28125" style="0" bestFit="1" customWidth="1"/>
    <col min="4" max="4" width="15.140625" style="0" bestFit="1" customWidth="1"/>
    <col min="5" max="5" width="8.00390625" style="0" bestFit="1" customWidth="1"/>
    <col min="6" max="6" width="12.7109375" style="0" bestFit="1" customWidth="1"/>
    <col min="7" max="7" width="10.28125" style="0" bestFit="1" customWidth="1"/>
    <col min="8" max="8" width="10.421875" style="0" customWidth="1"/>
  </cols>
  <sheetData>
    <row r="1" spans="1:10" s="2" customFormat="1" ht="31.5" customHeight="1">
      <c r="A1" s="61" t="s">
        <v>292</v>
      </c>
      <c r="B1" s="62"/>
      <c r="C1" s="62"/>
      <c r="J1"/>
    </row>
    <row r="2" spans="1:10" s="2" customFormat="1" ht="12" customHeight="1">
      <c r="A2" s="19" t="s">
        <v>0</v>
      </c>
      <c r="B2" s="19" t="s">
        <v>1</v>
      </c>
      <c r="C2" s="19" t="s">
        <v>276</v>
      </c>
      <c r="D2" s="19" t="s">
        <v>2</v>
      </c>
      <c r="E2" s="4" t="s">
        <v>196</v>
      </c>
      <c r="F2" s="19" t="s">
        <v>175</v>
      </c>
      <c r="G2" s="4" t="s">
        <v>190</v>
      </c>
      <c r="H2" s="4" t="s">
        <v>200</v>
      </c>
      <c r="J2"/>
    </row>
    <row r="3" spans="1:10" s="2" customFormat="1" ht="12.75">
      <c r="A3" s="6" t="s">
        <v>161</v>
      </c>
      <c r="B3" s="7" t="s">
        <v>162</v>
      </c>
      <c r="C3" s="6" t="s">
        <v>265</v>
      </c>
      <c r="D3" s="6" t="s">
        <v>285</v>
      </c>
      <c r="E3" s="22">
        <v>0.25</v>
      </c>
      <c r="F3" s="6" t="s">
        <v>264</v>
      </c>
      <c r="G3" s="59">
        <v>148</v>
      </c>
      <c r="H3" s="54">
        <v>33000</v>
      </c>
      <c r="J3"/>
    </row>
    <row r="4" spans="1:10" s="2" customFormat="1" ht="25.5">
      <c r="A4" s="6" t="s">
        <v>14</v>
      </c>
      <c r="B4" s="7" t="s">
        <v>154</v>
      </c>
      <c r="C4" s="6" t="s">
        <v>155</v>
      </c>
      <c r="D4" s="6" t="s">
        <v>267</v>
      </c>
      <c r="E4" s="35" t="s">
        <v>16</v>
      </c>
      <c r="F4" s="5" t="s">
        <v>146</v>
      </c>
      <c r="G4" s="59" t="s">
        <v>16</v>
      </c>
      <c r="H4" s="38">
        <v>680000</v>
      </c>
      <c r="J4"/>
    </row>
    <row r="5" spans="1:10" s="2" customFormat="1" ht="12.75">
      <c r="A5" s="6" t="s">
        <v>14</v>
      </c>
      <c r="B5" s="8" t="s">
        <v>156</v>
      </c>
      <c r="C5" s="6" t="s">
        <v>164</v>
      </c>
      <c r="D5" s="20" t="s">
        <v>267</v>
      </c>
      <c r="E5" s="36">
        <v>0.2916666666666667</v>
      </c>
      <c r="F5" s="6" t="s">
        <v>146</v>
      </c>
      <c r="G5" s="59" t="s">
        <v>16</v>
      </c>
      <c r="H5" s="38">
        <v>4600000</v>
      </c>
      <c r="J5"/>
    </row>
    <row r="6" spans="1:10" s="2" customFormat="1" ht="12.75">
      <c r="A6" s="6" t="s">
        <v>17</v>
      </c>
      <c r="B6" s="7" t="s">
        <v>157</v>
      </c>
      <c r="C6" s="6" t="s">
        <v>270</v>
      </c>
      <c r="D6" s="6" t="s">
        <v>269</v>
      </c>
      <c r="E6" s="36">
        <v>0.3958333333333333</v>
      </c>
      <c r="F6" s="6" t="s">
        <v>146</v>
      </c>
      <c r="G6" s="59" t="s">
        <v>16</v>
      </c>
      <c r="H6" s="54">
        <v>50000</v>
      </c>
      <c r="J6"/>
    </row>
    <row r="7" spans="6:8" ht="12.75">
      <c r="F7" s="32"/>
      <c r="G7" s="32"/>
      <c r="H7" s="32"/>
    </row>
    <row r="8" spans="6:8" ht="12.75">
      <c r="F8" s="65" t="s">
        <v>293</v>
      </c>
      <c r="G8" s="65"/>
      <c r="H8" s="66">
        <f>SUM(H4,H5)</f>
        <v>5280000</v>
      </c>
    </row>
    <row r="9" spans="6:8" ht="12.75">
      <c r="F9" s="65"/>
      <c r="G9" s="65"/>
      <c r="H9" s="63"/>
    </row>
  </sheetData>
  <mergeCells count="3">
    <mergeCell ref="A1:C1"/>
    <mergeCell ref="F8:G9"/>
    <mergeCell ref="H8:H9"/>
  </mergeCells>
  <printOptions gridLines="1"/>
  <pageMargins left="0.75" right="0.75" top="1" bottom="1" header="0.5" footer="0.5"/>
  <pageSetup fitToHeight="4" fitToWidth="1" horizontalDpi="600" verticalDpi="600" orientation="landscape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H19"/>
  <sheetViews>
    <sheetView workbookViewId="0" topLeftCell="C3">
      <selection activeCell="H10" sqref="H10"/>
    </sheetView>
  </sheetViews>
  <sheetFormatPr defaultColWidth="9.140625" defaultRowHeight="12.75"/>
  <cols>
    <col min="1" max="1" width="9.00390625" style="0" bestFit="1" customWidth="1"/>
    <col min="2" max="2" width="47.8515625" style="0" customWidth="1"/>
    <col min="3" max="3" width="8.00390625" style="0" bestFit="1" customWidth="1"/>
    <col min="4" max="4" width="14.7109375" style="0" customWidth="1"/>
    <col min="5" max="5" width="14.8515625" style="0" bestFit="1" customWidth="1"/>
    <col min="6" max="6" width="16.8515625" style="0" bestFit="1" customWidth="1"/>
    <col min="7" max="7" width="10.28125" style="0" bestFit="1" customWidth="1"/>
    <col min="8" max="8" width="9.57421875" style="0" bestFit="1" customWidth="1"/>
  </cols>
  <sheetData>
    <row r="1" spans="1:3" ht="33" customHeight="1">
      <c r="A1" s="61" t="s">
        <v>290</v>
      </c>
      <c r="B1" s="62"/>
      <c r="C1" s="62"/>
    </row>
    <row r="2" spans="1:8" ht="14.25" customHeight="1">
      <c r="A2" s="4" t="s">
        <v>0</v>
      </c>
      <c r="B2" s="4" t="s">
        <v>1</v>
      </c>
      <c r="C2" s="4" t="s">
        <v>196</v>
      </c>
      <c r="D2" s="4" t="s">
        <v>210</v>
      </c>
      <c r="E2" s="4" t="s">
        <v>211</v>
      </c>
      <c r="F2" s="4" t="s">
        <v>175</v>
      </c>
      <c r="G2" s="4" t="s">
        <v>190</v>
      </c>
      <c r="H2" s="33" t="s">
        <v>200</v>
      </c>
    </row>
    <row r="3" spans="1:8" ht="12.75">
      <c r="A3" s="10"/>
      <c r="B3" s="10"/>
      <c r="C3" s="10"/>
      <c r="D3" s="10"/>
      <c r="E3" s="10"/>
      <c r="F3" s="10"/>
      <c r="G3" s="32"/>
      <c r="H3" s="32"/>
    </row>
    <row r="4" spans="1:8" ht="12.75">
      <c r="A4" s="20" t="s">
        <v>95</v>
      </c>
      <c r="B4" s="21" t="s">
        <v>194</v>
      </c>
      <c r="C4" s="22">
        <v>0.2847222222222222</v>
      </c>
      <c r="D4" s="20" t="s">
        <v>259</v>
      </c>
      <c r="E4" s="20" t="s">
        <v>286</v>
      </c>
      <c r="F4" s="20" t="s">
        <v>174</v>
      </c>
      <c r="G4" s="59">
        <v>5</v>
      </c>
      <c r="H4" s="54">
        <v>35000</v>
      </c>
    </row>
    <row r="5" spans="1:8" ht="12.75">
      <c r="A5" s="20" t="s">
        <v>161</v>
      </c>
      <c r="B5" s="21" t="s">
        <v>194</v>
      </c>
      <c r="C5" s="24">
        <v>0.6666666666666666</v>
      </c>
      <c r="D5" s="20" t="s">
        <v>209</v>
      </c>
      <c r="E5" s="20" t="s">
        <v>212</v>
      </c>
      <c r="F5" s="20" t="s">
        <v>101</v>
      </c>
      <c r="G5" s="59">
        <v>20</v>
      </c>
      <c r="H5" s="51">
        <v>154200</v>
      </c>
    </row>
    <row r="6" spans="1:8" ht="12.75">
      <c r="A6" s="20" t="s">
        <v>161</v>
      </c>
      <c r="B6" s="21" t="s">
        <v>194</v>
      </c>
      <c r="C6" s="24">
        <v>0.7083333333333334</v>
      </c>
      <c r="D6" s="20" t="s">
        <v>209</v>
      </c>
      <c r="E6" s="20" t="s">
        <v>212</v>
      </c>
      <c r="F6" s="20" t="s">
        <v>101</v>
      </c>
      <c r="G6" s="59">
        <v>20</v>
      </c>
      <c r="H6" s="51">
        <v>154200</v>
      </c>
    </row>
    <row r="7" spans="1:8" ht="12.75">
      <c r="A7" s="20" t="s">
        <v>161</v>
      </c>
      <c r="B7" s="21" t="s">
        <v>194</v>
      </c>
      <c r="C7" s="24">
        <v>0.75</v>
      </c>
      <c r="D7" s="20" t="s">
        <v>209</v>
      </c>
      <c r="E7" s="20" t="s">
        <v>212</v>
      </c>
      <c r="F7" s="20" t="s">
        <v>101</v>
      </c>
      <c r="G7" s="59">
        <v>20</v>
      </c>
      <c r="H7" s="51">
        <v>154200</v>
      </c>
    </row>
    <row r="8" spans="1:8" ht="12.75">
      <c r="A8" s="25" t="s">
        <v>161</v>
      </c>
      <c r="B8" s="11" t="s">
        <v>194</v>
      </c>
      <c r="C8" s="26">
        <v>0.7083333333333334</v>
      </c>
      <c r="D8" s="25" t="s">
        <v>209</v>
      </c>
      <c r="E8" s="25" t="s">
        <v>225</v>
      </c>
      <c r="F8" s="25" t="s">
        <v>101</v>
      </c>
      <c r="G8" s="59">
        <v>20</v>
      </c>
      <c r="H8" s="51">
        <v>280000</v>
      </c>
    </row>
    <row r="9" spans="1:8" s="2" customFormat="1" ht="12.75">
      <c r="A9" s="25" t="s">
        <v>161</v>
      </c>
      <c r="B9" s="11" t="s">
        <v>194</v>
      </c>
      <c r="C9" s="26">
        <v>0.7291666666666666</v>
      </c>
      <c r="D9" s="25" t="s">
        <v>209</v>
      </c>
      <c r="E9" s="25" t="s">
        <v>225</v>
      </c>
      <c r="F9" s="25" t="s">
        <v>101</v>
      </c>
      <c r="G9" s="59">
        <v>20</v>
      </c>
      <c r="H9" s="54">
        <v>280000</v>
      </c>
    </row>
    <row r="10" spans="1:8" s="2" customFormat="1" ht="12.75">
      <c r="A10" s="20" t="s">
        <v>95</v>
      </c>
      <c r="B10" s="21" t="s">
        <v>194</v>
      </c>
      <c r="C10" s="22">
        <v>0.20833333333333334</v>
      </c>
      <c r="D10" s="20" t="s">
        <v>259</v>
      </c>
      <c r="E10" s="20" t="s">
        <v>212</v>
      </c>
      <c r="F10" s="20" t="s">
        <v>101</v>
      </c>
      <c r="G10" s="59">
        <v>20</v>
      </c>
      <c r="H10" s="53">
        <v>162300</v>
      </c>
    </row>
    <row r="11" spans="1:8" s="2" customFormat="1" ht="12.75">
      <c r="A11" s="20" t="s">
        <v>95</v>
      </c>
      <c r="B11" s="21" t="s">
        <v>194</v>
      </c>
      <c r="C11" s="22">
        <v>0.25</v>
      </c>
      <c r="D11" s="20" t="s">
        <v>259</v>
      </c>
      <c r="E11" s="20" t="s">
        <v>212</v>
      </c>
      <c r="F11" s="20" t="s">
        <v>101</v>
      </c>
      <c r="G11" s="59">
        <v>20</v>
      </c>
      <c r="H11" s="53">
        <v>162300</v>
      </c>
    </row>
    <row r="12" spans="1:8" ht="12.75">
      <c r="A12" s="20" t="s">
        <v>95</v>
      </c>
      <c r="B12" s="21" t="s">
        <v>194</v>
      </c>
      <c r="C12" s="22">
        <v>0.3333333333333333</v>
      </c>
      <c r="D12" s="20" t="s">
        <v>259</v>
      </c>
      <c r="E12" s="20" t="s">
        <v>212</v>
      </c>
      <c r="F12" s="20" t="s">
        <v>101</v>
      </c>
      <c r="G12" s="59">
        <v>20</v>
      </c>
      <c r="H12" s="53">
        <v>162300</v>
      </c>
    </row>
    <row r="13" spans="1:8" ht="12.75">
      <c r="A13" s="20" t="s">
        <v>95</v>
      </c>
      <c r="B13" s="21" t="s">
        <v>194</v>
      </c>
      <c r="C13" s="26">
        <v>0.25</v>
      </c>
      <c r="D13" s="20" t="s">
        <v>259</v>
      </c>
      <c r="E13" s="20" t="s">
        <v>225</v>
      </c>
      <c r="F13" s="20" t="s">
        <v>101</v>
      </c>
      <c r="G13" s="59">
        <v>20</v>
      </c>
      <c r="H13" s="51">
        <v>280000</v>
      </c>
    </row>
    <row r="14" spans="1:8" ht="12.75">
      <c r="A14" s="20" t="s">
        <v>95</v>
      </c>
      <c r="B14" s="21" t="s">
        <v>194</v>
      </c>
      <c r="C14" s="26">
        <v>0.2916666666666667</v>
      </c>
      <c r="D14" s="20" t="s">
        <v>259</v>
      </c>
      <c r="E14" s="20" t="s">
        <v>225</v>
      </c>
      <c r="F14" s="20" t="s">
        <v>101</v>
      </c>
      <c r="G14" s="59">
        <v>20</v>
      </c>
      <c r="H14" s="51">
        <v>280000</v>
      </c>
    </row>
    <row r="15" spans="1:8" s="2" customFormat="1" ht="12.75">
      <c r="A15" s="20" t="s">
        <v>95</v>
      </c>
      <c r="B15" s="21" t="s">
        <v>194</v>
      </c>
      <c r="C15" s="26">
        <v>0.3333333333333333</v>
      </c>
      <c r="D15" s="20" t="s">
        <v>259</v>
      </c>
      <c r="E15" s="20" t="s">
        <v>225</v>
      </c>
      <c r="F15" s="20" t="s">
        <v>101</v>
      </c>
      <c r="G15" s="59">
        <v>20</v>
      </c>
      <c r="H15" s="54">
        <v>280000</v>
      </c>
    </row>
    <row r="16" spans="1:8" ht="12.75">
      <c r="A16" s="6" t="s">
        <v>95</v>
      </c>
      <c r="B16" s="7" t="s">
        <v>163</v>
      </c>
      <c r="C16" s="6" t="s">
        <v>16</v>
      </c>
      <c r="D16" s="6" t="s">
        <v>275</v>
      </c>
      <c r="E16" s="6" t="s">
        <v>287</v>
      </c>
      <c r="F16" s="6" t="s">
        <v>135</v>
      </c>
      <c r="G16" s="52">
        <v>27</v>
      </c>
      <c r="H16" s="51">
        <v>8000</v>
      </c>
    </row>
    <row r="18" spans="6:8" ht="12.75">
      <c r="F18" s="65" t="s">
        <v>293</v>
      </c>
      <c r="G18" s="65"/>
      <c r="H18" s="66">
        <f>SUM(H4:H16)</f>
        <v>2392500</v>
      </c>
    </row>
    <row r="19" spans="6:8" ht="12.75">
      <c r="F19" s="65"/>
      <c r="G19" s="65"/>
      <c r="H19" s="63"/>
    </row>
  </sheetData>
  <mergeCells count="3">
    <mergeCell ref="A1:C1"/>
    <mergeCell ref="F18:G19"/>
    <mergeCell ref="H18:H19"/>
  </mergeCells>
  <printOptions gridLines="1" horizontalCentered="1"/>
  <pageMargins left="0" right="0" top="0" bottom="0" header="0" footer="0"/>
  <pageSetup fitToHeight="5" fitToWidth="1"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H25"/>
  <sheetViews>
    <sheetView workbookViewId="0" topLeftCell="C6">
      <selection activeCell="H1" sqref="H1"/>
    </sheetView>
  </sheetViews>
  <sheetFormatPr defaultColWidth="9.140625" defaultRowHeight="12.75"/>
  <cols>
    <col min="1" max="1" width="12.7109375" style="0" bestFit="1" customWidth="1"/>
    <col min="2" max="2" width="17.7109375" style="41" bestFit="1" customWidth="1"/>
    <col min="3" max="3" width="19.421875" style="0" bestFit="1" customWidth="1"/>
    <col min="4" max="4" width="24.7109375" style="0" bestFit="1" customWidth="1"/>
    <col min="5" max="5" width="19.00390625" style="0" bestFit="1" customWidth="1"/>
    <col min="6" max="6" width="10.28125" style="41" bestFit="1" customWidth="1"/>
    <col min="7" max="7" width="10.140625" style="41" bestFit="1" customWidth="1"/>
    <col min="8" max="8" width="9.57421875" style="0" bestFit="1" customWidth="1"/>
  </cols>
  <sheetData>
    <row r="1" spans="1:5" ht="27" customHeight="1">
      <c r="A1" s="67" t="s">
        <v>354</v>
      </c>
      <c r="B1" s="67"/>
      <c r="C1" s="67"/>
      <c r="E1" s="50"/>
    </row>
    <row r="2" spans="1:8" ht="12.75">
      <c r="A2" s="39" t="s">
        <v>0</v>
      </c>
      <c r="B2" s="40" t="s">
        <v>333</v>
      </c>
      <c r="C2" s="39" t="s">
        <v>211</v>
      </c>
      <c r="D2" s="39" t="s">
        <v>295</v>
      </c>
      <c r="E2" s="39" t="s">
        <v>175</v>
      </c>
      <c r="F2" s="45" t="s">
        <v>190</v>
      </c>
      <c r="G2" s="45" t="s">
        <v>355</v>
      </c>
      <c r="H2" s="39" t="s">
        <v>200</v>
      </c>
    </row>
    <row r="3" spans="1:7" ht="12.75">
      <c r="A3" s="32"/>
      <c r="B3" s="10"/>
      <c r="C3" s="32"/>
      <c r="D3" s="10"/>
      <c r="E3" s="32"/>
      <c r="F3" s="46"/>
      <c r="G3" s="55"/>
    </row>
    <row r="4" spans="1:8" ht="12.75">
      <c r="A4" s="32">
        <v>12.29</v>
      </c>
      <c r="B4" s="42" t="s">
        <v>347</v>
      </c>
      <c r="C4" s="43" t="s">
        <v>296</v>
      </c>
      <c r="D4" s="10" t="s">
        <v>16</v>
      </c>
      <c r="E4" s="43" t="s">
        <v>297</v>
      </c>
      <c r="F4" s="47">
        <v>17</v>
      </c>
      <c r="G4" s="56">
        <v>1800</v>
      </c>
      <c r="H4" s="51">
        <v>30700</v>
      </c>
    </row>
    <row r="5" spans="1:8" ht="12.75">
      <c r="A5" s="32">
        <v>12.29</v>
      </c>
      <c r="B5" s="42" t="s">
        <v>346</v>
      </c>
      <c r="C5" s="43" t="s">
        <v>298</v>
      </c>
      <c r="D5" s="10" t="s">
        <v>349</v>
      </c>
      <c r="E5" s="43" t="s">
        <v>299</v>
      </c>
      <c r="F5" s="47">
        <v>9</v>
      </c>
      <c r="G5" s="56">
        <v>8000</v>
      </c>
      <c r="H5" s="51">
        <v>25000</v>
      </c>
    </row>
    <row r="6" spans="1:8" ht="12.75">
      <c r="A6" s="32">
        <v>12.29</v>
      </c>
      <c r="B6" s="42" t="s">
        <v>345</v>
      </c>
      <c r="C6" s="43" t="s">
        <v>300</v>
      </c>
      <c r="D6" s="43" t="s">
        <v>301</v>
      </c>
      <c r="E6" s="43" t="s">
        <v>185</v>
      </c>
      <c r="F6" s="47">
        <v>6</v>
      </c>
      <c r="G6" s="56">
        <v>27300</v>
      </c>
      <c r="H6" s="51">
        <v>409800</v>
      </c>
    </row>
    <row r="7" spans="1:8" ht="12.75">
      <c r="A7" s="32">
        <v>12.29</v>
      </c>
      <c r="B7" s="42" t="s">
        <v>344</v>
      </c>
      <c r="C7" s="43" t="s">
        <v>302</v>
      </c>
      <c r="D7" s="43" t="s">
        <v>303</v>
      </c>
      <c r="E7" s="43" t="s">
        <v>353</v>
      </c>
      <c r="F7" s="47">
        <v>17</v>
      </c>
      <c r="G7" s="56">
        <v>2000</v>
      </c>
      <c r="H7" s="51">
        <v>20000</v>
      </c>
    </row>
    <row r="8" spans="1:8" ht="12.75">
      <c r="A8" s="32">
        <v>12.29</v>
      </c>
      <c r="B8" s="42" t="s">
        <v>343</v>
      </c>
      <c r="C8" s="43" t="s">
        <v>304</v>
      </c>
      <c r="D8" s="43" t="s">
        <v>305</v>
      </c>
      <c r="E8" s="43" t="s">
        <v>306</v>
      </c>
      <c r="F8" s="48">
        <v>79</v>
      </c>
      <c r="G8" s="57">
        <v>1500</v>
      </c>
      <c r="H8" s="51">
        <v>15000</v>
      </c>
    </row>
    <row r="9" spans="1:8" ht="12.75">
      <c r="A9" s="32">
        <v>12.29</v>
      </c>
      <c r="B9" s="42" t="s">
        <v>342</v>
      </c>
      <c r="C9" s="43" t="s">
        <v>307</v>
      </c>
      <c r="D9" s="5" t="s">
        <v>308</v>
      </c>
      <c r="E9" s="42" t="s">
        <v>352</v>
      </c>
      <c r="F9" s="48">
        <v>22</v>
      </c>
      <c r="G9" s="57">
        <v>24600</v>
      </c>
      <c r="H9" s="51">
        <v>360700</v>
      </c>
    </row>
    <row r="10" spans="1:8" ht="12.75">
      <c r="A10" s="32">
        <v>12.29</v>
      </c>
      <c r="B10" s="42" t="s">
        <v>341</v>
      </c>
      <c r="C10" s="43" t="s">
        <v>309</v>
      </c>
      <c r="D10" s="10" t="s">
        <v>16</v>
      </c>
      <c r="E10" s="43" t="s">
        <v>101</v>
      </c>
      <c r="F10" s="48">
        <v>20</v>
      </c>
      <c r="G10" s="57">
        <v>16600</v>
      </c>
      <c r="H10" s="51">
        <v>263500</v>
      </c>
    </row>
    <row r="11" spans="1:8" ht="12.75">
      <c r="A11" s="32">
        <v>12.29</v>
      </c>
      <c r="B11" s="42" t="s">
        <v>340</v>
      </c>
      <c r="C11" s="43" t="s">
        <v>310</v>
      </c>
      <c r="D11" s="43" t="s">
        <v>311</v>
      </c>
      <c r="E11" s="43" t="s">
        <v>188</v>
      </c>
      <c r="F11" s="47">
        <v>21</v>
      </c>
      <c r="G11" s="56">
        <v>24700</v>
      </c>
      <c r="H11" s="51">
        <v>388500</v>
      </c>
    </row>
    <row r="12" spans="1:8" ht="12.75">
      <c r="A12" s="32">
        <v>12.29</v>
      </c>
      <c r="B12" s="42" t="s">
        <v>339</v>
      </c>
      <c r="C12" s="43" t="s">
        <v>312</v>
      </c>
      <c r="D12" s="43" t="s">
        <v>313</v>
      </c>
      <c r="E12" s="43" t="s">
        <v>314</v>
      </c>
      <c r="F12" s="48">
        <v>39</v>
      </c>
      <c r="G12" s="57">
        <v>2000</v>
      </c>
      <c r="H12" s="51">
        <v>30000</v>
      </c>
    </row>
    <row r="13" spans="1:8" ht="12.75">
      <c r="A13" s="32">
        <v>12.29</v>
      </c>
      <c r="B13" s="42" t="s">
        <v>338</v>
      </c>
      <c r="C13" s="43" t="s">
        <v>315</v>
      </c>
      <c r="D13" s="43" t="s">
        <v>316</v>
      </c>
      <c r="E13" s="43" t="s">
        <v>146</v>
      </c>
      <c r="F13" s="49" t="s">
        <v>146</v>
      </c>
      <c r="G13" s="57">
        <v>900000</v>
      </c>
      <c r="H13" s="51">
        <v>3600000</v>
      </c>
    </row>
    <row r="14" spans="1:8" ht="12.75">
      <c r="A14" s="32">
        <v>12.29</v>
      </c>
      <c r="B14" s="42" t="s">
        <v>337</v>
      </c>
      <c r="C14" s="43" t="s">
        <v>317</v>
      </c>
      <c r="D14" s="43" t="s">
        <v>318</v>
      </c>
      <c r="E14" s="43" t="s">
        <v>146</v>
      </c>
      <c r="F14" s="48" t="s">
        <v>146</v>
      </c>
      <c r="G14" s="48" t="s">
        <v>16</v>
      </c>
      <c r="H14" s="52" t="s">
        <v>16</v>
      </c>
    </row>
    <row r="15" spans="1:8" ht="12.75">
      <c r="A15" s="32">
        <v>12.29</v>
      </c>
      <c r="B15" s="42" t="s">
        <v>336</v>
      </c>
      <c r="C15" s="43" t="s">
        <v>319</v>
      </c>
      <c r="D15" s="43" t="s">
        <v>320</v>
      </c>
      <c r="E15" s="43" t="s">
        <v>351</v>
      </c>
      <c r="F15" s="48">
        <v>44</v>
      </c>
      <c r="G15" s="48">
        <v>900</v>
      </c>
      <c r="H15" s="51">
        <v>18000</v>
      </c>
    </row>
    <row r="16" spans="1:8" ht="12.75">
      <c r="A16" s="32">
        <v>12.29</v>
      </c>
      <c r="B16" s="42" t="s">
        <v>335</v>
      </c>
      <c r="C16" s="43" t="s">
        <v>321</v>
      </c>
      <c r="D16" s="43" t="s">
        <v>322</v>
      </c>
      <c r="E16" s="43" t="s">
        <v>323</v>
      </c>
      <c r="F16" s="47">
        <v>209</v>
      </c>
      <c r="G16" s="56">
        <v>1000</v>
      </c>
      <c r="H16" s="51">
        <v>20000</v>
      </c>
    </row>
    <row r="17" spans="1:8" ht="12.75">
      <c r="A17" s="32">
        <v>12.29</v>
      </c>
      <c r="B17" s="42" t="s">
        <v>334</v>
      </c>
      <c r="C17" s="43" t="s">
        <v>324</v>
      </c>
      <c r="D17" s="43" t="s">
        <v>325</v>
      </c>
      <c r="E17" s="43" t="s">
        <v>326</v>
      </c>
      <c r="F17" s="48">
        <v>85</v>
      </c>
      <c r="G17" s="57">
        <v>1500</v>
      </c>
      <c r="H17" s="51">
        <v>22000</v>
      </c>
    </row>
    <row r="18" spans="1:8" ht="12.75">
      <c r="A18" s="32"/>
      <c r="B18" s="10"/>
      <c r="C18" s="10"/>
      <c r="D18" s="10"/>
      <c r="E18" s="10"/>
      <c r="F18" s="46"/>
      <c r="G18" s="58"/>
      <c r="H18" s="52"/>
    </row>
    <row r="19" spans="1:8" ht="12.75">
      <c r="A19" s="32"/>
      <c r="B19" s="10"/>
      <c r="C19" s="10"/>
      <c r="D19" s="10"/>
      <c r="E19" s="10"/>
      <c r="F19" s="46"/>
      <c r="G19" s="58"/>
      <c r="H19" s="52"/>
    </row>
    <row r="20" spans="1:8" ht="12.75">
      <c r="A20" s="44" t="s">
        <v>348</v>
      </c>
      <c r="B20" s="10"/>
      <c r="C20" s="10"/>
      <c r="D20" s="10"/>
      <c r="E20" s="10"/>
      <c r="F20" s="46"/>
      <c r="G20" s="58"/>
      <c r="H20" s="52"/>
    </row>
    <row r="21" spans="1:8" ht="12.75">
      <c r="A21" s="32">
        <v>12.29</v>
      </c>
      <c r="B21" s="43" t="s">
        <v>327</v>
      </c>
      <c r="C21" s="43" t="s">
        <v>328</v>
      </c>
      <c r="D21" s="43" t="s">
        <v>331</v>
      </c>
      <c r="E21" s="43" t="s">
        <v>329</v>
      </c>
      <c r="F21" s="47">
        <v>10</v>
      </c>
      <c r="G21" s="56">
        <v>25500</v>
      </c>
      <c r="H21" s="51">
        <v>538800</v>
      </c>
    </row>
    <row r="22" spans="1:8" ht="12.75">
      <c r="A22" s="32">
        <v>12.29</v>
      </c>
      <c r="B22" s="43" t="s">
        <v>350</v>
      </c>
      <c r="C22" s="43" t="s">
        <v>330</v>
      </c>
      <c r="D22" s="10" t="s">
        <v>16</v>
      </c>
      <c r="E22" s="43" t="s">
        <v>332</v>
      </c>
      <c r="F22" s="47">
        <v>107</v>
      </c>
      <c r="G22" s="47" t="s">
        <v>16</v>
      </c>
      <c r="H22" s="42" t="s">
        <v>16</v>
      </c>
    </row>
    <row r="23" spans="5:8" ht="12.75">
      <c r="E23" s="32"/>
      <c r="F23" s="10"/>
      <c r="G23" s="10"/>
      <c r="H23" s="32"/>
    </row>
    <row r="24" spans="5:8" ht="12.75">
      <c r="E24" s="65" t="s">
        <v>293</v>
      </c>
      <c r="F24" s="65"/>
      <c r="G24" s="68">
        <f>SUM(G4:G13,G15:G17,G21)</f>
        <v>1037400</v>
      </c>
      <c r="H24" s="66">
        <f>SUM(H4:H13,H15:H17,H21)</f>
        <v>5742000</v>
      </c>
    </row>
    <row r="25" spans="5:8" ht="12.75">
      <c r="E25" s="65"/>
      <c r="F25" s="65"/>
      <c r="G25" s="69"/>
      <c r="H25" s="63"/>
    </row>
  </sheetData>
  <mergeCells count="4">
    <mergeCell ref="A1:C1"/>
    <mergeCell ref="E24:F25"/>
    <mergeCell ref="H24:H25"/>
    <mergeCell ref="G24:G25"/>
  </mergeCells>
  <printOptions gridLines="1"/>
  <pageMargins left="0.75" right="0.75" top="1" bottom="1" header="0.5" footer="0.5"/>
  <pageSetup fitToHeight="5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mcneilm</dc:creator>
  <cp:keywords/>
  <dc:description/>
  <cp:lastModifiedBy>trenise.chin</cp:lastModifiedBy>
  <cp:lastPrinted>2007-01-11T21:03:46Z</cp:lastPrinted>
  <dcterms:created xsi:type="dcterms:W3CDTF">2007-01-04T17:04:07Z</dcterms:created>
  <dcterms:modified xsi:type="dcterms:W3CDTF">2007-01-24T20:56:43Z</dcterms:modified>
  <cp:category/>
  <cp:version/>
  <cp:contentType/>
  <cp:contentStatus/>
</cp:coreProperties>
</file>