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Scoring'!$G$50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<sst xmlns="http://schemas.openxmlformats.org/spreadsheetml/2006/main" count="187" uniqueCount="131">
  <si>
    <t xml:space="preserve">There is evidence that the program has management procedures in place to ensure the most efficient use of each dollar spent on program execution. The program has maintained level Federal FTE totals during an extended period of program budget growth through improvements in the efficiency of Federal program execution. Specific examples of procedures already in place include outsourced activities to the Program Support Center and contracted technical assistance, management information system, logistical support, objective review committees, UDS data collection, and Federal Tort Claims Act (FTCA) risk management services. Through the Federal government's Health Common Measures, the program now also has an annual efficiency measure of clinical appointments per FTE for outpatient visits and tracks the total combined cost from all revenues per patient user. </t>
  </si>
  <si>
    <t>The program does not have a financial management system that fully allocates program costs and associates those costs with specific performance measures. The program does not capture all direct and indirect costs borne by the program agency, including FTCA related expenses. The program knows the overhead costs associated with managing FTCA, but does not know the actual cost of FTCA coverage of health center providers in each fiscal year. The program is introducing procedures to improve cost forecasting for FTCA liabilities to the Federal government in the future. As noted in Section II, the program does use clear long-term growth goals to guide the use of funds. Applicable agency overhead, retirement, and other costs budgeted elsewhere. The program does not include informational displays in the budget that present the full cost of outputs.</t>
  </si>
  <si>
    <t xml:space="preserve">The program's main goals focus on broadening access to health care, focusing services on the most vulnerable, and improving the quality of care. The program tracks additional measures using data from its UDS system, and reports on some of these data in their GPRA reports. With respect to the program's key goals highlighted here, program partners do support planning efforts by committing to the goals of the program. In some cases, the program ensures this commitment through explicit requirements in the grant and governing regulations. Other elements are encouraged in the program's authorizing legislation. Program grantees are required by statute to engage in strategic planning of their own, focused on increasing access and improving health status. Grantees commit to and report on performance in annual grant applications. </t>
  </si>
  <si>
    <t xml:space="preserve">The program collects information from health center grantees annually through the UDS. Federal program managers and individual grantees can use UDS data to compare center demographics, financial status, and performance with other centers in the state, other rural or urban centers nationally, and all centers nationally. GAO reported weaknesses in the UDS system in 2000. The program expects the conversion to electronic submission to address those concerns. Annual A-133 audits provide additional financial information on individual grantees. The Primary Care Effectiveness Reviews provide additional information. Centers participating in specific collaborative efforts provide additional clinical data. Performance data are used to assess overall trends to determine if management decisions are needed. </t>
  </si>
  <si>
    <t xml:space="preserve">The purpose of the Consolidated Health Center program is clear. The program is designed to increase access to comprehensive primary and preventive health care and improve the health status of underserved and vulnerable populations. Health center grants support a variety of community-based public and private nonprofit organizations that provide required primary health services to a population in an area with a shortage of personal health services. Health Centers include a variety of organizations covered by the authorizing legislation, including organizations funded to serve migrant and seasonal agricultural workers, the homeless and residents of public housing. </t>
  </si>
  <si>
    <t>The first Federally supported health centers were neighborhood health centers funded in 1965. The Health Centers Consolidation Act of 1996 authorized the current Consolidated Health Centers program (section 330 of the Public Health Service Act). The agency's program expectations are outlined in Policy Information Notice 1998-23. Agency regulations (42 CFR; Part 51c) specify the population to be served and the specific services to be provided. Agency and Congressional reports related to the program are consistent with the program purpose as outlined in the authorizing legislation. The program is run by the Health Resources and Services Administration (HRSA).</t>
  </si>
  <si>
    <t xml:space="preserve">Health centers receive roughly 25% of their total funding from this program. An additional 41% of health center's funding comes from Medicaid (state and Federal combined), Medicare, SCHIP and other Federal grants. The remaining 33% comes from state, local, third party and self-pay collections. Health center revenues are 2% below costs. Eighty seven percent of Health Center patients are at or below 200% of poverty. The program serves 1.9 million males between ages of 20 and 64. The program also encourages quality improvement through specific initiatives and the use of the common data. The program authorizing legislation also requires grantees to demonstrate non-redundancy of the program contribution in their grant application to guard against supplantation of funds. The authorizing legislation requires the program fund grantees in underserved areas where populations are not being served by private providers and other programs. </t>
  </si>
  <si>
    <t>OMB Program Assessment Rating Tool (PART)</t>
  </si>
  <si>
    <t xml:space="preserve">The main deficiencies in this section include incentives and procedures to improve efficiency, the development of the full annual cost of operating the program, and financial management practices. The agency is taking meaningful steps to correct these deficiencies. The program anticipates having a system in place to project future FTCA claims by early 2003. The program has also undertaken initiatives to improve risk management for FTCA. The program also issued guidance this year to help centers facing serious financial problems develop a financial recovery plan. The program also issued guidance this year to consolidate grant award notices for health centers receiving funds from the various types of health center grants (e.g., community, migrant, homeless) into one notice. The program is also working on web-based applications, paperless grant submissions, and electronic grant review to improve efficiencies.  </t>
  </si>
  <si>
    <t xml:space="preserve">There is no evidence that a block grant or other mechanism would be more efficient or effective in addressing the problem. </t>
  </si>
  <si>
    <r>
      <t>Assessment based on agency GPRA reports and web site (</t>
    </r>
    <r>
      <rPr>
        <u val="single"/>
        <sz val="9"/>
        <color indexed="12"/>
        <rFont val="Arial"/>
        <family val="2"/>
      </rPr>
      <t>www.hrsa.gov</t>
    </r>
    <r>
      <rPr>
        <sz val="9"/>
        <color indexed="12"/>
        <rFont val="Arial"/>
        <family val="2"/>
      </rPr>
      <t>).</t>
    </r>
  </si>
  <si>
    <t xml:space="preserve">The OIG found in 1998 that only 32% of Federally funded health centers are aware of treatment improvement protocols issued by HRSA's sister agency the Substance Abuse and Mental Health Services Administration. OIG concluded in 1998 HRSA could encourage better collaboration between health centers and state health departments. The program does work with the Centers for Medicare &amp; Medicaid Services on reimbursement of services, the Agency for Healthcare Research and Quality on specific studies, and the Centers for Disease Control and Prevention on adult immunization, diabetes, asthma, and data collection. The program has also matched its Health Center User and Visit Surveys to mimic the CDC's National Health Interview Survey. The program has issued guidance to its field offices in recent years to expand local level collaboration and has continued an integrated services initiative to help health center networks link across providers and expand market share of Medicaid patients. </t>
  </si>
  <si>
    <r>
      <t xml:space="preserve">Section I:  Program Purpose &amp; Design  </t>
    </r>
    <r>
      <rPr>
        <b/>
        <sz val="11"/>
        <color indexed="10"/>
        <rFont val="Arial"/>
        <family val="2"/>
      </rPr>
      <t xml:space="preserve"> (Yes, No, N/A)</t>
    </r>
  </si>
  <si>
    <r>
      <t xml:space="preserve">Section II:  Strategic Planning   </t>
    </r>
    <r>
      <rPr>
        <b/>
        <sz val="11"/>
        <color indexed="10"/>
        <rFont val="Arial"/>
        <family val="2"/>
      </rPr>
      <t>(Yes, No, N/A)</t>
    </r>
  </si>
  <si>
    <t xml:space="preserve">The assessment is based on agency financial statements, OIG audits, and documentation related to FTCA claims. The OIG reviewed audits of 33% of health center grantees in 1992 and found 46% had inadequate internal controls to prevent fraud, waste and abuse, 50% had inadequate accounting records and procedures, and 27% prepared inaccurate financial statements and reports. OIG found 1 in 6 health centers do not conduct outreach to enroll children in SCHIP and Medicaid expansions. </t>
  </si>
  <si>
    <t>The program takes extensive efforts to collect performance data for program grantees. Action is typically taken based on management issues. The program does not take action for low performance of grantees related to quality of patient care.</t>
  </si>
  <si>
    <t xml:space="preserve">In addition to agency supported surveys and UDS data, independent evaluations indicate the program is effective overall. A 1998 evaluation by MDS Associates found Medicaid health center users experience 22% lower hospitalization rates than Medicaid users receiving care from other sources. A 1998 evalulation by the Lewin Group found average managed care health center network costs were lower than the average network costs. Health centers report higher maternity admissions, but lower or comparable hospital admissions. A Kaiser commissioned report on 1998 HEDIS data found health center owned health plans performing better than other Medicaid-dominated plans, including immunization rates, well care visits, cervical cancer screening, and children's access to care. GAO reported in 2000 that an increasing proportion of health center patients are uninsured and that the program is helping centers plan strategically and participate in managed care. The report also confirmed lower hospitalization rates and other health center results. </t>
  </si>
  <si>
    <t>The annual goals mirror the long-term goals with intermediate annual targets. The program does measure additional outcomes in GPRA and through the UDS.</t>
  </si>
  <si>
    <t xml:space="preserve">Many centers receive grants year after year. However, the program's policies and long-term goals encourage bringing in new grantees and the program can document these new entries in practice. The program announces new grants under a HRSA Preview announcement and indicates when new and first-time applicants are eligible. Pre-application workshops are also provided to help new grantees through the process. As part of the President's initiative to expand care provided by the Health Centers program, the agency has developed a web-based system to assist existing health center grantees apply to expand sites and to help prospective grantees apply for new funding. </t>
  </si>
  <si>
    <t>Weighted Score</t>
  </si>
  <si>
    <t>Questions</t>
  </si>
  <si>
    <t>The agency's senior managers are held accountable for operations of their programs, including performance results, through their annual performance contracts. This practice is new and no evidence is yet available on steps taken for poor program performance. Performance data are not taken into account routinely in program staff evaluations. The program requires that grantees set performance targets and report on performance and other data through the UDS and collaborative initiatives. The program contracts out site visits to deal with critical management concerns at individual centers. Based on these visits, contractors may recommend actions to field staff such as drawdown restrictions on grant funds and requiring action plans to address concerns. Grantees typically fail to have grants renewed because of poor financial performance, rather than failures to meet goals related to patient outcomes. Performance information could be extended to program staff performance evaluations or contracts.</t>
  </si>
  <si>
    <t>The program is using the Management Assistance Corporation for site visit technical assistance and program improvement. The program outsourced contractual monitoring and payment to the Program Support Center. The program provides UDS data to grantees to compare their operations with other centers in the state and nation to encourage efficiency. Program staff have been maintained at no more than 20 FTE over a period of rapid budget growth in the program. The ISDI initiative is designed to help centers integrate activities and improve their efficiency by shifting tertiary management to primary and preventive care.</t>
  </si>
  <si>
    <t>Program project officers in the field office conduct annual reviews of grantee continuation applications. The program obtains additional information through competitive applications for continuation funding at the end of the project period. Grantees are audited annually by independent accountants. Change of scope requests are reviewed by the program. The agency reports redirecting field office operations for enhanced oversight. One area of improvement can be related to medical malpractice, given the potential liabilities to the Federal government posed by FTCA coverage.</t>
  </si>
  <si>
    <t>The program has adopted new long-term goals for the growth initiative and to measure outcomes. The program's current performance suggests progress toward meeting its long-term goals. While partially an output measure, the first goal parallels the President's initiative. By definition, the growth initiative uses a baseline of 2001 and a target year of 2006. Past performance indicates the program has made progress overall in key areas.</t>
  </si>
  <si>
    <t xml:space="preserve">The program's current performance suggests progress toward meeting its long-term goals. The baseline year for these goals is 2001 and in most cases 2002 data are not yet available. The target year for the long-term goals is 2006. The 2001 baseline figures indicate a positive level of initial performance that suggest the program is in a good position to make progress toward meeting its long-term goals. One data element that is available beyond the 2001 baseline is the number of new and expanded sites. </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</si>
  <si>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</si>
  <si>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</si>
  <si>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</si>
  <si>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</si>
  <si>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</si>
  <si>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</si>
  <si>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</si>
  <si>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</si>
  <si>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</si>
  <si>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</si>
  <si>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</si>
  <si>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</si>
  <si>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</si>
  <si>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</si>
  <si>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</si>
  <si>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</si>
  <si>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</si>
  <si>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</si>
  <si>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</si>
  <si>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</si>
  <si>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</si>
  <si>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Name of Program: Health Centers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</si>
  <si>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</si>
  <si>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</si>
  <si>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</si>
  <si>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</si>
  <si>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</si>
  <si>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</si>
  <si>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</si>
  <si>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</si>
  <si>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</si>
  <si>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</si>
  <si>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</si>
  <si>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</si>
  <si>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The program is included in the health common measures along with the Defense, Veterans Administration, and Indian Health Service health care delivery activities. Based on data captured in the measures, the program compares favorably overall. The common measures track cost as measured by all Federal and non-federal revenue divided by the number of unique patient users; efficiency as measured by the annual number of outpatient appointments divided by provider full time equivalents; and quality as measured by the percentage of diabetics served by the program who received the HbA1c blood test in the past year. The program also compares favorably with other health delivery systems. (For more detailed information on the health common measures see www.whitehouse.gov/omb.)</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</si>
  <si>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</si>
  <si>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</si>
  <si>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</si>
  <si>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</si>
  <si>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</si>
  <si>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</si>
  <si>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</si>
  <si>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</si>
  <si>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</si>
  <si>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</si>
  <si>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</si>
  <si>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</si>
  <si>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</si>
  <si>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</si>
  <si>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The UDS is a data collection system that tracks a variety of information grantees can use to improve care including user demographics, services provided, staffing ratios and productivity, utilization rates, costs and revenues, managed care penetration, and clinical outcomes. UDS, PCERs and financial reports provide the program with information on specific health centers that are in need of technical assistance. Program managers use the information to make decisions about continued funding, grant conditions, and corrective actions or improvements. Specific steps that are taken include shortened project periods, the placement of special conditions, and a requirement of recovery plans for grantees with performance issues. All health centers must have a quality improvement system that includes both clinical services and management.</t>
  </si>
  <si>
    <t>(a) establish an additional 1,200 new and expanded sites and (b) serve 6.1 million more patients by 2006</t>
  </si>
  <si>
    <t>Assure access for nation's most vulnerable (measured by number and % of nation's population below 200% of poverty served by the program)</t>
  </si>
  <si>
    <t>6.53% of all health center births in 2006</t>
  </si>
  <si>
    <t>Large Extent</t>
  </si>
  <si>
    <t xml:space="preserve">Health center UDS data provide patient profiles to confirm that the most vulnerable continue to be served.  Some data and outcomes are obtained by survey and special study on a periodic basis. </t>
  </si>
  <si>
    <t>(a) 289 new or expanded sites in 2002 (exceeded target of 260 by 11%); (b) 10.3 million in 2001 (an increase of 0.7 million above 2000, below target of 10.5 million)</t>
  </si>
  <si>
    <t>6.77% by 2004</t>
  </si>
  <si>
    <t xml:space="preserve">According to the 2000 Census, 39 million people are uninsured and 48 million people lack access to a primary and regular source of healthcare. Only 10% of all visits made to private practitioners are from uninsured patients. There are approximately 3-5 million migrant and seasonal farm workers in the United States and about 70% live below the poverty line. While estimates of the nation's homeless population vary greatly, there are approximately 600,000 homeless in the nation on a given night. Many inner city and rural populations have difficulty obtaining health services and have lower life expectancy and higher death rates compared to the overall population. Twenty seven percent of Health Center patients require translation services. </t>
  </si>
  <si>
    <t xml:space="preserve">The program is designed to have a significant impact in underserved areas. The authorizing legislation and program regulations focus program efforts by requiring grant funding go to areas designed by the Federal government as medically underserved. The program provides funding, technical assistance, leadership, and quality assurance to health centers. In 1999, the Health Center grant provided $36 per encounter. The program also helps centers leverage other patient care revenue, including Medicaid, Medicare, and state, local and private funding. Health center costs also track closely with revenues, suggesting a significant impact of program funding to help offset the cost of uncompensated care. With respect to patient level impact, patient hospital visits and lengths of stay are reduced with primary care access. Early detection and screening also reduces morbidity and mortality. </t>
  </si>
  <si>
    <t>Consistent with the President's initiative, the program's long-term expansion goal includes 1,200 new and expanded sites and 16.45 million people cared for annually by 2006. The program also includes as a long-term goal to reach 14.15 million low-income people in 2006, no less than 16% of the Nation's low-income population. As an indicator of improvements in clinical outcomes, the program has set as a long-term goal to have only 6.5% of all Health Center births be of low-birth weight in 2006. This goal builds on the 6% target for the nation overall adopted by Healthy People 2010. Data are provided through the Uniform Data System (UDS).</t>
  </si>
  <si>
    <t>The program does not yet have a means to estimate future obligations for FTCA malpractice coverage, which can compromise financial planning for the program. Nor does it know yet the full cost of providing FTCA coverage for the last few years. FTCA provides unlimited coverage for medical malpractice claims. The health centers focus on providing care to low income patients means much of the care they provide is uncompensated, and are not expected to operate at a surplus. However, more than half of health centers report operating deficits from 1997 to 1999 and researchers have argued for an improvement in financial data over the UDS that would be more consistent and accurate. Other researchers have found deficits have declined in recent years. HRSA received its first clean audit in 1999 and 2000-2001 financial statements showed no material weaknesses. The OIG found in 2002 there was no evidence of substantive violations in HRSA's travel, appointments, and outside activities, but that there are technical lapses requiring improvement. The first construction loan guarantee went into default.</t>
  </si>
  <si>
    <t>Program applications for nationally announced competitive grant cycles are reviewed by objective review committees. The committees review the project plan and budget based on criteria announced publicly in the application guidance. Funding decisions are made based on committee assessments, relative need, announced funding preferences, program priorities, and periodic on-site reviews.</t>
  </si>
  <si>
    <t>The program received a Yes in Question 4 of Section III. The program determined that the growth initiative will be most efficient by relying on a combination of new sites and expansions and has structured its growth to realize those efficiencies. Cost per encounter and medical team productivity have mirrored national averages. However, evaluations and other data collection do not indicate improvements in overall efficiency at the health center level. When comparing efficiency of health centers against national averages, significant changes in the composition of health center clients can be taken into account.</t>
  </si>
  <si>
    <t>Total revenue per unique patient users was $448 in 2001 and $467 in 2002. Other data from the common measures include roughly $3,200 for IHS, $4,900 for VA, and $3,600 for Defense. Annual outpatient appointments per FTE were 3,528 in 2001 and 3,475 in 2002. Other data include roughly 3,000 for IHS, 2,500 for VA and 3,900 for Defense. The percentage of diabetic patients who received an HbA1c blood test in the past year was 77% in 2001 and an estimated 75% in 2002. Other data include 95% for IHS, 93% for VA and 72% for Defense. Factors that complicate comparisons across participating agencies include the type of services provided, patient demographics and health status, methods of delivery, and program purpose. In addition, Medicaid beneficiaries served by health centers are less likely to be inappropriately hospitalized and receive care at less cost than those cared for elsewhere. Primary care quality is higher than most HMO plans.</t>
  </si>
  <si>
    <t xml:space="preserve">UDS data are obtained from roughly 748 of the 757 Federally supported health center grantees and include information about the center, services provided, client demographics, staffing, diagnoses, birth weight outcomes, financial costs, managed care, and revenues. Data on client outcomes are obtained using surveys of a sample of users and provider visits. A portion of Health Centers are involved in separate collaboratives on diabetes, depression and asthma. These centers provide client outcome data on care delivered in association with the collaborative, such as rate of diabetics receiving tests to measure average blood sugar levels. In instances where partners fail to contribute to the goals, the program provides additional oversight or technical assistance. Funding would only be discontinued if core requirements are ignored. </t>
  </si>
  <si>
    <t xml:space="preserve">The program seeks to address the problem of lack of access to quality health care. Major barriers to quality health care include poverty level, insurance status, geographic location, availability of physicians and other health care professionals, language and ethnicity. The program is designed to provide subsidized care to low-income individuals and those without health insurance. The program targets inner-city neighborhoods and rural communities where a lack of access to health care presents a significant barrier to improved health. The program also supports translation services for patients. </t>
  </si>
  <si>
    <t xml:space="preserve">In calendar year 2001, 748 Health Centers in 3,300 sites served 10.3 million people who would otherwise not have access to primary care clinicians. The program provides care to 10% of the nation's 39 million uninsured and 20% of the 48 million underserved in areas lacking access to primary care providers. Of those served, 88% are at or below 200% of poverty, 39% are uninsured, and 64% are persons of color. Translation services are provided at roughly 80% of Health Centers. </t>
  </si>
  <si>
    <t xml:space="preserve">The program provides grants to health centers that meet specified eligibility requirements. Care is not provided directly through Federal facilities. Federal grant funds supplement patient revenue from public and private insurance and out of pocket payments. </t>
  </si>
  <si>
    <t xml:space="preserve">The program can estimate the associated cost of outputs (number of sites and persons served), which is directly associated with the program's outcome goals. While the program's annual budget display does not meet all standards of alignment, the program's ability to attribute cost to each output is sufficient to meet the standards of this question. Program budget formulation is being driven by the cost of meeting specific long-term output goals associated with the President's initiative. The program also knows the average cost of a package of services at the grantee level and the advantages of that package with respect to clinical outcomes. Program management funds are budgeted elsewhere. </t>
  </si>
  <si>
    <t>(a) 260 new or expanded sites in 2002; (b) 10.5 million persons served in 2001</t>
  </si>
  <si>
    <t>(a) 289 new or expanded sites in 2002, exceeded 2002 target by 11% (260); (b) 10.3 million in 2001 (an increase of 0.7 million above 2000, below target of 10.5 million)</t>
  </si>
  <si>
    <t>14.15 million served in 2006 -- and 16% of the nation's estimated population at or below 200% of poverty in 2006</t>
  </si>
  <si>
    <t>9.07 million persons in 2001 -- 11% of the nation's 80 million persons at or below 200% of poverty in 2000; 8.35 million in 2000 -- 10% of persons at or below 200% of poverty</t>
  </si>
  <si>
    <t>Assure access for nation's most vulnerable (measured by number and % of nation's population below 200% of poverty served by the program) (new annual measure)</t>
  </si>
  <si>
    <t>When compared against years prior to 2001, the program is achieving its annual performance goals. The annual goals mirror the long-term goals and are primarily outcome measures. Goals two and three are new measures.</t>
  </si>
  <si>
    <t xml:space="preserve">GAO reported recently on the program's ability to respond to changes in the healthcare environment and other topics (HEHS-95-138/95-143/97-57/00-39/01-577). Examples of 1% evaluation studies since FY 1998 include the impact of SCHIP, linguistic services at health centers, the role of health centers in caring for low income adults with diabetes, care for hypertension, the impact of Medicaid waivers, and the experience of health centers under managed care. JCAHO surveyors validate grantee self-reported assessments of an agency provided survey tool (STAR). The PCER is a performance review tool used at the center level focused on compliance with legal, regulatory and program requirements and examines fiscal information beyond the reach of the JCAHO review. The PCER evaluation is typically conducted once during the grantee project period and the schedule is managed by the agency field office. UDS provides grantee level data on user demographics, services, staffing, productivity, utilization, costs and revenues, managed care, and clinical outcomes. </t>
  </si>
  <si>
    <t>Broaden access to health care services for the underserved by increasing the number of new and expanded health center sites and additional people served.</t>
  </si>
  <si>
    <t>Reduce rate of low weight births among health center patients to nation's Healthy People 2010 goal of 6% of all births (new measure)</t>
  </si>
  <si>
    <t xml:space="preserve">The main deficiency had been that the program did not have discrete and measurable long-term goals outside of the growth initiative. The program has adopted quality long-term goals. In addition, the program updates its strategic plan regularly in response to organizational and legislative changes, changes in program priorities, and deficiencies in meeting plan objectives. The main deficiency highlighted in this section relates to collaborating with other Federal programs. The program is working with other Federal programs, especially those with responsibilities over funding streams that often benefit health centers, such as CMS and the HIV AIDS Bureau at HRSA. Additional areas of improvement for collaboration could include work with the National Institutes of Health and the Substance Abuse and Mental Health Services Administration to disseminate findings in mental health and substance abuse more quickly in clinical practice. The agency is working to tie budget planning to strategic planning. </t>
  </si>
  <si>
    <t xml:space="preserve">The program developed a draft strategic plan. Managers are charged with monitoring progress and assuring alignment of program activities with the goals and objectives of that strategic plan.  The program uses JCAHO reviews and its own PCER and STAR procedures for quality improvement at the grantee level. The program has also developed the Integrated Service Delivery Initiative (ISDI) to encourage grantees to work with other safety net providers in their community. </t>
  </si>
  <si>
    <t>Assessment based on apportionment requests; annual budget submissions and financial reports, queries in Single Audit Database, agency grants management procedures, and annual distribution of funds report.</t>
  </si>
  <si>
    <r>
      <t xml:space="preserve">Section III:  Program Management  </t>
    </r>
    <r>
      <rPr>
        <b/>
        <sz val="11"/>
        <color indexed="10"/>
        <rFont val="Arial"/>
        <family val="2"/>
      </rPr>
      <t>(Yes, No, N/A)</t>
    </r>
  </si>
  <si>
    <t>The program's grant as a share of total health center revenue has declined from more than 40% in the early 1990s to 25% in recent years, while the program has continued to serve more patients, suggesting improvements in leveraging funds beyond this program. Medical team productivity monitored at the Federal level has remained level at 4,200 encounters per year, which is comparable to industry standards. Costs per encounter have increased 5-7% per year since 1996, also comparable to national expenditures for outpatient medical care. With 50% of health centers reporting, the diabetes collaborative results suggest greater savings than care delivered elsewhere. The average number of sites each health center operates has increased.</t>
  </si>
  <si>
    <t xml:space="preserve">As noted in Section II, independent evaluations have been conducted that provide an overall view of program performance and help fill gaps in performance information. Recent evaluations indicate the program is effective and achieving results. The HHS-supported 1% evaluation studies highlight program results in specific areas. GAO reports indicate the program has areas of needed improvement, but is effective in providing care for underserved populations. UDS data show the program reaches uninsured and low-income user targets. User survey data compared to the National Health Information Survey show women cared for in health centers receive age appropriate screening at a rate above the national average and minority patients report blood pressure is under control above comparison groups. </t>
  </si>
  <si>
    <t>7.13% in 2001; 7.14% in 2000; 7.37% in 1999</t>
  </si>
  <si>
    <t>11.83 million by 2004; 14% of the nation's estimated persons at or below 200% of poverty in 2004</t>
  </si>
  <si>
    <t>9.07 million in 2001; 11% of the nation's 80 million at or below 200% of poverty in 2000; 8.35 million in 2000; 10% of nation's population at or below 200% of poverty</t>
  </si>
  <si>
    <t>7.13% in 2001; 7.14% in 2000 and 7.37% in 1999</t>
  </si>
  <si>
    <t xml:space="preserve"> The program anticipates providing forecast information in early 2003 once a new claims database is in operation. The database is to be developed through a contract with the Princeton Company. The program will not rely on estimated obligations of each individual claim, but will develop actuarial estimates of future obligations aggregated by fiscal year. Guidance to grantees was provided in April of 2002 (PIN 18-02) to help health centers facing serious financial difficulties establish a financial recovery plan. Information technology consolidation efforts are designed to provide a single point of access for grantee submission and reporting and can improve program efficiency. Agency grant consolidation is expected to provide additional efficiency.</t>
  </si>
  <si>
    <t>In addition to guidance sent to existing grantees, the program posts information for new and existing grantees at a health center access points on line support page (http://bphc.hrsa.gov/ dpspnewcenters/default.htm).</t>
  </si>
  <si>
    <t>The procedures for grant applications are provided in Policy Information Notice 2001-18.</t>
  </si>
  <si>
    <t xml:space="preserve">Data are gathered in annual UDS and other reports. A-133 audit findings are available to the program and public. Additional information is gathered from site visits and contact with project officers. FTCA deeming requires examination of new centers. </t>
  </si>
  <si>
    <t xml:space="preserve">This assessment is based on the annual budget submission to OMB and the Congress, and other information provided by the agency. The initiative has set performance targets of an additional 1,200 new and expanded sites and an additional 6.1 million persons served by 2006. Annual budget requests are developed by estimating what is needed to accomplish these long-term goals over the five year period. </t>
  </si>
  <si>
    <t>Health centers provide data annually to the agency. The program uses the Uniform Data Set to collect information for program performance measures and other indicators. Annual performance data are summarized in the performance report and made available on the agency web site. On a less systematic basis, performance data are also presented at conferences and other public presentations.</t>
  </si>
  <si>
    <t>Does the program demonstrate improved efficiencies and cost effectiveness in achieving program goals each year?</t>
  </si>
  <si>
    <t>Competitive Grant Programs</t>
  </si>
  <si>
    <t>Yes</t>
  </si>
  <si>
    <t>No</t>
  </si>
  <si>
    <t>The assessment is based on annual budget submissions to OMB and Congress. The program does not have an agency program budget estimate that identifies all spending categories in sufficient detail to demonstrate that all relevant costs had been included or a report that shows the allocation of overhead and other program costs to the program.</t>
  </si>
  <si>
    <t xml:space="preserve">The bulk of evidence on this question indicates the program is designed to make a unique contribution. The program is unique in that it is designed to expand access to health care for underserved populations by providing revenue not tied to individual patients, and directly to organizations. While populations served by the program could seek care in emergency rooms, they are unlikely to get comprehensive and preventive care. The main beneficiaries of program resources are those without access to Medicaid, private health insurance, or other coverage. The program is also the only Federal health care subsidy available to non-elderly, low-income men. The Federal government does broaden access to health care through numerous mechanisms. In fact, health centers themselves receive revenue from a variety of sources, including Medicaid, Medicare, SCHIP, state, local, third party and self-pay collections, and other Federal programs such as Ryan White Title III, WIC, and the MCH block grant. There are also health centers that do not meet program requirements and are not funded by the program. </t>
  </si>
  <si>
    <t xml:space="preserve">The program's long-term goals focus on broadening access to health care, focusing services on the most vulnerable, and improving the quality of care. The program defines most vulnerable as low income populations and not just the uninsured. The first goal captures the President's initiative and is focused on expanding the reach of the program overall, while the second goal addresses targeting the most vulnerable within that overall expansion. The third goal emphasizes quality of care. The performance of health centers themselves is critical to the program achieving its overall goals, especially serving the most vulnerable and reducing low birth weight births. Low-birth weight is a useful outcome measure because it is an important clinical outcome of infant health and is a marker of the comprehensiveness and quality of services. Low-birth weight data are also useful because women of child-bearing age represent a key population targeted by the program and low-birth weight data are collected annually for all grantees. </t>
  </si>
  <si>
    <r>
      <t xml:space="preserve">The program has adopted a limited number of annual performance goals that are discrete and measurable and demonstrate progress toward desired long-term outcomes. The program's annual goals are both output and outcome goals. The program is included in the Federal government's Health Common Measures and is also reporting on measures of cost, efficiency and quality. (For information on Common Measures, see </t>
    </r>
    <r>
      <rPr>
        <u val="single"/>
        <sz val="9"/>
        <color indexed="12"/>
        <rFont val="Arial"/>
        <family val="2"/>
      </rPr>
      <t>www.whitehouse.gov/omb</t>
    </r>
    <r>
      <rPr>
        <sz val="9"/>
        <color indexed="12"/>
        <rFont val="Arial"/>
        <family val="2"/>
      </rPr>
      <t>)</t>
    </r>
  </si>
  <si>
    <t>Given the size and reach of the program, additional meaningful collaboration leading to changes in management and resource allocation is warranted. Health centers receive funding from multiple other agencies and funding and policy is not coordinated at the national level. The IG found in 1996 that nearly a third of homeless shelters do not refer the homeless to health centers for care. There is evidence of some collaboration. The program provides funding to primary care offices and primary care associations. The program is planning to jointly fund a $2.5 million grant with the Substance Abuse and Mental Health Services Administration on homelessness. In 1999, the program worked with HUD's Neighborhood Networks and was able to match 12 health centers with HUD networks. The school-based health centers program is working with EPA on six clinical chronic disease institutes to change clinical practice standards in school-based health centers for children with asthma. HHS is a member of the newly reopened Interagency Council on Homelessness.</t>
  </si>
  <si>
    <t>The program collects data regularly on grantee performance and HHS conducts studies that help fill gaps in performance information. Comprehensive reports have also been provided by GAO. Research and journal articles on program performance are published periodically. HHS has used 1% evaluation funds to contract a series of evaluation studies on the program. Evaluations at the grantee level include the agency's own Health Center Primary Care Effectiveness Review (PCER). Since 1996, the program has also encouraged accreditation of health centers through the Joint Commission on Accreditation of Healthcare Organizations (JCAHO). GAO has suggested JCAHO reviews do not provide the most cost-effective oversight and OIG has cited limitations of other JCAHO reviews, but the program has found JCAHO helpful for confirming health center self-reports. The program's Uniform Data Set (UDS) data is available on an ongoing basis to provide program performance information to Federal managers and individual grantees.</t>
  </si>
  <si>
    <t>The program obligates funds in a timely manner. Award recipients undergo annual audits and report on planned and actual expenditures. Grantees provide a cash transaction report indicating the drawdown of funds and balances on a quarterly basis. Project scopes are monitored for compliance with program regulations. The program requires grantees to produce a Financial Status Report (FSR) and reconcile audits required under Federal law with the FSR.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</si>
</sst>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center" vertical="top" wrapText="1"/>
      <protection locked="0"/>
    </xf>
    <xf numFmtId="0" fontId="12" fillId="0" borderId="0" xfId="0" applyNumberFormat="1"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9" fontId="12" fillId="0" borderId="0" xfId="21" applyNumberFormat="1" applyFont="1" applyAlignment="1" applyProtection="1">
      <alignment horizontal="center" vertical="top"/>
      <protection locked="0"/>
    </xf>
    <xf numFmtId="164" fontId="10" fillId="0" borderId="0" xfId="0" applyNumberFormat="1" applyFont="1" applyAlignment="1">
      <alignment horizontal="center" vertical="top"/>
    </xf>
    <xf numFmtId="0" fontId="10" fillId="0" borderId="1" xfId="0" applyFont="1" applyBorder="1" applyAlignment="1">
      <alignment horizontal="right" vertical="top" wrapText="1"/>
    </xf>
    <xf numFmtId="0" fontId="10" fillId="0" borderId="2" xfId="0" applyFont="1" applyBorder="1" applyAlignment="1">
      <alignment horizontal="right" vertical="top" wrapText="1"/>
    </xf>
    <xf numFmtId="0" fontId="10" fillId="0" borderId="3" xfId="0" applyFont="1" applyBorder="1" applyAlignment="1">
      <alignment horizontal="right" vertical="top" wrapText="1"/>
    </xf>
    <xf numFmtId="0" fontId="11" fillId="0" borderId="0" xfId="0" applyFont="1" applyBorder="1" applyAlignment="1">
      <alignment horizontal="left" vertical="top" wrapText="1"/>
    </xf>
    <xf numFmtId="0" fontId="10" fillId="0" borderId="0" xfId="0" applyFont="1" applyBorder="1" applyAlignment="1">
      <alignment horizontal="right" vertical="top" wrapText="1"/>
    </xf>
    <xf numFmtId="0" fontId="12" fillId="0" borderId="0" xfId="0" applyFont="1" applyBorder="1" applyAlignment="1">
      <alignmen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vertical="top"/>
    </xf>
    <xf numFmtId="0" fontId="10" fillId="0" borderId="4" xfId="0" applyFont="1" applyBorder="1" applyAlignment="1">
      <alignment vertical="top"/>
    </xf>
    <xf numFmtId="0" fontId="12" fillId="0" borderId="5" xfId="0" applyFont="1" applyBorder="1" applyAlignment="1" applyProtection="1">
      <alignment horizontal="center" vertical="top" wrapText="1"/>
      <protection locked="0"/>
    </xf>
    <xf numFmtId="0" fontId="10" fillId="0" borderId="5" xfId="0" applyFont="1" applyBorder="1" applyAlignment="1">
      <alignment vertical="top" wrapText="1"/>
    </xf>
    <xf numFmtId="0" fontId="10" fillId="0" borderId="6" xfId="0" applyFont="1" applyBorder="1" applyAlignment="1">
      <alignment vertical="top" wrapText="1"/>
    </xf>
    <xf numFmtId="0" fontId="12" fillId="0" borderId="5" xfId="0" applyFont="1" applyBorder="1" applyAlignment="1" applyProtection="1">
      <alignment horizontal="center" vertical="top"/>
      <protection locked="0"/>
    </xf>
    <xf numFmtId="0" fontId="10" fillId="0" borderId="5" xfId="0" applyFont="1" applyBorder="1" applyAlignment="1">
      <alignment vertical="top"/>
    </xf>
    <xf numFmtId="0" fontId="10" fillId="0" borderId="6" xfId="0" applyFont="1" applyBorder="1" applyAlignment="1">
      <alignment vertical="top"/>
    </xf>
    <xf numFmtId="0" fontId="12" fillId="0" borderId="7" xfId="0" applyFont="1" applyBorder="1" applyAlignment="1" applyProtection="1">
      <alignment horizontal="center" vertical="top" wrapText="1"/>
      <protection locked="0"/>
    </xf>
    <xf numFmtId="0" fontId="10" fillId="0" borderId="7" xfId="0" applyFont="1" applyBorder="1" applyAlignment="1">
      <alignment vertical="top" wrapText="1"/>
    </xf>
    <xf numFmtId="0" fontId="10" fillId="0" borderId="8" xfId="0" applyFont="1" applyBorder="1" applyAlignment="1">
      <alignment vertical="top" wrapText="1"/>
    </xf>
    <xf numFmtId="0" fontId="12" fillId="0" borderId="0" xfId="0" applyFont="1" applyBorder="1" applyAlignment="1" applyProtection="1">
      <alignment horizontal="center" vertical="top" wrapText="1"/>
      <protection locked="0"/>
    </xf>
    <xf numFmtId="0" fontId="10" fillId="0" borderId="0" xfId="0" applyFont="1" applyBorder="1" applyAlignment="1">
      <alignment vertical="top" wrapText="1"/>
    </xf>
    <xf numFmtId="0" fontId="10" fillId="0" borderId="4" xfId="0" applyFont="1" applyBorder="1" applyAlignment="1">
      <alignment vertical="top" wrapText="1"/>
    </xf>
    <xf numFmtId="0" fontId="12" fillId="0" borderId="7" xfId="0" applyFont="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10" fillId="0" borderId="0" xfId="0" applyFont="1" applyAlignment="1">
      <alignment vertical="top"/>
    </xf>
    <xf numFmtId="0" fontId="10" fillId="0" borderId="0" xfId="0" applyFont="1" applyAlignment="1">
      <alignment vertical="top" wrapText="1"/>
    </xf>
    <xf numFmtId="0" fontId="10" fillId="0" borderId="7" xfId="0" applyFont="1" applyBorder="1" applyAlignment="1" applyProtection="1">
      <alignment horizontal="left" vertical="top"/>
      <protection locked="0"/>
    </xf>
    <xf numFmtId="0" fontId="10" fillId="0" borderId="7"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50.140625" style="0" customWidth="1"/>
    <col min="5" max="5" width="39.8515625" style="0" customWidth="1"/>
    <col min="6" max="6" width="12.140625" style="0" customWidth="1"/>
    <col min="7" max="7" width="14.00390625" style="0" customWidth="1"/>
  </cols>
  <sheetData>
    <row r="1" spans="1:7" ht="36.75" customHeight="1">
      <c r="A1" s="73" t="s">
        <v>7</v>
      </c>
      <c r="B1" s="73"/>
      <c r="C1" s="74"/>
      <c r="D1" s="74"/>
      <c r="E1" s="74"/>
      <c r="F1" s="74"/>
      <c r="G1" s="74"/>
    </row>
    <row r="2" spans="1:7" ht="27" customHeight="1">
      <c r="A2" s="75" t="s">
        <v>121</v>
      </c>
      <c r="B2" s="75"/>
      <c r="C2" s="76"/>
      <c r="D2" s="76"/>
      <c r="E2" s="76"/>
      <c r="F2" s="76"/>
      <c r="G2" s="76"/>
    </row>
    <row r="3" spans="1:7" ht="31.5" customHeight="1">
      <c r="A3" s="77" t="s">
        <v>47</v>
      </c>
      <c r="B3" s="78"/>
      <c r="C3" s="78"/>
      <c r="D3" s="78"/>
      <c r="E3" s="78"/>
      <c r="F3" s="78"/>
      <c r="G3" s="78"/>
    </row>
    <row r="4" spans="1:7" ht="24" customHeight="1">
      <c r="A4" s="21" t="s">
        <v>12</v>
      </c>
      <c r="B4" s="22"/>
      <c r="C4" s="23"/>
      <c r="D4" s="24"/>
      <c r="E4" s="24"/>
      <c r="F4" s="25"/>
      <c r="G4" s="25"/>
    </row>
    <row r="5" spans="1:7" ht="30.75" customHeight="1">
      <c r="A5" s="72" t="s">
        <v>20</v>
      </c>
      <c r="B5" s="72"/>
      <c r="C5" s="3" t="s">
        <v>26</v>
      </c>
      <c r="D5" s="3" t="s">
        <v>54</v>
      </c>
      <c r="E5" s="3" t="s">
        <v>55</v>
      </c>
      <c r="F5" s="2" t="s">
        <v>51</v>
      </c>
      <c r="G5" s="2" t="s">
        <v>19</v>
      </c>
    </row>
    <row r="6" spans="1:7" ht="186.75" customHeight="1">
      <c r="A6" s="4">
        <v>1</v>
      </c>
      <c r="B6" s="5" t="s">
        <v>27</v>
      </c>
      <c r="C6" s="16" t="s">
        <v>122</v>
      </c>
      <c r="D6" s="17" t="s">
        <v>4</v>
      </c>
      <c r="E6" s="17" t="s">
        <v>5</v>
      </c>
      <c r="F6" s="18">
        <v>0.2</v>
      </c>
      <c r="G6" s="6">
        <f>IF(C6="yes",(1*F6),IF(C6="no",(0*F6),""))</f>
        <v>0.2</v>
      </c>
    </row>
    <row r="7" spans="1:7" ht="198.75" customHeight="1">
      <c r="A7" s="4">
        <v>2</v>
      </c>
      <c r="B7" s="5" t="s">
        <v>56</v>
      </c>
      <c r="C7" s="16" t="s">
        <v>122</v>
      </c>
      <c r="D7" s="17" t="s">
        <v>91</v>
      </c>
      <c r="E7" s="17" t="s">
        <v>83</v>
      </c>
      <c r="F7" s="18">
        <v>0.2</v>
      </c>
      <c r="G7" s="6">
        <f>IF(C7="yes",(1*F7),IF(C7="no",(0*F7),""))</f>
        <v>0.2</v>
      </c>
    </row>
    <row r="8" spans="1:7" ht="191.25" customHeight="1">
      <c r="A8" s="4">
        <v>3</v>
      </c>
      <c r="B8" s="5" t="s">
        <v>57</v>
      </c>
      <c r="C8" s="16" t="s">
        <v>122</v>
      </c>
      <c r="D8" s="17" t="s">
        <v>84</v>
      </c>
      <c r="E8" s="17" t="s">
        <v>92</v>
      </c>
      <c r="F8" s="18">
        <v>0.2</v>
      </c>
      <c r="G8" s="6">
        <f>IF(C8="yes",(1*F8),IF(C8="no",(0*F8),""))</f>
        <v>0.2</v>
      </c>
    </row>
    <row r="9" spans="1:7" ht="263.25" customHeight="1">
      <c r="A9" s="4">
        <v>4</v>
      </c>
      <c r="B9" s="5" t="s">
        <v>58</v>
      </c>
      <c r="C9" s="16" t="s">
        <v>122</v>
      </c>
      <c r="D9" s="17" t="s">
        <v>125</v>
      </c>
      <c r="E9" s="40" t="s">
        <v>6</v>
      </c>
      <c r="F9" s="18">
        <v>0.2</v>
      </c>
      <c r="G9" s="6">
        <f>IF(C9="yes",(1*F9),IF(C9="no",(0*F9),""))</f>
        <v>0.2</v>
      </c>
    </row>
    <row r="10" spans="1:7" ht="69" customHeight="1">
      <c r="A10" s="4">
        <v>5</v>
      </c>
      <c r="B10" s="5" t="s">
        <v>59</v>
      </c>
      <c r="C10" s="16" t="s">
        <v>122</v>
      </c>
      <c r="D10" s="17" t="s">
        <v>93</v>
      </c>
      <c r="E10" s="17" t="s">
        <v>9</v>
      </c>
      <c r="F10" s="18">
        <v>0.2</v>
      </c>
      <c r="G10" s="6">
        <f>IF(C10="yes",(1*F10),IF(C10="no",(0*F10),""))</f>
        <v>0.2</v>
      </c>
    </row>
    <row r="11" spans="1:7" ht="12.75">
      <c r="A11" s="7"/>
      <c r="B11" s="8"/>
      <c r="C11" s="9"/>
      <c r="D11" s="10"/>
      <c r="E11" s="10"/>
      <c r="F11" s="11"/>
      <c r="G11" s="11"/>
    </row>
    <row r="12" spans="1:7" ht="15">
      <c r="A12" s="26" t="s">
        <v>28</v>
      </c>
      <c r="B12" s="27"/>
      <c r="C12" s="28"/>
      <c r="D12" s="29"/>
      <c r="E12" s="29"/>
      <c r="F12" s="30" t="str">
        <f>IF(SUM(F6:F10)&lt;&gt;100%,"ERROR","100%")</f>
        <v>100%</v>
      </c>
      <c r="G12" s="30">
        <f>SUM(G6:G10)</f>
        <v>1</v>
      </c>
    </row>
    <row r="13" spans="1:7" ht="14.25">
      <c r="A13" s="12"/>
      <c r="B13" s="13"/>
      <c r="C13" s="1"/>
      <c r="D13" s="14"/>
      <c r="E13" s="14"/>
      <c r="F13" s="12"/>
      <c r="G13" s="12"/>
    </row>
    <row r="14" spans="1:7" ht="24" customHeight="1">
      <c r="A14" s="21" t="s">
        <v>13</v>
      </c>
      <c r="B14" s="31"/>
      <c r="C14" s="32"/>
      <c r="D14" s="33"/>
      <c r="E14" s="33"/>
      <c r="F14" s="34"/>
      <c r="G14" s="34"/>
    </row>
    <row r="15" spans="1:7" ht="30.75" customHeight="1">
      <c r="A15" s="72" t="s">
        <v>20</v>
      </c>
      <c r="B15" s="72"/>
      <c r="C15" s="3" t="s">
        <v>26</v>
      </c>
      <c r="D15" s="3" t="s">
        <v>54</v>
      </c>
      <c r="E15" s="3" t="s">
        <v>55</v>
      </c>
      <c r="F15" s="2" t="s">
        <v>51</v>
      </c>
      <c r="G15" s="2" t="s">
        <v>19</v>
      </c>
    </row>
    <row r="16" spans="1:7" ht="215.25" customHeight="1">
      <c r="A16" s="4">
        <v>1</v>
      </c>
      <c r="B16" s="5" t="s">
        <v>49</v>
      </c>
      <c r="C16" s="16" t="s">
        <v>122</v>
      </c>
      <c r="D16" s="17" t="s">
        <v>126</v>
      </c>
      <c r="E16" s="17" t="s">
        <v>85</v>
      </c>
      <c r="F16" s="18">
        <v>0.1428</v>
      </c>
      <c r="G16" s="6">
        <f aca="true" t="shared" si="0" ref="G16:G22">IF(C16="yes",(1*F16),IF(C16="no",(0*F16),""))</f>
        <v>0.1428</v>
      </c>
    </row>
    <row r="17" spans="1:7" ht="109.5" customHeight="1">
      <c r="A17" s="4">
        <v>2</v>
      </c>
      <c r="B17" s="5" t="s">
        <v>50</v>
      </c>
      <c r="C17" s="16" t="s">
        <v>122</v>
      </c>
      <c r="D17" s="17" t="s">
        <v>127</v>
      </c>
      <c r="E17" s="17" t="s">
        <v>17</v>
      </c>
      <c r="F17" s="18">
        <v>0.1428</v>
      </c>
      <c r="G17" s="6">
        <f t="shared" si="0"/>
        <v>0.1428</v>
      </c>
    </row>
    <row r="18" spans="1:7" ht="226.5" customHeight="1">
      <c r="A18" s="4">
        <v>3</v>
      </c>
      <c r="B18" s="5" t="s">
        <v>61</v>
      </c>
      <c r="C18" s="16" t="s">
        <v>122</v>
      </c>
      <c r="D18" s="17" t="s">
        <v>2</v>
      </c>
      <c r="E18" s="17" t="s">
        <v>90</v>
      </c>
      <c r="F18" s="18">
        <v>0.1428</v>
      </c>
      <c r="G18" s="6">
        <f t="shared" si="0"/>
        <v>0.1428</v>
      </c>
    </row>
    <row r="19" spans="1:7" ht="277.5" customHeight="1">
      <c r="A19" s="4">
        <v>4</v>
      </c>
      <c r="B19" s="5" t="s">
        <v>62</v>
      </c>
      <c r="C19" s="16" t="s">
        <v>123</v>
      </c>
      <c r="D19" s="17" t="s">
        <v>128</v>
      </c>
      <c r="E19" s="40" t="s">
        <v>11</v>
      </c>
      <c r="F19" s="18">
        <v>0.143</v>
      </c>
      <c r="G19" s="6">
        <f t="shared" si="0"/>
        <v>0</v>
      </c>
    </row>
    <row r="20" spans="1:7" ht="295.5" customHeight="1">
      <c r="A20" s="4">
        <v>5</v>
      </c>
      <c r="B20" s="5" t="s">
        <v>63</v>
      </c>
      <c r="C20" s="16" t="s">
        <v>122</v>
      </c>
      <c r="D20" s="17" t="s">
        <v>129</v>
      </c>
      <c r="E20" s="17" t="s">
        <v>101</v>
      </c>
      <c r="F20" s="18">
        <v>0.1428</v>
      </c>
      <c r="G20" s="6">
        <f t="shared" si="0"/>
        <v>0.1428</v>
      </c>
    </row>
    <row r="21" spans="1:7" ht="150.75" customHeight="1">
      <c r="A21" s="4">
        <v>6</v>
      </c>
      <c r="B21" s="5" t="s">
        <v>29</v>
      </c>
      <c r="C21" s="16" t="s">
        <v>122</v>
      </c>
      <c r="D21" s="17" t="s">
        <v>94</v>
      </c>
      <c r="E21" s="17" t="s">
        <v>118</v>
      </c>
      <c r="F21" s="18">
        <v>0.143</v>
      </c>
      <c r="G21" s="6">
        <f t="shared" si="0"/>
        <v>0.143</v>
      </c>
    </row>
    <row r="22" spans="1:7" ht="208.5" customHeight="1">
      <c r="A22" s="4">
        <v>7</v>
      </c>
      <c r="B22" s="5" t="s">
        <v>32</v>
      </c>
      <c r="C22" s="16" t="s">
        <v>122</v>
      </c>
      <c r="D22" s="40" t="s">
        <v>104</v>
      </c>
      <c r="E22" s="40" t="s">
        <v>105</v>
      </c>
      <c r="F22" s="18">
        <v>0.1428</v>
      </c>
      <c r="G22" s="6">
        <f t="shared" si="0"/>
        <v>0.1428</v>
      </c>
    </row>
    <row r="23" spans="1:7" ht="12.75">
      <c r="A23" s="11"/>
      <c r="B23" s="15"/>
      <c r="C23" s="9"/>
      <c r="D23" s="10"/>
      <c r="E23" s="10"/>
      <c r="F23" s="11"/>
      <c r="G23" s="11"/>
    </row>
    <row r="24" spans="1:7" ht="15">
      <c r="A24" s="26" t="s">
        <v>28</v>
      </c>
      <c r="B24" s="27"/>
      <c r="C24" s="28"/>
      <c r="D24" s="29"/>
      <c r="E24" s="29"/>
      <c r="F24" s="30" t="str">
        <f>IF(SUM(F16:F22)&lt;&gt;100%,"ERROR","100%")</f>
        <v>100%</v>
      </c>
      <c r="G24" s="30">
        <f>SUM(G16:G22)</f>
        <v>0.8570000000000001</v>
      </c>
    </row>
    <row r="25" spans="1:7" ht="14.25">
      <c r="A25" s="12"/>
      <c r="B25" s="13"/>
      <c r="C25" s="1"/>
      <c r="D25" s="14"/>
      <c r="E25" s="14"/>
      <c r="F25" s="12"/>
      <c r="G25" s="12"/>
    </row>
    <row r="26" spans="1:7" ht="24" customHeight="1">
      <c r="A26" s="21" t="s">
        <v>107</v>
      </c>
      <c r="B26" s="31"/>
      <c r="C26" s="32"/>
      <c r="D26" s="33"/>
      <c r="E26" s="33"/>
      <c r="F26" s="34"/>
      <c r="G26" s="34"/>
    </row>
    <row r="27" spans="1:7" ht="30.75" customHeight="1">
      <c r="A27" s="72" t="s">
        <v>20</v>
      </c>
      <c r="B27" s="72"/>
      <c r="C27" s="3" t="s">
        <v>26</v>
      </c>
      <c r="D27" s="3" t="s">
        <v>54</v>
      </c>
      <c r="E27" s="3" t="s">
        <v>55</v>
      </c>
      <c r="F27" s="2" t="s">
        <v>51</v>
      </c>
      <c r="G27" s="2" t="s">
        <v>19</v>
      </c>
    </row>
    <row r="28" spans="1:7" ht="225.75" customHeight="1">
      <c r="A28" s="4">
        <v>1</v>
      </c>
      <c r="B28" s="5" t="s">
        <v>64</v>
      </c>
      <c r="C28" s="16" t="s">
        <v>122</v>
      </c>
      <c r="D28" s="17" t="s">
        <v>3</v>
      </c>
      <c r="E28" s="17" t="s">
        <v>75</v>
      </c>
      <c r="F28" s="18">
        <v>0.09</v>
      </c>
      <c r="G28" s="6">
        <f aca="true" t="shared" si="1" ref="G28:G35">IF(C28="yes",(1*F28),IF(C28="no",(0*F28),""))</f>
        <v>0.09</v>
      </c>
    </row>
    <row r="29" spans="1:7" ht="214.5" customHeight="1">
      <c r="A29" s="4">
        <v>2</v>
      </c>
      <c r="B29" s="5" t="s">
        <v>65</v>
      </c>
      <c r="C29" s="16" t="s">
        <v>122</v>
      </c>
      <c r="D29" s="40" t="s">
        <v>21</v>
      </c>
      <c r="E29" s="17" t="s">
        <v>15</v>
      </c>
      <c r="F29" s="18">
        <v>0.091</v>
      </c>
      <c r="G29" s="6">
        <f t="shared" si="1"/>
        <v>0.091</v>
      </c>
    </row>
    <row r="30" spans="1:7" ht="105" customHeight="1">
      <c r="A30" s="4">
        <v>3</v>
      </c>
      <c r="B30" s="5" t="s">
        <v>33</v>
      </c>
      <c r="C30" s="16" t="s">
        <v>122</v>
      </c>
      <c r="D30" s="40" t="s">
        <v>130</v>
      </c>
      <c r="E30" s="17" t="s">
        <v>106</v>
      </c>
      <c r="F30" s="18">
        <v>0.091</v>
      </c>
      <c r="G30" s="6">
        <f t="shared" si="1"/>
        <v>0.091</v>
      </c>
    </row>
    <row r="31" spans="1:7" ht="192" customHeight="1">
      <c r="A31" s="4">
        <v>4</v>
      </c>
      <c r="B31" s="5" t="s">
        <v>66</v>
      </c>
      <c r="C31" s="16" t="s">
        <v>122</v>
      </c>
      <c r="D31" s="17" t="s">
        <v>0</v>
      </c>
      <c r="E31" s="17" t="s">
        <v>22</v>
      </c>
      <c r="F31" s="18">
        <v>0.091</v>
      </c>
      <c r="G31" s="6">
        <f t="shared" si="1"/>
        <v>0.091</v>
      </c>
    </row>
    <row r="32" spans="1:7" ht="189" customHeight="1">
      <c r="A32" s="4">
        <v>5</v>
      </c>
      <c r="B32" s="5" t="s">
        <v>52</v>
      </c>
      <c r="C32" s="16" t="s">
        <v>123</v>
      </c>
      <c r="D32" s="17" t="s">
        <v>1</v>
      </c>
      <c r="E32" s="40" t="s">
        <v>124</v>
      </c>
      <c r="F32" s="18">
        <v>0.091</v>
      </c>
      <c r="G32" s="6">
        <f t="shared" si="1"/>
        <v>0</v>
      </c>
    </row>
    <row r="33" spans="1:7" ht="238.5" customHeight="1">
      <c r="A33" s="4">
        <v>6</v>
      </c>
      <c r="B33" s="5" t="s">
        <v>30</v>
      </c>
      <c r="C33" s="16" t="s">
        <v>123</v>
      </c>
      <c r="D33" s="17" t="s">
        <v>86</v>
      </c>
      <c r="E33" s="17" t="s">
        <v>14</v>
      </c>
      <c r="F33" s="18">
        <v>0.091</v>
      </c>
      <c r="G33" s="6">
        <f t="shared" si="1"/>
        <v>0</v>
      </c>
    </row>
    <row r="34" spans="1:7" ht="204" customHeight="1">
      <c r="A34" s="4">
        <v>7</v>
      </c>
      <c r="B34" s="5" t="s">
        <v>34</v>
      </c>
      <c r="C34" s="16" t="s">
        <v>122</v>
      </c>
      <c r="D34" s="17" t="s">
        <v>8</v>
      </c>
      <c r="E34" s="17" t="s">
        <v>114</v>
      </c>
      <c r="F34" s="18">
        <v>0.091</v>
      </c>
      <c r="G34" s="6">
        <f t="shared" si="1"/>
        <v>0.091</v>
      </c>
    </row>
    <row r="35" spans="1:7" ht="95.25" customHeight="1">
      <c r="A35" s="4" t="s">
        <v>38</v>
      </c>
      <c r="B35" s="5" t="s">
        <v>36</v>
      </c>
      <c r="C35" s="16" t="s">
        <v>122</v>
      </c>
      <c r="D35" s="17" t="s">
        <v>87</v>
      </c>
      <c r="E35" s="17" t="s">
        <v>116</v>
      </c>
      <c r="F35" s="18">
        <v>0.091</v>
      </c>
      <c r="G35" s="6">
        <f t="shared" si="1"/>
        <v>0.091</v>
      </c>
    </row>
    <row r="36" spans="1:7" ht="154.5" customHeight="1">
      <c r="A36" s="4" t="s">
        <v>37</v>
      </c>
      <c r="B36" s="5" t="s">
        <v>31</v>
      </c>
      <c r="C36" s="16" t="s">
        <v>122</v>
      </c>
      <c r="D36" s="17" t="s">
        <v>18</v>
      </c>
      <c r="E36" s="17" t="s">
        <v>115</v>
      </c>
      <c r="F36" s="18">
        <v>0.091</v>
      </c>
      <c r="G36" s="6">
        <f>IF(C36="yes",(1*F36),IF(C36="no",(0*F36),""))</f>
        <v>0.091</v>
      </c>
    </row>
    <row r="37" spans="1:7" ht="130.5" customHeight="1">
      <c r="A37" s="4" t="s">
        <v>39</v>
      </c>
      <c r="B37" s="5" t="s">
        <v>53</v>
      </c>
      <c r="C37" s="16" t="s">
        <v>122</v>
      </c>
      <c r="D37" s="17" t="s">
        <v>23</v>
      </c>
      <c r="E37" s="17" t="s">
        <v>117</v>
      </c>
      <c r="F37" s="18">
        <v>0.091</v>
      </c>
      <c r="G37" s="6">
        <f>IF(C37="yes",(1*F37),IF(C37="no",(0*F37),""))</f>
        <v>0.091</v>
      </c>
    </row>
    <row r="38" spans="1:7" ht="93.75" customHeight="1">
      <c r="A38" s="4" t="s">
        <v>40</v>
      </c>
      <c r="B38" s="5" t="s">
        <v>35</v>
      </c>
      <c r="C38" s="16" t="s">
        <v>122</v>
      </c>
      <c r="D38" s="17" t="s">
        <v>119</v>
      </c>
      <c r="E38" s="17" t="s">
        <v>10</v>
      </c>
      <c r="F38" s="18">
        <v>0.091</v>
      </c>
      <c r="G38" s="6">
        <f>IF(C38="yes",(1*F38),IF(C38="no",(0*F38),""))</f>
        <v>0.091</v>
      </c>
    </row>
    <row r="39" spans="1:7" ht="12.75">
      <c r="A39" s="11"/>
      <c r="B39" s="15"/>
      <c r="C39" s="9"/>
      <c r="D39" s="10"/>
      <c r="E39" s="10"/>
      <c r="F39" s="11"/>
      <c r="G39" s="11"/>
    </row>
    <row r="40" spans="1:7" ht="15">
      <c r="A40" s="26" t="s">
        <v>28</v>
      </c>
      <c r="B40" s="27"/>
      <c r="C40" s="28"/>
      <c r="D40" s="29"/>
      <c r="E40" s="29"/>
      <c r="F40" s="30" t="str">
        <f>IF(SUM(F28:F38)&lt;&gt;100%,"ERROR","100%")</f>
        <v>100%</v>
      </c>
      <c r="G40" s="30">
        <f>SUM(G28:G38)</f>
        <v>0.8179999999999998</v>
      </c>
    </row>
    <row r="41" spans="1:7" ht="14.25">
      <c r="A41" s="12"/>
      <c r="B41" s="13"/>
      <c r="C41" s="1"/>
      <c r="D41" s="14"/>
      <c r="E41" s="14"/>
      <c r="F41" s="12"/>
      <c r="G41" s="12"/>
    </row>
    <row r="42" spans="1:7" ht="24" customHeight="1">
      <c r="A42" s="21" t="s">
        <v>67</v>
      </c>
      <c r="B42" s="31"/>
      <c r="C42" s="35"/>
      <c r="D42" s="35"/>
      <c r="E42" s="33"/>
      <c r="F42" s="34"/>
      <c r="G42" s="34"/>
    </row>
    <row r="43" spans="1:7" ht="30.75" customHeight="1">
      <c r="A43" s="72" t="s">
        <v>20</v>
      </c>
      <c r="B43" s="72"/>
      <c r="C43" s="3" t="s">
        <v>26</v>
      </c>
      <c r="D43" s="3" t="s">
        <v>54</v>
      </c>
      <c r="E43" s="3" t="s">
        <v>55</v>
      </c>
      <c r="F43" s="2" t="s">
        <v>51</v>
      </c>
      <c r="G43" s="2" t="s">
        <v>19</v>
      </c>
    </row>
    <row r="44" spans="1:7" ht="142.5" customHeight="1">
      <c r="A44" s="4">
        <v>1</v>
      </c>
      <c r="B44" s="5" t="s">
        <v>41</v>
      </c>
      <c r="C44" s="41" t="s">
        <v>79</v>
      </c>
      <c r="D44" s="17" t="s">
        <v>24</v>
      </c>
      <c r="E44" s="40" t="s">
        <v>25</v>
      </c>
      <c r="F44" s="42">
        <v>0.2</v>
      </c>
      <c r="G44" s="43">
        <f>IF(C44="yes",(1*F44),IF(C44="no",(0*F44),IF(C44="small extent",(0.33*F44),IF(C44="large extent",(0.67*F44),""))))</f>
        <v>0.134</v>
      </c>
    </row>
    <row r="45" spans="1:7" ht="18.75" customHeight="1">
      <c r="A45" s="4"/>
      <c r="B45" s="44" t="s">
        <v>68</v>
      </c>
      <c r="C45" s="59" t="s">
        <v>102</v>
      </c>
      <c r="D45" s="60"/>
      <c r="E45" s="60"/>
      <c r="F45" s="60"/>
      <c r="G45" s="61"/>
    </row>
    <row r="46" spans="1:7" ht="15.75" customHeight="1">
      <c r="A46" s="4"/>
      <c r="B46" s="45" t="s">
        <v>42</v>
      </c>
      <c r="C46" s="50" t="s">
        <v>76</v>
      </c>
      <c r="D46" s="51"/>
      <c r="E46" s="51"/>
      <c r="F46" s="68"/>
      <c r="G46" s="52"/>
    </row>
    <row r="47" spans="1:7" ht="29.25" customHeight="1">
      <c r="A47" s="4"/>
      <c r="B47" s="46" t="s">
        <v>69</v>
      </c>
      <c r="C47" s="53" t="s">
        <v>96</v>
      </c>
      <c r="D47" s="54"/>
      <c r="E47" s="54"/>
      <c r="F47" s="54"/>
      <c r="G47" s="55"/>
    </row>
    <row r="48" spans="1:7" ht="19.5" customHeight="1">
      <c r="A48" s="4"/>
      <c r="B48" s="44" t="s">
        <v>70</v>
      </c>
      <c r="C48" s="65" t="s">
        <v>77</v>
      </c>
      <c r="D48" s="66"/>
      <c r="E48" s="66"/>
      <c r="F48" s="66"/>
      <c r="G48" s="67"/>
    </row>
    <row r="49" spans="1:7" ht="25.5" customHeight="1">
      <c r="A49" s="4"/>
      <c r="B49" s="45" t="s">
        <v>42</v>
      </c>
      <c r="C49" s="62" t="s">
        <v>97</v>
      </c>
      <c r="D49" s="63"/>
      <c r="E49" s="63"/>
      <c r="F49" s="69"/>
      <c r="G49" s="64"/>
    </row>
    <row r="50" spans="1:7" ht="30.75" customHeight="1">
      <c r="A50" s="4"/>
      <c r="B50" s="46" t="s">
        <v>69</v>
      </c>
      <c r="C50" s="53" t="s">
        <v>98</v>
      </c>
      <c r="D50" s="54"/>
      <c r="E50" s="54"/>
      <c r="F50" s="54"/>
      <c r="G50" s="55"/>
    </row>
    <row r="51" spans="1:7" ht="12.75">
      <c r="A51" s="4"/>
      <c r="B51" s="44" t="s">
        <v>71</v>
      </c>
      <c r="C51" s="65" t="s">
        <v>103</v>
      </c>
      <c r="D51" s="66"/>
      <c r="E51" s="66"/>
      <c r="F51" s="66"/>
      <c r="G51" s="67"/>
    </row>
    <row r="52" spans="1:7" ht="12.75">
      <c r="A52" s="4"/>
      <c r="B52" s="45" t="s">
        <v>42</v>
      </c>
      <c r="C52" s="50" t="s">
        <v>78</v>
      </c>
      <c r="D52" s="51"/>
      <c r="E52" s="51"/>
      <c r="F52" s="68"/>
      <c r="G52" s="52"/>
    </row>
    <row r="53" spans="1:7" ht="24">
      <c r="A53" s="4"/>
      <c r="B53" s="46" t="s">
        <v>69</v>
      </c>
      <c r="C53" s="56" t="s">
        <v>110</v>
      </c>
      <c r="D53" s="57"/>
      <c r="E53" s="57"/>
      <c r="F53" s="57"/>
      <c r="G53" s="58"/>
    </row>
    <row r="54" spans="1:7" ht="66.75" customHeight="1">
      <c r="A54" s="19">
        <v>2</v>
      </c>
      <c r="B54" s="47" t="s">
        <v>43</v>
      </c>
      <c r="C54" s="39" t="s">
        <v>122</v>
      </c>
      <c r="D54" s="49" t="s">
        <v>100</v>
      </c>
      <c r="E54" s="49" t="s">
        <v>80</v>
      </c>
      <c r="F54" s="42">
        <v>0.2</v>
      </c>
      <c r="G54" s="43">
        <f>IF(C54="yes",(1*F54),IF(C54="no",(0*F54),IF(C54="small extent",(0.33*F54),IF(C54="large extent",(0.67*F54),""))))</f>
        <v>0.2</v>
      </c>
    </row>
    <row r="55" spans="1:7" ht="12.75">
      <c r="A55" s="4"/>
      <c r="B55" s="44" t="s">
        <v>72</v>
      </c>
      <c r="C55" s="65" t="s">
        <v>102</v>
      </c>
      <c r="D55" s="66"/>
      <c r="E55" s="66"/>
      <c r="F55" s="66"/>
      <c r="G55" s="67"/>
    </row>
    <row r="56" spans="1:7" ht="12.75">
      <c r="A56" s="4"/>
      <c r="B56" s="45" t="s">
        <v>44</v>
      </c>
      <c r="C56" s="50" t="s">
        <v>95</v>
      </c>
      <c r="D56" s="51"/>
      <c r="E56" s="51"/>
      <c r="F56" s="51"/>
      <c r="G56" s="52"/>
    </row>
    <row r="57" spans="1:7" ht="27.75" customHeight="1">
      <c r="A57" s="4"/>
      <c r="B57" s="46" t="s">
        <v>45</v>
      </c>
      <c r="C57" s="53" t="s">
        <v>81</v>
      </c>
      <c r="D57" s="54"/>
      <c r="E57" s="54"/>
      <c r="F57" s="54"/>
      <c r="G57" s="55"/>
    </row>
    <row r="58" spans="1:7" ht="27" customHeight="1">
      <c r="A58" s="4"/>
      <c r="B58" s="45" t="s">
        <v>73</v>
      </c>
      <c r="C58" s="59" t="s">
        <v>99</v>
      </c>
      <c r="D58" s="60"/>
      <c r="E58" s="60"/>
      <c r="F58" s="60"/>
      <c r="G58" s="61"/>
    </row>
    <row r="59" spans="1:7" ht="27" customHeight="1">
      <c r="A59" s="4"/>
      <c r="B59" s="45" t="s">
        <v>44</v>
      </c>
      <c r="C59" s="62" t="s">
        <v>111</v>
      </c>
      <c r="D59" s="63"/>
      <c r="E59" s="63"/>
      <c r="F59" s="63"/>
      <c r="G59" s="64"/>
    </row>
    <row r="60" spans="1:7" ht="24.75" customHeight="1">
      <c r="A60" s="4"/>
      <c r="B60" s="46" t="s">
        <v>45</v>
      </c>
      <c r="C60" s="53" t="s">
        <v>112</v>
      </c>
      <c r="D60" s="54"/>
      <c r="E60" s="54"/>
      <c r="F60" s="54"/>
      <c r="G60" s="55"/>
    </row>
    <row r="61" spans="1:7" ht="12.75">
      <c r="A61" s="4"/>
      <c r="B61" s="45" t="s">
        <v>74</v>
      </c>
      <c r="C61" s="50" t="s">
        <v>103</v>
      </c>
      <c r="D61" s="51"/>
      <c r="E61" s="51"/>
      <c r="F61" s="51"/>
      <c r="G61" s="52"/>
    </row>
    <row r="62" spans="1:7" ht="12.75">
      <c r="A62" s="4"/>
      <c r="B62" s="45" t="s">
        <v>44</v>
      </c>
      <c r="C62" s="50" t="s">
        <v>82</v>
      </c>
      <c r="D62" s="51"/>
      <c r="E62" s="51"/>
      <c r="F62" s="51"/>
      <c r="G62" s="52"/>
    </row>
    <row r="63" spans="1:7" ht="12.75">
      <c r="A63" s="4"/>
      <c r="B63" s="46" t="s">
        <v>45</v>
      </c>
      <c r="C63" s="56" t="s">
        <v>113</v>
      </c>
      <c r="D63" s="57"/>
      <c r="E63" s="57"/>
      <c r="F63" s="57"/>
      <c r="G63" s="58"/>
    </row>
    <row r="64" spans="1:7" ht="12.75">
      <c r="A64" s="4"/>
      <c r="B64" s="48"/>
      <c r="C64" s="70"/>
      <c r="D64" s="71"/>
      <c r="E64" s="71"/>
      <c r="F64" s="71"/>
      <c r="G64" s="71"/>
    </row>
    <row r="65" spans="1:7" ht="201.75" customHeight="1">
      <c r="A65" s="4">
        <v>3</v>
      </c>
      <c r="B65" s="5" t="s">
        <v>120</v>
      </c>
      <c r="C65" s="39" t="s">
        <v>79</v>
      </c>
      <c r="D65" s="49" t="s">
        <v>88</v>
      </c>
      <c r="E65" s="49" t="s">
        <v>108</v>
      </c>
      <c r="F65" s="42">
        <v>0.2</v>
      </c>
      <c r="G65" s="43">
        <f>IF(C65="yes",(1*F65),IF(C65="no",(0*F65),IF(C65="small extent",(0.33*F65),IF(C65="large extent",(0.67*F65),""))))</f>
        <v>0.134</v>
      </c>
    </row>
    <row r="66" spans="1:7" ht="249" customHeight="1">
      <c r="A66" s="4">
        <v>4</v>
      </c>
      <c r="B66" s="5" t="s">
        <v>46</v>
      </c>
      <c r="C66" s="41" t="s">
        <v>79</v>
      </c>
      <c r="D66" s="17" t="s">
        <v>60</v>
      </c>
      <c r="E66" s="17" t="s">
        <v>89</v>
      </c>
      <c r="F66" s="42">
        <v>0.2</v>
      </c>
      <c r="G66" s="43">
        <f>IF(C66="yes",(1*F66),IF(C66="no",(0*F66),IF(C66="small extent",(0.33*F66),IF(C66="large extent",(0.67*F66),""))))</f>
        <v>0.134</v>
      </c>
    </row>
    <row r="67" spans="1:7" ht="288" customHeight="1">
      <c r="A67" s="20">
        <v>5</v>
      </c>
      <c r="B67" s="5" t="s">
        <v>48</v>
      </c>
      <c r="C67" s="41" t="s">
        <v>122</v>
      </c>
      <c r="D67" s="17" t="s">
        <v>109</v>
      </c>
      <c r="E67" s="17" t="s">
        <v>16</v>
      </c>
      <c r="F67" s="42">
        <v>0.2</v>
      </c>
      <c r="G67" s="43">
        <f>IF(C67="yes",(1*F67),IF(C67="no",(0*F67),IF(C67="small extent",(0.33*F67),IF(C67="large extent",(0.67*F67),""))))</f>
        <v>0.2</v>
      </c>
    </row>
    <row r="68" spans="1:7" ht="12.75">
      <c r="A68" s="11"/>
      <c r="B68" s="5"/>
      <c r="C68" s="9"/>
      <c r="D68" s="10"/>
      <c r="E68" s="10"/>
      <c r="F68" s="7"/>
      <c r="G68" s="7"/>
    </row>
    <row r="69" spans="1:7" s="12" customFormat="1" ht="15">
      <c r="A69" s="26" t="s">
        <v>28</v>
      </c>
      <c r="B69" s="36"/>
      <c r="C69" s="37"/>
      <c r="D69" s="38"/>
      <c r="E69" s="38"/>
      <c r="F69" s="30" t="str">
        <f>IF(SUM(F44:F67)&lt;&gt;100%,"ERROR","100%")</f>
        <v>100%</v>
      </c>
      <c r="G69" s="30">
        <f>SUM(G44:G67)</f>
        <v>0.802</v>
      </c>
    </row>
  </sheetData>
  <mergeCells count="26">
    <mergeCell ref="C64:G64"/>
    <mergeCell ref="A43:B43"/>
    <mergeCell ref="A1:G1"/>
    <mergeCell ref="A5:B5"/>
    <mergeCell ref="A15:B15"/>
    <mergeCell ref="A27:B27"/>
    <mergeCell ref="A2:G2"/>
    <mergeCell ref="A3:G3"/>
    <mergeCell ref="C45:G45"/>
    <mergeCell ref="C46:G46"/>
    <mergeCell ref="C47:G47"/>
    <mergeCell ref="C48:G48"/>
    <mergeCell ref="C49:G49"/>
    <mergeCell ref="C50:G50"/>
    <mergeCell ref="C51:G51"/>
    <mergeCell ref="C52:G52"/>
    <mergeCell ref="C53:G53"/>
    <mergeCell ref="C55:G55"/>
    <mergeCell ref="C56:G56"/>
    <mergeCell ref="C57:G57"/>
    <mergeCell ref="C62:G62"/>
    <mergeCell ref="C63:G63"/>
    <mergeCell ref="C58:G58"/>
    <mergeCell ref="C59:G59"/>
    <mergeCell ref="C60:G60"/>
    <mergeCell ref="C61:G61"/>
  </mergeCells>
  <printOptions/>
  <pageMargins left="0.63" right="0.67" top="0.56" bottom="0.7" header="0.32" footer="0.35"/>
  <pageSetup horizontalDpi="600" verticalDpi="600" orientation="landscape" scale="80" r:id="rId3"/>
  <headerFooter alignWithMargins="0">
    <oddFooter>&amp;C&amp;P&amp;RFY 2004 Budget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2002-10-18T22:02:14Z</cp:lastPrinted>
  <dcterms:created xsi:type="dcterms:W3CDTF">2002-04-18T17:14:40Z</dcterms:created>
  <dcterms:modified xsi:type="dcterms:W3CDTF">2003-01-24T19:39:39Z</dcterms:modified>
  <cp:category/>
  <cp:version/>
  <cp:contentType/>
  <cp:contentStatus/>
</cp:coreProperties>
</file>