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100" yWindow="65116" windowWidth="23760" windowHeight="16080" tabRatio="850" activeTab="1"/>
  </bookViews>
  <sheets>
    <sheet name="INSTRUCTIONS" sheetId="1" r:id="rId1"/>
    <sheet name="MAIN DATA SHEET" sheetId="2" r:id="rId2"/>
    <sheet name="MEASURES" sheetId="3" r:id="rId3"/>
    <sheet name="Measures Key" sheetId="4" r:id="rId4"/>
    <sheet name="Building Type Key" sheetId="5" r:id="rId5"/>
    <sheet name="M&amp;V Key" sheetId="6" r:id="rId6"/>
    <sheet name="Cost Rules" sheetId="7" r:id="rId7"/>
    <sheet name="Non-energy Impacts" sheetId="8" r:id="rId8"/>
  </sheets>
  <definedNames>
    <definedName name="_xlnm.Print_Area" localSheetId="5">'M&amp;V Key'!$A$1:$S$55</definedName>
    <definedName name="_xlnm.Print_Area" localSheetId="1">'MAIN DATA SHEET'!$A$1:$G$12</definedName>
    <definedName name="_xlnm.Print_Area" localSheetId="2">'MEASURES'!$A$1:$BB$37</definedName>
  </definedNames>
  <calcPr fullCalcOnLoad="1"/>
</workbook>
</file>

<file path=xl/comments2.xml><?xml version="1.0" encoding="utf-8"?>
<comments xmlns="http://schemas.openxmlformats.org/spreadsheetml/2006/main">
  <authors>
    <author>argocd</author>
  </authors>
  <commentList>
    <comment ref="A1" authorId="0">
      <text>
        <r>
          <rPr>
            <b/>
            <sz val="9"/>
            <rFont val="Geneva"/>
            <family val="0"/>
          </rPr>
          <t>Evan Mills:</t>
        </r>
        <r>
          <rPr>
            <sz val="9"/>
            <rFont val="Geneva"/>
            <family val="0"/>
          </rPr>
          <t xml:space="preserve">
"25-30k for all in this set"</t>
        </r>
      </text>
    </comment>
    <comment ref="A1" authorId="0">
      <text>
        <r>
          <rPr>
            <b/>
            <sz val="9"/>
            <rFont val="Geneva"/>
            <family val="0"/>
          </rPr>
          <t>J. Warner:</t>
        </r>
        <r>
          <rPr>
            <sz val="9"/>
            <rFont val="Geneva"/>
            <family val="0"/>
          </rPr>
          <t xml:space="preserve">
"New" as of 1994 report</t>
        </r>
      </text>
    </comment>
    <comment ref="A1" authorId="0">
      <text>
        <r>
          <rPr>
            <b/>
            <sz val="9"/>
            <rFont val="Geneva"/>
            <family val="0"/>
          </rPr>
          <t>J. Warner:</t>
        </r>
        <r>
          <rPr>
            <sz val="9"/>
            <rFont val="Geneva"/>
            <family val="0"/>
          </rPr>
          <t xml:space="preserve">
"New" as of 1994 report</t>
        </r>
      </text>
    </comment>
    <comment ref="A1" authorId="0">
      <text>
        <r>
          <rPr>
            <b/>
            <sz val="9"/>
            <rFont val="Geneva"/>
            <family val="0"/>
          </rPr>
          <t>Evan Mills:</t>
        </r>
        <r>
          <rPr>
            <sz val="9"/>
            <rFont val="Geneva"/>
            <family val="0"/>
          </rPr>
          <t xml:space="preserve">
Need count of total projects responding</t>
        </r>
      </text>
    </comment>
    <comment ref="A1" authorId="0">
      <text>
        <r>
          <rPr>
            <b/>
            <sz val="9"/>
            <rFont val="Geneva"/>
            <family val="0"/>
          </rPr>
          <t>Evan Mills:</t>
        </r>
        <r>
          <rPr>
            <sz val="9"/>
            <rFont val="Geneva"/>
            <family val="0"/>
          </rPr>
          <t xml:space="preserve">
Doesn't jive with price-calc'd answers</t>
        </r>
      </text>
    </comment>
    <comment ref="A1" authorId="0">
      <text>
        <r>
          <rPr>
            <b/>
            <sz val="9"/>
            <rFont val="Geneva"/>
            <family val="0"/>
          </rPr>
          <t>Evan Mills:</t>
        </r>
        <r>
          <rPr>
            <sz val="9"/>
            <rFont val="Geneva"/>
            <family val="0"/>
          </rPr>
          <t xml:space="preserve">
Doesn't jive with price-calc'd answers</t>
        </r>
      </text>
    </comment>
    <comment ref="A1" authorId="0">
      <text>
        <r>
          <rPr>
            <b/>
            <sz val="9"/>
            <rFont val="Geneva"/>
            <family val="0"/>
          </rPr>
          <t>Evan Mills:</t>
        </r>
        <r>
          <rPr>
            <sz val="9"/>
            <rFont val="Geneva"/>
            <family val="0"/>
          </rPr>
          <t xml:space="preserve">
Doesn't jive with reported quantities and prices</t>
        </r>
      </text>
    </comment>
    <comment ref="A1" authorId="0">
      <text>
        <r>
          <rPr>
            <b/>
            <sz val="9"/>
            <rFont val="Geneva"/>
            <family val="0"/>
          </rPr>
          <t>Evan Mills:</t>
        </r>
        <r>
          <rPr>
            <sz val="9"/>
            <rFont val="Geneva"/>
            <family val="0"/>
          </rPr>
          <t xml:space="preserve">
Where net cx cost is negative, we post zero here</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Only Cx agent fee given in source doc</t>
        </r>
      </text>
    </comment>
    <comment ref="A1" authorId="0">
      <text>
        <r>
          <rPr>
            <b/>
            <sz val="9"/>
            <rFont val="Geneva"/>
            <family val="0"/>
          </rPr>
          <t>Evan Mills:</t>
        </r>
        <r>
          <rPr>
            <sz val="9"/>
            <rFont val="Geneva"/>
            <family val="0"/>
          </rPr>
          <t xml:space="preserve">
Added 898 ones not individually 
allocated to the SBW/Skumatz buildings</t>
        </r>
      </text>
    </comment>
    <comment ref="A1" authorId="0">
      <text>
        <r>
          <rPr>
            <b/>
            <sz val="9"/>
            <rFont val="Geneva"/>
            <family val="0"/>
          </rPr>
          <t>Evan Mills:</t>
        </r>
        <r>
          <rPr>
            <sz val="9"/>
            <rFont val="Geneva"/>
            <family val="0"/>
          </rPr>
          <t xml:space="preserve">
Includes 632 not allocated to individual SBW buildings</t>
        </r>
      </text>
    </comment>
    <comment ref="A1" authorId="0">
      <text>
        <r>
          <rPr>
            <b/>
            <sz val="9"/>
            <rFont val="Geneva"/>
            <family val="0"/>
          </rPr>
          <t>Evan Mills:</t>
        </r>
        <r>
          <rPr>
            <sz val="9"/>
            <rFont val="Geneva"/>
            <family val="0"/>
          </rPr>
          <t xml:space="preserve">
Per MAP</t>
        </r>
      </text>
    </comment>
    <comment ref="A1" authorId="0">
      <text>
        <r>
          <rPr>
            <b/>
            <sz val="9"/>
            <rFont val="Geneva"/>
            <family val="0"/>
          </rPr>
          <t>Evan Mills:</t>
        </r>
        <r>
          <rPr>
            <sz val="9"/>
            <rFont val="Geneva"/>
            <family val="0"/>
          </rPr>
          <t xml:space="preserve">
demonstration project for RCx of Long term care facilities</t>
        </r>
      </text>
    </comment>
    <comment ref="A1" authorId="0">
      <text>
        <r>
          <rPr>
            <b/>
            <sz val="9"/>
            <rFont val="Geneva"/>
            <family val="0"/>
          </rPr>
          <t>Evan Mills:</t>
        </r>
        <r>
          <rPr>
            <sz val="9"/>
            <rFont val="Geneva"/>
            <family val="0"/>
          </rPr>
          <t xml:space="preserve">
conduct a pilot demonstration for replication (utility-funded)</t>
        </r>
      </text>
    </comment>
    <comment ref="A1" authorId="0">
      <text>
        <r>
          <rPr>
            <b/>
            <sz val="9"/>
            <rFont val="Geneva"/>
            <family val="0"/>
          </rPr>
          <t>Evan Mills:</t>
        </r>
        <r>
          <rPr>
            <sz val="9"/>
            <rFont val="Geneva"/>
            <family val="0"/>
          </rPr>
          <t xml:space="preserve">
demonstration project for RCx of Long term care facilities</t>
        </r>
      </text>
    </comment>
    <comment ref="A1" authorId="0">
      <text>
        <r>
          <rPr>
            <b/>
            <sz val="9"/>
            <rFont val="Geneva"/>
            <family val="0"/>
          </rPr>
          <t>Hannah: cx demonstration project (could categorize this is research, I suppose)</t>
        </r>
        <r>
          <rPr>
            <sz val="9"/>
            <rFont val="Geneva"/>
            <family val="0"/>
          </rPr>
          <t xml:space="preserve">
</t>
        </r>
      </text>
    </comment>
    <comment ref="A1" authorId="0">
      <text>
        <r>
          <rPr>
            <b/>
            <sz val="9"/>
            <rFont val="Geneva"/>
            <family val="0"/>
          </rPr>
          <t>Hannah: State of Tennessee cx learning experience</t>
        </r>
      </text>
    </comment>
    <comment ref="A1" authorId="0">
      <text>
        <r>
          <rPr>
            <b/>
            <sz val="9"/>
            <rFont val="Geneva"/>
            <family val="0"/>
          </rPr>
          <t>Evan Mills:</t>
        </r>
        <r>
          <rPr>
            <sz val="9"/>
            <rFont val="Geneva"/>
            <family val="0"/>
          </rPr>
          <t xml:space="preserve">
Numbers in parentheses are the UC/CSU project ID's</t>
        </r>
      </text>
    </comment>
    <comment ref="A1" authorId="0">
      <text>
        <r>
          <rPr>
            <b/>
            <sz val="9"/>
            <rFont val="Geneva"/>
            <family val="0"/>
          </rPr>
          <t>Evan Mills:</t>
        </r>
        <r>
          <rPr>
            <sz val="9"/>
            <rFont val="Geneva"/>
            <family val="0"/>
          </rPr>
          <t xml:space="preserve">
From 04-05 MBCx Project List, Col AT</t>
        </r>
      </text>
    </comment>
    <comment ref="A1" authorId="0">
      <text>
        <r>
          <rPr>
            <b/>
            <sz val="9"/>
            <rFont val="Geneva"/>
            <family val="0"/>
          </rPr>
          <t>Evan Mills:</t>
        </r>
        <r>
          <rPr>
            <sz val="9"/>
            <rFont val="Geneva"/>
            <family val="0"/>
          </rPr>
          <t xml:space="preserve">
100 in place; 40 operated</t>
        </r>
      </text>
    </comment>
    <comment ref="A1" authorId="0">
      <text>
        <r>
          <rPr>
            <b/>
            <sz val="9"/>
            <rFont val="Geneva"/>
            <family val="0"/>
          </rPr>
          <t>Evan Mills:</t>
        </r>
        <r>
          <rPr>
            <sz val="9"/>
            <rFont val="Geneva"/>
            <family val="0"/>
          </rPr>
          <t xml:space="preserve">
Worksheet says "TBD"</t>
        </r>
      </text>
    </comment>
    <comment ref="A1" authorId="0">
      <text>
        <r>
          <rPr>
            <b/>
            <sz val="9"/>
            <rFont val="Geneva"/>
            <family val="0"/>
          </rPr>
          <t>Evan Mills:</t>
        </r>
        <r>
          <rPr>
            <sz val="9"/>
            <rFont val="Geneva"/>
            <family val="0"/>
          </rPr>
          <t xml:space="preserve">
Per Karl Brown</t>
        </r>
      </text>
    </comment>
  </commentList>
</comments>
</file>

<file path=xl/sharedStrings.xml><?xml version="1.0" encoding="utf-8"?>
<sst xmlns="http://schemas.openxmlformats.org/spreadsheetml/2006/main" count="1125" uniqueCount="734">
  <si>
    <t>Facility-wide (e.g. controls, EMCS, or utility related)</t>
  </si>
  <si>
    <t>Implement advanced reset (air, water, lighting)</t>
  </si>
  <si>
    <t>Scheduling (occupancy determined) - equipment or lighting</t>
  </si>
  <si>
    <t>Mechanical fix (flow obstructions, leaky valves, leaky ductwork, etc.)</t>
  </si>
  <si>
    <t>To address out-of-spec or improper installation of equipment, sensors, distribution systems, etc.  Could also include corrections to ensure future access for O&amp;M.</t>
  </si>
  <si>
    <t xml:space="preserve">   Data Center</t>
  </si>
  <si>
    <t xml:space="preserve">          Crematorium</t>
  </si>
  <si>
    <t xml:space="preserve">          Administration of an institution</t>
  </si>
  <si>
    <t xml:space="preserve">     Recreational Facility:</t>
  </si>
  <si>
    <t xml:space="preserve">  26.Warehouse and Storage: refers to buildings used to store goods, manufacturing products, merchandise, or raw materials. In the tables of this report, both</t>
  </si>
  <si>
    <t xml:space="preserve">          Brokerage firm</t>
  </si>
  <si>
    <t>$, or other currency (in currency of year reported above as year commissioning was completed)</t>
  </si>
  <si>
    <t>Total (retro-)commissioning cost [$, or other currency in year incurred]</t>
  </si>
  <si>
    <t>Awards/certifications received after (retro-)commissioning</t>
  </si>
  <si>
    <t>Include pre-/post-commissioning data net of any influence of non-commissioning retrofits or building modifications.  Also answer "Y" if values are engineering estimates.</t>
  </si>
  <si>
    <t>Case identifier</t>
  </si>
  <si>
    <t>Name will be included in final report, i.e. associated with data in the final report</t>
  </si>
  <si>
    <t>ov</t>
  </si>
  <si>
    <t>Persistence of Energy Savings or Performance (EUI in given post-Cx year / EUI in pre-Cx year [note which energy type it applies to, e.g. "total", "elect", "fuel", etc.]</t>
  </si>
  <si>
    <t>&lt;1.00 if savings; &gt;1.00 if EUI increases</t>
  </si>
  <si>
    <t>&lt;1.00 if savings; &gt;1.00 if EUI increases</t>
  </si>
  <si>
    <t>&lt;1.00 if savings; &gt;1.00 if EUI increases</t>
  </si>
  <si>
    <t>Version: February 2, 2009</t>
  </si>
  <si>
    <t>This workbook provides a data-collection and analysis instrument used in the ongoing LBNL compilation of real-world documentation of the costs and cost-effectiveness of commercial buildings commissioning.  Contributors receive a personalized analysis of their projects in comparison to the experience of other buildings in our database.</t>
  </si>
  <si>
    <t>Write specifications</t>
  </si>
  <si>
    <t xml:space="preserve"> GRAND Total (Whole-Building) energy use (electric, fuel, thermal)</t>
  </si>
  <si>
    <t>ENTER ONLY IF NOT PROVIDED FOR ELECTRICITY AND INDIVIDUAL FUELS ABOVE</t>
  </si>
  <si>
    <t>Million BTU/year [count electricity at 10,000 BTU/kWh]</t>
  </si>
  <si>
    <t>Commissioning provider development of design intent documents</t>
  </si>
  <si>
    <t>Stage Commissioning Begun (new construction only)</t>
  </si>
  <si>
    <t xml:space="preserve">          Coffee shop</t>
  </si>
  <si>
    <t xml:space="preserve">     Meat/Seafood store</t>
  </si>
  <si>
    <t>Number of Steps</t>
  </si>
  <si>
    <t xml:space="preserve">          Observatory/planetarium</t>
  </si>
  <si>
    <t>Note: we use the short-hand term "(retro-)commissioning" to denote either retro-commissioning of existing buildings or commissioning of new buildings.</t>
  </si>
  <si>
    <t>Are the energy data weather-normalized?</t>
  </si>
  <si>
    <t>Format or Units</t>
  </si>
  <si>
    <r>
      <t xml:space="preserve">   6.Health Care:</t>
    </r>
    <r>
      <rPr>
        <sz val="12"/>
        <rFont val="Times"/>
        <family val="0"/>
      </rPr>
      <t xml:space="preserve"> refers to buildings used as diagnostic and treatment facilities for both inpatient and outpatient care. In the tables of this report, inpatient and</t>
    </r>
  </si>
  <si>
    <t xml:space="preserve">          Night Club</t>
  </si>
  <si>
    <t xml:space="preserve"> Excludes electricity use for central plant CW (counted below instead)</t>
  </si>
  <si>
    <r>
      <t>INSTRUCTIONS:</t>
    </r>
    <r>
      <rPr>
        <b/>
        <sz val="12"/>
        <color indexed="10"/>
        <rFont val="Arial"/>
        <family val="0"/>
      </rPr>
      <t xml:space="preserve"> Provide counts in (only) one Components box </t>
    </r>
    <r>
      <rPr>
        <b/>
        <u val="single"/>
        <sz val="12"/>
        <color indexed="10"/>
        <rFont val="Arial"/>
        <family val="0"/>
      </rPr>
      <t>and</t>
    </r>
    <r>
      <rPr>
        <b/>
        <sz val="12"/>
        <color indexed="10"/>
        <rFont val="Arial"/>
        <family val="0"/>
      </rPr>
      <t xml:space="preserve"> one Strategies box per row, i.e. 2 values per row </t>
    </r>
    <r>
      <rPr>
        <b/>
        <u val="single"/>
        <sz val="12"/>
        <color indexed="10"/>
        <rFont val="Arial"/>
        <family val="0"/>
      </rPr>
      <t>only.</t>
    </r>
    <r>
      <rPr>
        <b/>
        <sz val="12"/>
        <color indexed="10"/>
        <rFont val="Arial"/>
        <family val="0"/>
      </rPr>
      <t xml:space="preserve">  </t>
    </r>
    <r>
      <rPr>
        <b/>
        <u val="single"/>
        <sz val="12"/>
        <color indexed="10"/>
        <rFont val="Arial"/>
        <family val="0"/>
      </rPr>
      <t>You may insert additional rows, but only above the "Other" row.</t>
    </r>
    <r>
      <rPr>
        <b/>
        <sz val="12"/>
        <color indexed="10"/>
        <rFont val="Arial"/>
        <family val="0"/>
      </rPr>
      <t xml:space="preserve">  The "Other" row should include the sum total of any residual values not itemized in the preceding rows.  Priority for itemized measures should be given to items that combine high energy savings and attractive payback times.  See "Measures Key" tab for definitions, and "M&amp;V Options Tab for key to M&amp;V Code.</t>
    </r>
  </si>
  <si>
    <t>Recommended modifications to reset schedules of HVAC processes.  E.g., Supply Air Temperature reset based on Outside Air Temperature; corrections to fan/pump speeds or lighting levels.</t>
  </si>
  <si>
    <t>Text [3-letter code]</t>
  </si>
  <si>
    <t>Commissioning provider significantly involved in issue resolution</t>
  </si>
  <si>
    <t>GRAND Total (whole-building) energy cost (electric, peak, fuel):</t>
  </si>
  <si>
    <t xml:space="preserve">     Medical Care Hospital:</t>
  </si>
  <si>
    <t xml:space="preserve">          Chronic disease</t>
  </si>
  <si>
    <t xml:space="preserve">     care facilities (nursing homes).</t>
  </si>
  <si>
    <t xml:space="preserve">     Fire station</t>
  </si>
  <si>
    <r>
      <t xml:space="preserve">   </t>
    </r>
    <r>
      <rPr>
        <b/>
        <sz val="12"/>
        <rFont val="Times"/>
        <family val="0"/>
      </rPr>
      <t>9.Industrial/Manufacturing:</t>
    </r>
    <r>
      <rPr>
        <sz val="12"/>
        <rFont val="Times"/>
        <family val="0"/>
      </rPr>
      <t xml:space="preserve"> See Other. </t>
    </r>
  </si>
  <si>
    <t>M3</t>
  </si>
  <si>
    <t>Equipment Life</t>
  </si>
  <si>
    <t>Use same currency throughout this form</t>
  </si>
  <si>
    <t>amount in year built</t>
  </si>
  <si>
    <t xml:space="preserve">   Total building construction cost (only needed if new building) [$, or other currency]</t>
  </si>
  <si>
    <t>Applies to project leader, not firm.  Do not include general "energy efficiency experience"</t>
  </si>
  <si>
    <t>indicate if units other than dollars</t>
  </si>
  <si>
    <t>$ (or other currency)</t>
  </si>
  <si>
    <t xml:space="preserve">  "</t>
  </si>
  <si>
    <r>
      <t xml:space="preserve">  </t>
    </r>
    <r>
      <rPr>
        <b/>
        <sz val="12"/>
        <rFont val="Times"/>
        <family val="0"/>
      </rPr>
      <t>17.Public Assembly:</t>
    </r>
    <r>
      <rPr>
        <sz val="12"/>
        <rFont val="Times"/>
        <family val="0"/>
      </rPr>
      <t xml:space="preserve"> refers to buildings in which people gather for social or recreational activities whether in private or nonprivate meeting halls. This</t>
    </r>
  </si>
  <si>
    <t xml:space="preserve">Cost </t>
  </si>
  <si>
    <t>Implementation</t>
  </si>
  <si>
    <t>Reporting</t>
  </si>
  <si>
    <t>Design change</t>
  </si>
  <si>
    <t>Condenser pumps need isolation valves for cooling tower</t>
  </si>
  <si>
    <t xml:space="preserve">          Mental retardation/schools for the mentally retarded</t>
  </si>
  <si>
    <t>Bldg type(s):
O=office
HO=hlthcr-outpatient
HI=hlthcr-inpatient
HE=higher edu
K12=edu K-12
W=warehouse
POS=public order and safety
L=laboratory</t>
  </si>
  <si>
    <t>Excludes electricity use for central plant CW (counted below instead)</t>
  </si>
  <si>
    <t>Note:   DETAILED DEFINITIONS GIVEN ON "Measures Key" TAB.</t>
  </si>
  <si>
    <t>IMPORTANT: Include energy used in central plant serving the building/project being described, if applicable</t>
  </si>
  <si>
    <t>If yes, did the (retro)commissioning address the plant?</t>
  </si>
  <si>
    <t>Design problems found and corrected during design review of a new building (Cx), a design problem physically corrected or circumvented (during Cx or RCx).  [Problems with the design of control sequences are accounted for under "Operations &amp; Control".]</t>
  </si>
  <si>
    <t>Benchmarking the Cost-effectiveness of Commercial Buildings Commissioning &amp; Retro-commissioning</t>
  </si>
  <si>
    <t>Retrofit/equipment replacement (faulty sensors, etc.)</t>
  </si>
  <si>
    <t>Heat transfer maintenance (dirty heat transfer component, improper refrigerant charge, etc.)</t>
  </si>
  <si>
    <t>Modify setpoint (high VAV setpoint minimum, setpoint suboptimal)</t>
  </si>
  <si>
    <t>Installation modifications (construction out of spec, equipment out of spec, O&amp;M access, etc.)</t>
  </si>
  <si>
    <t>Verification &amp; Persistance Tracking</t>
  </si>
  <si>
    <t>Chiller secondary chilled water pressure differential is based in a fixed setpoint</t>
  </si>
  <si>
    <t>B</t>
  </si>
  <si>
    <t>Indoor Air Quality</t>
  </si>
  <si>
    <t>OC1</t>
  </si>
  <si>
    <t>Location - City</t>
  </si>
  <si>
    <t>D2</t>
  </si>
  <si>
    <t>Y</t>
  </si>
  <si>
    <t xml:space="preserve">          Inn</t>
  </si>
  <si>
    <t>Millon BTU/year</t>
  </si>
  <si>
    <t>More light fixtures were on than is necessary in room 537</t>
  </si>
  <si>
    <t>Year 2</t>
  </si>
  <si>
    <t xml:space="preserve">     Nursing homes.</t>
  </si>
  <si>
    <t xml:space="preserve">          Administration (see Office)</t>
  </si>
  <si>
    <t xml:space="preserve">          Motor vehicle repair/service/maintenance</t>
  </si>
  <si>
    <t xml:space="preserve">     Entertainment Building:</t>
  </si>
  <si>
    <t xml:space="preserve">          Indoor pool</t>
  </si>
  <si>
    <t xml:space="preserve">          Poolroom</t>
  </si>
  <si>
    <t xml:space="preserve">          Skating rink</t>
  </si>
  <si>
    <t xml:space="preserve">          Meeting hall</t>
  </si>
  <si>
    <t>M5</t>
  </si>
  <si>
    <t xml:space="preserve">     Schools:</t>
  </si>
  <si>
    <t>OC7</t>
  </si>
  <si>
    <t>OC8</t>
  </si>
  <si>
    <t>$/kW-Month</t>
  </si>
  <si>
    <t xml:space="preserve">          Securities</t>
  </si>
  <si>
    <t xml:space="preserve">     for veterinary practices also fall into this category. This category includes the following:</t>
  </si>
  <si>
    <t xml:space="preserve">     Temple.</t>
  </si>
  <si>
    <t xml:space="preserve">     Long-Term Residence:</t>
  </si>
  <si>
    <t>RCx strategies to improve the performance of a system, as distinct from a change in design [treated above].   Major capitol retrofits are not considered part of commissioning and should not be included  in this analysis.</t>
  </si>
  <si>
    <t xml:space="preserve">     Outpatient facilities may be medical, dental, or psychiatric and involves diagnosis and treatment in which services are not required overnight. Buildings used</t>
  </si>
  <si>
    <t>Each of the principal activity categories is listed alphabetically and described below. Lists of specific types of buildings included in each category are presented for clarification but are not intended to be exhaustive.</t>
  </si>
  <si>
    <t xml:space="preserve">     Sheriff's office.</t>
  </si>
  <si>
    <t xml:space="preserve">          Automobile dealers</t>
  </si>
  <si>
    <t>Notes and/or uses if mixed use</t>
  </si>
  <si>
    <t xml:space="preserve">     Social/Public/Civic Assembly:</t>
  </si>
  <si>
    <t>Year that (retro-)commissioning costs reported below were incurred [NNNN]</t>
  </si>
  <si>
    <t>Other design, installation, retrofit, or replacement measures.</t>
  </si>
  <si>
    <t xml:space="preserve">          Tuberculosis/other respiratory disease</t>
  </si>
  <si>
    <t xml:space="preserve">          Bowling alley</t>
  </si>
  <si>
    <t xml:space="preserve">          Motel</t>
  </si>
  <si>
    <t xml:space="preserve">          Shelter home</t>
  </si>
  <si>
    <t>Year 3</t>
  </si>
  <si>
    <t>$/million BTU</t>
  </si>
  <si>
    <t xml:space="preserve">          Maternity</t>
  </si>
  <si>
    <t xml:space="preserve">          Lecture hall</t>
  </si>
  <si>
    <t xml:space="preserve">          Lodge hall</t>
  </si>
  <si>
    <t xml:space="preserve">          Convention hotel</t>
  </si>
  <si>
    <t>Evaluate energy cost savings</t>
  </si>
  <si>
    <t>M2</t>
  </si>
  <si>
    <t>Mercantile</t>
  </si>
  <si>
    <t xml:space="preserve">          Extended Stay Hotels</t>
  </si>
  <si>
    <t xml:space="preserve">     Synagogue</t>
  </si>
  <si>
    <t xml:space="preserve">     Convenience store or market</t>
  </si>
  <si>
    <t xml:space="preserve">          Library (see Public Assembly)</t>
  </si>
  <si>
    <t>Persistence of Energy Savings (existing buildings) or Performance (new construction)</t>
  </si>
  <si>
    <t>Text</t>
  </si>
  <si>
    <t xml:space="preserve">          Student union</t>
  </si>
  <si>
    <r>
      <t xml:space="preserve">  </t>
    </r>
    <r>
      <rPr>
        <b/>
        <sz val="12"/>
        <rFont val="Times"/>
        <family val="0"/>
      </rPr>
      <t>14.Office:</t>
    </r>
    <r>
      <rPr>
        <sz val="12"/>
        <rFont val="Times"/>
        <family val="0"/>
      </rPr>
      <t xml:space="preserve"> refers to buildings used for general office space, professional offices, and administrative offices. This category includes the following: </t>
    </r>
  </si>
  <si>
    <t xml:space="preserve">     Rehabilitation Facility:</t>
  </si>
  <si>
    <t>1.00; 1.00; 1.00; 1.00; 1.00</t>
  </si>
  <si>
    <t>T</t>
  </si>
  <si>
    <t>If yes, using what method?</t>
  </si>
  <si>
    <r>
      <t xml:space="preserve">  </t>
    </r>
    <r>
      <rPr>
        <b/>
        <sz val="12"/>
        <rFont val="Times"/>
        <family val="0"/>
      </rPr>
      <t>12.Mercantile and Service:</t>
    </r>
    <r>
      <rPr>
        <sz val="12"/>
        <rFont val="Times"/>
        <family val="0"/>
      </rPr>
      <t xml:space="preserve"> refers to buildings used for sales and displays of goods or services (excluding food). This category includes shopping malls and</t>
    </r>
  </si>
  <si>
    <t>For internal tracking</t>
  </si>
  <si>
    <t>Number of fume hoods</t>
  </si>
  <si>
    <t xml:space="preserve">     refrigerated and non-refrigerated warehouse and storage are included in the "Warehouse" Principal Building Activity category.</t>
  </si>
  <si>
    <r>
      <t xml:space="preserve">  </t>
    </r>
    <r>
      <rPr>
        <b/>
        <sz val="12"/>
        <rFont val="Times"/>
        <family val="0"/>
      </rPr>
      <t>13.Nonrefrigerated Warehouse or Storage:</t>
    </r>
    <r>
      <rPr>
        <sz val="12"/>
        <rFont val="Times"/>
        <family val="0"/>
      </rPr>
      <t xml:space="preserve"> See Warehouse and Storage. </t>
    </r>
  </si>
  <si>
    <t xml:space="preserve"> Replacing belts, broken linkages, motor maintenance, etc.</t>
  </si>
  <si>
    <t xml:space="preserve">Was the building previously (retro-)commissioned? </t>
  </si>
  <si>
    <t>For defintiions of commisisoning and retro-commissioning, plus useful resources, see: http://www.cacx.org/</t>
  </si>
  <si>
    <t>Was this building known to have problems before it was (retro-)commissioned?</t>
  </si>
  <si>
    <t>Year original construction completed</t>
  </si>
  <si>
    <t>Project Location - Country</t>
  </si>
  <si>
    <t>Project Location - State</t>
  </si>
  <si>
    <t>Design change (design detail, improper equipment, improper system, etc.)</t>
  </si>
  <si>
    <r>
      <t xml:space="preserve">Implemented [Y; </t>
    </r>
    <r>
      <rPr>
        <u val="single"/>
        <sz val="9"/>
        <rFont val="Arial"/>
        <family val="0"/>
      </rPr>
      <t>U</t>
    </r>
    <r>
      <rPr>
        <b/>
        <sz val="9"/>
        <rFont val="Arial"/>
        <family val="0"/>
      </rPr>
      <t xml:space="preserve">nknown; </t>
    </r>
    <r>
      <rPr>
        <b/>
        <u val="single"/>
        <sz val="9"/>
        <rFont val="Arial"/>
        <family val="0"/>
      </rPr>
      <t>R</t>
    </r>
    <r>
      <rPr>
        <b/>
        <sz val="9"/>
        <rFont val="Arial"/>
        <family val="0"/>
      </rPr>
      <t>ejected]</t>
    </r>
  </si>
  <si>
    <r>
      <t xml:space="preserve">Savings Estimation Approach (IPMVP A;B;C;D or </t>
    </r>
    <r>
      <rPr>
        <b/>
        <u val="single"/>
        <sz val="9"/>
        <rFont val="Arial"/>
        <family val="0"/>
      </rPr>
      <t>E</t>
    </r>
    <r>
      <rPr>
        <b/>
        <sz val="9"/>
        <rFont val="Arial"/>
        <family val="0"/>
      </rPr>
      <t>stimated)</t>
    </r>
  </si>
  <si>
    <t>PECI-#, TAMU-#, LBNL-#, etc.</t>
  </si>
  <si>
    <t xml:space="preserve">          Sandwich shop</t>
  </si>
  <si>
    <t>Training &amp; education of operations staff or occupants</t>
  </si>
  <si>
    <t xml:space="preserve">     Courthouse</t>
  </si>
  <si>
    <t>$/year-project</t>
  </si>
  <si>
    <t xml:space="preserve">          Orthopedic</t>
  </si>
  <si>
    <t xml:space="preserve">Before (retro0)commissioning  </t>
  </si>
  <si>
    <t>After (retro-)commissioning (or as-commissioned, if new building)</t>
  </si>
  <si>
    <t xml:space="preserve">     Farmer's market, Fruit/Vegetable market</t>
  </si>
  <si>
    <t xml:space="preserve">     Nonrefrigerated Warehouse refers to buildings specifically designed to store perishable goods or merchandise without refrigeration.</t>
  </si>
  <si>
    <t>Productivity/Safety</t>
  </si>
  <si>
    <t>Design review (indicate # of review cycles)</t>
  </si>
  <si>
    <t xml:space="preserve">          Convent/monastery</t>
  </si>
  <si>
    <t>(Retro-)commissioning provider</t>
  </si>
  <si>
    <t>Person leading the (retro-)commissioning process</t>
  </si>
  <si>
    <t xml:space="preserve">Do the preceeding savings data reflect all (retro-)commissioning activities described and costed above? </t>
  </si>
  <si>
    <t xml:space="preserve">          Assisted-living elder care facilities (limited medical facilities)</t>
  </si>
  <si>
    <t xml:space="preserve">          Gymnasium/YMCA or YWCA/indoor racket sports, recreation center/athletic facility</t>
  </si>
  <si>
    <t>C</t>
  </si>
  <si>
    <t>H</t>
  </si>
  <si>
    <t>Coil cleaning, cooling tower water treatment, correcting refrigerant charge</t>
  </si>
  <si>
    <t>Level of (retro-)commissioning</t>
  </si>
  <si>
    <t>Number of buildings (retro-)commissioned</t>
  </si>
  <si>
    <t>Year (retro-)commissioning project completed</t>
  </si>
  <si>
    <t xml:space="preserve">          Stadium (see Public Assembly)</t>
  </si>
  <si>
    <t>Floor area served by (retro-)commissioned systems</t>
  </si>
  <si>
    <t>Develop commissioning plan</t>
  </si>
  <si>
    <t xml:space="preserve">     which store products at temperatures between 0 degrees Fahrenheit and 50 degrees Fahrenheit and "freezer" facilities, which store products at temperatures</t>
  </si>
  <si>
    <t xml:space="preserve">          Insurance</t>
  </si>
  <si>
    <t xml:space="preserve">     Hotel/Motel/Dorm are included in the following short-term and long-term residences:</t>
  </si>
  <si>
    <r>
      <t xml:space="preserve">  25.Strip Shopping Center:</t>
    </r>
    <r>
      <rPr>
        <sz val="12"/>
        <rFont val="Times"/>
        <family val="0"/>
      </rPr>
      <t xml:space="preserve"> See Mercantile and Service. </t>
    </r>
  </si>
  <si>
    <t>ratio (Electricity; Fuel; CHW; HW; Steam)</t>
  </si>
  <si>
    <t xml:space="preserve">          Liquor stores</t>
  </si>
  <si>
    <t xml:space="preserve">     Church</t>
  </si>
  <si>
    <t>Year (NNNN)</t>
  </si>
  <si>
    <t>Other maintenance measures.</t>
  </si>
  <si>
    <t>Measures</t>
  </si>
  <si>
    <r>
      <t xml:space="preserve">   4.Food Sales:</t>
    </r>
    <r>
      <rPr>
        <sz val="12"/>
        <rFont val="Times"/>
        <family val="0"/>
      </rPr>
      <t xml:space="preserve"> refer to buildings used for retail or wholesale sale of food. This category includes the following: </t>
    </r>
  </si>
  <si>
    <t>Scope of (Retro-)commissioning:  Items Included in Reported Costs</t>
  </si>
  <si>
    <t>% of floor area in labs</t>
  </si>
  <si>
    <t>Year of Energy Savings Data</t>
  </si>
  <si>
    <t xml:space="preserve">          Greenhouse with retail sales of plants</t>
  </si>
  <si>
    <t xml:space="preserve">     Mechanical/Electrical Laboratory</t>
  </si>
  <si>
    <t xml:space="preserve">          Auditorium (see Public Assembly)</t>
  </si>
  <si>
    <t xml:space="preserve">          Furniture, Home equipment stores and Home furnishings</t>
  </si>
  <si>
    <t xml:space="preserve">          Preschool</t>
  </si>
  <si>
    <t>Complete only if new building</t>
  </si>
  <si>
    <t xml:space="preserve">          Dormitory (see Lodging)</t>
  </si>
  <si>
    <t xml:space="preserve">     Skilled Nursing/Other Residential Care refers to buildings used as facilities which offer 24-hour nursing/medical care. This category includes the following:</t>
  </si>
  <si>
    <t xml:space="preserve">          Bank</t>
  </si>
  <si>
    <t xml:space="preserve">          Law</t>
  </si>
  <si>
    <t>Physically Persisted [Y/N]? As of _ Years</t>
  </si>
  <si>
    <t>Unknown</t>
  </si>
  <si>
    <t>Verification checks/prefunctional testing</t>
  </si>
  <si>
    <t>Exterior lights are controlled by a broken timeclock, so lights are on all night.</t>
  </si>
  <si>
    <t xml:space="preserve">     Reformatory</t>
  </si>
  <si>
    <t>Y-2</t>
  </si>
  <si>
    <t xml:space="preserve">electricity </t>
  </si>
  <si>
    <t>fuel</t>
  </si>
  <si>
    <t xml:space="preserve">          Convention hall</t>
  </si>
  <si>
    <t>Peak Electrical Demand Savings [kW/y]</t>
  </si>
  <si>
    <t>Air handling &amp; distribution</t>
  </si>
  <si>
    <r>
      <t>Whole-buildings energy use data (including fuels and end-uses to which (retro-)commissioning may not have been applied) is strongly preferred.  Indicate the end uses included in following energy-use data [</t>
    </r>
    <r>
      <rPr>
        <b/>
        <u val="single"/>
        <sz val="10"/>
        <color indexed="10"/>
        <rFont val="Arial"/>
        <family val="0"/>
      </rPr>
      <t>W</t>
    </r>
    <r>
      <rPr>
        <b/>
        <sz val="10"/>
        <color indexed="10"/>
        <rFont val="Arial"/>
        <family val="0"/>
      </rPr>
      <t xml:space="preserve">hole </t>
    </r>
    <r>
      <rPr>
        <b/>
        <u val="single"/>
        <sz val="10"/>
        <color indexed="10"/>
        <rFont val="Arial"/>
        <family val="0"/>
      </rPr>
      <t>B</t>
    </r>
    <r>
      <rPr>
        <b/>
        <sz val="10"/>
        <color indexed="10"/>
        <rFont val="Arial"/>
        <family val="0"/>
      </rPr>
      <t>uilding, or finite set of end uses based on "</t>
    </r>
    <r>
      <rPr>
        <b/>
        <u val="single"/>
        <sz val="10"/>
        <color indexed="10"/>
        <rFont val="Arial"/>
        <family val="0"/>
      </rPr>
      <t>C</t>
    </r>
    <r>
      <rPr>
        <b/>
        <sz val="10"/>
        <color indexed="10"/>
        <rFont val="Arial"/>
        <family val="0"/>
      </rPr>
      <t>omponents" defined above].  If Components, please indicate which ones.</t>
    </r>
  </si>
  <si>
    <t xml:space="preserve">  27.Vacant: refers to commercial buildings in which more floorspace was vacant than was used for any single commercial activity (as defined above) at the time</t>
  </si>
  <si>
    <t xml:space="preserve">     Retail bakery</t>
  </si>
  <si>
    <t xml:space="preserve">          Hangar</t>
  </si>
  <si>
    <t>New Construction (Cx)</t>
  </si>
  <si>
    <t xml:space="preserve">          Multiservice establishments</t>
  </si>
  <si>
    <t>M4</t>
  </si>
  <si>
    <t>Million BTU/year</t>
  </si>
  <si>
    <t>Source: http://www.ipmvp.org</t>
  </si>
  <si>
    <t xml:space="preserve">          Manufacturing with retail sales of products</t>
  </si>
  <si>
    <t>Other operations &amp; control measures.</t>
  </si>
  <si>
    <t xml:space="preserve">          Physical therapy.</t>
  </si>
  <si>
    <t xml:space="preserve">     Inpatient facilities treat the mentally or physically ill. Buildings for overnight care are in this grouping. This category includes the following:</t>
  </si>
  <si>
    <t>% of  total cost</t>
  </si>
  <si>
    <t xml:space="preserve">     Professional Office Building:</t>
  </si>
  <si>
    <t>OPERATIONS &amp; CONTROL</t>
  </si>
  <si>
    <t>Installation modifications</t>
  </si>
  <si>
    <t xml:space="preserve">Before (retro-)ommissioning  </t>
  </si>
  <si>
    <t>If from a published paper or report, please provide full citation and a .pdf if available</t>
  </si>
  <si>
    <t xml:space="preserve">Ongoing Labor Cost </t>
  </si>
  <si>
    <t>First floor auditorium has no automatic lighting control</t>
  </si>
  <si>
    <t>Operating room cold and OA requirements govern all of AHUs 7; 8</t>
  </si>
  <si>
    <t xml:space="preserve">          Ear, eye, nose, and throat</t>
  </si>
  <si>
    <t>Name will be kept confidential, i.e. not associated with data in the final report</t>
  </si>
  <si>
    <t>Detail problems and remediation measures</t>
  </si>
  <si>
    <t>Building name and street address (if CONFIDENTIAL)</t>
  </si>
  <si>
    <t>Oversee training</t>
  </si>
  <si>
    <t>Number</t>
  </si>
  <si>
    <t>L</t>
  </si>
  <si>
    <t>Estimate energy cost savings for findings</t>
  </si>
  <si>
    <t>Place an "x" by the appropriate answer(s)</t>
  </si>
  <si>
    <t>Entire building</t>
  </si>
  <si>
    <t>Loop tuning</t>
  </si>
  <si>
    <t>Number of projects previously completed (number only; no text)</t>
  </si>
  <si>
    <t>Name</t>
  </si>
  <si>
    <r>
      <t>Y</t>
    </r>
    <r>
      <rPr>
        <sz val="10"/>
        <color indexed="8"/>
        <rFont val="Arial"/>
        <family val="0"/>
      </rPr>
      <t xml:space="preserve">(es); </t>
    </r>
    <r>
      <rPr>
        <b/>
        <u val="single"/>
        <sz val="10"/>
        <color indexed="8"/>
        <rFont val="Arial"/>
        <family val="0"/>
      </rPr>
      <t>N(</t>
    </r>
    <r>
      <rPr>
        <sz val="10"/>
        <color indexed="8"/>
        <rFont val="Arial"/>
        <family val="0"/>
      </rPr>
      <t xml:space="preserve">o); </t>
    </r>
    <r>
      <rPr>
        <b/>
        <u val="single"/>
        <sz val="10"/>
        <color indexed="8"/>
        <rFont val="Arial"/>
        <family val="0"/>
      </rPr>
      <t>U</t>
    </r>
    <r>
      <rPr>
        <sz val="10"/>
        <color indexed="8"/>
        <rFont val="Arial"/>
        <family val="0"/>
      </rPr>
      <t>(nknown)</t>
    </r>
  </si>
  <si>
    <t>Describe method</t>
  </si>
  <si>
    <r>
      <t xml:space="preserve">   5.Food Service:</t>
    </r>
    <r>
      <rPr>
        <sz val="12"/>
        <rFont val="Times"/>
        <family val="0"/>
      </rPr>
      <t xml:space="preserve"> refers to buildings used for preparation and sale of food and beverages for consumption. This category includes the following: </t>
    </r>
  </si>
  <si>
    <t>Public Assembly</t>
  </si>
  <si>
    <t xml:space="preserve">Tenant retention; turnover </t>
  </si>
  <si>
    <t xml:space="preserve">          Substance abuse/narcotics/drug addiction</t>
  </si>
  <si>
    <t>Utility rebate</t>
  </si>
  <si>
    <t>Develop systems manual/recommissioning manual</t>
  </si>
  <si>
    <t>Change orders and warranty claims</t>
  </si>
  <si>
    <t xml:space="preserve">Number of Measures Recommended To Resolve Problems: </t>
  </si>
  <si>
    <t>enter zero if none, or "unknown" if information is not available</t>
  </si>
  <si>
    <t xml:space="preserve">          Radio/TV station or studio</t>
  </si>
  <si>
    <t>Notes</t>
  </si>
  <si>
    <t>Final report</t>
  </si>
  <si>
    <t xml:space="preserve">     Financial Office Building:</t>
  </si>
  <si>
    <t>Energy prices associated with cost estimates</t>
  </si>
  <si>
    <r>
      <t xml:space="preserve">  </t>
    </r>
    <r>
      <rPr>
        <b/>
        <sz val="12"/>
        <rFont val="Times"/>
        <family val="0"/>
      </rPr>
      <t>23.Service</t>
    </r>
    <r>
      <rPr>
        <sz val="12"/>
        <rFont val="Times"/>
        <family val="0"/>
      </rPr>
      <t xml:space="preserve"> (other than food service): See Mercantile and Service. </t>
    </r>
  </si>
  <si>
    <t>Document design intent or update current documentation</t>
  </si>
  <si>
    <t>BASELINE ENERGY USE AND SAVINGS</t>
  </si>
  <si>
    <t>kWh/year</t>
  </si>
  <si>
    <t xml:space="preserve">     Other Enclosed Assembly Building:</t>
  </si>
  <si>
    <t>purchased thermal energy (hot/cold water and/or steam)</t>
  </si>
  <si>
    <t>UNKNOWN</t>
  </si>
  <si>
    <t>REASONS FOR (RETRO-)COMMISSIONING</t>
  </si>
  <si>
    <t>Enter "0" if not applicable</t>
  </si>
  <si>
    <t xml:space="preserve">          Medical</t>
  </si>
  <si>
    <t>Plug loads</t>
  </si>
  <si>
    <t>Normalized RCx Implementation Cost [$] 2003 values</t>
  </si>
  <si>
    <t>D4</t>
  </si>
  <si>
    <t xml:space="preserve">          Concert hall</t>
  </si>
  <si>
    <t>Retro-commissioning (existing buildings)</t>
  </si>
  <si>
    <t xml:space="preserve">          Gymnasium (see Public Assembly)</t>
  </si>
  <si>
    <r>
      <t xml:space="preserve">   </t>
    </r>
    <r>
      <rPr>
        <b/>
        <sz val="12"/>
        <rFont val="Times"/>
        <family val="0"/>
      </rPr>
      <t>3.Enclosed Shopping Center/Mall:</t>
    </r>
    <r>
      <rPr>
        <sz val="12"/>
        <rFont val="Times"/>
        <family val="0"/>
      </rPr>
      <t xml:space="preserve"> See Mercantile and Service. </t>
    </r>
  </si>
  <si>
    <t>Description of Building Types Used in the MSE Energy Calculator</t>
  </si>
  <si>
    <t xml:space="preserve">          Boarding house</t>
  </si>
  <si>
    <t>Board room lighting is on 7:00-4:30, 5 days a week, but rarely needed.</t>
  </si>
  <si>
    <t xml:space="preserve">          School for the Mentally Retarded (see Health Care)</t>
  </si>
  <si>
    <t>Y-3</t>
  </si>
  <si>
    <t>Y-4</t>
  </si>
  <si>
    <t>MAINTENANCE</t>
  </si>
  <si>
    <t>Building owner</t>
  </si>
  <si>
    <t>Operating rooms had lights on late at night</t>
  </si>
  <si>
    <t>Operations &amp; Control</t>
  </si>
  <si>
    <t xml:space="preserve">          Bar and grill</t>
  </si>
  <si>
    <t>Review O&amp;M manuals</t>
  </si>
  <si>
    <t xml:space="preserve">     Fur storage.</t>
  </si>
  <si>
    <t>Recommendations that modify the setpoint of a control loop.  E.g., Supply air temperature setpoint, thermostat setpoint, or static pressure setpoint.</t>
  </si>
  <si>
    <r>
      <t xml:space="preserve">TEMPLATE </t>
    </r>
    <r>
      <rPr>
        <b/>
        <sz val="9"/>
        <color indexed="12"/>
        <rFont val="Geneva"/>
        <family val="0"/>
      </rPr>
      <t>(Copy and replicate the following master matrix for each project)</t>
    </r>
  </si>
  <si>
    <t xml:space="preserve">          Engineering</t>
  </si>
  <si>
    <t xml:space="preserve">          Bar</t>
  </si>
  <si>
    <t xml:space="preserve">     Prepared-Meal Service:</t>
  </si>
  <si>
    <t>P</t>
  </si>
  <si>
    <t>Warranty</t>
  </si>
  <si>
    <t>Other</t>
  </si>
  <si>
    <t>M&amp;V Code</t>
  </si>
  <si>
    <t>D</t>
  </si>
  <si>
    <t>peak kW</t>
  </si>
  <si>
    <t>Ensure or improve thermal comfort</t>
  </si>
  <si>
    <t xml:space="preserve">     Specialty food store.</t>
  </si>
  <si>
    <t>Normalized Energy Cost Savings [$/y]  2003 values</t>
  </si>
  <si>
    <t>OC9</t>
  </si>
  <si>
    <t>M1</t>
  </si>
  <si>
    <t>What % of total is represented by non-energy-related measures (e.g. security system cx), if cost and/or savings data are included below?</t>
  </si>
  <si>
    <t xml:space="preserve">     Carry-out Service:</t>
  </si>
  <si>
    <t>Document master list of findings</t>
  </si>
  <si>
    <t xml:space="preserve">Before (retro-)commissioning  </t>
  </si>
  <si>
    <t xml:space="preserve">          Archive/art gallery/exhibit hall/library/museum</t>
  </si>
  <si>
    <t xml:space="preserve">     single activity is agricultural, industrial/manufacturing, or residential.</t>
  </si>
  <si>
    <t xml:space="preserve">     Other:</t>
  </si>
  <si>
    <t>E.g. if only the energy-efficiency measures were commissioned, answer would be "SE"</t>
  </si>
  <si>
    <t>hours</t>
  </si>
  <si>
    <t>OC5</t>
  </si>
  <si>
    <t>person-hours/year</t>
  </si>
  <si>
    <t>N(p); G(p)</t>
  </si>
  <si>
    <t xml:space="preserve">     Medical Clinic:</t>
  </si>
  <si>
    <t>Year 0 (pre-commissioning)</t>
  </si>
  <si>
    <t>% (enter as decimal value)</t>
  </si>
  <si>
    <t xml:space="preserve">          College or university classroom/Laboratories</t>
  </si>
  <si>
    <t xml:space="preserve">          Vocational school.</t>
  </si>
  <si>
    <t>This tab contains definitions of the terms and categories appearing in the Measures Tab.</t>
  </si>
  <si>
    <t>Office</t>
  </si>
  <si>
    <t>AHU-3's running time could be reduced</t>
  </si>
  <si>
    <t xml:space="preserve">     Mental health/psychiatric clinic</t>
  </si>
  <si>
    <t xml:space="preserve">     Mental Facility:</t>
  </si>
  <si>
    <t>Design Review</t>
  </si>
  <si>
    <t>Construction Observation</t>
  </si>
  <si>
    <t>Acceptance Testing</t>
  </si>
  <si>
    <t>WB or C</t>
  </si>
  <si>
    <t>Health Care</t>
  </si>
  <si>
    <t>Verification of Measure Installation</t>
  </si>
  <si>
    <t>%</t>
  </si>
  <si>
    <t xml:space="preserve">          Caterer</t>
  </si>
  <si>
    <t>N-1</t>
  </si>
  <si>
    <t>Year 4</t>
  </si>
  <si>
    <t xml:space="preserve">          Personal service</t>
  </si>
  <si>
    <t>Deflator</t>
  </si>
  <si>
    <t>(Retro-)commissioning project leader's level of experience</t>
  </si>
  <si>
    <t>OC2</t>
  </si>
  <si>
    <t>OC3</t>
  </si>
  <si>
    <t>OC4</t>
  </si>
  <si>
    <t>Religious Worship</t>
  </si>
  <si>
    <t xml:space="preserve">Unpaid/unbilled labor </t>
  </si>
  <si>
    <t>Diagnostics and Automation Techniques</t>
  </si>
  <si>
    <t xml:space="preserve">     Medical/Dental Laboratory</t>
  </si>
  <si>
    <t xml:space="preserve">          Psychiatric</t>
  </si>
  <si>
    <t xml:space="preserve">          Fast-food establishment</t>
  </si>
  <si>
    <t>Nominal RCx Implementation Cost [$]</t>
  </si>
  <si>
    <t>Nominal Energy Cost Savings [$/y]</t>
  </si>
  <si>
    <t>Name of person completing this entry</t>
  </si>
  <si>
    <t>Comments (summarize concisely here; attach Tabs if desired)</t>
  </si>
  <si>
    <t>Recommendations that propose changes significant enough to be considered a major modification to the building’s existing sequence of operations.</t>
  </si>
  <si>
    <t>Lighting</t>
  </si>
  <si>
    <t>Education</t>
  </si>
  <si>
    <t xml:space="preserve">          Pizza parlor</t>
  </si>
  <si>
    <t>Totals</t>
  </si>
  <si>
    <t xml:space="preserve">After (retro-)commissioning (or as-commissioned, if new building) </t>
  </si>
  <si>
    <t>Recommendations that affect environmentally determined equipment control settings (e.g., chiller or boiler lockouts that based on out side air dry bulb temperature or seasonally determined equipment operation).</t>
  </si>
  <si>
    <t>Travel</t>
  </si>
  <si>
    <r>
      <t xml:space="preserve">Savings Estimation Approach (IPMVP A;B;C;D or </t>
    </r>
    <r>
      <rPr>
        <b/>
        <u val="single"/>
        <sz val="9"/>
        <rFont val="Arial"/>
        <family val="0"/>
      </rPr>
      <t>E</t>
    </r>
    <r>
      <rPr>
        <b/>
        <sz val="9"/>
        <rFont val="Arial"/>
        <family val="0"/>
      </rPr>
      <t>stimated)</t>
    </r>
  </si>
  <si>
    <t>OC6</t>
  </si>
  <si>
    <t xml:space="preserve">          Theater/movie house/cinema</t>
  </si>
  <si>
    <t>Liability</t>
  </si>
  <si>
    <t xml:space="preserve">     Full-Service Restaurant:</t>
  </si>
  <si>
    <t>Update system documentation (control sequences)</t>
  </si>
  <si>
    <t xml:space="preserve">     Service (other than food service):</t>
  </si>
  <si>
    <r>
      <t xml:space="preserve">  20.Religious Worship:</t>
    </r>
    <r>
      <rPr>
        <sz val="12"/>
        <rFont val="Times"/>
        <family val="0"/>
      </rPr>
      <t xml:space="preserve"> refers to buildings in which people gather for religious activities. This category includes the following: </t>
    </r>
  </si>
  <si>
    <t xml:space="preserve">     Jail</t>
  </si>
  <si>
    <t>If "no", list % increase in reported savings anticipated (for measures known to be slated for implementation)</t>
  </si>
  <si>
    <t>Net or Gross; Parking areas</t>
  </si>
  <si>
    <t>Commissioning (new  buildings)</t>
  </si>
  <si>
    <t>Calibration</t>
  </si>
  <si>
    <t>A</t>
  </si>
  <si>
    <t xml:space="preserve">     Laboratory refers to buildings used for activities which utilize equipment for experimental testing or for analysis. This category includes the following:</t>
  </si>
  <si>
    <t>Is the facility part of a campus with central heating and/or cooling?</t>
  </si>
  <si>
    <t>Retrofit/equipment replacement</t>
  </si>
  <si>
    <t>Project 3</t>
  </si>
  <si>
    <t xml:space="preserve">          Drugstores</t>
  </si>
  <si>
    <t xml:space="preserve">     Veterinary Facilities.</t>
  </si>
  <si>
    <r>
      <t xml:space="preserve">   8.Hotel/Motel/Dorm:</t>
    </r>
    <r>
      <rPr>
        <sz val="12"/>
        <rFont val="Times"/>
        <family val="0"/>
      </rPr>
      <t xml:space="preserve"> See Lodging. </t>
    </r>
  </si>
  <si>
    <t xml:space="preserve">          Real estate</t>
  </si>
  <si>
    <t>Yes-all; Yes-some; No; Unknown</t>
  </si>
  <si>
    <t xml:space="preserve">          Museum (see Public Assembly)</t>
  </si>
  <si>
    <t xml:space="preserve">          Orphanage</t>
  </si>
  <si>
    <t xml:space="preserve">     </t>
  </si>
  <si>
    <t>In the Commercial Buildings Energy Consumption Survey (CBECS), upon which our calculator is based, buildings were classified according to principal activity, which was the primary business, commerce, or function carried on within each building. Buildings that were used for more than one of the activities described below were assigned to the activity occupying the most floorspace at the time of the interview. Thus, a building assigned to a particular principal activity category may have been used for other activities in a portion of its space or at some time during the year.</t>
  </si>
  <si>
    <t xml:space="preserve">  21.Residential: See Other.</t>
  </si>
  <si>
    <t xml:space="preserve">     Short-Term Residence:</t>
  </si>
  <si>
    <t xml:space="preserve">          Public restrooms/Showers</t>
  </si>
  <si>
    <t>Terminal units</t>
  </si>
  <si>
    <t>If multi-year project, list mid-point</t>
  </si>
  <si>
    <t>Floor Area:</t>
  </si>
  <si>
    <t>Lighting occupancy sensors could be used in many rooms</t>
  </si>
  <si>
    <t>Measured Savings - IPMVP Option C. Whole facility</t>
  </si>
  <si>
    <t xml:space="preserve">          Management</t>
  </si>
  <si>
    <t>Project 2</t>
  </si>
  <si>
    <r>
      <t xml:space="preserve">Show reductions as a </t>
    </r>
    <r>
      <rPr>
        <u val="singleAccounting"/>
        <sz val="10"/>
        <color indexed="8"/>
        <rFont val="Arial"/>
        <family val="0"/>
      </rPr>
      <t>negative</t>
    </r>
    <r>
      <rPr>
        <sz val="10"/>
        <color indexed="8"/>
        <rFont val="Arial"/>
        <family val="0"/>
      </rPr>
      <t xml:space="preserve"> value; increases as a </t>
    </r>
    <r>
      <rPr>
        <u val="singleAccounting"/>
        <sz val="10"/>
        <color indexed="8"/>
        <rFont val="Arial"/>
        <family val="0"/>
      </rPr>
      <t>positive</t>
    </r>
    <r>
      <rPr>
        <sz val="10"/>
        <color indexed="8"/>
        <rFont val="Arial"/>
        <family val="0"/>
      </rPr>
      <t xml:space="preserve"> value</t>
    </r>
  </si>
  <si>
    <t xml:space="preserve">Ensure adequate indoor air quality </t>
  </si>
  <si>
    <t xml:space="preserve">     outpatient buildings are combined in the "Health Care" Principal Building Activity category. Excluded from this group are skilled nursing or other residential</t>
  </si>
  <si>
    <t>Reduce liability</t>
  </si>
  <si>
    <t xml:space="preserve">          Department stores</t>
  </si>
  <si>
    <t>Balancing valves on 75 hp condenser pumps P-7, 8; 9 set at only 20% open</t>
  </si>
  <si>
    <t>O</t>
  </si>
  <si>
    <t xml:space="preserve">Modify control loop parameters to improve control (reduce cycling, hunting, oscillations). </t>
  </si>
  <si>
    <t xml:space="preserve">     Homes for the aged</t>
  </si>
  <si>
    <t>Mechanical fix</t>
  </si>
  <si>
    <t>Prefilters and final filters used in AHU-7 and 8</t>
  </si>
  <si>
    <t>Participation in utility program</t>
  </si>
  <si>
    <t>No inflation correction</t>
  </si>
  <si>
    <t xml:space="preserve">     laboratories and buildings identified as having several commercial activities that together represent 50 percent or more of the floorspace, but whose largest</t>
  </si>
  <si>
    <t>Maintenance</t>
  </si>
  <si>
    <t>Envelope</t>
  </si>
  <si>
    <t>Monitor fixes</t>
  </si>
  <si>
    <t>Postal Abbreviation</t>
  </si>
  <si>
    <t xml:space="preserve">          Medical infirmary (connected with an institution)</t>
  </si>
  <si>
    <t xml:space="preserve">     Other activities that occur on school campuses are reported separately:</t>
  </si>
  <si>
    <t xml:space="preserve">          Printing plant with retail sales.</t>
  </si>
  <si>
    <t xml:space="preserve">     Penitentiary/Prison</t>
  </si>
  <si>
    <t xml:space="preserve">          Hotel</t>
  </si>
  <si>
    <t>Chilled and/or Hot Water Savings</t>
  </si>
  <si>
    <t xml:space="preserve">     category includes the following:</t>
  </si>
  <si>
    <t>AHU-10 (7.5 hp) serves the conference/board room &amp; is on 7:00-4:30, 5 days a week but rarely used.</t>
  </si>
  <si>
    <t>If one or more periods include changes in occupancy, schedules,  equipment, energy prices, or occupied floor area, are these adjusted for in the preceding estimates?</t>
  </si>
  <si>
    <t>Increase occupant productivity</t>
  </si>
  <si>
    <t>Higher education</t>
  </si>
  <si>
    <t>Cost Paid By:</t>
  </si>
  <si>
    <t>Design, Installation, Retrofit, Replacement</t>
  </si>
  <si>
    <t>List tools/methods used, e.g. WBD, ACRX, PacRat, Enforma</t>
  </si>
  <si>
    <t>Count or total:</t>
  </si>
  <si>
    <t>Food Sales</t>
  </si>
  <si>
    <t>Recommendations affecting the control of equipment availability as a function of building occupancy (e.g. lighting sweeps; temperature setbacks; morning warm-up).</t>
  </si>
  <si>
    <t>Modify setpoint</t>
  </si>
  <si>
    <t>Nominal Simple Payback [years]</t>
  </si>
  <si>
    <t>Measured Savings - IPMVP Option B. Retrofit isolation</t>
  </si>
  <si>
    <r>
      <t xml:space="preserve">E . Estimated. </t>
    </r>
    <r>
      <rPr>
        <sz val="9"/>
        <rFont val="Geneva"/>
        <family val="0"/>
      </rPr>
      <t xml:space="preserve"> Based on engineering calculations, only</t>
    </r>
  </si>
  <si>
    <t>IPMVP Category: See "M&amp;V Options Tab for definitions"</t>
  </si>
  <si>
    <t>Start/Stop (environmentally determined)</t>
  </si>
  <si>
    <t>Construction observation</t>
  </si>
  <si>
    <t>Normalized Simple Payback [years] 2003 values</t>
  </si>
  <si>
    <t>Ongoing (recurring) Cost Savings</t>
  </si>
  <si>
    <t>Implement advanced reset</t>
  </si>
  <si>
    <t xml:space="preserve">  24.Skilled Nursing/Other Residential Care: See Lodging.</t>
  </si>
  <si>
    <t xml:space="preserve">          Corporate</t>
  </si>
  <si>
    <t xml:space="preserve">          Armory</t>
  </si>
  <si>
    <t xml:space="preserve">          Passenger terminal</t>
  </si>
  <si>
    <t xml:space="preserve">     Grocery store/Supermarket</t>
  </si>
  <si>
    <r>
      <t xml:space="preserve">  </t>
    </r>
    <r>
      <rPr>
        <b/>
        <sz val="12"/>
        <rFont val="Times"/>
        <family val="0"/>
      </rPr>
      <t>22.Retail</t>
    </r>
    <r>
      <rPr>
        <sz val="12"/>
        <rFont val="Times"/>
        <family val="0"/>
      </rPr>
      <t xml:space="preserve"> (other than shopping mall or strip center): See Mercantile and Service. </t>
    </r>
  </si>
  <si>
    <t xml:space="preserve">     This category includes the following:</t>
  </si>
  <si>
    <t>Implement O&amp;M improvements</t>
  </si>
  <si>
    <t xml:space="preserve">          General</t>
  </si>
  <si>
    <t>2. CONFIDENTIALITY</t>
  </si>
  <si>
    <t>Reduction/increase (O&amp;M, Complaints, Productivity, Downtime, Information Requests, Other):</t>
  </si>
  <si>
    <t>If available, also provide notation on the persistence of individual measures, via the column provided in the "Measures" tab.</t>
  </si>
  <si>
    <t>Heat transfer maintenance</t>
  </si>
  <si>
    <t xml:space="preserve">          Gasoline stations</t>
  </si>
  <si>
    <t>Service</t>
  </si>
  <si>
    <t>Equipment staging</t>
  </si>
  <si>
    <t>F</t>
  </si>
  <si>
    <t>HVAC (combined heating and cooling)</t>
  </si>
  <si>
    <t xml:space="preserve">Retail </t>
  </si>
  <si>
    <r>
      <t xml:space="preserve">Enter information here </t>
    </r>
    <r>
      <rPr>
        <b/>
        <u val="singleAccounting"/>
        <sz val="10"/>
        <color indexed="8"/>
        <rFont val="Arial"/>
        <family val="0"/>
      </rPr>
      <t>ONLY</t>
    </r>
    <r>
      <rPr>
        <sz val="10"/>
        <color indexed="8"/>
        <rFont val="Arial"/>
        <family val="0"/>
      </rPr>
      <t xml:space="preserve"> if it is not available separately for HW, CW, and Steam (in which case, add separately in the following three sub-sections)</t>
    </r>
  </si>
  <si>
    <t>Address comments/questions to Evan Mills, 510-486-6784 or emills@lbl.gov</t>
  </si>
  <si>
    <t>KEY TO MEASURE DEFINITIONS</t>
  </si>
  <si>
    <t>Examples of the types of non-energy impacts (positive and negative) to consider and attempt to quantify</t>
  </si>
  <si>
    <t>Qualify for rebate, financing, or other services</t>
  </si>
  <si>
    <t>peak electricity demand</t>
  </si>
  <si>
    <t>Enter: "D", "C", "A", or "S"</t>
  </si>
  <si>
    <t xml:space="preserve">          Post office.</t>
  </si>
  <si>
    <t>Recommendations that affect control settings for the availability or staging of duplicate equipment, e.g., Chiller staging and loading sequence or lead-and-lag pumping sequences.</t>
  </si>
  <si>
    <t xml:space="preserve">     Chapel</t>
  </si>
  <si>
    <t>Recommendations that seek to modify the behavior of the building staff or occupants or instruct building staff or occupants on the proper use of equipment (e.g. turning off lights upon leaving a room, correctly manipulating the system in response to complaint calls).</t>
  </si>
  <si>
    <r>
      <t>SAMPLE</t>
    </r>
  </si>
  <si>
    <t>Food Service</t>
  </si>
  <si>
    <t xml:space="preserve">          Full-menu-service establishment.</t>
  </si>
  <si>
    <t>Behavior modification/manual changes to operations</t>
  </si>
  <si>
    <t>Present a findings and recommendations report</t>
  </si>
  <si>
    <t xml:space="preserve">          Town hall</t>
  </si>
  <si>
    <t xml:space="preserve">          Community Centers</t>
  </si>
  <si>
    <r>
      <t xml:space="preserve">   1.Agricultural:</t>
    </r>
    <r>
      <rPr>
        <sz val="12"/>
        <rFont val="Times"/>
        <family val="0"/>
      </rPr>
      <t xml:space="preserve"> See Other. </t>
    </r>
  </si>
  <si>
    <t xml:space="preserve">          Dormitory/sorority/fraternity</t>
  </si>
  <si>
    <t xml:space="preserve">          Consulting</t>
  </si>
  <si>
    <t xml:space="preserve">          Emergency walk-in</t>
  </si>
  <si>
    <t xml:space="preserve">     Refrigerated Storage refers to buildings specifically designed to store perishable goods or merchandise under refrigeration. Includes "cold storage" facilities,</t>
  </si>
  <si>
    <t>Energy Savings Determination [select answers that correspond  to the energy data given in prior rows] -- DOMINANT METHOD SHOULD BE LISTED IN THIS ROW</t>
  </si>
  <si>
    <r>
      <t>INSTRUCTIONS:</t>
    </r>
  </si>
  <si>
    <t>4. COST DATA: Definitions [see "Cost Rules" tab for more information]</t>
  </si>
  <si>
    <t>Use these rules to determine whether or not to include specific costs in building description.</t>
  </si>
  <si>
    <t xml:space="preserve">          Junior high</t>
  </si>
  <si>
    <t>Use this matrix to enter measures for which itemized costs and energy savings estimates are available.</t>
  </si>
  <si>
    <t xml:space="preserve">     report, skilled nursing and other residential care facilities are included in the "Lodging" Principal Building Activity category.</t>
  </si>
  <si>
    <t>Energy Savings (use year-2 or -3 data if available)</t>
  </si>
  <si>
    <t>Supplies and equipment costs</t>
  </si>
  <si>
    <t xml:space="preserve">     of interview. Thus a vacant building may have some occupied floorspace. Vacant space does not include space being maintained and ready for use.</t>
  </si>
  <si>
    <r>
      <t xml:space="preserve">If multiple methods are used, choose </t>
    </r>
    <r>
      <rPr>
        <u val="single"/>
        <sz val="10"/>
        <color indexed="8"/>
        <rFont val="Arial"/>
        <family val="0"/>
      </rPr>
      <t>ONE</t>
    </r>
    <r>
      <rPr>
        <sz val="10"/>
        <color indexed="8"/>
        <rFont val="Arial"/>
        <family val="0"/>
      </rPr>
      <t xml:space="preserve"> of the following to reflect the most prevalent form of determination.</t>
    </r>
  </si>
  <si>
    <t>Engineering Estimates/Simulations (no measurements) = "E"</t>
  </si>
  <si>
    <t>A; B; C; D; or E</t>
  </si>
  <si>
    <t>Other (or combination of above)</t>
  </si>
  <si>
    <t xml:space="preserve"> "</t>
  </si>
  <si>
    <t>etc.</t>
  </si>
  <si>
    <t>square feet</t>
  </si>
  <si>
    <t>Use four-digit format</t>
  </si>
  <si>
    <r>
      <t xml:space="preserve">  19.Refrigerated Warehouse or Storage:</t>
    </r>
    <r>
      <rPr>
        <sz val="12"/>
        <rFont val="Times"/>
        <family val="0"/>
      </rPr>
      <t xml:space="preserve"> See Warehouse and Storage. </t>
    </r>
  </si>
  <si>
    <t>This tab contains definitions of the building type choices appearing in the Main Data Sheet Tab.</t>
  </si>
  <si>
    <t>AHU-1 (15 hp) serving the 1st floor auditorium is on 7:00-4:30, 5 days a week, but used much less</t>
  </si>
  <si>
    <t>DESIGN, INSTALLATION, RETROFIT, REPLACEMENT</t>
  </si>
  <si>
    <t>Lodging</t>
  </si>
  <si>
    <t>Existing Buildings (RCx)</t>
  </si>
  <si>
    <t>When unknown, enter "1"</t>
  </si>
  <si>
    <t>Changing filters, modifying filter racks, changing filter type, etc.</t>
  </si>
  <si>
    <t>Savings</t>
  </si>
  <si>
    <t>"</t>
  </si>
  <si>
    <t>E</t>
  </si>
  <si>
    <t>Public Order and Safety</t>
  </si>
  <si>
    <r>
      <t xml:space="preserve">  </t>
    </r>
    <r>
      <rPr>
        <b/>
        <sz val="12"/>
        <rFont val="Times"/>
        <family val="0"/>
      </rPr>
      <t>15.Other:</t>
    </r>
    <r>
      <rPr>
        <sz val="12"/>
        <rFont val="Times"/>
        <family val="0"/>
      </rPr>
      <t xml:space="preserve"> refers to buildings used for activities that do not fit into any of the specifically named categories. In the tables of this report, this category includes</t>
    </r>
  </si>
  <si>
    <t xml:space="preserve">          Assembly hall</t>
  </si>
  <si>
    <t xml:space="preserve">          Diner</t>
  </si>
  <si>
    <t xml:space="preserve">          Stadium.</t>
  </si>
  <si>
    <t xml:space="preserve">     Retail (other than shopping mall or strip center):</t>
  </si>
  <si>
    <t xml:space="preserve">          Infirmary (see Health Care)</t>
  </si>
  <si>
    <t xml:space="preserve">     between 0 degrees Fahrenheit and 20 degrees Fahrenheit.</t>
  </si>
  <si>
    <t>First-Cost Savings</t>
  </si>
  <si>
    <t>Cx; RCx</t>
  </si>
  <si>
    <t>D3</t>
  </si>
  <si>
    <t>Project 1</t>
  </si>
  <si>
    <t>Fuel Savings [Million BTU/y]</t>
  </si>
  <si>
    <t>Heating plant</t>
  </si>
  <si>
    <r>
      <t xml:space="preserve">   2.Education:</t>
    </r>
    <r>
      <rPr>
        <sz val="12"/>
        <rFont val="Times"/>
        <family val="0"/>
      </rPr>
      <t xml:space="preserve"> refers to buildings used for academic or technical classroom instruction. This category includes the following: </t>
    </r>
  </si>
  <si>
    <t>Thermal Comfort</t>
  </si>
  <si>
    <t>will be used to modify raw savings data (if applicable)</t>
  </si>
  <si>
    <t>Electricity Savings (kWh/y)</t>
  </si>
  <si>
    <t>D1</t>
  </si>
  <si>
    <t>Show reductions as a negative value; increases as a positive value</t>
  </si>
  <si>
    <t>Complete only if existing building</t>
  </si>
  <si>
    <t>If country other than the US, indicate currency type</t>
  </si>
  <si>
    <t xml:space="preserve">Please include the building name in the data tables.  Two rows are provided: one if the building name can be associated with the published data, the other if the building name should not be associated with the published data.  It will be the data provider's responsibility to flag any other info that must be kept confidential, but our expectation is that only the building name will be sensitive. </t>
  </si>
  <si>
    <t>Give costs in year of original data; do not correct for inflation</t>
  </si>
  <si>
    <t xml:space="preserve">          Amusement arcade</t>
  </si>
  <si>
    <t xml:space="preserve">          Wholesale goods (except food)</t>
  </si>
  <si>
    <t xml:space="preserve">          Coliseum/arena (enclosed)</t>
  </si>
  <si>
    <t xml:space="preserve">          Abortion/birth control</t>
  </si>
  <si>
    <r>
      <t xml:space="preserve">   7.Hospital/Inpatient Health Services:</t>
    </r>
    <r>
      <rPr>
        <sz val="12"/>
        <rFont val="Times"/>
        <family val="0"/>
      </rPr>
      <t xml:space="preserve"> See Health Care. </t>
    </r>
  </si>
  <si>
    <t xml:space="preserve">          Student Union (see Public Assembly).</t>
  </si>
  <si>
    <t xml:space="preserve">          Auditorium</t>
  </si>
  <si>
    <t xml:space="preserve">     Cheese warehouse</t>
  </si>
  <si>
    <t xml:space="preserve">     Cold storage</t>
  </si>
  <si>
    <t xml:space="preserve">     Mosque</t>
  </si>
  <si>
    <r>
      <t xml:space="preserve">Capital costs </t>
    </r>
    <r>
      <rPr>
        <sz val="12"/>
        <color indexed="8"/>
        <rFont val="Geneva"/>
        <family val="0"/>
      </rPr>
      <t>associated with correcting deficiencies identified in new-construction commissioning should be paid for under warranty (not by the commissioning agent) and thus not tabulated here, whereas those identified in existing buildings are generally attributable to the commissioning process.  Major energy-efficiency upgrades which go beyond the correction of a deficiency should be considered "retrofit" costs rather than commissioning costs, and not tabulated here.</t>
    </r>
  </si>
  <si>
    <t>Chilled water supply temperature setpoint is fixed at 44 F</t>
  </si>
  <si>
    <r>
      <t xml:space="preserve">  11.Lodging:</t>
    </r>
    <r>
      <rPr>
        <sz val="12"/>
        <rFont val="Times"/>
        <family val="0"/>
      </rPr>
      <t xml:space="preserve"> refers to buildings used to offer multiple accommodations for short-term or long-term residents, including nursing homes. In the table of this</t>
    </r>
  </si>
  <si>
    <t>$/year</t>
  </si>
  <si>
    <r>
      <t xml:space="preserve">Should </t>
    </r>
    <r>
      <rPr>
        <u val="single"/>
        <sz val="10"/>
        <color indexed="8"/>
        <rFont val="Arial"/>
        <family val="0"/>
      </rPr>
      <t>include</t>
    </r>
    <r>
      <rPr>
        <sz val="10"/>
        <color indexed="8"/>
        <rFont val="Arial"/>
        <family val="0"/>
      </rPr>
      <t xml:space="preserve"> study costs. Should not include TAB.</t>
    </r>
  </si>
  <si>
    <t>Other first-cost</t>
  </si>
  <si>
    <t>If possible, do not use first post-commissioning year's data (savings often manifest slowly).  Use year-2 or -3.</t>
  </si>
  <si>
    <t>Year 6</t>
  </si>
  <si>
    <t xml:space="preserve">          Funeral home</t>
  </si>
  <si>
    <t>Recommendations that address calibration problems with equipment or systems.</t>
  </si>
  <si>
    <t>Filtration maintenance</t>
  </si>
  <si>
    <t xml:space="preserve">          General medical and surgical</t>
  </si>
  <si>
    <t xml:space="preserve">          Cafeteria</t>
  </si>
  <si>
    <t>OTHER</t>
  </si>
  <si>
    <t>Grand Totals:</t>
  </si>
  <si>
    <t>ratio (Electricity; Fuel)</t>
  </si>
  <si>
    <t>Rejected (#)</t>
  </si>
  <si>
    <t>The atrium areas on floor 1 and 2 have recess can lights on when natural daylight is adequate</t>
  </si>
  <si>
    <t>Year 5</t>
  </si>
  <si>
    <t xml:space="preserve">          Telephone exchange</t>
  </si>
  <si>
    <t>Components (locus of fault)</t>
  </si>
  <si>
    <t xml:space="preserve">          Elementary</t>
  </si>
  <si>
    <t>Year 1</t>
  </si>
  <si>
    <t>K-12</t>
  </si>
  <si>
    <t>Public; Private</t>
  </si>
  <si>
    <t xml:space="preserve">          Mixed professional.</t>
  </si>
  <si>
    <t>Scheduling (occupancy determined)</t>
  </si>
  <si>
    <t>Code</t>
  </si>
  <si>
    <t>Laboratory</t>
  </si>
  <si>
    <t>Review submittals</t>
  </si>
  <si>
    <t xml:space="preserve">     Dental Clinic</t>
  </si>
  <si>
    <t xml:space="preserve">          Building materials, Garden supply, and Hardware stores</t>
  </si>
  <si>
    <t>Modify sequence of operations</t>
  </si>
  <si>
    <t>The plate warmer in the kitchen is left on all night.</t>
  </si>
  <si>
    <t>Other (e.g. research grant)</t>
  </si>
  <si>
    <t>Cost Breakdown, by Phase:</t>
  </si>
  <si>
    <r>
      <t xml:space="preserve">This workbook has seven tabs (aside from this one), as described below.  There are only two tabs in which to enter data, and the rest are informational: 1. The "Main Data Sheet" (the primary data base) and "Measures" (details on measures, if available).  The other tabs provide definitions and background information.  </t>
    </r>
    <r>
      <rPr>
        <b/>
        <sz val="12"/>
        <rFont val="Geneva"/>
        <family val="0"/>
      </rPr>
      <t>As your worksheet will  ultimately be merged into LBNL's master, do not alter the structure (except as noted below), I.e. do not insert/delete rows or columns or change labels.</t>
    </r>
    <r>
      <rPr>
        <sz val="12"/>
        <rFont val="Geneva"/>
        <family val="0"/>
      </rPr>
      <t xml:space="preserve">  </t>
    </r>
    <r>
      <rPr>
        <b/>
        <sz val="12"/>
        <rFont val="Geneva"/>
        <family val="0"/>
      </rPr>
      <t>PLEASE enter information in the exact units shown; adding extraneous information will hamper our efforts to tabulate and otherwise analyze the results.  Use Excel's "Comments" feature or the final row to attach clarifying information, notes, or questions.</t>
    </r>
  </si>
  <si>
    <t>DEFICIENCIES &amp; MEASURES</t>
  </si>
  <si>
    <t>etc....</t>
  </si>
  <si>
    <t>Building name and street address (if PUBLIC INFORMATION)</t>
  </si>
  <si>
    <t>chilled water</t>
  </si>
  <si>
    <t>Obtain energy savings</t>
  </si>
  <si>
    <t>If information is available, complete separate "Measures" worksheet first.  Definitions available on "Measures" Tab.</t>
  </si>
  <si>
    <t>Investigation and Planning</t>
  </si>
  <si>
    <t>Vacant</t>
  </si>
  <si>
    <t>Inpatient</t>
  </si>
  <si>
    <t>Extended equipment life</t>
  </si>
  <si>
    <t>Use values corresponding to cost data provided above</t>
  </si>
  <si>
    <t>Research/demonstration/pilot</t>
  </si>
  <si>
    <t>Utility (e.g. as rebate)</t>
  </si>
  <si>
    <t>Other (#)</t>
  </si>
  <si>
    <t>Ensure system performance (energy and non-energy-related systems)</t>
  </si>
  <si>
    <t>Smoother process and turnover (new construction)</t>
  </si>
  <si>
    <t>NNNN</t>
  </si>
  <si>
    <t xml:space="preserve">     Agricultural Laboratory.</t>
  </si>
  <si>
    <t xml:space="preserve">  16.Outpatient Health Services/Clinic: See Health Care. </t>
  </si>
  <si>
    <t xml:space="preserve">     strip centers, as well as retail and service as outlined below.</t>
  </si>
  <si>
    <t>This tab includes screen-captures of the IPMVP criteria A-D, used to answer one of the questions in the Main Data Sheet.  If savings are determined strictly with engineering calculations, denote method as "E".</t>
  </si>
  <si>
    <t xml:space="preserve">          Tourist home</t>
  </si>
  <si>
    <t>Outpatient</t>
  </si>
  <si>
    <t>Functional testing; use of diagnostic tools</t>
  </si>
  <si>
    <t>Perform trend analysis</t>
  </si>
  <si>
    <r>
      <t xml:space="preserve">  18.Public Order and Safety</t>
    </r>
    <r>
      <rPr>
        <sz val="12"/>
        <rFont val="Times"/>
        <family val="0"/>
      </rPr>
      <t xml:space="preserve">: refers to buildings used for the preservation of law and order or public safety. This category includes the following: </t>
    </r>
  </si>
  <si>
    <t>Measured Savings - IPMVP Option D. Calibrated simulation</t>
  </si>
  <si>
    <t>Comply with LEED or other sustainability rating system</t>
  </si>
  <si>
    <t xml:space="preserve">          Alcoholism</t>
  </si>
  <si>
    <r>
      <t>Include all fixed costs</t>
    </r>
    <r>
      <rPr>
        <sz val="12"/>
        <color indexed="8"/>
        <rFont val="Geneva"/>
        <family val="0"/>
      </rPr>
      <t xml:space="preserve"> incurred as a part of the commissioning process, no matter what issues were found during commissioning. Some examples of fixed costs include design review, writing and performing verification checks, and writing and performing functional tests. </t>
    </r>
  </si>
  <si>
    <t xml:space="preserve">Total (Whole-Building) Electric Peak Demand </t>
  </si>
  <si>
    <t>Include "(p)" in code if data include parking/garage spaces. Preferably, exclude parking areas.</t>
  </si>
  <si>
    <t xml:space="preserve">          Dry cleaner/Car wash/Laundry</t>
  </si>
  <si>
    <t>N/A</t>
  </si>
  <si>
    <t>U</t>
  </si>
  <si>
    <t>Cooling plant</t>
  </si>
  <si>
    <t>$/kWh</t>
  </si>
  <si>
    <t>Measure Code</t>
  </si>
  <si>
    <t>Perform utility bill analysis, benchmarking, and/or diagnostics</t>
  </si>
  <si>
    <t>Improved construction team coordination, reduction of disagreements among contractors</t>
  </si>
  <si>
    <t>Project proceeded on schedule, problems detected and corrected earlier than would have been without commissioning</t>
  </si>
  <si>
    <t>Includes accepted as well as rejected measures.</t>
  </si>
  <si>
    <r>
      <t xml:space="preserve">Commissioning Study Costs. </t>
    </r>
    <r>
      <rPr>
        <sz val="12"/>
        <color indexed="8"/>
        <rFont val="Geneva"/>
        <family val="0"/>
      </rPr>
      <t xml:space="preserve"> This is part of the total cost (in addition to implementation).  Wherever total costs are shown, these costs must be included.  Wherever implementation costs are itemized, these costs do not need to be included (given the difficulties in allocating these costs to specific recommendations).</t>
    </r>
  </si>
  <si>
    <t>1. THIS WORKBOOK</t>
  </si>
  <si>
    <t>O&amp;M; C, P, D, CO; IR, O</t>
  </si>
  <si>
    <t>Implement capital improvements</t>
  </si>
  <si>
    <t>Develop sequences of operation (if not well-developed by mechanical or controls contractor)</t>
  </si>
  <si>
    <t>Model building energy use</t>
  </si>
  <si>
    <t>hot water</t>
  </si>
  <si>
    <t>Measure energy savings</t>
  </si>
  <si>
    <t>steam</t>
  </si>
  <si>
    <t>Subsequent cost and savings data entered should exclude that for recommended measures known to have been rejected.</t>
  </si>
  <si>
    <t>V</t>
  </si>
  <si>
    <t>PROJECT DESCRIPTION</t>
  </si>
  <si>
    <t>This template is to be completed to achieve a mapping of problems ("deficiencies") and the recommended solutions ("measures"). Where measure-level cost and energy savings data are available, it should be included. Problems and measures should be listed, irrespective of whether the measures are known to have been implemented.  However, include energy savings and implementation cost estimates only for recommended measures known to have been implemented. If the effort required to provide a complete listing of findings is prohibitive, give priority to those with significant energy implications and good cost-effectiveness.  Alternatively, all measures may be aggregated into one row.  if measure-specific information is not known.  Rejected measures may be tabulated on the indicated row.</t>
  </si>
  <si>
    <t>costs in year incurred</t>
  </si>
  <si>
    <t>Of which, External Commissioning Provider Fee</t>
  </si>
  <si>
    <r>
      <t>Project Type: Existing building (</t>
    </r>
    <r>
      <rPr>
        <b/>
        <u val="single"/>
        <sz val="10"/>
        <color indexed="10"/>
        <rFont val="Arial"/>
        <family val="0"/>
      </rPr>
      <t>RCx)</t>
    </r>
    <r>
      <rPr>
        <b/>
        <sz val="10"/>
        <color indexed="10"/>
        <rFont val="Arial"/>
        <family val="0"/>
      </rPr>
      <t xml:space="preserve"> or </t>
    </r>
    <r>
      <rPr>
        <b/>
        <u val="single"/>
        <sz val="10"/>
        <color indexed="10"/>
        <rFont val="Arial"/>
        <family val="0"/>
      </rPr>
      <t>New construction (Cx)</t>
    </r>
  </si>
  <si>
    <r>
      <t>Project ID Number</t>
    </r>
    <r>
      <rPr>
        <sz val="9"/>
        <rFont val="Geneva"/>
        <family val="0"/>
      </rPr>
      <t>: (Should match that used on tthe MAIN DATA SHEET)</t>
    </r>
  </si>
  <si>
    <t>Number of Problems (deficiencies) Identified, by Component:</t>
  </si>
  <si>
    <t>For new construction, was building occupied on schedule?</t>
  </si>
  <si>
    <t>Questions?  Contact Evan Mills at emills@lbl.gov or 510-486-6784</t>
  </si>
  <si>
    <t>Building ownership</t>
  </si>
  <si>
    <t>Contact information for person completing this entry: Phone</t>
  </si>
  <si>
    <t>Contact information for person completing this entry: E-mail</t>
  </si>
  <si>
    <t>Measured Savings - IPMVP Option A. Partially measured retrofit isolation</t>
  </si>
  <si>
    <r>
      <t xml:space="preserve">Implemented [Y; </t>
    </r>
    <r>
      <rPr>
        <u val="single"/>
        <sz val="9"/>
        <rFont val="Arial"/>
        <family val="0"/>
      </rPr>
      <t>U</t>
    </r>
    <r>
      <rPr>
        <b/>
        <sz val="9"/>
        <rFont val="Arial"/>
        <family val="0"/>
      </rPr>
      <t xml:space="preserve">nknown; </t>
    </r>
    <r>
      <rPr>
        <b/>
        <u val="single"/>
        <sz val="9"/>
        <rFont val="Arial"/>
        <family val="0"/>
      </rPr>
      <t>R</t>
    </r>
    <r>
      <rPr>
        <b/>
        <sz val="9"/>
        <rFont val="Arial"/>
        <family val="0"/>
      </rPr>
      <t>ejected]</t>
    </r>
  </si>
  <si>
    <t>R</t>
  </si>
  <si>
    <t>If other floor area units, indicate here:</t>
  </si>
  <si>
    <t>list unit used</t>
  </si>
  <si>
    <t>Guidelines for inclusion of costs associated with commissioning.</t>
  </si>
  <si>
    <t>Laboratory Characteristics (if applicable)</t>
  </si>
  <si>
    <t>3. ENERGY DATA</t>
  </si>
  <si>
    <t>Total (Whole-Building) Electricity usage:</t>
  </si>
  <si>
    <t>Chiller has fixed entering condenser water temperature (ECDWT) of 78F that can be optimized</t>
  </si>
  <si>
    <t xml:space="preserve">Data Source(s) </t>
  </si>
  <si>
    <r>
      <t>C</t>
    </r>
    <r>
      <rPr>
        <sz val="10"/>
        <color indexed="8"/>
        <rFont val="Arial"/>
        <family val="0"/>
      </rPr>
      <t xml:space="preserve">omprehensive, </t>
    </r>
    <r>
      <rPr>
        <u val="single"/>
        <sz val="10"/>
        <color indexed="8"/>
        <rFont val="Arial"/>
        <family val="0"/>
      </rPr>
      <t>S</t>
    </r>
    <r>
      <rPr>
        <sz val="10"/>
        <color indexed="8"/>
        <rFont val="Arial"/>
        <family val="0"/>
      </rPr>
      <t>pecific Systems</t>
    </r>
  </si>
  <si>
    <t>Warehouse and Storage</t>
  </si>
  <si>
    <t xml:space="preserve">          Senior high</t>
  </si>
  <si>
    <t>Labor</t>
  </si>
  <si>
    <r>
      <t xml:space="preserve">It is not expected that all data will be available for all projects.  Enter data only in color-shaded cells (other cells will be calculated or should not otherwise be altered).  Required rows are indicated by bold </t>
    </r>
    <r>
      <rPr>
        <b/>
        <u val="single"/>
        <sz val="12"/>
        <color indexed="10"/>
        <rFont val="Geneva"/>
        <family val="0"/>
      </rPr>
      <t>red</t>
    </r>
    <r>
      <rPr>
        <b/>
        <sz val="12"/>
        <rFont val="Geneva"/>
        <family val="0"/>
      </rPr>
      <t xml:space="preserve"> font. There is no required data on the Measures tab.</t>
    </r>
  </si>
  <si>
    <r>
      <t xml:space="preserve">Include savings only for measures </t>
    </r>
    <r>
      <rPr>
        <b/>
        <u val="single"/>
        <sz val="10"/>
        <color indexed="8"/>
        <rFont val="Arial"/>
        <family val="0"/>
      </rPr>
      <t>known</t>
    </r>
    <r>
      <rPr>
        <b/>
        <sz val="10"/>
        <color indexed="8"/>
        <rFont val="Arial"/>
        <family val="0"/>
      </rPr>
      <t xml:space="preserve"> to have been implemented</t>
    </r>
  </si>
  <si>
    <t>2.  Complete yellow-shaded cells - one column per project, starting in Column D.  Skip hidden rows.</t>
  </si>
  <si>
    <r>
      <t xml:space="preserve">3.  At a minimum, answer the required questions (name and cell outline in </t>
    </r>
    <r>
      <rPr>
        <b/>
        <u val="single"/>
        <sz val="10"/>
        <color indexed="10"/>
        <rFont val="Arial"/>
        <family val="0"/>
      </rPr>
      <t>red</t>
    </r>
    <r>
      <rPr>
        <b/>
        <sz val="10"/>
        <color indexed="8"/>
        <rFont val="Arial"/>
        <family val="0"/>
      </rPr>
      <t>).</t>
    </r>
  </si>
  <si>
    <t>Building start-up and turnover - building occupied more quickly, call-backs reduced, TAB costs reduced</t>
  </si>
  <si>
    <t xml:space="preserve"> Improvements to O&amp;M - system documentation available, staff provided with training, staff satisifed with ability to operate building, equipment life extended, ongoing O&amp;M costs reduced.</t>
  </si>
  <si>
    <t>"MAIN DATA SHEET" Tab</t>
  </si>
  <si>
    <t>"Measures" Tab</t>
  </si>
  <si>
    <t>"Measures Key" Tab</t>
  </si>
  <si>
    <t>"M&amp;V Key" Tab</t>
  </si>
  <si>
    <t>"Cost Rules" Tab</t>
  </si>
  <si>
    <t>Total (Whole-Building) Chilled water</t>
  </si>
  <si>
    <t>Lawrence Berkeley National Laboratory</t>
  </si>
  <si>
    <t>"Non-Energy Impacts" Tab</t>
  </si>
  <si>
    <t>Train and increase awareness of building operators or occupants</t>
  </si>
  <si>
    <t>Note: Unshaded columns (e.g. "Measure Code") and rows (e.g. totals) will automatically calculate; do not alter formulas</t>
  </si>
  <si>
    <r>
      <t xml:space="preserve">  10.Laboratory:</t>
    </r>
    <r>
      <rPr>
        <sz val="12"/>
        <rFont val="Times"/>
        <family val="0"/>
      </rPr>
      <t xml:space="preserve"> </t>
    </r>
  </si>
  <si>
    <t>Cleanrooms</t>
  </si>
  <si>
    <r>
      <t>D</t>
    </r>
    <r>
      <rPr>
        <sz val="10"/>
        <color indexed="8"/>
        <rFont val="Arial"/>
        <family val="0"/>
      </rPr>
      <t xml:space="preserve">esign, </t>
    </r>
    <r>
      <rPr>
        <b/>
        <u val="single"/>
        <sz val="10"/>
        <color indexed="8"/>
        <rFont val="Arial"/>
        <family val="0"/>
      </rPr>
      <t>C</t>
    </r>
    <r>
      <rPr>
        <sz val="10"/>
        <color indexed="8"/>
        <rFont val="Arial"/>
        <family val="0"/>
      </rPr>
      <t xml:space="preserve">onstruction, </t>
    </r>
    <r>
      <rPr>
        <b/>
        <u val="single"/>
        <sz val="10"/>
        <color indexed="8"/>
        <rFont val="Arial"/>
        <family val="0"/>
      </rPr>
      <t>A</t>
    </r>
    <r>
      <rPr>
        <sz val="10"/>
        <color indexed="8"/>
        <rFont val="Arial"/>
        <family val="0"/>
      </rPr>
      <t xml:space="preserve">cceptance, </t>
    </r>
    <r>
      <rPr>
        <b/>
        <u val="single"/>
        <sz val="10"/>
        <color indexed="8"/>
        <rFont val="Arial"/>
        <family val="0"/>
      </rPr>
      <t>S</t>
    </r>
    <r>
      <rPr>
        <sz val="10"/>
        <color indexed="8"/>
        <rFont val="Arial"/>
        <family val="0"/>
      </rPr>
      <t>tartup</t>
    </r>
  </si>
  <si>
    <t>Baseline Energy Use &amp; Savings</t>
  </si>
  <si>
    <t>Non-Energy Impacts</t>
  </si>
  <si>
    <r>
      <t xml:space="preserve">The design is intended to collect the results in a single column ("record") per project.   Do not insert or delete rows; do not modify row labels. </t>
    </r>
    <r>
      <rPr>
        <b/>
        <sz val="12"/>
        <rFont val="Geneva"/>
        <family val="0"/>
      </rPr>
      <t xml:space="preserve">   Where data are available at a finer level of detail (by measure), complete a table on the "Measures" tab, with one row per measure (including associated energy savings, where available).  </t>
    </r>
  </si>
  <si>
    <t>Other (explain)</t>
  </si>
  <si>
    <t>Perform trend analysis, modeling, or benchmarking</t>
  </si>
  <si>
    <t>Count should agree with that in the "Measures" worksheet for the items that apply.</t>
  </si>
  <si>
    <t>Before proceeding, download latest version of spreadsheet from: http://eetd.lbl.gov/ea/mills/Cx/LBNL-Cx-CostBenefit.xls</t>
  </si>
  <si>
    <t>Project Description</t>
  </si>
  <si>
    <t>Deficiencies &amp; Measures</t>
  </si>
  <si>
    <t>Cost Data</t>
  </si>
  <si>
    <t>[back to top]</t>
  </si>
  <si>
    <t>(RETRO-)COMMISSIONING COST DATA - [See "Cost Rules" tab for costs to include/exclude]</t>
  </si>
  <si>
    <t>NON-ENERGY IMPACTS - [See "Non-Energy Impacts" tab for the types of impacts to consider]</t>
  </si>
  <si>
    <t>Reasons for Commissioning</t>
  </si>
  <si>
    <t>NAVIGATION</t>
  </si>
  <si>
    <t>Of which, monitoring/measurement-related costs</t>
  </si>
  <si>
    <t xml:space="preserve"> costs in year incurred</t>
  </si>
  <si>
    <r>
      <t>Download current version of this workbook before starting:</t>
    </r>
    <r>
      <rPr>
        <sz val="10"/>
        <color indexed="8"/>
        <rFont val="Arial"/>
        <family val="0"/>
      </rPr>
      <t xml:space="preserve">
http://eetd.lbl.gov/ea/mills/Cx/LBNL-Cx-CostBenefit.xls
Return to Evan Mills, Lawrence Berkeley National Lab,  emills@lbl.gov</t>
    </r>
  </si>
  <si>
    <r>
      <t xml:space="preserve">Main building type (if more than one, list dominant use in terms of contribution to total energy consumption).
</t>
    </r>
    <r>
      <rPr>
        <b/>
        <sz val="10"/>
        <rFont val="Arial"/>
        <family val="0"/>
      </rPr>
      <t>See "Building Type Key" for definitions.  Apportion total floor area to the appropriate categories below.  Sum must add to total.</t>
    </r>
  </si>
  <si>
    <t>LOD=lodging
R=retail
PA=public assembly
FS=food service
FSA=food sales
RW=religious worship
DC=datacenter
CR=cleanroom
OTH=other</t>
  </si>
  <si>
    <t>Nominal Energy Savings (all forms combined, cost in year of savings, no inflation-correction)</t>
  </si>
  <si>
    <t>No inflation correction (use same unit energy costs in pre/post years)</t>
  </si>
  <si>
    <t>LEED, Energy Star, CASBEE, EPBD, Green Globes, Other (specify)</t>
  </si>
  <si>
    <t>Detailed Building Type Definitions</t>
  </si>
  <si>
    <r>
      <t xml:space="preserve">Include any and all utility rebates or other financial incentives paid by third parties.  </t>
    </r>
    <r>
      <rPr>
        <sz val="12"/>
        <color indexed="8"/>
        <rFont val="Geneva"/>
        <family val="0"/>
      </rPr>
      <t>The Main Data Sheet lets you enter the rebate amount on a separate line, but allocate the amount to the itemized costs as well on a proportionate basis in the Itemized Measures List</t>
    </r>
  </si>
  <si>
    <t>Benefits to project design - improvements to system design, equipment sized correctly</t>
  </si>
  <si>
    <t>Excludes fuel use for central plant HW or steam (counted below instead)</t>
  </si>
  <si>
    <r>
      <t xml:space="preserve">It is critical that the pre-/post-commissioning data be free from any influence of non-commissioning retrofits or building modifications.  </t>
    </r>
    <r>
      <rPr>
        <sz val="12"/>
        <rFont val="Geneva"/>
        <family val="0"/>
      </rPr>
      <t xml:space="preserve"> Acceptable data can be in the form of engineering estimates or measured </t>
    </r>
    <r>
      <rPr>
        <u val="single"/>
        <sz val="12"/>
        <rFont val="Geneva"/>
        <family val="0"/>
      </rPr>
      <t>and</t>
    </r>
    <r>
      <rPr>
        <sz val="12"/>
        <rFont val="Geneva"/>
        <family val="0"/>
      </rPr>
      <t xml:space="preserve"> weather-normalized values, at a whole-building level (not just for the end-use being commissioned).  If measured, data are to be characterized according to level of quality per IPMVP (Method A-D). The method underlying energy data reported on the Main Data Sheet should correspond to the M&amp;V method  indicated. Use "E" if savings are purely based on engineering estimates.  As savings often do not manifest fully in the first year, use year-2 or -3 data if available.  Include savings only for measures known to have been implemented. Preferably, enter separate energy use values for electricity, fuel, metered thermal, etc.</t>
    </r>
  </si>
  <si>
    <t>% outside air</t>
  </si>
  <si>
    <t>floor area served by outside air</t>
  </si>
  <si>
    <t>4.  Important:  If a value is zero enter "0" rather than leaving the cell blank. If unknown, write "unknown".  If not applicable, write "not applicable"</t>
  </si>
  <si>
    <r>
      <t xml:space="preserve">Do </t>
    </r>
    <r>
      <rPr>
        <b/>
        <u val="single"/>
        <sz val="12"/>
        <color indexed="8"/>
        <rFont val="Geneva"/>
        <family val="0"/>
      </rPr>
      <t>not</t>
    </r>
    <r>
      <rPr>
        <b/>
        <sz val="12"/>
        <color indexed="8"/>
        <rFont val="Geneva"/>
        <family val="0"/>
      </rPr>
      <t xml:space="preserve"> include Testing and Balancing (TAB) costs.  </t>
    </r>
    <r>
      <rPr>
        <sz val="12"/>
        <color indexed="8"/>
        <rFont val="Geneva"/>
        <family val="0"/>
      </rPr>
      <t>This is not part of what we define as commissioning or retro-commissioning.</t>
    </r>
  </si>
  <si>
    <t>"Building Type Key" Tab</t>
  </si>
  <si>
    <t>Total (Whole-Building) Fuel usage:</t>
  </si>
  <si>
    <t>Thermal (Total--Whole-Building--chilled water, hot water, and steam)</t>
  </si>
  <si>
    <t>Total (Whole-Building) Hot water</t>
  </si>
  <si>
    <t>Total (Whole-Building)  Steam</t>
  </si>
  <si>
    <t>High-tech Facilities</t>
  </si>
  <si>
    <t>Primary chilled water pumps P-1, 2; 3 (30 hp) have balancing valves restricted to 40%.</t>
  </si>
  <si>
    <r>
      <t>Project ID Number</t>
    </r>
    <r>
      <rPr>
        <sz val="9"/>
        <rFont val="Geneva"/>
        <family val="0"/>
      </rPr>
      <t>: (e.g. XYZ-4)</t>
    </r>
  </si>
  <si>
    <t>1.  Download latest version of spreadsheet from: http://eetd.lbl.gov/ea/mills/Cx/LBNL-Cx-CostBenefit.xls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</si>
</sst>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
    <numFmt numFmtId="169" formatCode="_(&quot;$&quot;* #,##0.0_);_(&quot;$&quot;* \(#,##0.0\);_(&quot;$&quot;* &quot;-&quot;_);_(@_)"/>
    <numFmt numFmtId="170" formatCode="_(&quot;$&quot;* #,##0.00_);_(&quot;$&quot;* \(#,##0.00\);_(&quot;$&quot;* &quot;-&quot;_);_(@_)"/>
    <numFmt numFmtId="171" formatCode="&quot;$&quot;#,##0.00"/>
    <numFmt numFmtId="172" formatCode="#,##0.0"/>
    <numFmt numFmtId="173" formatCode="0.0"/>
    <numFmt numFmtId="174" formatCode="_(&quot;$&quot;* #,##0.000_);_(&quot;$&quot;* \(#,##0.000\);_(&quot;$&quot;* &quot;-&quot;??_);_(@_)"/>
    <numFmt numFmtId="175" formatCode="&quot;$&quot;#,##0"/>
    <numFmt numFmtId="176" formatCode="0.000"/>
    <numFmt numFmtId="177" formatCode="0.0000000"/>
    <numFmt numFmtId="178" formatCode="0.000000"/>
    <numFmt numFmtId="179" formatCode="0.00000"/>
    <numFmt numFmtId="180" formatCode="0.0000"/>
    <numFmt numFmtId="181" formatCode="_(* #,##0.000_);_(* \(#,##0.000\);_(* &quot;-&quot;??_);_(@_)"/>
    <numFmt numFmtId="182" formatCode="_(* #,##0.0000_);_(* \(#,##0.0000\);_(* &quot;-&quot;??_);_(@_)"/>
    <numFmt numFmtId="183" formatCode="0.000%"/>
    <numFmt numFmtId="184" formatCode="0.0000%"/>
    <numFmt numFmtId="185" formatCode="0.00000%"/>
    <numFmt numFmtId="186" formatCode="0.000000%"/>
    <numFmt numFmtId="187" formatCode="0.00000000"/>
    <numFmt numFmtId="188" formatCode="_(&quot;$&quot;* #,##0.0_);_(&quot;$&quot;* \(#,##0.0\);_(&quot;$&quot;* &quot;-&quot;??_);_(@_)"/>
    <numFmt numFmtId="189" formatCode="_(* #,##0.0_);_(* \(#,##0.0\);_(* &quot;-&quot;?_);_(@_)"/>
    <numFmt numFmtId="190" formatCode="_(* #,##0.00000_);_(* \(#,##0.00000\);_(* &quot;-&quot;??_);_(@_)"/>
    <numFmt numFmtId="191" formatCode="_(* #,##0.000000_);_(* \(#,##0.000000\);_(* &quot;-&quot;??_);_(@_)"/>
    <numFmt numFmtId="192" formatCode="_(* #,##0.0000000_);_(* \(#,##0.0000000\);_(* &quot;-&quot;??_);_(@_)"/>
    <numFmt numFmtId="193" formatCode="_(* #,##0.00000000_);_(* \(#,##0.00000000\);_(* &quot;-&quot;??_);_(@_)"/>
    <numFmt numFmtId="194" formatCode="0.000000000"/>
    <numFmt numFmtId="195" formatCode="0.0000000000"/>
    <numFmt numFmtId="196" formatCode="0.00000000000"/>
    <numFmt numFmtId="197" formatCode="_(* #,##0.000_);_(* \(#,##0.000\);_(* &quot;-&quot;???_);_(@_)"/>
    <numFmt numFmtId="198" formatCode="0.0000000%"/>
    <numFmt numFmtId="199" formatCode="0.00000000%"/>
    <numFmt numFmtId="200" formatCode="0.000000000000"/>
    <numFmt numFmtId="201" formatCode="0.000000000%"/>
    <numFmt numFmtId="202" formatCode="0.0000000000%"/>
    <numFmt numFmtId="203" formatCode="0.00000000000%"/>
    <numFmt numFmtId="204" formatCode="0.000000000000%"/>
    <numFmt numFmtId="205" formatCode="General"/>
    <numFmt numFmtId="206" formatCode="_(* #,##0_);_(* \(#,##0\);_(* &quot;-&quot;??_);_(@_)"/>
  </numFmts>
  <fonts count="68">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4"/>
      <name val="Geneva"/>
      <family val="0"/>
    </font>
    <font>
      <sz val="8"/>
      <name val="Geneva"/>
      <family val="0"/>
    </font>
    <font>
      <b/>
      <sz val="12"/>
      <name val="Geneva"/>
      <family val="0"/>
    </font>
    <font>
      <sz val="12"/>
      <name val="Geneva"/>
      <family val="0"/>
    </font>
    <font>
      <sz val="10"/>
      <color indexed="8"/>
      <name val="Arial"/>
      <family val="0"/>
    </font>
    <font>
      <u val="single"/>
      <sz val="10"/>
      <color indexed="8"/>
      <name val="Arial"/>
      <family val="0"/>
    </font>
    <font>
      <b/>
      <sz val="12"/>
      <color indexed="8"/>
      <name val="Geneva"/>
      <family val="0"/>
    </font>
    <font>
      <sz val="12"/>
      <color indexed="8"/>
      <name val="Geneva"/>
      <family val="0"/>
    </font>
    <font>
      <b/>
      <sz val="9"/>
      <color indexed="10"/>
      <name val="Geneva"/>
      <family val="0"/>
    </font>
    <font>
      <b/>
      <u val="single"/>
      <sz val="9"/>
      <color indexed="10"/>
      <name val="Geneva"/>
      <family val="0"/>
    </font>
    <font>
      <b/>
      <sz val="12"/>
      <name val="Arial"/>
      <family val="0"/>
    </font>
    <font>
      <sz val="9"/>
      <name val="Arial"/>
      <family val="0"/>
    </font>
    <font>
      <b/>
      <u val="single"/>
      <sz val="12"/>
      <name val="Arial"/>
      <family val="0"/>
    </font>
    <font>
      <sz val="12"/>
      <name val="Arial"/>
      <family val="0"/>
    </font>
    <font>
      <b/>
      <sz val="12"/>
      <color indexed="8"/>
      <name val="Arial"/>
      <family val="0"/>
    </font>
    <font>
      <sz val="12"/>
      <color indexed="8"/>
      <name val="Arial"/>
      <family val="0"/>
    </font>
    <font>
      <b/>
      <u val="single"/>
      <sz val="12"/>
      <color indexed="8"/>
      <name val="Arial"/>
      <family val="0"/>
    </font>
    <font>
      <b/>
      <sz val="9"/>
      <name val="Arial"/>
      <family val="0"/>
    </font>
    <font>
      <b/>
      <sz val="9"/>
      <color indexed="9"/>
      <name val="Arial"/>
      <family val="2"/>
    </font>
    <font>
      <b/>
      <sz val="9"/>
      <color indexed="12"/>
      <name val="Geneva"/>
      <family val="0"/>
    </font>
    <font>
      <b/>
      <u val="single"/>
      <sz val="9"/>
      <name val="Arial"/>
      <family val="0"/>
    </font>
    <font>
      <u val="single"/>
      <sz val="9"/>
      <name val="Arial"/>
      <family val="0"/>
    </font>
    <font>
      <sz val="12"/>
      <color indexed="10"/>
      <name val="Geneva"/>
      <family val="0"/>
    </font>
    <font>
      <b/>
      <sz val="14"/>
      <name val="Times"/>
      <family val="0"/>
    </font>
    <font>
      <sz val="12"/>
      <name val="Times"/>
      <family val="0"/>
    </font>
    <font>
      <b/>
      <sz val="12"/>
      <name val="Times"/>
      <family val="0"/>
    </font>
    <font>
      <sz val="2"/>
      <color indexed="8"/>
      <name val="Verdana"/>
      <family val="0"/>
    </font>
    <font>
      <b/>
      <u val="single"/>
      <sz val="12"/>
      <color indexed="8"/>
      <name val="Geneva"/>
      <family val="0"/>
    </font>
    <font>
      <b/>
      <sz val="10"/>
      <color indexed="8"/>
      <name val="Arial"/>
      <family val="0"/>
    </font>
    <font>
      <b/>
      <sz val="10"/>
      <color indexed="10"/>
      <name val="Arial"/>
      <family val="0"/>
    </font>
    <font>
      <b/>
      <u val="single"/>
      <sz val="10"/>
      <color indexed="8"/>
      <name val="Arial"/>
      <family val="0"/>
    </font>
    <font>
      <u val="singleAccounting"/>
      <sz val="10"/>
      <color indexed="8"/>
      <name val="Arial"/>
      <family val="0"/>
    </font>
    <font>
      <b/>
      <u val="singleAccounting"/>
      <sz val="10"/>
      <color indexed="8"/>
      <name val="Arial"/>
      <family val="0"/>
    </font>
    <font>
      <sz val="1"/>
      <color indexed="8"/>
      <name val="Verdana"/>
      <family val="0"/>
    </font>
    <font>
      <sz val="10"/>
      <name val="Verdana"/>
      <family val="0"/>
    </font>
    <font>
      <sz val="1.75"/>
      <color indexed="8"/>
      <name val="Arial"/>
      <family val="0"/>
    </font>
    <font>
      <sz val="2"/>
      <color indexed="8"/>
      <name val="Arial"/>
      <family val="0"/>
    </font>
    <font>
      <b/>
      <sz val="1.5"/>
      <color indexed="8"/>
      <name val="Arial"/>
      <family val="0"/>
    </font>
    <font>
      <sz val="1.25"/>
      <color indexed="8"/>
      <name val="Arial"/>
      <family val="0"/>
    </font>
    <font>
      <b/>
      <sz val="1.75"/>
      <color indexed="8"/>
      <name val="Arial"/>
      <family val="0"/>
    </font>
    <font>
      <b/>
      <sz val="1.25"/>
      <color indexed="8"/>
      <name val="Arial"/>
      <family val="0"/>
    </font>
    <font>
      <u val="single"/>
      <sz val="12"/>
      <name val="Geneva"/>
      <family val="0"/>
    </font>
    <font>
      <sz val="1.5"/>
      <color indexed="8"/>
      <name val="Arial"/>
      <family val="0"/>
    </font>
    <font>
      <sz val="1"/>
      <color indexed="8"/>
      <name val="Arial"/>
      <family val="0"/>
    </font>
    <font>
      <i/>
      <sz val="9"/>
      <color indexed="8"/>
      <name val="Geneva"/>
      <family val="0"/>
    </font>
    <font>
      <b/>
      <sz val="9"/>
      <color indexed="8"/>
      <name val="Arial"/>
      <family val="0"/>
    </font>
    <font>
      <b/>
      <u val="single"/>
      <sz val="10"/>
      <color indexed="10"/>
      <name val="Arial"/>
      <family val="0"/>
    </font>
    <font>
      <b/>
      <sz val="18"/>
      <name val="Geneva"/>
      <family val="0"/>
    </font>
    <font>
      <sz val="18"/>
      <name val="Geneva"/>
      <family val="0"/>
    </font>
    <font>
      <b/>
      <sz val="14"/>
      <color indexed="12"/>
      <name val="Geneva"/>
      <family val="0"/>
    </font>
    <font>
      <b/>
      <sz val="12"/>
      <color indexed="12"/>
      <name val="Geneva"/>
      <family val="0"/>
    </font>
    <font>
      <b/>
      <u val="single"/>
      <sz val="12"/>
      <color indexed="10"/>
      <name val="Arial"/>
      <family val="0"/>
    </font>
    <font>
      <b/>
      <sz val="12"/>
      <color indexed="10"/>
      <name val="Arial"/>
      <family val="0"/>
    </font>
    <font>
      <b/>
      <i/>
      <sz val="10"/>
      <color indexed="8"/>
      <name val="Arial"/>
      <family val="0"/>
    </font>
    <font>
      <b/>
      <sz val="12"/>
      <color indexed="10"/>
      <name val="Geneva"/>
      <family val="0"/>
    </font>
    <font>
      <b/>
      <u val="single"/>
      <sz val="12"/>
      <color indexed="10"/>
      <name val="Geneva"/>
      <family val="0"/>
    </font>
    <font>
      <b/>
      <sz val="10"/>
      <color indexed="9"/>
      <name val="Arial"/>
      <family val="0"/>
    </font>
    <font>
      <b/>
      <sz val="10"/>
      <color indexed="43"/>
      <name val="Arial"/>
      <family val="0"/>
    </font>
    <font>
      <sz val="9"/>
      <color indexed="8"/>
      <name val="Geneva"/>
      <family val="0"/>
    </font>
    <font>
      <b/>
      <sz val="14"/>
      <color indexed="8"/>
      <name val="Arial"/>
      <family val="0"/>
    </font>
    <font>
      <b/>
      <sz val="10"/>
      <name val="Arial"/>
      <family val="0"/>
    </font>
    <font>
      <b/>
      <sz val="8"/>
      <name val="Geneva"/>
      <family val="2"/>
    </font>
  </fonts>
  <fills count="1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3"/>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s>
  <borders count="119">
    <border>
      <left/>
      <right/>
      <top/>
      <bottom/>
      <diagonal/>
    </border>
    <border>
      <left style="hair"/>
      <right style="hair"/>
      <top style="hair"/>
      <bottom style="hair"/>
    </border>
    <border>
      <left style="hair"/>
      <right style="medium"/>
      <top style="hair"/>
      <bottom style="hair"/>
    </border>
    <border>
      <left style="hair"/>
      <right>
        <color indexed="63"/>
      </right>
      <top style="hair"/>
      <bottom style="hair"/>
    </border>
    <border>
      <left style="medium"/>
      <right style="hair"/>
      <top style="hair"/>
      <bottom style="hair"/>
    </border>
    <border>
      <left>
        <color indexed="63"/>
      </left>
      <right>
        <color indexed="63"/>
      </right>
      <top style="hair"/>
      <bottom style="hair"/>
    </border>
    <border>
      <left style="thin"/>
      <right style="thin"/>
      <top>
        <color indexed="63"/>
      </top>
      <bottom style="medium"/>
    </border>
    <border>
      <left style="thin"/>
      <right>
        <color indexed="63"/>
      </right>
      <top>
        <color indexed="63"/>
      </top>
      <bottom style="medium"/>
    </border>
    <border>
      <left style="medium"/>
      <right style="hair"/>
      <top style="hair"/>
      <bottom style="double"/>
    </border>
    <border>
      <left style="hair"/>
      <right style="hair"/>
      <top style="hair"/>
      <bottom style="double"/>
    </border>
    <border>
      <left style="hair"/>
      <right style="medium"/>
      <top style="hair"/>
      <bottom style="double"/>
    </border>
    <border>
      <left style="hair"/>
      <right>
        <color indexed="63"/>
      </right>
      <top style="hair"/>
      <bottom style="double"/>
    </border>
    <border>
      <left>
        <color indexed="63"/>
      </left>
      <right>
        <color indexed="63"/>
      </right>
      <top style="hair"/>
      <bottom style="double"/>
    </border>
    <border>
      <left>
        <color indexed="63"/>
      </left>
      <right>
        <color indexed="63"/>
      </right>
      <top>
        <color indexed="63"/>
      </top>
      <bottom style="hair"/>
    </border>
    <border>
      <left style="thin"/>
      <right style="medium"/>
      <top style="medium"/>
      <bottom style="thin"/>
    </border>
    <border>
      <left style="thin"/>
      <right style="medium"/>
      <top style="thin"/>
      <bottom style="thin"/>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hair"/>
      <right>
        <color indexed="63"/>
      </right>
      <top>
        <color indexed="63"/>
      </top>
      <bottom style="hair"/>
    </border>
    <border>
      <left style="medium"/>
      <right>
        <color indexed="63"/>
      </right>
      <top>
        <color indexed="63"/>
      </top>
      <bottom style="hair"/>
    </border>
    <border>
      <left style="thin"/>
      <right style="thin"/>
      <top>
        <color indexed="63"/>
      </top>
      <bottom style="thin"/>
    </border>
    <border>
      <left style="thin"/>
      <right style="medium"/>
      <top>
        <color indexed="63"/>
      </top>
      <bottom style="thin"/>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color indexed="63"/>
      </left>
      <right style="hair"/>
      <top>
        <color indexed="63"/>
      </top>
      <bottom style="medium"/>
    </border>
    <border>
      <left style="medium"/>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color indexed="63"/>
      </left>
      <right style="hair"/>
      <top>
        <color indexed="63"/>
      </top>
      <bottom style="thin"/>
    </border>
    <border>
      <left style="hair"/>
      <right style="medium"/>
      <top>
        <color indexed="63"/>
      </top>
      <bottom style="thin"/>
    </border>
    <border>
      <left style="medium"/>
      <right>
        <color indexed="63"/>
      </right>
      <top style="hair"/>
      <bottom style="hair"/>
    </border>
    <border diagonalDown="1">
      <left style="medium"/>
      <right>
        <color indexed="63"/>
      </right>
      <top style="hair"/>
      <bottom style="double"/>
      <diagonal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double"/>
      <bottom>
        <color indexed="63"/>
      </bottom>
    </border>
    <border diagonalDown="1">
      <left style="medium"/>
      <right style="medium"/>
      <top style="hair"/>
      <bottom style="hair"/>
      <diagonal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double"/>
    </border>
    <border>
      <left style="hair"/>
      <right style="hair"/>
      <top style="medium"/>
      <bottom style="hair"/>
    </border>
    <border>
      <left style="hair"/>
      <right style="medium"/>
      <top style="medium"/>
      <bottom style="hair"/>
    </border>
    <border>
      <left style="medium"/>
      <right style="thin"/>
      <top style="double"/>
      <bottom style="medium"/>
    </border>
    <border>
      <left>
        <color indexed="63"/>
      </left>
      <right style="thin"/>
      <top style="double"/>
      <bottom style="medium"/>
    </border>
    <border>
      <left>
        <color indexed="63"/>
      </left>
      <right style="medium"/>
      <top style="double"/>
      <bottom style="medium"/>
    </border>
    <border>
      <left>
        <color indexed="63"/>
      </left>
      <right>
        <color indexed="63"/>
      </right>
      <top style="double"/>
      <bottom>
        <color indexed="63"/>
      </bottom>
    </border>
    <border>
      <left style="medium"/>
      <right style="hair"/>
      <top style="medium"/>
      <bottom style="hair"/>
    </border>
    <border>
      <left>
        <color indexed="63"/>
      </left>
      <right>
        <color indexed="63"/>
      </right>
      <top style="medium"/>
      <bottom style="hair"/>
    </border>
    <border>
      <left style="thin"/>
      <right style="thin"/>
      <top style="thin"/>
      <bottom style="double"/>
    </border>
    <border>
      <left style="thin"/>
      <right style="thin"/>
      <top style="thin"/>
      <bottom style="thin"/>
    </border>
    <border>
      <left style="thin"/>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color indexed="63"/>
      </top>
      <bottom style="medium"/>
    </border>
    <border>
      <left style="thick">
        <color indexed="10"/>
      </left>
      <right style="thick">
        <color indexed="10"/>
      </right>
      <top style="thick">
        <color indexed="10"/>
      </top>
      <bottom style="thick">
        <color indexed="10"/>
      </bottom>
    </border>
    <border>
      <left style="thin"/>
      <right style="thin"/>
      <top style="thin"/>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style="thin"/>
      <top style="thin"/>
      <bottom style="thin"/>
    </border>
    <border>
      <left style="thin"/>
      <right style="thick">
        <color indexed="10"/>
      </right>
      <top style="thin"/>
      <bottom style="thin"/>
    </border>
    <border>
      <left style="thick">
        <color indexed="10"/>
      </left>
      <right style="thin"/>
      <top style="thin"/>
      <bottom style="thick">
        <color indexed="10"/>
      </bottom>
    </border>
    <border>
      <left style="thin"/>
      <right style="thin"/>
      <top style="thin"/>
      <bottom style="thick">
        <color indexed="10"/>
      </bottom>
    </border>
    <border>
      <left style="thin"/>
      <right style="thick">
        <color indexed="10"/>
      </right>
      <top style="thin"/>
      <bottom style="thick">
        <color indexed="10"/>
      </bottom>
    </border>
    <border>
      <left style="hair"/>
      <right style="hair"/>
      <top>
        <color indexed="63"/>
      </top>
      <bottom>
        <color indexed="63"/>
      </bottom>
    </border>
    <border>
      <left style="hair"/>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style="thin"/>
      <top>
        <color indexed="63"/>
      </top>
      <bottom style="thin"/>
    </border>
    <border>
      <left style="thin"/>
      <right style="thick">
        <color indexed="10"/>
      </right>
      <top>
        <color indexed="63"/>
      </top>
      <bottom style="thin"/>
    </border>
    <border>
      <left>
        <color indexed="63"/>
      </left>
      <right style="hair"/>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color indexed="8"/>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hair"/>
      <top style="medium"/>
      <bottom>
        <color indexed="63"/>
      </bottom>
    </border>
    <border>
      <left style="hair"/>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hair"/>
      <top style="hair"/>
      <bottom style="thin"/>
    </border>
    <border>
      <left style="hair"/>
      <right style="medium"/>
      <top style="medium"/>
      <bottom>
        <color indexed="63"/>
      </bottom>
    </border>
    <border>
      <left style="hair"/>
      <right>
        <color indexed="63"/>
      </right>
      <top style="medium"/>
      <bottom style="hair"/>
    </border>
    <border>
      <left style="hair"/>
      <right>
        <color indexed="63"/>
      </right>
      <top style="hair"/>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6">
    <xf numFmtId="0" fontId="0" fillId="0" borderId="0" xfId="0" applyAlignment="1">
      <alignment/>
    </xf>
    <xf numFmtId="0" fontId="8" fillId="0" borderId="0" xfId="0" applyFont="1" applyAlignment="1">
      <alignment/>
    </xf>
    <xf numFmtId="0" fontId="9" fillId="0" borderId="0" xfId="0" applyFont="1" applyAlignment="1">
      <alignment wrapText="1"/>
    </xf>
    <xf numFmtId="0" fontId="1" fillId="0" borderId="0" xfId="0" applyFont="1" applyAlignment="1">
      <alignment/>
    </xf>
    <xf numFmtId="0" fontId="8" fillId="0" borderId="0" xfId="0" applyFont="1" applyAlignment="1">
      <alignment wrapText="1"/>
    </xf>
    <xf numFmtId="0" fontId="14" fillId="0" borderId="0" xfId="0" applyFont="1" applyAlignment="1">
      <alignment/>
    </xf>
    <xf numFmtId="0" fontId="9" fillId="0" borderId="0" xfId="0" applyFont="1" applyAlignment="1">
      <alignment horizontal="left" indent="2"/>
    </xf>
    <xf numFmtId="0" fontId="9" fillId="0" borderId="0" xfId="0" applyFont="1" applyAlignment="1">
      <alignment horizontal="left" wrapText="1" indent="2"/>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0" xfId="0" applyFont="1" applyAlignment="1">
      <alignment vertical="center"/>
    </xf>
    <xf numFmtId="0" fontId="1" fillId="0" borderId="0" xfId="0" applyFont="1" applyBorder="1" applyAlignment="1">
      <alignment/>
    </xf>
    <xf numFmtId="0" fontId="1" fillId="0" borderId="0" xfId="0" applyFont="1" applyBorder="1" applyAlignment="1">
      <alignment wrapText="1"/>
    </xf>
    <xf numFmtId="0" fontId="18" fillId="0" borderId="0" xfId="0" applyFont="1" applyAlignment="1">
      <alignment horizontal="center"/>
    </xf>
    <xf numFmtId="0" fontId="19" fillId="0" borderId="0" xfId="0" applyFont="1" applyAlignment="1">
      <alignment/>
    </xf>
    <xf numFmtId="0" fontId="16" fillId="0" borderId="0" xfId="0" applyFont="1" applyAlignment="1">
      <alignment/>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16" fillId="0" borderId="0" xfId="0" applyFont="1" applyAlignment="1">
      <alignment wrapText="1"/>
    </xf>
    <xf numFmtId="0" fontId="17" fillId="3" borderId="5" xfId="0" applyFont="1" applyFill="1" applyBorder="1" applyAlignment="1">
      <alignment horizontal="center" vertical="center" wrapText="1"/>
    </xf>
    <xf numFmtId="0" fontId="17" fillId="0" borderId="0" xfId="0" applyFont="1" applyAlignment="1">
      <alignment vertical="center" wrapText="1"/>
    </xf>
    <xf numFmtId="0" fontId="17" fillId="2" borderId="1" xfId="0" applyFont="1" applyFill="1" applyBorder="1" applyAlignment="1">
      <alignment vertical="center" wrapText="1"/>
    </xf>
    <xf numFmtId="166" fontId="17" fillId="2" borderId="1" xfId="17" applyNumberFormat="1" applyFont="1" applyFill="1" applyBorder="1" applyAlignment="1">
      <alignment vertical="center" wrapText="1"/>
    </xf>
    <xf numFmtId="0" fontId="17" fillId="2" borderId="3" xfId="0" applyFont="1" applyFill="1" applyBorder="1" applyAlignment="1">
      <alignment vertical="center" wrapText="1"/>
    </xf>
    <xf numFmtId="0" fontId="23" fillId="0" borderId="0" xfId="0" applyFont="1" applyAlignment="1">
      <alignment vertical="center" wrapText="1"/>
    </xf>
    <xf numFmtId="0" fontId="17" fillId="0" borderId="0" xfId="0" applyFont="1" applyBorder="1" applyAlignment="1">
      <alignment vertical="center" wrapText="1"/>
    </xf>
    <xf numFmtId="1" fontId="17" fillId="0" borderId="0" xfId="0" applyNumberFormat="1" applyFont="1" applyBorder="1" applyAlignment="1">
      <alignment vertical="center" wrapText="1"/>
    </xf>
    <xf numFmtId="166" fontId="17" fillId="0" borderId="0" xfId="0" applyNumberFormat="1" applyFont="1" applyBorder="1" applyAlignment="1">
      <alignment vertical="center" wrapText="1"/>
    </xf>
    <xf numFmtId="0" fontId="17" fillId="0" borderId="0" xfId="15" applyNumberFormat="1" applyFont="1" applyBorder="1" applyAlignment="1">
      <alignment vertical="center" wrapText="1"/>
    </xf>
    <xf numFmtId="0" fontId="17" fillId="0" borderId="0" xfId="21" applyNumberFormat="1" applyFont="1" applyBorder="1" applyAlignment="1">
      <alignment vertical="center" wrapText="1"/>
    </xf>
    <xf numFmtId="0" fontId="17" fillId="0" borderId="0" xfId="0" applyFont="1" applyBorder="1" applyAlignment="1">
      <alignment horizontal="center" vertical="center" wrapText="1"/>
    </xf>
    <xf numFmtId="1" fontId="17" fillId="0" borderId="6" xfId="0" applyNumberFormat="1" applyFont="1" applyBorder="1" applyAlignment="1">
      <alignment vertical="center" wrapText="1"/>
    </xf>
    <xf numFmtId="166" fontId="17" fillId="0" borderId="6" xfId="0" applyNumberFormat="1" applyFont="1" applyBorder="1" applyAlignment="1">
      <alignment vertical="center" wrapText="1"/>
    </xf>
    <xf numFmtId="166" fontId="17" fillId="0" borderId="7" xfId="0" applyNumberFormat="1" applyFont="1" applyBorder="1" applyAlignment="1">
      <alignment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20" fillId="0" borderId="0" xfId="0" applyFont="1" applyAlignment="1">
      <alignment horizontal="left" wrapText="1"/>
    </xf>
    <xf numFmtId="0" fontId="20" fillId="0" borderId="0" xfId="0" applyFont="1" applyAlignment="1">
      <alignment horizontal="center"/>
    </xf>
    <xf numFmtId="0" fontId="16"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0" xfId="0" applyFont="1" applyBorder="1" applyAlignment="1">
      <alignment/>
    </xf>
    <xf numFmtId="2" fontId="23" fillId="0" borderId="15" xfId="0" applyNumberFormat="1" applyFont="1" applyBorder="1" applyAlignment="1">
      <alignment horizontal="center" wrapText="1"/>
    </xf>
    <xf numFmtId="0" fontId="0" fillId="0" borderId="0" xfId="0" applyFont="1" applyAlignment="1">
      <alignment horizontal="center"/>
    </xf>
    <xf numFmtId="0" fontId="24" fillId="4" borderId="16" xfId="0" applyFont="1" applyFill="1" applyBorder="1" applyAlignment="1">
      <alignment horizontal="left" textRotation="90"/>
    </xf>
    <xf numFmtId="0" fontId="24" fillId="4" borderId="17" xfId="0" applyFont="1" applyFill="1" applyBorder="1" applyAlignment="1">
      <alignment horizontal="left" textRotation="90"/>
    </xf>
    <xf numFmtId="0" fontId="24" fillId="4" borderId="18" xfId="0" applyFont="1" applyFill="1" applyBorder="1" applyAlignment="1">
      <alignment horizontal="left" textRotation="90"/>
    </xf>
    <xf numFmtId="0" fontId="24" fillId="4" borderId="19" xfId="0" applyFont="1" applyFill="1" applyBorder="1" applyAlignment="1">
      <alignment horizontal="left" textRotation="90"/>
    </xf>
    <xf numFmtId="0" fontId="24" fillId="4" borderId="13" xfId="0" applyFont="1" applyFill="1" applyBorder="1" applyAlignment="1">
      <alignment horizontal="left" textRotation="90"/>
    </xf>
    <xf numFmtId="0" fontId="24" fillId="4" borderId="20" xfId="0" applyFont="1" applyFill="1" applyBorder="1" applyAlignment="1">
      <alignment horizontal="center"/>
    </xf>
    <xf numFmtId="0" fontId="24" fillId="4" borderId="18" xfId="0" applyFont="1" applyFill="1" applyBorder="1" applyAlignment="1">
      <alignment horizontal="center" wrapText="1"/>
    </xf>
    <xf numFmtId="0" fontId="24" fillId="4" borderId="16" xfId="0" applyFont="1" applyFill="1" applyBorder="1" applyAlignment="1">
      <alignment horizontal="center"/>
    </xf>
    <xf numFmtId="0" fontId="24" fillId="4" borderId="16" xfId="0" applyFont="1" applyFill="1" applyBorder="1" applyAlignment="1">
      <alignment horizontal="left" wrapText="1"/>
    </xf>
    <xf numFmtId="165" fontId="24" fillId="4" borderId="16" xfId="15" applyNumberFormat="1" applyFont="1" applyFill="1" applyBorder="1" applyAlignment="1">
      <alignment horizontal="left" textRotation="90"/>
    </xf>
    <xf numFmtId="166" fontId="24" fillId="4" borderId="19" xfId="0" applyNumberFormat="1" applyFont="1" applyFill="1" applyBorder="1" applyAlignment="1">
      <alignment horizontal="left" textRotation="90"/>
    </xf>
    <xf numFmtId="0" fontId="24" fillId="4" borderId="21" xfId="0" applyFont="1" applyFill="1" applyBorder="1" applyAlignment="1">
      <alignment horizontal="left" textRotation="90"/>
    </xf>
    <xf numFmtId="0" fontId="0" fillId="4" borderId="21" xfId="0" applyFont="1" applyFill="1" applyBorder="1" applyAlignment="1">
      <alignment/>
    </xf>
    <xf numFmtId="0" fontId="0" fillId="4" borderId="22" xfId="0" applyFont="1" applyFill="1" applyBorder="1" applyAlignment="1">
      <alignment/>
    </xf>
    <xf numFmtId="0" fontId="0" fillId="0" borderId="0" xfId="0" applyFont="1" applyAlignment="1">
      <alignment/>
    </xf>
    <xf numFmtId="165" fontId="17" fillId="2" borderId="1" xfId="15" applyNumberFormat="1" applyFont="1" applyFill="1" applyBorder="1" applyAlignment="1">
      <alignment vertical="center" wrapText="1"/>
    </xf>
    <xf numFmtId="166" fontId="17" fillId="2" borderId="3" xfId="0" applyNumberFormat="1" applyFont="1" applyFill="1" applyBorder="1" applyAlignment="1">
      <alignment vertical="center" wrapText="1"/>
    </xf>
    <xf numFmtId="0" fontId="0" fillId="0" borderId="0" xfId="0" applyNumberFormat="1" applyFont="1" applyAlignment="1">
      <alignment/>
    </xf>
    <xf numFmtId="0" fontId="0" fillId="4" borderId="18" xfId="0" applyFont="1" applyFill="1" applyBorder="1" applyAlignment="1">
      <alignment/>
    </xf>
    <xf numFmtId="0" fontId="1" fillId="2" borderId="23" xfId="0" applyFont="1" applyFill="1" applyBorder="1" applyAlignment="1">
      <alignment horizontal="center" textRotation="90"/>
    </xf>
    <xf numFmtId="0" fontId="1" fillId="2" borderId="24" xfId="0" applyFont="1" applyFill="1" applyBorder="1" applyAlignment="1">
      <alignment horizontal="center" textRotation="90"/>
    </xf>
    <xf numFmtId="0" fontId="1" fillId="2" borderId="25" xfId="0" applyFont="1" applyFill="1" applyBorder="1" applyAlignment="1">
      <alignment horizontal="center" textRotation="90"/>
    </xf>
    <xf numFmtId="0" fontId="1" fillId="2" borderId="26" xfId="0" applyFont="1" applyFill="1" applyBorder="1" applyAlignment="1">
      <alignment horizontal="center" textRotation="90"/>
    </xf>
    <xf numFmtId="0" fontId="1" fillId="2" borderId="27" xfId="0" applyFont="1" applyFill="1" applyBorder="1" applyAlignment="1">
      <alignment horizontal="center" textRotation="90"/>
    </xf>
    <xf numFmtId="0" fontId="23" fillId="3" borderId="28" xfId="0" applyFont="1" applyFill="1" applyBorder="1" applyAlignment="1">
      <alignment horizontal="center" textRotation="90" wrapText="1"/>
    </xf>
    <xf numFmtId="0" fontId="23" fillId="3" borderId="29" xfId="0" applyFont="1" applyFill="1" applyBorder="1" applyAlignment="1">
      <alignment horizontal="center" textRotation="90" wrapText="1"/>
    </xf>
    <xf numFmtId="0" fontId="23" fillId="3" borderId="30" xfId="0" applyFont="1" applyFill="1" applyBorder="1" applyAlignment="1">
      <alignment horizontal="center" textRotation="90" wrapText="1"/>
    </xf>
    <xf numFmtId="0" fontId="23" fillId="3" borderId="31" xfId="0" applyFont="1" applyFill="1" applyBorder="1" applyAlignment="1">
      <alignment horizontal="center" textRotation="90" wrapText="1"/>
    </xf>
    <xf numFmtId="0" fontId="23" fillId="3" borderId="32" xfId="0" applyFont="1" applyFill="1" applyBorder="1" applyAlignment="1">
      <alignment horizontal="center" textRotation="90" wrapText="1"/>
    </xf>
    <xf numFmtId="0" fontId="23" fillId="3" borderId="33" xfId="0" applyFont="1" applyFill="1" applyBorder="1" applyAlignment="1">
      <alignment horizontal="center" textRotation="90" wrapText="1"/>
    </xf>
    <xf numFmtId="0" fontId="23" fillId="3" borderId="34" xfId="0" applyFont="1" applyFill="1" applyBorder="1" applyAlignment="1">
      <alignment horizontal="center" textRotation="90" wrapText="1"/>
    </xf>
    <xf numFmtId="0" fontId="23" fillId="3" borderId="35" xfId="0" applyFont="1" applyFill="1" applyBorder="1" applyAlignment="1">
      <alignment horizontal="center" textRotation="90" wrapText="1"/>
    </xf>
    <xf numFmtId="0" fontId="17" fillId="0"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1" xfId="0" applyFont="1" applyFill="1" applyBorder="1" applyAlignment="1">
      <alignment vertical="center" wrapText="1"/>
    </xf>
    <xf numFmtId="0" fontId="24" fillId="4" borderId="20" xfId="0" applyFont="1" applyFill="1" applyBorder="1" applyAlignment="1">
      <alignment/>
    </xf>
    <xf numFmtId="0" fontId="17" fillId="0" borderId="36" xfId="0" applyFont="1" applyFill="1" applyBorder="1" applyAlignment="1">
      <alignment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0" fillId="0" borderId="0" xfId="0" applyAlignment="1">
      <alignment/>
    </xf>
    <xf numFmtId="0" fontId="0" fillId="0" borderId="0" xfId="0" applyFont="1" applyFill="1" applyAlignment="1">
      <alignment/>
    </xf>
    <xf numFmtId="0" fontId="1" fillId="0" borderId="0" xfId="0" applyFont="1" applyBorder="1" applyAlignment="1">
      <alignment horizontal="center"/>
    </xf>
    <xf numFmtId="0" fontId="0" fillId="0" borderId="0" xfId="0" applyFont="1" applyBorder="1" applyAlignment="1">
      <alignment/>
    </xf>
    <xf numFmtId="0" fontId="1" fillId="0" borderId="0" xfId="0" applyFont="1" applyBorder="1" applyAlignment="1">
      <alignment/>
    </xf>
    <xf numFmtId="0" fontId="17" fillId="2" borderId="38"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1" xfId="0" applyFont="1" applyFill="1" applyBorder="1" applyAlignment="1">
      <alignment vertical="center" wrapText="1"/>
    </xf>
    <xf numFmtId="0" fontId="17" fillId="0" borderId="43" xfId="0" applyNumberFormat="1" applyFont="1" applyBorder="1" applyAlignment="1">
      <alignment horizontal="center" vertical="center" wrapText="1"/>
    </xf>
    <xf numFmtId="0" fontId="17" fillId="0" borderId="4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4" borderId="45" xfId="0" applyFont="1" applyFill="1" applyBorder="1" applyAlignment="1">
      <alignment horizontal="left" textRotation="90"/>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24" fillId="4" borderId="49" xfId="0" applyFont="1" applyFill="1" applyBorder="1" applyAlignment="1">
      <alignment horizontal="left" textRotation="90"/>
    </xf>
    <xf numFmtId="0" fontId="24" fillId="4" borderId="50" xfId="0" applyFont="1" applyFill="1" applyBorder="1" applyAlignment="1">
      <alignment horizontal="left" textRotation="90"/>
    </xf>
    <xf numFmtId="0" fontId="17" fillId="0" borderId="51" xfId="0" applyNumberFormat="1" applyFont="1" applyBorder="1" applyAlignment="1">
      <alignment horizontal="center" vertical="center" wrapText="1"/>
    </xf>
    <xf numFmtId="0" fontId="17" fillId="0" borderId="52" xfId="0" applyNumberFormat="1" applyFont="1" applyBorder="1" applyAlignment="1">
      <alignment horizontal="center" vertical="center" wrapText="1"/>
    </xf>
    <xf numFmtId="0" fontId="17" fillId="0" borderId="53" xfId="0" applyNumberFormat="1" applyFont="1" applyBorder="1" applyAlignment="1">
      <alignment horizontal="center" vertical="center" wrapText="1"/>
    </xf>
    <xf numFmtId="0" fontId="17" fillId="0" borderId="54" xfId="0" applyNumberFormat="1" applyFont="1" applyBorder="1" applyAlignment="1">
      <alignment horizontal="center" vertical="center" wrapText="1"/>
    </xf>
    <xf numFmtId="0" fontId="24" fillId="4" borderId="55" xfId="0" applyFont="1" applyFill="1" applyBorder="1" applyAlignment="1">
      <alignment horizontal="left" textRotation="90"/>
    </xf>
    <xf numFmtId="0" fontId="24" fillId="4" borderId="56" xfId="0" applyFont="1" applyFill="1" applyBorder="1" applyAlignment="1">
      <alignment horizontal="left" textRotation="90"/>
    </xf>
    <xf numFmtId="165" fontId="17" fillId="2" borderId="1" xfId="15" applyNumberFormat="1" applyFont="1" applyFill="1" applyBorder="1" applyAlignment="1">
      <alignment horizontal="right" vertical="center" wrapText="1"/>
    </xf>
    <xf numFmtId="166" fontId="17" fillId="2" borderId="1" xfId="17" applyNumberFormat="1" applyFont="1" applyFill="1" applyBorder="1" applyAlignment="1">
      <alignment horizontal="right" vertical="center" wrapText="1"/>
    </xf>
    <xf numFmtId="166" fontId="17" fillId="2" borderId="3" xfId="0" applyNumberFormat="1" applyFont="1" applyFill="1" applyBorder="1" applyAlignment="1">
      <alignment horizontal="right" vertical="center" wrapText="1"/>
    </xf>
    <xf numFmtId="165" fontId="17" fillId="2" borderId="39" xfId="15" applyNumberFormat="1" applyFont="1" applyFill="1" applyBorder="1" applyAlignment="1">
      <alignment horizontal="right" vertical="center" wrapText="1"/>
    </xf>
    <xf numFmtId="166" fontId="17" fillId="2" borderId="39" xfId="17" applyNumberFormat="1" applyFont="1" applyFill="1" applyBorder="1" applyAlignment="1">
      <alignment horizontal="right" vertical="center" wrapText="1"/>
    </xf>
    <xf numFmtId="166" fontId="17" fillId="2" borderId="41" xfId="0" applyNumberFormat="1" applyFont="1" applyFill="1" applyBorder="1" applyAlignment="1">
      <alignment horizontal="right" vertical="center" wrapText="1"/>
    </xf>
    <xf numFmtId="165" fontId="17" fillId="0" borderId="9" xfId="15" applyNumberFormat="1" applyFont="1" applyFill="1" applyBorder="1" applyAlignment="1">
      <alignment horizontal="right" vertical="center" wrapText="1"/>
    </xf>
    <xf numFmtId="0" fontId="17" fillId="0" borderId="57" xfId="15" applyNumberFormat="1" applyFont="1" applyFill="1" applyBorder="1" applyAlignment="1">
      <alignment horizontal="right" vertical="center" wrapText="1"/>
    </xf>
    <xf numFmtId="0" fontId="17" fillId="0" borderId="58" xfId="15" applyNumberFormat="1" applyFont="1" applyFill="1" applyBorder="1" applyAlignment="1">
      <alignment horizontal="right" vertical="center" wrapText="1"/>
    </xf>
    <xf numFmtId="0" fontId="17" fillId="0" borderId="15" xfId="0" applyFont="1" applyBorder="1" applyAlignment="1">
      <alignment horizontal="right" vertical="center" wrapText="1"/>
    </xf>
    <xf numFmtId="0" fontId="17" fillId="0" borderId="6" xfId="15" applyNumberFormat="1" applyFont="1" applyFill="1" applyBorder="1" applyAlignment="1">
      <alignment horizontal="right" vertical="center" wrapText="1"/>
    </xf>
    <xf numFmtId="166" fontId="17" fillId="0" borderId="6" xfId="0" applyNumberFormat="1" applyFont="1" applyBorder="1" applyAlignment="1">
      <alignment horizontal="right" vertical="center" wrapText="1"/>
    </xf>
    <xf numFmtId="0" fontId="17" fillId="0" borderId="59" xfId="0" applyFont="1" applyBorder="1" applyAlignment="1">
      <alignment horizontal="right" vertical="center" wrapText="1"/>
    </xf>
    <xf numFmtId="0" fontId="9" fillId="0" borderId="0" xfId="0" applyFont="1" applyFill="1" applyAlignment="1">
      <alignment/>
    </xf>
    <xf numFmtId="0" fontId="6" fillId="0" borderId="0" xfId="0" applyFont="1" applyFill="1" applyAlignment="1">
      <alignment/>
    </xf>
    <xf numFmtId="0" fontId="8" fillId="0" borderId="0" xfId="0" applyFont="1" applyFill="1" applyAlignment="1">
      <alignment wrapText="1"/>
    </xf>
    <xf numFmtId="0" fontId="0" fillId="0" borderId="0" xfId="0" applyAlignment="1">
      <alignment wrapText="1"/>
    </xf>
    <xf numFmtId="0" fontId="28" fillId="0" borderId="0" xfId="0" applyFont="1" applyBorder="1" applyAlignment="1">
      <alignment horizontal="left" vertical="center"/>
    </xf>
    <xf numFmtId="0" fontId="29" fillId="0" borderId="0" xfId="0" applyFont="1" applyAlignment="1">
      <alignment horizontal="center" wrapText="1"/>
    </xf>
    <xf numFmtId="0" fontId="30" fillId="0" borderId="0" xfId="0" applyFont="1" applyAlignment="1">
      <alignment wrapText="1"/>
    </xf>
    <xf numFmtId="0" fontId="31" fillId="0" borderId="0" xfId="0" applyFont="1" applyAlignment="1">
      <alignment wrapText="1"/>
    </xf>
    <xf numFmtId="0" fontId="23" fillId="0" borderId="60" xfId="0" applyFont="1" applyBorder="1" applyAlignment="1">
      <alignment horizontal="right" vertical="center" wrapText="1"/>
    </xf>
    <xf numFmtId="0" fontId="23" fillId="0" borderId="61" xfId="0" applyFont="1" applyBorder="1" applyAlignment="1">
      <alignment horizontal="right" vertical="center" wrapText="1"/>
    </xf>
    <xf numFmtId="0" fontId="23" fillId="0" borderId="52" xfId="0" applyFont="1" applyBorder="1" applyAlignment="1">
      <alignment horizontal="right" vertical="center" wrapText="1"/>
    </xf>
    <xf numFmtId="165" fontId="10" fillId="0" borderId="1" xfId="15" applyNumberFormat="1" applyFont="1" applyFill="1" applyBorder="1" applyAlignment="1">
      <alignment horizontal="center" vertical="center" wrapText="1"/>
    </xf>
    <xf numFmtId="165" fontId="10" fillId="0" borderId="3" xfId="15" applyNumberFormat="1" applyFont="1" applyFill="1" applyBorder="1" applyAlignment="1">
      <alignment horizontal="center" vertical="center" wrapText="1"/>
    </xf>
    <xf numFmtId="0" fontId="53" fillId="0" borderId="0" xfId="0" applyFont="1" applyAlignment="1">
      <alignment/>
    </xf>
    <xf numFmtId="0" fontId="54" fillId="0" borderId="0" xfId="0" applyFont="1" applyAlignment="1">
      <alignment wrapText="1"/>
    </xf>
    <xf numFmtId="0" fontId="8" fillId="2" borderId="0" xfId="0" applyFont="1" applyFill="1" applyAlignment="1">
      <alignment/>
    </xf>
    <xf numFmtId="0" fontId="0" fillId="0" borderId="0" xfId="0" applyFont="1" applyFill="1" applyAlignment="1">
      <alignment/>
    </xf>
    <xf numFmtId="0" fontId="55" fillId="0" borderId="0" xfId="0" applyFont="1" applyFill="1" applyAlignment="1">
      <alignment wrapText="1"/>
    </xf>
    <xf numFmtId="0" fontId="56" fillId="0" borderId="0" xfId="0" applyFont="1" applyAlignment="1">
      <alignment horizontal="left" indent="2"/>
    </xf>
    <xf numFmtId="0" fontId="0" fillId="0" borderId="0" xfId="0" applyFont="1" applyAlignment="1">
      <alignment wrapText="1"/>
    </xf>
    <xf numFmtId="0" fontId="12" fillId="0" borderId="0" xfId="0" applyFont="1" applyAlignment="1">
      <alignment horizontal="left" wrapText="1" indent="2"/>
    </xf>
    <xf numFmtId="0" fontId="12" fillId="0" borderId="0" xfId="0" applyFont="1" applyFill="1" applyAlignment="1">
      <alignment horizontal="left" wrapText="1" indent="2"/>
    </xf>
    <xf numFmtId="0" fontId="0" fillId="5" borderId="0" xfId="0" applyFont="1" applyFill="1" applyAlignment="1">
      <alignment/>
    </xf>
    <xf numFmtId="0" fontId="1" fillId="3" borderId="0" xfId="0" applyFont="1" applyFill="1" applyAlignment="1">
      <alignment/>
    </xf>
    <xf numFmtId="0" fontId="0" fillId="3" borderId="0" xfId="0" applyFont="1" applyFill="1" applyAlignment="1">
      <alignment/>
    </xf>
    <xf numFmtId="0" fontId="60" fillId="0" borderId="0" xfId="0" applyFont="1" applyAlignment="1">
      <alignment/>
    </xf>
    <xf numFmtId="0" fontId="23" fillId="3" borderId="28" xfId="0" applyFont="1" applyFill="1" applyBorder="1" applyAlignment="1">
      <alignment horizontal="left" textRotation="90" wrapText="1"/>
    </xf>
    <xf numFmtId="0" fontId="23" fillId="3" borderId="29" xfId="0" applyFont="1" applyFill="1" applyBorder="1" applyAlignment="1">
      <alignment horizontal="left" textRotation="90" wrapText="1"/>
    </xf>
    <xf numFmtId="0" fontId="23" fillId="3" borderId="34" xfId="0" applyFont="1" applyFill="1" applyBorder="1" applyAlignment="1">
      <alignment horizontal="left" textRotation="90" wrapText="1"/>
    </xf>
    <xf numFmtId="0" fontId="23" fillId="3" borderId="32" xfId="0" applyFont="1" applyFill="1" applyBorder="1" applyAlignment="1">
      <alignment horizontal="left" textRotation="90" wrapText="1"/>
    </xf>
    <xf numFmtId="0" fontId="23" fillId="3" borderId="62" xfId="0" applyFont="1" applyFill="1" applyBorder="1" applyAlignment="1">
      <alignment horizontal="center" textRotation="90" wrapText="1"/>
    </xf>
    <xf numFmtId="0" fontId="23" fillId="3" borderId="63" xfId="0" applyFont="1" applyFill="1" applyBorder="1" applyAlignment="1">
      <alignment horizontal="left" textRotation="90" wrapText="1"/>
    </xf>
    <xf numFmtId="0" fontId="23" fillId="3" borderId="30" xfId="0" applyFont="1" applyFill="1" applyBorder="1" applyAlignment="1">
      <alignment horizontal="left" textRotation="90" wrapText="1"/>
    </xf>
    <xf numFmtId="0" fontId="23" fillId="3" borderId="35" xfId="0" applyFont="1" applyFill="1" applyBorder="1" applyAlignment="1">
      <alignment horizontal="left" textRotation="90" wrapText="1"/>
    </xf>
    <xf numFmtId="0" fontId="23" fillId="3" borderId="64" xfId="0" applyFont="1" applyFill="1" applyBorder="1" applyAlignment="1">
      <alignment horizontal="left" textRotation="90" wrapText="1"/>
    </xf>
    <xf numFmtId="0" fontId="23" fillId="2" borderId="24" xfId="0" applyFont="1" applyFill="1" applyBorder="1" applyAlignment="1">
      <alignment horizontal="center" textRotation="90"/>
    </xf>
    <xf numFmtId="0" fontId="23" fillId="2" borderId="26" xfId="0" applyFont="1" applyFill="1" applyBorder="1" applyAlignment="1">
      <alignment horizontal="center" textRotation="90"/>
    </xf>
    <xf numFmtId="0" fontId="23" fillId="3" borderId="23" xfId="0" applyFont="1" applyFill="1" applyBorder="1" applyAlignment="1">
      <alignment horizontal="center" textRotation="90"/>
    </xf>
    <xf numFmtId="0" fontId="23" fillId="3" borderId="24" xfId="0" applyFont="1" applyFill="1" applyBorder="1" applyAlignment="1">
      <alignment horizontal="center" textRotation="90"/>
    </xf>
    <xf numFmtId="0" fontId="23" fillId="3" borderId="25" xfId="0" applyFont="1" applyFill="1" applyBorder="1" applyAlignment="1">
      <alignment horizontal="center" textRotation="90"/>
    </xf>
    <xf numFmtId="0" fontId="23" fillId="3" borderId="26" xfId="0" applyFont="1" applyFill="1" applyBorder="1" applyAlignment="1">
      <alignment horizontal="center" textRotation="90"/>
    </xf>
    <xf numFmtId="0" fontId="23" fillId="3" borderId="27" xfId="0" applyFont="1" applyFill="1" applyBorder="1" applyAlignment="1">
      <alignment horizontal="center" textRotation="90"/>
    </xf>
    <xf numFmtId="0" fontId="23" fillId="3" borderId="65" xfId="0" applyFont="1" applyFill="1" applyBorder="1" applyAlignment="1">
      <alignment horizontal="center" textRotation="90"/>
    </xf>
    <xf numFmtId="0" fontId="0" fillId="4" borderId="55" xfId="0" applyFont="1" applyFill="1" applyBorder="1" applyAlignment="1">
      <alignment/>
    </xf>
    <xf numFmtId="165" fontId="10" fillId="0" borderId="1" xfId="15" applyNumberFormat="1" applyFont="1" applyFill="1" applyBorder="1" applyAlignment="1">
      <alignment horizontal="left" vertical="center" wrapText="1" indent="2"/>
    </xf>
    <xf numFmtId="165" fontId="35" fillId="0" borderId="1" xfId="15" applyNumberFormat="1" applyFont="1" applyFill="1" applyBorder="1" applyAlignment="1">
      <alignment horizontal="left" vertical="center" wrapText="1" indent="4"/>
    </xf>
    <xf numFmtId="0" fontId="62" fillId="6" borderId="1" xfId="0" applyFont="1" applyFill="1" applyBorder="1" applyAlignment="1" applyProtection="1">
      <alignment vertical="top" wrapText="1"/>
      <protection locked="0"/>
    </xf>
    <xf numFmtId="0" fontId="62" fillId="6" borderId="1" xfId="0" applyFont="1" applyFill="1" applyBorder="1" applyAlignment="1" applyProtection="1">
      <alignment horizontal="center" vertical="top" wrapText="1"/>
      <protection locked="0"/>
    </xf>
    <xf numFmtId="0" fontId="63" fillId="6" borderId="1" xfId="0" applyFont="1" applyFill="1" applyBorder="1" applyAlignment="1" applyProtection="1">
      <alignment horizontal="center" vertical="top" wrapText="1"/>
      <protection locked="0"/>
    </xf>
    <xf numFmtId="0" fontId="34" fillId="7" borderId="39" xfId="0" applyFont="1" applyFill="1" applyBorder="1" applyAlignment="1" applyProtection="1">
      <alignment vertical="top" wrapText="1"/>
      <protection locked="0"/>
    </xf>
    <xf numFmtId="0" fontId="10" fillId="7" borderId="39" xfId="0" applyFont="1" applyFill="1" applyBorder="1" applyAlignment="1" applyProtection="1">
      <alignment vertical="top" wrapText="1"/>
      <protection locked="0"/>
    </xf>
    <xf numFmtId="0" fontId="10" fillId="7" borderId="1" xfId="0" applyFont="1" applyFill="1" applyBorder="1" applyAlignment="1" applyProtection="1">
      <alignment vertical="top" wrapText="1"/>
      <protection locked="0"/>
    </xf>
    <xf numFmtId="0" fontId="10" fillId="2" borderId="66" xfId="0" applyFont="1" applyFill="1" applyBorder="1" applyAlignment="1" applyProtection="1">
      <alignment vertical="top" wrapText="1"/>
      <protection locked="0"/>
    </xf>
    <xf numFmtId="0" fontId="10" fillId="2" borderId="46" xfId="0" applyFont="1" applyFill="1" applyBorder="1" applyAlignment="1" applyProtection="1">
      <alignment vertical="top" wrapText="1"/>
      <protection locked="0"/>
    </xf>
    <xf numFmtId="0" fontId="10" fillId="2" borderId="1" xfId="0" applyFont="1" applyFill="1" applyBorder="1" applyAlignment="1" applyProtection="1">
      <alignment vertical="top" wrapText="1"/>
      <protection locked="0"/>
    </xf>
    <xf numFmtId="0" fontId="10" fillId="2" borderId="21" xfId="0"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58" xfId="0" applyFont="1" applyFill="1" applyBorder="1" applyAlignment="1" applyProtection="1">
      <alignment vertical="top" wrapText="1"/>
      <protection locked="0"/>
    </xf>
    <xf numFmtId="0" fontId="10" fillId="2" borderId="67" xfId="0" applyFont="1" applyFill="1" applyBorder="1" applyAlignment="1" applyProtection="1">
      <alignment vertical="top" wrapText="1"/>
      <protection locked="0"/>
    </xf>
    <xf numFmtId="0" fontId="10" fillId="2" borderId="66" xfId="0" applyFont="1" applyFill="1" applyBorder="1" applyAlignment="1" applyProtection="1">
      <alignment horizontal="right" vertical="top" wrapText="1"/>
      <protection locked="0"/>
    </xf>
    <xf numFmtId="0" fontId="10" fillId="2" borderId="46" xfId="0" applyFont="1" applyFill="1" applyBorder="1" applyAlignment="1" applyProtection="1">
      <alignment horizontal="right" vertical="top" wrapText="1"/>
      <protection locked="0"/>
    </xf>
    <xf numFmtId="0" fontId="10" fillId="2" borderId="1" xfId="0" applyFont="1" applyFill="1" applyBorder="1" applyAlignment="1" applyProtection="1">
      <alignment horizontal="right" vertical="top" wrapText="1"/>
      <protection locked="0"/>
    </xf>
    <xf numFmtId="0" fontId="10" fillId="2" borderId="21" xfId="0" applyFont="1" applyFill="1" applyBorder="1" applyAlignment="1" applyProtection="1">
      <alignment horizontal="right" vertical="top" wrapText="1"/>
      <protection locked="0"/>
    </xf>
    <xf numFmtId="0" fontId="10" fillId="2" borderId="58" xfId="0" applyFont="1" applyFill="1" applyBorder="1" applyAlignment="1" applyProtection="1">
      <alignment horizontal="right" vertical="top" wrapText="1"/>
      <protection locked="0"/>
    </xf>
    <xf numFmtId="0" fontId="10" fillId="2" borderId="67" xfId="0" applyFont="1" applyFill="1" applyBorder="1" applyAlignment="1" applyProtection="1">
      <alignment horizontal="right" vertical="top" wrapText="1"/>
      <protection locked="0"/>
    </xf>
    <xf numFmtId="0" fontId="10" fillId="2" borderId="21" xfId="0" applyFont="1" applyFill="1" applyBorder="1" applyAlignment="1" applyProtection="1">
      <alignment vertical="top" wrapText="1"/>
      <protection locked="0"/>
    </xf>
    <xf numFmtId="0" fontId="10" fillId="0" borderId="58" xfId="0" applyFont="1" applyFill="1" applyBorder="1" applyAlignment="1" applyProtection="1">
      <alignment vertical="top" wrapText="1"/>
      <protection locked="0"/>
    </xf>
    <xf numFmtId="0" fontId="10" fillId="0" borderId="46"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165" fontId="10" fillId="2" borderId="58" xfId="0" applyNumberFormat="1" applyFont="1" applyFill="1" applyBorder="1" applyAlignment="1" applyProtection="1">
      <alignment vertical="top" wrapText="1"/>
      <protection locked="0"/>
    </xf>
    <xf numFmtId="165" fontId="10" fillId="0" borderId="58" xfId="0" applyNumberFormat="1" applyFont="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165" fontId="10" fillId="2" borderId="58" xfId="15" applyNumberFormat="1" applyFont="1" applyFill="1" applyBorder="1" applyAlignment="1" applyProtection="1">
      <alignment horizontal="right" vertical="top" wrapText="1"/>
      <protection locked="0"/>
    </xf>
    <xf numFmtId="165" fontId="10" fillId="2" borderId="46" xfId="15" applyNumberFormat="1" applyFont="1" applyFill="1" applyBorder="1" applyAlignment="1" applyProtection="1">
      <alignment horizontal="right" vertical="top" wrapText="1"/>
      <protection locked="0"/>
    </xf>
    <xf numFmtId="165" fontId="10" fillId="2" borderId="1" xfId="15" applyNumberFormat="1" applyFont="1" applyFill="1" applyBorder="1" applyAlignment="1" applyProtection="1">
      <alignment horizontal="right" vertical="top" wrapText="1"/>
      <protection locked="0"/>
    </xf>
    <xf numFmtId="0" fontId="10" fillId="2" borderId="58" xfId="0" applyFont="1" applyFill="1" applyBorder="1" applyAlignment="1" applyProtection="1">
      <alignment vertical="center" wrapText="1"/>
      <protection locked="0"/>
    </xf>
    <xf numFmtId="0" fontId="10" fillId="2" borderId="47" xfId="0" applyFont="1" applyFill="1" applyBorder="1" applyAlignment="1" applyProtection="1">
      <alignment vertical="top" wrapText="1"/>
      <protection locked="0"/>
    </xf>
    <xf numFmtId="0" fontId="10" fillId="2" borderId="39" xfId="0" applyFont="1" applyFill="1" applyBorder="1" applyAlignment="1" applyProtection="1">
      <alignment vertical="top" wrapText="1"/>
      <protection locked="0"/>
    </xf>
    <xf numFmtId="165" fontId="10" fillId="0" borderId="0" xfId="15" applyNumberFormat="1" applyFont="1" applyFill="1" applyBorder="1" applyAlignment="1" applyProtection="1">
      <alignment vertical="top" wrapText="1"/>
      <protection locked="0"/>
    </xf>
    <xf numFmtId="165" fontId="10" fillId="0" borderId="45" xfId="15" applyNumberFormat="1" applyFont="1" applyFill="1" applyBorder="1" applyAlignment="1" applyProtection="1">
      <alignment vertical="top" wrapText="1"/>
      <protection locked="0"/>
    </xf>
    <xf numFmtId="165" fontId="10" fillId="0" borderId="16" xfId="15" applyNumberFormat="1" applyFont="1" applyFill="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46" xfId="0" applyFont="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68" xfId="0" applyFont="1" applyFill="1" applyBorder="1" applyAlignment="1" applyProtection="1">
      <alignment vertical="top" wrapText="1"/>
      <protection locked="0"/>
    </xf>
    <xf numFmtId="0" fontId="10" fillId="0" borderId="69" xfId="0" applyFont="1" applyFill="1" applyBorder="1" applyAlignment="1" applyProtection="1">
      <alignment vertical="top" wrapText="1"/>
      <protection locked="0"/>
    </xf>
    <xf numFmtId="0" fontId="10" fillId="2" borderId="70" xfId="0" applyFont="1" applyFill="1" applyBorder="1" applyAlignment="1" applyProtection="1">
      <alignment vertical="top" wrapText="1"/>
      <protection locked="0"/>
    </xf>
    <xf numFmtId="0" fontId="10" fillId="2" borderId="71" xfId="0" applyFont="1" applyFill="1" applyBorder="1" applyAlignment="1" applyProtection="1">
      <alignment vertical="top" wrapText="1"/>
      <protection locked="0"/>
    </xf>
    <xf numFmtId="0" fontId="10" fillId="2" borderId="72" xfId="0" applyFont="1" applyFill="1" applyBorder="1" applyAlignment="1" applyProtection="1">
      <alignment vertical="top" wrapText="1"/>
      <protection locked="0"/>
    </xf>
    <xf numFmtId="0" fontId="10" fillId="2" borderId="73" xfId="0" applyFont="1" applyFill="1" applyBorder="1" applyAlignment="1" applyProtection="1">
      <alignment vertical="top" wrapText="1"/>
      <protection locked="0"/>
    </xf>
    <xf numFmtId="0" fontId="10" fillId="2" borderId="74" xfId="0" applyFont="1" applyFill="1" applyBorder="1" applyAlignment="1" applyProtection="1">
      <alignment vertical="top" wrapText="1"/>
      <protection locked="0"/>
    </xf>
    <xf numFmtId="0" fontId="10" fillId="7" borderId="0" xfId="0" applyFont="1" applyFill="1" applyBorder="1" applyAlignment="1" applyProtection="1">
      <alignment vertical="top" wrapText="1"/>
      <protection locked="0"/>
    </xf>
    <xf numFmtId="0" fontId="10" fillId="7" borderId="46" xfId="0" applyFont="1" applyFill="1" applyBorder="1" applyAlignment="1" applyProtection="1">
      <alignment vertical="top" wrapText="1"/>
      <protection locked="0"/>
    </xf>
    <xf numFmtId="0" fontId="10" fillId="8" borderId="0" xfId="0" applyFont="1" applyFill="1" applyBorder="1" applyAlignment="1" applyProtection="1">
      <alignment vertical="top" wrapText="1"/>
      <protection locked="0"/>
    </xf>
    <xf numFmtId="0" fontId="10" fillId="8" borderId="46" xfId="0" applyFont="1" applyFill="1" applyBorder="1" applyAlignment="1" applyProtection="1">
      <alignment vertical="top" wrapText="1"/>
      <protection locked="0"/>
    </xf>
    <xf numFmtId="0" fontId="10" fillId="8" borderId="1" xfId="0" applyFont="1" applyFill="1" applyBorder="1" applyAlignment="1" applyProtection="1">
      <alignment vertical="top" wrapText="1"/>
      <protection locked="0"/>
    </xf>
    <xf numFmtId="0" fontId="10" fillId="2" borderId="58" xfId="0" applyFont="1" applyFill="1" applyBorder="1" applyAlignment="1" applyProtection="1">
      <alignment horizontal="left" vertical="top" wrapText="1"/>
      <protection locked="0"/>
    </xf>
    <xf numFmtId="0" fontId="10" fillId="2" borderId="46"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165" fontId="10" fillId="2" borderId="46" xfId="15" applyNumberFormat="1" applyFont="1" applyFill="1" applyBorder="1" applyAlignment="1" applyProtection="1">
      <alignment vertical="top" wrapText="1"/>
      <protection locked="0"/>
    </xf>
    <xf numFmtId="165" fontId="10" fillId="2" borderId="1" xfId="15" applyNumberFormat="1" applyFont="1" applyFill="1" applyBorder="1" applyAlignment="1" applyProtection="1">
      <alignment vertical="top" wrapText="1"/>
      <protection locked="0"/>
    </xf>
    <xf numFmtId="165" fontId="10" fillId="0" borderId="58" xfId="15" applyNumberFormat="1" applyFont="1" applyFill="1" applyBorder="1" applyAlignment="1" applyProtection="1">
      <alignment vertical="top" wrapText="1"/>
      <protection locked="0"/>
    </xf>
    <xf numFmtId="165" fontId="10" fillId="0" borderId="46" xfId="15" applyNumberFormat="1" applyFont="1" applyFill="1" applyBorder="1" applyAlignment="1" applyProtection="1">
      <alignment vertical="top" wrapText="1"/>
      <protection locked="0"/>
    </xf>
    <xf numFmtId="165" fontId="10" fillId="0" borderId="1" xfId="15" applyNumberFormat="1" applyFont="1" applyFill="1" applyBorder="1" applyAlignment="1" applyProtection="1">
      <alignment vertical="top" wrapText="1"/>
      <protection locked="0"/>
    </xf>
    <xf numFmtId="165" fontId="10" fillId="2" borderId="58" xfId="15" applyNumberFormat="1" applyFont="1" applyFill="1" applyBorder="1" applyAlignment="1" applyProtection="1">
      <alignment vertical="top" wrapText="1"/>
      <protection locked="0"/>
    </xf>
    <xf numFmtId="167" fontId="10" fillId="0" borderId="58" xfId="21" applyNumberFormat="1" applyFont="1" applyFill="1" applyBorder="1" applyAlignment="1" applyProtection="1">
      <alignment vertical="top" wrapText="1"/>
      <protection locked="0"/>
    </xf>
    <xf numFmtId="167" fontId="10" fillId="0" borderId="46" xfId="21" applyNumberFormat="1" applyFont="1" applyFill="1" applyBorder="1" applyAlignment="1" applyProtection="1">
      <alignment vertical="top" wrapText="1"/>
      <protection locked="0"/>
    </xf>
    <xf numFmtId="167" fontId="10" fillId="0" borderId="1" xfId="21" applyNumberFormat="1" applyFont="1" applyFill="1" applyBorder="1" applyAlignment="1" applyProtection="1">
      <alignment vertical="top" wrapText="1"/>
      <protection locked="0"/>
    </xf>
    <xf numFmtId="43" fontId="10" fillId="0" borderId="58" xfId="15" applyNumberFormat="1" applyFont="1" applyFill="1" applyBorder="1" applyAlignment="1" applyProtection="1">
      <alignment vertical="top" wrapText="1"/>
      <protection locked="0"/>
    </xf>
    <xf numFmtId="43" fontId="10" fillId="0" borderId="46" xfId="15" applyNumberFormat="1" applyFont="1" applyFill="1" applyBorder="1" applyAlignment="1" applyProtection="1">
      <alignment vertical="top" wrapText="1"/>
      <protection locked="0"/>
    </xf>
    <xf numFmtId="43" fontId="10" fillId="0" borderId="1" xfId="15" applyNumberFormat="1" applyFont="1" applyFill="1" applyBorder="1" applyAlignment="1" applyProtection="1">
      <alignment vertical="top" wrapText="1"/>
      <protection locked="0"/>
    </xf>
    <xf numFmtId="0" fontId="10" fillId="0" borderId="0" xfId="0" applyFont="1" applyFill="1" applyBorder="1" applyAlignment="1" applyProtection="1">
      <alignment horizontal="right" vertical="top" wrapText="1"/>
      <protection locked="0"/>
    </xf>
    <xf numFmtId="0" fontId="10" fillId="0" borderId="46" xfId="0" applyFont="1" applyFill="1" applyBorder="1" applyAlignment="1" applyProtection="1">
      <alignment horizontal="right" vertical="top" wrapText="1"/>
      <protection locked="0"/>
    </xf>
    <xf numFmtId="0" fontId="10" fillId="0" borderId="1" xfId="0" applyFont="1" applyFill="1" applyBorder="1" applyAlignment="1" applyProtection="1">
      <alignment horizontal="right" vertical="top" wrapText="1"/>
      <protection locked="0"/>
    </xf>
    <xf numFmtId="0" fontId="10" fillId="0" borderId="0" xfId="0" applyFont="1" applyFill="1" applyBorder="1" applyAlignment="1" applyProtection="1">
      <alignment horizontal="left" vertical="top" wrapText="1" indent="2"/>
      <protection locked="0"/>
    </xf>
    <xf numFmtId="0" fontId="10" fillId="0" borderId="46" xfId="0" applyFont="1" applyFill="1" applyBorder="1" applyAlignment="1" applyProtection="1">
      <alignment horizontal="left" vertical="top" wrapText="1" indent="2"/>
      <protection locked="0"/>
    </xf>
    <xf numFmtId="0" fontId="10" fillId="0" borderId="1" xfId="0" applyFont="1" applyFill="1" applyBorder="1" applyAlignment="1" applyProtection="1">
      <alignment horizontal="left" vertical="top" wrapText="1" indent="2"/>
      <protection locked="0"/>
    </xf>
    <xf numFmtId="165" fontId="10" fillId="2" borderId="0" xfId="15" applyNumberFormat="1" applyFont="1" applyFill="1" applyBorder="1" applyAlignment="1" applyProtection="1">
      <alignment vertical="top" wrapText="1"/>
      <protection locked="0"/>
    </xf>
    <xf numFmtId="43" fontId="10" fillId="0" borderId="0" xfId="15" applyNumberFormat="1" applyFont="1" applyFill="1" applyBorder="1" applyAlignment="1" applyProtection="1">
      <alignment vertical="top" wrapText="1"/>
      <protection locked="0"/>
    </xf>
    <xf numFmtId="43" fontId="10" fillId="0" borderId="0" xfId="0" applyNumberFormat="1" applyFont="1" applyFill="1" applyBorder="1" applyAlignment="1" applyProtection="1">
      <alignment vertical="top" wrapText="1"/>
      <protection locked="0"/>
    </xf>
    <xf numFmtId="43" fontId="10" fillId="0" borderId="46" xfId="0" applyNumberFormat="1" applyFont="1" applyFill="1" applyBorder="1" applyAlignment="1" applyProtection="1">
      <alignment vertical="top" wrapText="1"/>
      <protection locked="0"/>
    </xf>
    <xf numFmtId="43" fontId="10" fillId="0" borderId="1" xfId="0" applyNumberFormat="1" applyFont="1" applyFill="1" applyBorder="1" applyAlignment="1" applyProtection="1">
      <alignment vertical="top" wrapText="1"/>
      <protection locked="0"/>
    </xf>
    <xf numFmtId="43" fontId="10" fillId="2" borderId="58" xfId="15" applyNumberFormat="1" applyFont="1" applyFill="1" applyBorder="1" applyAlignment="1" applyProtection="1">
      <alignment vertical="top" wrapText="1"/>
      <protection locked="0"/>
    </xf>
    <xf numFmtId="43" fontId="10" fillId="2" borderId="46" xfId="15" applyNumberFormat="1" applyFont="1" applyFill="1" applyBorder="1" applyAlignment="1" applyProtection="1">
      <alignment vertical="top" wrapText="1"/>
      <protection locked="0"/>
    </xf>
    <xf numFmtId="43" fontId="10" fillId="2" borderId="1" xfId="15" applyNumberFormat="1" applyFont="1" applyFill="1" applyBorder="1" applyAlignment="1" applyProtection="1">
      <alignment vertical="top" wrapText="1"/>
      <protection locked="0"/>
    </xf>
    <xf numFmtId="167" fontId="10" fillId="2" borderId="58" xfId="21" applyNumberFormat="1" applyFont="1" applyFill="1" applyBorder="1" applyAlignment="1" applyProtection="1">
      <alignment vertical="top" wrapText="1"/>
      <protection locked="0"/>
    </xf>
    <xf numFmtId="0" fontId="10" fillId="0" borderId="39" xfId="0" applyFont="1" applyBorder="1" applyAlignment="1" applyProtection="1">
      <alignment vertical="top" wrapText="1"/>
      <protection locked="0"/>
    </xf>
    <xf numFmtId="0" fontId="0" fillId="0" borderId="0" xfId="0" applyAlignment="1" applyProtection="1">
      <alignment/>
      <protection locked="0"/>
    </xf>
    <xf numFmtId="0" fontId="10" fillId="0" borderId="75" xfId="0" applyFont="1" applyBorder="1" applyAlignment="1" applyProtection="1">
      <alignment vertical="top" wrapText="1"/>
      <protection locked="0"/>
    </xf>
    <xf numFmtId="0" fontId="10" fillId="9" borderId="16" xfId="0" applyFont="1" applyFill="1" applyBorder="1" applyAlignment="1" applyProtection="1">
      <alignment vertical="top" wrapText="1"/>
      <protection/>
    </xf>
    <xf numFmtId="0" fontId="10" fillId="0" borderId="16" xfId="0" applyFont="1" applyBorder="1" applyAlignment="1" applyProtection="1">
      <alignment vertical="top" wrapText="1"/>
      <protection/>
    </xf>
    <xf numFmtId="0" fontId="34" fillId="0" borderId="1" xfId="0" applyFont="1" applyFill="1" applyBorder="1" applyAlignment="1" applyProtection="1">
      <alignment vertical="top" wrapText="1"/>
      <protection/>
    </xf>
    <xf numFmtId="0" fontId="34" fillId="5" borderId="1" xfId="0" applyFont="1" applyFill="1" applyBorder="1" applyAlignment="1" applyProtection="1">
      <alignment vertical="top" wrapText="1"/>
      <protection/>
    </xf>
    <xf numFmtId="0" fontId="34" fillId="5" borderId="3" xfId="0" applyFont="1" applyFill="1" applyBorder="1" applyAlignment="1" applyProtection="1">
      <alignment horizontal="center" vertical="center" wrapText="1"/>
      <protection/>
    </xf>
    <xf numFmtId="0" fontId="57" fillId="3" borderId="5" xfId="0" applyFont="1" applyFill="1" applyBorder="1" applyAlignment="1" applyProtection="1">
      <alignment horizontal="center" vertical="center"/>
      <protection/>
    </xf>
    <xf numFmtId="0" fontId="34" fillId="3" borderId="1" xfId="0" applyFont="1" applyFill="1" applyBorder="1" applyAlignment="1" applyProtection="1">
      <alignment vertical="top"/>
      <protection/>
    </xf>
    <xf numFmtId="0" fontId="34" fillId="3" borderId="3" xfId="0" applyFont="1" applyFill="1" applyBorder="1" applyAlignment="1" applyProtection="1">
      <alignment horizontal="left" vertical="center" indent="1"/>
      <protection/>
    </xf>
    <xf numFmtId="0" fontId="34" fillId="3" borderId="1" xfId="0" applyFont="1" applyFill="1" applyBorder="1" applyAlignment="1" applyProtection="1">
      <alignment horizontal="left" vertical="center" indent="1"/>
      <protection/>
    </xf>
    <xf numFmtId="0" fontId="0" fillId="3" borderId="5" xfId="0" applyFill="1" applyBorder="1" applyAlignment="1" applyProtection="1">
      <alignment horizontal="left" vertical="top" indent="1"/>
      <protection/>
    </xf>
    <xf numFmtId="0" fontId="0" fillId="3" borderId="46" xfId="0" applyFill="1" applyBorder="1" applyAlignment="1" applyProtection="1">
      <alignment horizontal="left" vertical="top" indent="1"/>
      <protection/>
    </xf>
    <xf numFmtId="0" fontId="0" fillId="3" borderId="5" xfId="0" applyFill="1" applyBorder="1" applyAlignment="1" applyProtection="1">
      <alignment horizontal="center" vertical="top"/>
      <protection/>
    </xf>
    <xf numFmtId="0" fontId="62" fillId="6" borderId="1" xfId="0" applyFont="1" applyFill="1" applyBorder="1" applyAlignment="1" applyProtection="1">
      <alignment vertical="top" wrapText="1"/>
      <protection/>
    </xf>
    <xf numFmtId="0" fontId="62" fillId="6" borderId="1" xfId="0" applyFont="1" applyFill="1" applyBorder="1" applyAlignment="1" applyProtection="1">
      <alignment horizontal="center" vertical="top" wrapText="1"/>
      <protection/>
    </xf>
    <xf numFmtId="0" fontId="62" fillId="6" borderId="3" xfId="0" applyFont="1" applyFill="1" applyBorder="1" applyAlignment="1" applyProtection="1">
      <alignment horizontal="center" vertical="top" wrapText="1"/>
      <protection/>
    </xf>
    <xf numFmtId="0" fontId="10" fillId="7" borderId="3" xfId="0" applyFont="1" applyFill="1" applyBorder="1" applyAlignment="1" applyProtection="1">
      <alignment horizontal="center" vertical="top" wrapText="1"/>
      <protection/>
    </xf>
    <xf numFmtId="0" fontId="10" fillId="7" borderId="1" xfId="0" applyFont="1" applyFill="1" applyBorder="1" applyAlignment="1" applyProtection="1">
      <alignment vertical="top" wrapText="1"/>
      <protection/>
    </xf>
    <xf numFmtId="0" fontId="35" fillId="0" borderId="1" xfId="0" applyFont="1" applyFill="1" applyBorder="1" applyAlignment="1" applyProtection="1">
      <alignment horizontal="left" vertical="center" wrapText="1" indent="1"/>
      <protection/>
    </xf>
    <xf numFmtId="0" fontId="10" fillId="0" borderId="1"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2" borderId="1" xfId="0" applyFont="1" applyFill="1" applyBorder="1" applyAlignment="1" applyProtection="1">
      <alignment vertical="top" wrapText="1"/>
      <protection/>
    </xf>
    <xf numFmtId="0" fontId="10" fillId="0" borderId="1" xfId="0" applyFont="1" applyFill="1" applyBorder="1" applyAlignment="1" applyProtection="1">
      <alignment horizontal="left" vertical="center" wrapText="1" indent="1"/>
      <protection/>
    </xf>
    <xf numFmtId="0" fontId="10" fillId="2" borderId="1" xfId="0" applyFont="1" applyFill="1" applyBorder="1" applyAlignment="1" applyProtection="1">
      <alignment vertical="center" wrapText="1"/>
      <protection/>
    </xf>
    <xf numFmtId="0" fontId="36" fillId="0" borderId="1" xfId="0" applyFont="1" applyFill="1" applyBorder="1" applyAlignment="1" applyProtection="1">
      <alignment horizontal="center" vertical="center" wrapText="1"/>
      <protection/>
    </xf>
    <xf numFmtId="0" fontId="10" fillId="2" borderId="1" xfId="0" applyFont="1" applyFill="1" applyBorder="1" applyAlignment="1" applyProtection="1">
      <alignment horizontal="right" vertical="top" wrapText="1"/>
      <protection/>
    </xf>
    <xf numFmtId="0" fontId="11"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vertical="top" wrapText="1"/>
      <protection/>
    </xf>
    <xf numFmtId="165" fontId="10" fillId="0" borderId="1" xfId="0" applyNumberFormat="1" applyFont="1" applyFill="1" applyBorder="1" applyAlignment="1" applyProtection="1">
      <alignment horizontal="left" vertical="center" wrapText="1"/>
      <protection/>
    </xf>
    <xf numFmtId="165" fontId="10" fillId="0" borderId="1" xfId="0" applyNumberFormat="1" applyFont="1" applyFill="1" applyBorder="1" applyAlignment="1" applyProtection="1">
      <alignment horizontal="center" vertical="center" wrapText="1"/>
      <protection/>
    </xf>
    <xf numFmtId="165" fontId="10" fillId="0" borderId="1" xfId="0" applyNumberFormat="1" applyFont="1" applyFill="1" applyBorder="1" applyAlignment="1" applyProtection="1">
      <alignment horizontal="left" vertical="center" wrapText="1" indent="3"/>
      <protection/>
    </xf>
    <xf numFmtId="165" fontId="10" fillId="0" borderId="3" xfId="0" applyNumberFormat="1" applyFont="1" applyFill="1" applyBorder="1" applyAlignment="1" applyProtection="1">
      <alignment horizontal="center" vertical="center" wrapText="1"/>
      <protection/>
    </xf>
    <xf numFmtId="0" fontId="36" fillId="0" borderId="1" xfId="0" applyFont="1" applyFill="1" applyBorder="1" applyAlignment="1" applyProtection="1">
      <alignment horizontal="left" vertical="center" wrapText="1"/>
      <protection/>
    </xf>
    <xf numFmtId="165" fontId="10" fillId="0" borderId="1" xfId="15" applyNumberFormat="1" applyFont="1" applyFill="1" applyBorder="1" applyAlignment="1" applyProtection="1">
      <alignment horizontal="left" vertical="center" wrapText="1"/>
      <protection/>
    </xf>
    <xf numFmtId="165" fontId="10" fillId="0" borderId="1" xfId="15" applyNumberFormat="1" applyFont="1" applyFill="1" applyBorder="1" applyAlignment="1" applyProtection="1">
      <alignment horizontal="center" vertical="center" wrapText="1"/>
      <protection/>
    </xf>
    <xf numFmtId="165" fontId="10" fillId="0" borderId="3" xfId="15" applyNumberFormat="1" applyFont="1" applyFill="1" applyBorder="1" applyAlignment="1" applyProtection="1">
      <alignment horizontal="center" vertical="center" wrapText="1"/>
      <protection/>
    </xf>
    <xf numFmtId="165" fontId="10" fillId="2" borderId="1" xfId="15" applyNumberFormat="1" applyFont="1" applyFill="1" applyBorder="1" applyAlignment="1" applyProtection="1">
      <alignment horizontal="right" vertical="top" wrapText="1"/>
      <protection/>
    </xf>
    <xf numFmtId="165" fontId="35" fillId="0" borderId="1" xfId="15" applyNumberFormat="1" applyFont="1" applyFill="1" applyBorder="1" applyAlignment="1" applyProtection="1">
      <alignment horizontal="left" vertical="center" wrapText="1"/>
      <protection/>
    </xf>
    <xf numFmtId="0" fontId="10" fillId="0" borderId="1" xfId="0" applyFont="1" applyFill="1" applyBorder="1" applyAlignment="1" applyProtection="1">
      <alignment horizontal="left" vertical="center" wrapText="1" indent="2"/>
      <protection/>
    </xf>
    <xf numFmtId="0" fontId="10" fillId="0" borderId="41" xfId="0" applyFont="1" applyFill="1" applyBorder="1" applyAlignment="1" applyProtection="1">
      <alignment horizontal="center" vertical="center" wrapText="1"/>
      <protection/>
    </xf>
    <xf numFmtId="0" fontId="10" fillId="2" borderId="39" xfId="0" applyFont="1" applyFill="1" applyBorder="1" applyAlignment="1" applyProtection="1">
      <alignment vertical="top" wrapText="1"/>
      <protection/>
    </xf>
    <xf numFmtId="165" fontId="11" fillId="0" borderId="16" xfId="15" applyNumberFormat="1" applyFont="1" applyFill="1" applyBorder="1" applyAlignment="1" applyProtection="1">
      <alignment horizontal="left" vertical="center" wrapText="1" indent="1"/>
      <protection/>
    </xf>
    <xf numFmtId="165" fontId="10" fillId="0" borderId="16" xfId="15" applyNumberFormat="1" applyFont="1" applyFill="1" applyBorder="1" applyAlignment="1" applyProtection="1">
      <alignment horizontal="center" vertical="top" wrapText="1"/>
      <protection/>
    </xf>
    <xf numFmtId="165" fontId="10" fillId="0" borderId="19" xfId="15" applyNumberFormat="1" applyFont="1" applyFill="1" applyBorder="1" applyAlignment="1" applyProtection="1">
      <alignment horizontal="center" vertical="center" wrapText="1"/>
      <protection/>
    </xf>
    <xf numFmtId="165" fontId="10" fillId="0" borderId="16" xfId="15" applyNumberFormat="1" applyFont="1" applyFill="1" applyBorder="1" applyAlignment="1" applyProtection="1">
      <alignment vertical="top" wrapText="1"/>
      <protection/>
    </xf>
    <xf numFmtId="165" fontId="11" fillId="0" borderId="1" xfId="0" applyNumberFormat="1" applyFont="1" applyFill="1" applyBorder="1" applyAlignment="1" applyProtection="1">
      <alignment horizontal="left" vertical="center" wrapText="1" indent="1"/>
      <protection/>
    </xf>
    <xf numFmtId="0" fontId="10" fillId="0" borderId="1" xfId="0" applyFont="1" applyFill="1" applyBorder="1" applyAlignment="1" applyProtection="1">
      <alignment horizontal="center" vertical="top" wrapText="1"/>
      <protection/>
    </xf>
    <xf numFmtId="0" fontId="10" fillId="0" borderId="1" xfId="0" applyFont="1" applyBorder="1" applyAlignment="1" applyProtection="1">
      <alignment vertical="top" wrapText="1"/>
      <protection/>
    </xf>
    <xf numFmtId="0" fontId="34" fillId="7" borderId="1" xfId="0" applyFont="1" applyFill="1" applyBorder="1" applyAlignment="1" applyProtection="1">
      <alignment horizontal="left" vertical="center" wrapText="1"/>
      <protection/>
    </xf>
    <xf numFmtId="0" fontId="10" fillId="7" borderId="1" xfId="0" applyFont="1" applyFill="1" applyBorder="1" applyAlignment="1" applyProtection="1">
      <alignment horizontal="center" vertical="center" wrapText="1"/>
      <protection/>
    </xf>
    <xf numFmtId="0" fontId="10" fillId="7" borderId="3" xfId="0" applyFont="1" applyFill="1" applyBorder="1" applyAlignment="1" applyProtection="1">
      <alignment horizontal="center" vertical="center" wrapText="1"/>
      <protection/>
    </xf>
    <xf numFmtId="0" fontId="10" fillId="8" borderId="1" xfId="0" applyFont="1" applyFill="1" applyBorder="1" applyAlignment="1" applyProtection="1">
      <alignment horizontal="left" vertical="center" wrapText="1" indent="2"/>
      <protection/>
    </xf>
    <xf numFmtId="0" fontId="10" fillId="8" borderId="1" xfId="0" applyFont="1" applyFill="1" applyBorder="1" applyAlignment="1" applyProtection="1">
      <alignment horizontal="center" vertical="center" wrapText="1"/>
      <protection/>
    </xf>
    <xf numFmtId="0" fontId="10" fillId="8" borderId="3" xfId="0" applyFont="1" applyFill="1" applyBorder="1" applyAlignment="1" applyProtection="1">
      <alignment horizontal="center" vertical="center" wrapText="1"/>
      <protection/>
    </xf>
    <xf numFmtId="0" fontId="10" fillId="8" borderId="1" xfId="0" applyFont="1" applyFill="1" applyBorder="1" applyAlignment="1" applyProtection="1">
      <alignment vertical="top" wrapText="1"/>
      <protection/>
    </xf>
    <xf numFmtId="0" fontId="10" fillId="0" borderId="46" xfId="0" applyFont="1" applyFill="1" applyBorder="1" applyAlignment="1" applyProtection="1">
      <alignment horizontal="left" vertical="center" wrapText="1" indent="1"/>
      <protection/>
    </xf>
    <xf numFmtId="49" fontId="10" fillId="0" borderId="1" xfId="0" applyNumberFormat="1" applyFont="1" applyFill="1" applyBorder="1" applyAlignment="1" applyProtection="1">
      <alignment horizontal="left" vertical="center" wrapText="1" indent="2"/>
      <protection/>
    </xf>
    <xf numFmtId="0" fontId="34" fillId="0" borderId="1" xfId="0" applyFont="1" applyFill="1" applyBorder="1" applyAlignment="1" applyProtection="1">
      <alignment horizontal="left" vertical="center" wrapText="1"/>
      <protection/>
    </xf>
    <xf numFmtId="0" fontId="10" fillId="0" borderId="1" xfId="0" applyFont="1" applyFill="1" applyBorder="1" applyAlignment="1" applyProtection="1">
      <alignment horizontal="left" vertical="center" wrapText="1" indent="3"/>
      <protection/>
    </xf>
    <xf numFmtId="0" fontId="11" fillId="0" borderId="1" xfId="0" applyFont="1" applyFill="1" applyBorder="1" applyAlignment="1" applyProtection="1">
      <alignment horizontal="left" vertical="center" wrapText="1" indent="1"/>
      <protection/>
    </xf>
    <xf numFmtId="0" fontId="10" fillId="2" borderId="1" xfId="0" applyFont="1" applyFill="1" applyBorder="1" applyAlignment="1" applyProtection="1">
      <alignment horizontal="left" vertical="top" wrapText="1"/>
      <protection/>
    </xf>
    <xf numFmtId="0" fontId="34" fillId="7" borderId="1" xfId="0" applyFont="1" applyFill="1" applyBorder="1" applyAlignment="1" applyProtection="1">
      <alignment horizontal="center" vertical="center" wrapText="1"/>
      <protection/>
    </xf>
    <xf numFmtId="165" fontId="10" fillId="2" borderId="1" xfId="15" applyNumberFormat="1" applyFont="1" applyFill="1" applyBorder="1" applyAlignment="1" applyProtection="1">
      <alignment vertical="top" wrapText="1"/>
      <protection/>
    </xf>
    <xf numFmtId="165" fontId="10" fillId="0" borderId="1" xfId="15" applyNumberFormat="1" applyFont="1" applyFill="1" applyBorder="1" applyAlignment="1" applyProtection="1">
      <alignment horizontal="left" vertical="center" wrapText="1" indent="3"/>
      <protection/>
    </xf>
    <xf numFmtId="165" fontId="10" fillId="0" borderId="1" xfId="15" applyNumberFormat="1" applyFont="1" applyFill="1" applyBorder="1" applyAlignment="1" applyProtection="1">
      <alignment vertical="top" wrapText="1"/>
      <protection/>
    </xf>
    <xf numFmtId="165" fontId="10" fillId="0" borderId="1" xfId="15" applyNumberFormat="1" applyFont="1" applyFill="1" applyBorder="1" applyAlignment="1" applyProtection="1">
      <alignment horizontal="left" vertical="center" wrapText="1" indent="4"/>
      <protection/>
    </xf>
    <xf numFmtId="165" fontId="10" fillId="0" borderId="1" xfId="15" applyNumberFormat="1" applyFont="1" applyFill="1" applyBorder="1" applyAlignment="1" applyProtection="1">
      <alignment horizontal="left" vertical="center" wrapText="1" indent="2"/>
      <protection/>
    </xf>
    <xf numFmtId="167" fontId="10" fillId="0" borderId="1" xfId="21" applyNumberFormat="1" applyFont="1" applyFill="1" applyBorder="1" applyAlignment="1" applyProtection="1">
      <alignment horizontal="left" vertical="center" wrapText="1" indent="3"/>
      <protection/>
    </xf>
    <xf numFmtId="167" fontId="10" fillId="0" borderId="1" xfId="21" applyNumberFormat="1" applyFont="1" applyFill="1" applyBorder="1" applyAlignment="1" applyProtection="1">
      <alignment horizontal="center" vertical="center" wrapText="1"/>
      <protection/>
    </xf>
    <xf numFmtId="167" fontId="10" fillId="0" borderId="3" xfId="21" applyNumberFormat="1" applyFont="1" applyFill="1" applyBorder="1" applyAlignment="1" applyProtection="1">
      <alignment horizontal="center" vertical="center" wrapText="1"/>
      <protection/>
    </xf>
    <xf numFmtId="167" fontId="10" fillId="0" borderId="1" xfId="21" applyNumberFormat="1" applyFont="1" applyFill="1" applyBorder="1" applyAlignment="1" applyProtection="1">
      <alignment vertical="top" wrapText="1"/>
      <protection/>
    </xf>
    <xf numFmtId="167" fontId="10" fillId="0" borderId="1" xfId="21" applyNumberFormat="1" applyFont="1" applyFill="1" applyBorder="1" applyAlignment="1" applyProtection="1">
      <alignment horizontal="left" vertical="center" wrapText="1" indent="2"/>
      <protection/>
    </xf>
    <xf numFmtId="43" fontId="10" fillId="0" borderId="1" xfId="15" applyNumberFormat="1" applyFont="1" applyFill="1" applyBorder="1" applyAlignment="1" applyProtection="1">
      <alignment horizontal="left" vertical="center" wrapText="1" indent="2"/>
      <protection/>
    </xf>
    <xf numFmtId="43" fontId="10" fillId="0" borderId="1" xfId="15" applyNumberFormat="1" applyFont="1" applyFill="1" applyBorder="1" applyAlignment="1" applyProtection="1">
      <alignment horizontal="center" vertical="center" wrapText="1"/>
      <protection/>
    </xf>
    <xf numFmtId="43" fontId="10" fillId="0" borderId="3" xfId="15" applyNumberFormat="1" applyFont="1" applyFill="1" applyBorder="1" applyAlignment="1" applyProtection="1">
      <alignment horizontal="center" vertical="center" wrapText="1"/>
      <protection/>
    </xf>
    <xf numFmtId="43" fontId="10" fillId="0" borderId="1" xfId="15" applyNumberFormat="1" applyFont="1" applyFill="1" applyBorder="1" applyAlignment="1" applyProtection="1">
      <alignment vertical="top" wrapText="1"/>
      <protection/>
    </xf>
    <xf numFmtId="2" fontId="10" fillId="0" borderId="1" xfId="0" applyNumberFormat="1" applyFont="1" applyFill="1" applyBorder="1" applyAlignment="1" applyProtection="1">
      <alignment horizontal="center" vertical="center" wrapText="1"/>
      <protection/>
    </xf>
    <xf numFmtId="0" fontId="10" fillId="0" borderId="1" xfId="0" applyFont="1" applyFill="1" applyBorder="1" applyAlignment="1" applyProtection="1">
      <alignment horizontal="right" vertical="top" wrapText="1"/>
      <protection/>
    </xf>
    <xf numFmtId="0" fontId="10" fillId="0" borderId="1" xfId="0" applyFont="1" applyFill="1" applyBorder="1" applyAlignment="1" applyProtection="1">
      <alignment horizontal="right" vertical="center" wrapText="1"/>
      <protection/>
    </xf>
    <xf numFmtId="165" fontId="10" fillId="0" borderId="1" xfId="15" applyNumberFormat="1" applyFont="1" applyFill="1" applyBorder="1" applyAlignment="1" applyProtection="1">
      <alignment horizontal="left" vertical="center" wrapText="1" indent="1"/>
      <protection/>
    </xf>
    <xf numFmtId="0" fontId="10" fillId="0" borderId="1" xfId="0" applyFont="1" applyFill="1" applyBorder="1" applyAlignment="1" applyProtection="1">
      <alignment horizontal="left" vertical="center" wrapText="1"/>
      <protection/>
    </xf>
    <xf numFmtId="0" fontId="10" fillId="0" borderId="1" xfId="0" applyFont="1" applyFill="1" applyBorder="1" applyAlignment="1" applyProtection="1">
      <alignment horizontal="left" vertical="top" wrapText="1" indent="2"/>
      <protection/>
    </xf>
    <xf numFmtId="0" fontId="59" fillId="7" borderId="3" xfId="0" applyFont="1" applyFill="1" applyBorder="1" applyAlignment="1" applyProtection="1">
      <alignment horizontal="center" vertical="center" wrapText="1"/>
      <protection/>
    </xf>
    <xf numFmtId="165" fontId="35" fillId="0" borderId="1" xfId="15" applyNumberFormat="1" applyFont="1" applyFill="1" applyBorder="1" applyAlignment="1" applyProtection="1">
      <alignment horizontal="left" vertical="center" wrapText="1" indent="4"/>
      <protection/>
    </xf>
    <xf numFmtId="165" fontId="10" fillId="0" borderId="1" xfId="15" applyNumberFormat="1" applyFont="1" applyFill="1" applyBorder="1" applyAlignment="1" applyProtection="1">
      <alignment horizontal="left" vertical="center" wrapText="1" indent="5"/>
      <protection/>
    </xf>
    <xf numFmtId="165" fontId="10" fillId="0" borderId="1" xfId="0" applyNumberFormat="1" applyFont="1" applyFill="1" applyBorder="1" applyAlignment="1" applyProtection="1">
      <alignment horizontal="left" vertical="center" wrapText="1" indent="5"/>
      <protection/>
    </xf>
    <xf numFmtId="165" fontId="10" fillId="0" borderId="1" xfId="15" applyNumberFormat="1" applyFont="1" applyFill="1" applyBorder="1" applyAlignment="1" applyProtection="1">
      <alignment horizontal="left" vertical="center" wrapText="1" indent="6"/>
      <protection/>
    </xf>
    <xf numFmtId="165" fontId="10" fillId="0" borderId="3" xfId="15" applyNumberFormat="1" applyFont="1" applyFill="1" applyBorder="1" applyAlignment="1" applyProtection="1" quotePrefix="1">
      <alignment horizontal="center" vertical="center" wrapText="1"/>
      <protection/>
    </xf>
    <xf numFmtId="43" fontId="10" fillId="0" borderId="1" xfId="15" applyNumberFormat="1" applyFont="1" applyFill="1" applyBorder="1" applyAlignment="1" applyProtection="1">
      <alignment horizontal="left" vertical="center" wrapText="1" indent="4"/>
      <protection/>
    </xf>
    <xf numFmtId="165" fontId="10" fillId="0" borderId="1" xfId="15" applyNumberFormat="1" applyFont="1" applyFill="1" applyBorder="1" applyAlignment="1" applyProtection="1" quotePrefix="1">
      <alignment horizontal="center" vertical="center" wrapText="1"/>
      <protection/>
    </xf>
    <xf numFmtId="43" fontId="10" fillId="0" borderId="1" xfId="15" applyNumberFormat="1" applyFont="1" applyFill="1" applyBorder="1" applyAlignment="1" applyProtection="1">
      <alignment horizontal="left" vertical="center" wrapText="1" indent="5"/>
      <protection/>
    </xf>
    <xf numFmtId="43" fontId="10" fillId="0" borderId="1" xfId="0" applyNumberFormat="1" applyFont="1" applyFill="1" applyBorder="1" applyAlignment="1" applyProtection="1">
      <alignment horizontal="center" vertical="top" wrapText="1"/>
      <protection/>
    </xf>
    <xf numFmtId="43" fontId="10" fillId="0" borderId="1" xfId="0" applyNumberFormat="1" applyFont="1" applyFill="1" applyBorder="1" applyAlignment="1" applyProtection="1">
      <alignment vertical="top" wrapText="1"/>
      <protection/>
    </xf>
    <xf numFmtId="0" fontId="10" fillId="0" borderId="1" xfId="0" applyFont="1" applyFill="1" applyBorder="1" applyAlignment="1" applyProtection="1">
      <alignment horizontal="left" vertical="center" wrapText="1" indent="4"/>
      <protection/>
    </xf>
    <xf numFmtId="0" fontId="10" fillId="0" borderId="1" xfId="0" applyFont="1" applyFill="1" applyBorder="1" applyAlignment="1" applyProtection="1">
      <alignment horizontal="left" vertical="center" wrapText="1" indent="6"/>
      <protection/>
    </xf>
    <xf numFmtId="0" fontId="10" fillId="0" borderId="3" xfId="0" applyFont="1" applyFill="1" applyBorder="1" applyAlignment="1" applyProtection="1">
      <alignment horizontal="center" vertical="top" wrapText="1"/>
      <protection/>
    </xf>
    <xf numFmtId="0" fontId="36" fillId="0" borderId="1" xfId="0" applyFont="1" applyFill="1" applyBorder="1" applyAlignment="1" applyProtection="1">
      <alignment horizontal="left" vertical="center" wrapText="1" indent="6"/>
      <protection/>
    </xf>
    <xf numFmtId="43" fontId="10" fillId="2" borderId="1" xfId="15" applyNumberFormat="1" applyFont="1" applyFill="1" applyBorder="1" applyAlignment="1" applyProtection="1">
      <alignment vertical="top" wrapText="1"/>
      <protection/>
    </xf>
    <xf numFmtId="0" fontId="52" fillId="0" borderId="1" xfId="0" applyFont="1" applyFill="1" applyBorder="1" applyAlignment="1" applyProtection="1">
      <alignment horizontal="left" vertical="center" wrapText="1" indent="1"/>
      <protection/>
    </xf>
    <xf numFmtId="43" fontId="34" fillId="0" borderId="1" xfId="15" applyFont="1" applyFill="1" applyBorder="1" applyAlignment="1" applyProtection="1">
      <alignment horizontal="left" vertical="center" wrapText="1"/>
      <protection/>
    </xf>
    <xf numFmtId="43" fontId="34" fillId="0" borderId="1" xfId="15" applyFont="1" applyFill="1" applyBorder="1" applyAlignment="1" applyProtection="1">
      <alignment horizontal="center" vertical="center" wrapText="1"/>
      <protection/>
    </xf>
    <xf numFmtId="43" fontId="10" fillId="0" borderId="1" xfId="15" applyFont="1" applyFill="1" applyBorder="1" applyAlignment="1" applyProtection="1">
      <alignment horizontal="left" vertical="center" wrapText="1" indent="1"/>
      <protection/>
    </xf>
    <xf numFmtId="0" fontId="0" fillId="0" borderId="0" xfId="0" applyAlignment="1" applyProtection="1">
      <alignment vertical="center"/>
      <protection/>
    </xf>
    <xf numFmtId="0" fontId="0" fillId="0" borderId="0" xfId="0" applyAlignment="1" applyProtection="1">
      <alignment/>
      <protection/>
    </xf>
    <xf numFmtId="0" fontId="34" fillId="0" borderId="3" xfId="0" applyFont="1" applyFill="1" applyBorder="1" applyAlignment="1" applyProtection="1">
      <alignment horizontal="center" vertical="center" wrapText="1"/>
      <protection/>
    </xf>
    <xf numFmtId="43" fontId="10" fillId="0" borderId="1" xfId="0" applyNumberFormat="1" applyFont="1" applyFill="1" applyBorder="1" applyAlignment="1" applyProtection="1">
      <alignment horizontal="center" vertical="center" wrapText="1"/>
      <protection/>
    </xf>
    <xf numFmtId="43" fontId="34" fillId="0" borderId="3" xfId="0" applyNumberFormat="1" applyFont="1" applyFill="1" applyBorder="1" applyAlignment="1" applyProtection="1">
      <alignment horizontal="center" vertical="center" wrapText="1"/>
      <protection/>
    </xf>
    <xf numFmtId="165" fontId="34" fillId="0" borderId="1" xfId="15" applyNumberFormat="1" applyFont="1" applyFill="1" applyBorder="1" applyAlignment="1" applyProtection="1">
      <alignment horizontal="left" vertical="center" wrapText="1"/>
      <protection/>
    </xf>
    <xf numFmtId="165" fontId="10" fillId="0" borderId="1" xfId="15" applyNumberFormat="1" applyFont="1" applyFill="1" applyBorder="1" applyAlignment="1" applyProtection="1">
      <alignment vertical="center" wrapText="1"/>
      <protection/>
    </xf>
    <xf numFmtId="0" fontId="34" fillId="7" borderId="3" xfId="0" applyFont="1" applyFill="1" applyBorder="1" applyAlignment="1" applyProtection="1">
      <alignment horizontal="center" vertical="center" wrapText="1"/>
      <protection/>
    </xf>
    <xf numFmtId="0" fontId="10" fillId="0" borderId="1" xfId="0" applyFont="1" applyBorder="1" applyAlignment="1" applyProtection="1">
      <alignment vertical="center" wrapText="1"/>
      <protection/>
    </xf>
    <xf numFmtId="0" fontId="10" fillId="0" borderId="1" xfId="0" applyFont="1" applyBorder="1" applyAlignment="1" applyProtection="1">
      <alignment horizontal="center" vertical="top" wrapText="1"/>
      <protection/>
    </xf>
    <xf numFmtId="0" fontId="10" fillId="0" borderId="3" xfId="0" applyFont="1" applyBorder="1" applyAlignment="1" applyProtection="1">
      <alignment horizontal="center" vertical="top" wrapText="1"/>
      <protection/>
    </xf>
    <xf numFmtId="0" fontId="12" fillId="0" borderId="0" xfId="0" applyFont="1" applyFill="1" applyAlignment="1">
      <alignment/>
    </xf>
    <xf numFmtId="0" fontId="64" fillId="0" borderId="0" xfId="0" applyFont="1" applyFill="1" applyAlignment="1">
      <alignment/>
    </xf>
    <xf numFmtId="0" fontId="22" fillId="3" borderId="3" xfId="0" applyFont="1" applyFill="1" applyBorder="1" applyAlignment="1" applyProtection="1">
      <alignment horizontal="left" vertical="center"/>
      <protection/>
    </xf>
    <xf numFmtId="0" fontId="34" fillId="0" borderId="3" xfId="0" applyFont="1" applyFill="1" applyBorder="1" applyAlignment="1">
      <alignment horizontal="center" vertical="center" wrapText="1"/>
    </xf>
    <xf numFmtId="0" fontId="60" fillId="0" borderId="0" xfId="0" applyFont="1" applyAlignment="1">
      <alignment wrapText="1"/>
    </xf>
    <xf numFmtId="0" fontId="15" fillId="0" borderId="0" xfId="0" applyFont="1" applyAlignment="1">
      <alignment/>
    </xf>
    <xf numFmtId="0" fontId="9" fillId="0" borderId="0" xfId="0" applyFont="1" applyAlignment="1">
      <alignment/>
    </xf>
    <xf numFmtId="0" fontId="61" fillId="0" borderId="0" xfId="0" applyFont="1" applyAlignment="1">
      <alignment vertical="center"/>
    </xf>
    <xf numFmtId="0" fontId="61" fillId="0" borderId="0" xfId="0" applyFont="1" applyAlignment="1">
      <alignment wrapText="1"/>
    </xf>
    <xf numFmtId="0" fontId="60" fillId="0" borderId="0" xfId="0" applyFont="1" applyAlignment="1">
      <alignment vertical="center" wrapText="1"/>
    </xf>
    <xf numFmtId="0" fontId="60" fillId="0" borderId="0" xfId="0" applyFont="1" applyAlignment="1">
      <alignment/>
    </xf>
    <xf numFmtId="165"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Alignment="1">
      <alignment horizontal="left" wrapText="1" indent="2"/>
    </xf>
    <xf numFmtId="0" fontId="4" fillId="7" borderId="1" xfId="20" applyFill="1" applyBorder="1" applyAlignment="1" applyProtection="1">
      <alignment horizontal="center" vertical="top" wrapText="1"/>
      <protection/>
    </xf>
    <xf numFmtId="0" fontId="4" fillId="7" borderId="1" xfId="20" applyFill="1" applyBorder="1" applyAlignment="1" applyProtection="1">
      <alignment horizontal="center" vertical="center" wrapText="1"/>
      <protection/>
    </xf>
    <xf numFmtId="0" fontId="34" fillId="7" borderId="0" xfId="0" applyFont="1" applyFill="1" applyBorder="1" applyAlignment="1" applyProtection="1">
      <alignment vertical="center"/>
      <protection locked="0"/>
    </xf>
    <xf numFmtId="0" fontId="4" fillId="7" borderId="3" xfId="20" applyFill="1" applyBorder="1" applyAlignment="1" applyProtection="1">
      <alignment horizontal="center" vertical="center" wrapText="1"/>
      <protection/>
    </xf>
    <xf numFmtId="0" fontId="59" fillId="3" borderId="3" xfId="0" applyFont="1" applyFill="1" applyBorder="1" applyAlignment="1" applyProtection="1">
      <alignment horizontal="left" vertical="center" indent="2"/>
      <protection/>
    </xf>
    <xf numFmtId="0" fontId="62" fillId="6" borderId="1" xfId="0" applyFont="1" applyFill="1" applyBorder="1" applyAlignment="1" applyProtection="1">
      <alignment vertical="center" wrapText="1"/>
      <protection/>
    </xf>
    <xf numFmtId="0" fontId="6" fillId="7" borderId="0" xfId="0" applyFont="1" applyFill="1" applyAlignment="1">
      <alignment vertical="center"/>
    </xf>
    <xf numFmtId="0" fontId="6" fillId="7" borderId="0" xfId="0" applyFont="1" applyFill="1" applyAlignment="1">
      <alignment vertical="center" wrapText="1"/>
    </xf>
    <xf numFmtId="0" fontId="6" fillId="0" borderId="0" xfId="0" applyFont="1" applyAlignment="1">
      <alignment vertical="center"/>
    </xf>
    <xf numFmtId="0" fontId="0" fillId="0" borderId="0" xfId="0" applyAlignment="1">
      <alignment vertical="center"/>
    </xf>
    <xf numFmtId="43" fontId="6" fillId="0" borderId="0" xfId="0" applyNumberFormat="1" applyFont="1" applyAlignment="1">
      <alignment vertical="center" wrapText="1"/>
    </xf>
    <xf numFmtId="0" fontId="10" fillId="5" borderId="3" xfId="0" applyFont="1" applyFill="1" applyBorder="1" applyAlignment="1" applyProtection="1">
      <alignment horizontal="center" vertical="center" wrapText="1"/>
      <protection/>
    </xf>
    <xf numFmtId="0" fontId="34" fillId="0" borderId="46" xfId="0" applyFont="1" applyFill="1" applyBorder="1" applyAlignment="1" applyProtection="1">
      <alignment vertical="top" wrapText="1"/>
      <protection/>
    </xf>
    <xf numFmtId="0" fontId="10" fillId="9" borderId="47" xfId="0" applyFont="1" applyFill="1" applyBorder="1" applyAlignment="1" applyProtection="1">
      <alignment horizontal="center" vertical="top" wrapText="1"/>
      <protection/>
    </xf>
    <xf numFmtId="0" fontId="10" fillId="9" borderId="76" xfId="0" applyFont="1" applyFill="1" applyBorder="1" applyAlignment="1" applyProtection="1">
      <alignment horizontal="center" vertical="top" wrapText="1"/>
      <protection/>
    </xf>
    <xf numFmtId="0" fontId="10" fillId="9" borderId="75" xfId="0" applyFont="1" applyFill="1" applyBorder="1" applyAlignment="1" applyProtection="1">
      <alignment vertical="top" wrapText="1"/>
      <protection/>
    </xf>
    <xf numFmtId="0" fontId="57" fillId="3" borderId="13" xfId="0" applyFont="1" applyFill="1" applyBorder="1" applyAlignment="1" applyProtection="1">
      <alignment horizontal="center" vertical="center"/>
      <protection/>
    </xf>
    <xf numFmtId="0" fontId="34" fillId="3" borderId="16" xfId="0" applyFont="1" applyFill="1" applyBorder="1" applyAlignment="1" applyProtection="1">
      <alignment vertical="top"/>
      <protection/>
    </xf>
    <xf numFmtId="0" fontId="34" fillId="3" borderId="16" xfId="0" applyFont="1" applyFill="1" applyBorder="1" applyAlignment="1" applyProtection="1">
      <alignment vertical="top" wrapText="1"/>
      <protection/>
    </xf>
    <xf numFmtId="0" fontId="34" fillId="3" borderId="1" xfId="0" applyFont="1" applyFill="1" applyBorder="1" applyAlignment="1" applyProtection="1">
      <alignment vertical="top" wrapText="1"/>
      <protection/>
    </xf>
    <xf numFmtId="0" fontId="34" fillId="0" borderId="77"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4" fillId="0" borderId="21" xfId="0" applyFont="1" applyFill="1" applyBorder="1" applyAlignment="1" applyProtection="1">
      <alignment vertical="center" wrapText="1"/>
      <protection/>
    </xf>
    <xf numFmtId="0" fontId="34" fillId="0" borderId="22" xfId="0" applyFont="1" applyFill="1" applyBorder="1" applyAlignment="1" applyProtection="1">
      <alignment vertical="center" wrapText="1"/>
      <protection/>
    </xf>
    <xf numFmtId="0" fontId="34" fillId="0" borderId="78" xfId="0" applyFont="1" applyFill="1" applyBorder="1" applyAlignment="1" applyProtection="1">
      <alignment horizontal="center" vertical="center" wrapText="1"/>
      <protection/>
    </xf>
    <xf numFmtId="0" fontId="34" fillId="0" borderId="58" xfId="0" applyFont="1" applyFill="1" applyBorder="1" applyAlignment="1" applyProtection="1">
      <alignment horizontal="center" vertical="center" wrapText="1"/>
      <protection/>
    </xf>
    <xf numFmtId="0" fontId="34" fillId="0" borderId="58" xfId="0" applyFont="1" applyFill="1" applyBorder="1" applyAlignment="1" applyProtection="1">
      <alignment vertical="center" wrapText="1"/>
      <protection/>
    </xf>
    <xf numFmtId="0" fontId="34" fillId="0" borderId="15" xfId="0" applyFont="1" applyFill="1" applyBorder="1" applyAlignment="1" applyProtection="1">
      <alignment vertical="center" wrapText="1"/>
      <protection/>
    </xf>
    <xf numFmtId="0" fontId="4" fillId="0" borderId="79" xfId="20" applyFill="1" applyBorder="1" applyAlignment="1" applyProtection="1">
      <alignment horizontal="center" vertical="center" wrapText="1"/>
      <protection/>
    </xf>
    <xf numFmtId="0" fontId="4" fillId="0" borderId="80" xfId="20" applyFont="1" applyFill="1" applyBorder="1" applyAlignment="1" applyProtection="1">
      <alignment horizontal="center" vertical="center" wrapText="1"/>
      <protection/>
    </xf>
    <xf numFmtId="0" fontId="65" fillId="9" borderId="3" xfId="0" applyFont="1" applyFill="1" applyBorder="1" applyAlignment="1" applyProtection="1">
      <alignment horizontal="left" vertical="center"/>
      <protection/>
    </xf>
    <xf numFmtId="43" fontId="4" fillId="7" borderId="1" xfId="20" applyNumberFormat="1" applyFont="1" applyFill="1" applyBorder="1" applyAlignment="1" applyProtection="1">
      <alignment horizontal="center" vertical="center" wrapText="1"/>
      <protection/>
    </xf>
    <xf numFmtId="0" fontId="4" fillId="0" borderId="80" xfId="20" applyFill="1" applyBorder="1" applyAlignment="1" applyProtection="1">
      <alignment horizontal="center" vertical="center" wrapText="1"/>
      <protection/>
    </xf>
    <xf numFmtId="0" fontId="4" fillId="0" borderId="81" xfId="20" applyFill="1" applyBorder="1" applyAlignment="1" applyProtection="1">
      <alignment horizontal="center" vertical="center" wrapText="1"/>
      <protection/>
    </xf>
    <xf numFmtId="0" fontId="10" fillId="0" borderId="1" xfId="0" applyFont="1" applyFill="1" applyBorder="1" applyAlignment="1">
      <alignment horizontal="left" vertical="center" wrapText="1" indent="2"/>
    </xf>
    <xf numFmtId="0" fontId="36" fillId="0" borderId="1" xfId="0" applyFont="1" applyFill="1" applyBorder="1" applyAlignment="1">
      <alignment horizontal="center" vertical="center" wrapText="1"/>
    </xf>
    <xf numFmtId="0" fontId="10" fillId="2" borderId="0" xfId="0" applyFont="1" applyFill="1" applyBorder="1" applyAlignment="1" applyProtection="1">
      <alignment horizontal="right" vertical="top" wrapText="1"/>
      <protection locked="0"/>
    </xf>
    <xf numFmtId="0" fontId="10" fillId="2" borderId="82" xfId="0" applyFont="1" applyFill="1" applyBorder="1" applyAlignment="1" applyProtection="1">
      <alignment vertical="top" wrapText="1"/>
      <protection locked="0"/>
    </xf>
    <xf numFmtId="0" fontId="10" fillId="2" borderId="83" xfId="0" applyFont="1" applyFill="1" applyBorder="1" applyAlignment="1" applyProtection="1">
      <alignment vertical="top" wrapText="1"/>
      <protection locked="0"/>
    </xf>
    <xf numFmtId="0" fontId="10" fillId="2" borderId="84" xfId="0" applyFont="1" applyFill="1" applyBorder="1" applyAlignment="1" applyProtection="1">
      <alignment vertical="top" wrapText="1"/>
      <protection locked="0"/>
    </xf>
    <xf numFmtId="0" fontId="10" fillId="2" borderId="68"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10" fillId="2" borderId="69" xfId="0" applyFont="1" applyFill="1" applyBorder="1" applyAlignment="1" applyProtection="1">
      <alignment vertical="top" wrapText="1"/>
      <protection locked="0"/>
    </xf>
    <xf numFmtId="0" fontId="10" fillId="0" borderId="1" xfId="0" applyFont="1" applyFill="1" applyBorder="1" applyAlignment="1">
      <alignment horizontal="left" vertical="center" wrapText="1" indent="1"/>
    </xf>
    <xf numFmtId="0" fontId="10" fillId="2" borderId="1" xfId="0" applyFont="1" applyFill="1" applyBorder="1" applyAlignment="1">
      <alignment horizontal="left" vertical="center" wrapText="1" indent="3"/>
    </xf>
    <xf numFmtId="0" fontId="10" fillId="2" borderId="1" xfId="0" applyFont="1" applyFill="1" applyBorder="1" applyAlignment="1">
      <alignment horizontal="left" vertical="center" wrapText="1" indent="1"/>
    </xf>
    <xf numFmtId="165" fontId="10" fillId="2" borderId="1" xfId="0" applyNumberFormat="1" applyFont="1" applyFill="1" applyBorder="1" applyAlignment="1">
      <alignment horizontal="left" vertical="center" wrapText="1" indent="2"/>
    </xf>
    <xf numFmtId="0" fontId="10" fillId="2" borderId="85" xfId="0" applyFont="1" applyFill="1" applyBorder="1" applyAlignment="1" applyProtection="1">
      <alignment vertical="top" wrapText="1"/>
      <protection locked="0"/>
    </xf>
    <xf numFmtId="0" fontId="10" fillId="2" borderId="86" xfId="0" applyFont="1" applyFill="1" applyBorder="1" applyAlignment="1" applyProtection="1">
      <alignment vertical="top" wrapText="1"/>
      <protection locked="0"/>
    </xf>
    <xf numFmtId="0" fontId="10" fillId="2" borderId="45" xfId="0" applyFont="1" applyFill="1" applyBorder="1" applyAlignment="1" applyProtection="1">
      <alignment vertical="top" wrapText="1"/>
      <protection locked="0"/>
    </xf>
    <xf numFmtId="0" fontId="10" fillId="2" borderId="16" xfId="0" applyFont="1" applyFill="1" applyBorder="1" applyAlignment="1" applyProtection="1">
      <alignment vertical="top" wrapText="1"/>
      <protection locked="0"/>
    </xf>
    <xf numFmtId="0" fontId="10" fillId="0" borderId="76" xfId="0" applyFont="1" applyFill="1" applyBorder="1" applyAlignment="1" applyProtection="1">
      <alignment horizontal="center" vertical="center" wrapText="1"/>
      <protection/>
    </xf>
    <xf numFmtId="0" fontId="10" fillId="2" borderId="87" xfId="0" applyFont="1" applyFill="1" applyBorder="1" applyAlignment="1" applyProtection="1">
      <alignment vertical="top" wrapText="1"/>
      <protection locked="0"/>
    </xf>
    <xf numFmtId="0" fontId="10" fillId="2" borderId="75" xfId="0" applyFont="1" applyFill="1" applyBorder="1" applyAlignment="1" applyProtection="1">
      <alignment vertical="top" wrapText="1"/>
      <protection locked="0"/>
    </xf>
    <xf numFmtId="0" fontId="10" fillId="2" borderId="75" xfId="0" applyFont="1" applyFill="1" applyBorder="1" applyAlignment="1" applyProtection="1">
      <alignment vertical="top" wrapText="1"/>
      <protection/>
    </xf>
    <xf numFmtId="0" fontId="34" fillId="7" borderId="1" xfId="0" applyFont="1" applyFill="1" applyBorder="1" applyAlignment="1">
      <alignment horizontal="left" vertical="center" wrapText="1"/>
    </xf>
    <xf numFmtId="0" fontId="10" fillId="0" borderId="3" xfId="0" applyFont="1" applyFill="1" applyBorder="1" applyAlignment="1">
      <alignment horizontal="center" vertical="center" wrapText="1"/>
    </xf>
    <xf numFmtId="165" fontId="35" fillId="2" borderId="1" xfId="0" applyNumberFormat="1" applyFont="1" applyFill="1" applyBorder="1" applyAlignment="1" applyProtection="1">
      <alignment horizontal="left" vertical="center" wrapText="1"/>
      <protection/>
    </xf>
    <xf numFmtId="165" fontId="35" fillId="2" borderId="1" xfId="0" applyNumberFormat="1" applyFont="1" applyFill="1" applyBorder="1" applyAlignment="1">
      <alignment horizontal="center" vertical="center" wrapText="1"/>
    </xf>
    <xf numFmtId="165" fontId="35" fillId="2" borderId="19" xfId="15" applyNumberFormat="1" applyFont="1" applyFill="1" applyBorder="1" applyAlignment="1">
      <alignment horizontal="center" vertical="center" wrapText="1"/>
    </xf>
    <xf numFmtId="165" fontId="10" fillId="2" borderId="1" xfId="0" applyNumberFormat="1" applyFont="1" applyFill="1" applyBorder="1" applyAlignment="1">
      <alignment horizontal="left" vertical="center" wrapText="1" indent="1"/>
    </xf>
    <xf numFmtId="0" fontId="10" fillId="2" borderId="1" xfId="0" applyFont="1" applyFill="1" applyBorder="1" applyAlignment="1" applyProtection="1">
      <alignment horizontal="center" vertical="top" wrapText="1"/>
      <protection/>
    </xf>
    <xf numFmtId="165" fontId="10" fillId="2" borderId="19" xfId="15" applyNumberFormat="1" applyFont="1" applyFill="1" applyBorder="1" applyAlignment="1" applyProtection="1">
      <alignment horizontal="center" vertical="center" wrapText="1"/>
      <protection/>
    </xf>
    <xf numFmtId="0" fontId="35" fillId="0" borderId="39" xfId="0" applyFont="1" applyFill="1" applyBorder="1" applyAlignment="1" applyProtection="1">
      <alignment horizontal="left" vertical="center" wrapText="1" indent="1"/>
      <protection/>
    </xf>
    <xf numFmtId="0" fontId="35" fillId="0" borderId="75" xfId="0" applyFont="1" applyFill="1" applyBorder="1" applyAlignment="1" applyProtection="1">
      <alignment horizontal="left" vertical="center" wrapText="1" indent="1"/>
      <protection/>
    </xf>
    <xf numFmtId="0" fontId="10" fillId="0" borderId="16" xfId="0" applyFont="1" applyFill="1" applyBorder="1" applyAlignment="1" applyProtection="1">
      <alignment horizontal="left" vertical="center" wrapText="1" indent="2"/>
      <protection/>
    </xf>
    <xf numFmtId="0" fontId="10" fillId="0" borderId="16"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2" borderId="0" xfId="0" applyFont="1" applyFill="1" applyBorder="1" applyAlignment="1" applyProtection="1">
      <alignment vertical="center" wrapText="1"/>
      <protection locked="0"/>
    </xf>
    <xf numFmtId="0" fontId="10" fillId="2" borderId="45"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xf>
    <xf numFmtId="165" fontId="34" fillId="0" borderId="3" xfId="15" applyNumberFormat="1" applyFont="1" applyFill="1" applyBorder="1" applyAlignment="1">
      <alignment horizontal="center" vertical="center" wrapText="1"/>
    </xf>
    <xf numFmtId="165" fontId="34" fillId="0" borderId="3" xfId="0" applyNumberFormat="1" applyFont="1" applyBorder="1" applyAlignment="1">
      <alignment horizontal="center" vertical="center" wrapText="1"/>
    </xf>
    <xf numFmtId="165" fontId="34" fillId="0" borderId="3" xfId="15" applyNumberFormat="1" applyFont="1" applyFill="1" applyBorder="1" applyAlignment="1" applyProtection="1">
      <alignment horizontal="center" vertical="center" wrapText="1"/>
      <protection/>
    </xf>
    <xf numFmtId="0" fontId="1" fillId="0" borderId="5" xfId="0" applyFont="1" applyBorder="1" applyAlignment="1">
      <alignment horizontal="center" vertical="center" wrapText="1"/>
    </xf>
    <xf numFmtId="0" fontId="34" fillId="0" borderId="88" xfId="0" applyFont="1" applyFill="1" applyBorder="1" applyAlignment="1" applyProtection="1">
      <alignment horizontal="center" vertical="center" wrapText="1"/>
      <protection/>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16" fillId="0" borderId="91" xfId="0" applyNumberFormat="1" applyFont="1" applyFill="1" applyBorder="1" applyAlignment="1">
      <alignment horizontal="center" vertical="center" wrapText="1"/>
    </xf>
    <xf numFmtId="0" fontId="9" fillId="0" borderId="65" xfId="0" applyFont="1" applyFill="1" applyBorder="1" applyAlignment="1">
      <alignment/>
    </xf>
    <xf numFmtId="0" fontId="16" fillId="0" borderId="92" xfId="0" applyNumberFormat="1"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16" fillId="2" borderId="95" xfId="0" applyFont="1" applyFill="1" applyBorder="1" applyAlignment="1">
      <alignment horizontal="center"/>
    </xf>
    <xf numFmtId="0" fontId="9" fillId="0" borderId="96" xfId="0" applyFont="1" applyBorder="1" applyAlignment="1">
      <alignment/>
    </xf>
    <xf numFmtId="0" fontId="9" fillId="0" borderId="97" xfId="0" applyFont="1" applyBorder="1" applyAlignment="1">
      <alignment/>
    </xf>
    <xf numFmtId="0" fontId="23" fillId="2" borderId="98" xfId="0" applyFont="1" applyFill="1" applyBorder="1" applyAlignment="1">
      <alignment horizontal="center" wrapText="1"/>
    </xf>
    <xf numFmtId="0" fontId="23" fillId="2" borderId="99" xfId="0" applyFont="1" applyFill="1" applyBorder="1" applyAlignment="1">
      <alignment horizontal="center" wrapText="1"/>
    </xf>
    <xf numFmtId="0" fontId="23" fillId="2" borderId="100" xfId="0" applyFont="1" applyFill="1" applyBorder="1" applyAlignment="1">
      <alignment horizontal="center" wrapText="1"/>
    </xf>
    <xf numFmtId="0" fontId="23" fillId="3" borderId="101" xfId="0" applyFont="1" applyFill="1" applyBorder="1" applyAlignment="1">
      <alignment horizontal="center"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1" fillId="2" borderId="49" xfId="0" applyFont="1" applyFill="1" applyBorder="1" applyAlignment="1">
      <alignment textRotation="90"/>
    </xf>
    <xf numFmtId="0" fontId="0" fillId="2" borderId="104" xfId="0" applyFont="1" applyFill="1" applyBorder="1" applyAlignment="1">
      <alignment/>
    </xf>
    <xf numFmtId="0" fontId="16" fillId="3" borderId="92" xfId="0" applyFont="1" applyFill="1" applyBorder="1" applyAlignment="1">
      <alignment horizontal="center" wrapText="1"/>
    </xf>
    <xf numFmtId="0" fontId="9" fillId="0" borderId="93" xfId="0" applyFont="1" applyBorder="1" applyAlignment="1">
      <alignment horizontal="center" wrapText="1"/>
    </xf>
    <xf numFmtId="0" fontId="9" fillId="0" borderId="94" xfId="0" applyFont="1" applyBorder="1" applyAlignment="1">
      <alignment horizontal="center" wrapText="1"/>
    </xf>
    <xf numFmtId="0" fontId="23" fillId="3" borderId="92" xfId="0" applyFont="1" applyFill="1" applyBorder="1" applyAlignment="1">
      <alignment horizontal="center"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23" fillId="2" borderId="105" xfId="0" applyFont="1" applyFill="1" applyBorder="1" applyAlignment="1">
      <alignment horizontal="center" wrapText="1"/>
    </xf>
    <xf numFmtId="0" fontId="0" fillId="2" borderId="106" xfId="0" applyFont="1" applyFill="1" applyBorder="1" applyAlignment="1">
      <alignment horizontal="center" wrapText="1"/>
    </xf>
    <xf numFmtId="0" fontId="0" fillId="2" borderId="107" xfId="0" applyFont="1" applyFill="1" applyBorder="1" applyAlignment="1">
      <alignment horizontal="center" wrapText="1"/>
    </xf>
    <xf numFmtId="0" fontId="14" fillId="0" borderId="0" xfId="0" applyFont="1" applyBorder="1" applyAlignment="1">
      <alignment wrapText="1"/>
    </xf>
    <xf numFmtId="0" fontId="0" fillId="0" borderId="0" xfId="0" applyFont="1" applyBorder="1" applyAlignment="1">
      <alignment wrapText="1"/>
    </xf>
    <xf numFmtId="0" fontId="23" fillId="2" borderId="49" xfId="0" applyFont="1" applyFill="1" applyBorder="1" applyAlignment="1">
      <alignment horizontal="center" textRotation="90" wrapText="1"/>
    </xf>
    <xf numFmtId="0" fontId="23" fillId="2" borderId="104" xfId="0" applyFont="1" applyFill="1" applyBorder="1" applyAlignment="1">
      <alignment horizontal="center" textRotation="90" wrapText="1"/>
    </xf>
    <xf numFmtId="49" fontId="23" fillId="2" borderId="108" xfId="0" applyNumberFormat="1" applyFont="1" applyFill="1" applyBorder="1" applyAlignment="1">
      <alignment horizontal="center" textRotation="90" wrapText="1"/>
    </xf>
    <xf numFmtId="49" fontId="23" fillId="2" borderId="29" xfId="0" applyNumberFormat="1" applyFont="1" applyFill="1" applyBorder="1" applyAlignment="1">
      <alignment horizontal="center" textRotation="90" wrapText="1"/>
    </xf>
    <xf numFmtId="0" fontId="60" fillId="0" borderId="0" xfId="0" applyFont="1" applyAlignment="1">
      <alignment wrapText="1"/>
    </xf>
    <xf numFmtId="0" fontId="9" fillId="0" borderId="0" xfId="0" applyFont="1" applyAlignment="1">
      <alignment wrapText="1"/>
    </xf>
    <xf numFmtId="0" fontId="23" fillId="2" borderId="108" xfId="0" applyFont="1" applyFill="1" applyBorder="1" applyAlignment="1">
      <alignment horizontal="center" wrapText="1"/>
    </xf>
    <xf numFmtId="0" fontId="0" fillId="0" borderId="75" xfId="0" applyFont="1" applyBorder="1" applyAlignment="1">
      <alignment wrapText="1"/>
    </xf>
    <xf numFmtId="0" fontId="0" fillId="0" borderId="24" xfId="0" applyFont="1" applyBorder="1" applyAlignment="1">
      <alignment wrapText="1"/>
    </xf>
    <xf numFmtId="0" fontId="23" fillId="2" borderId="98" xfId="0" applyFont="1" applyFill="1" applyBorder="1" applyAlignment="1">
      <alignment horizontal="center" wrapText="1"/>
    </xf>
    <xf numFmtId="0" fontId="0" fillId="0" borderId="99" xfId="0" applyFont="1" applyBorder="1" applyAlignment="1">
      <alignment horizontal="center" wrapText="1"/>
    </xf>
    <xf numFmtId="0" fontId="0" fillId="0" borderId="23" xfId="0" applyFont="1" applyBorder="1" applyAlignment="1">
      <alignment horizontal="center" wrapText="1"/>
    </xf>
    <xf numFmtId="0" fontId="23" fillId="2" borderId="109" xfId="0" applyFont="1" applyFill="1" applyBorder="1" applyAlignment="1">
      <alignment horizontal="center" wrapText="1"/>
    </xf>
    <xf numFmtId="0" fontId="0" fillId="0" borderId="76" xfId="0" applyFont="1" applyBorder="1" applyAlignment="1">
      <alignment horizontal="center" wrapText="1"/>
    </xf>
    <xf numFmtId="0" fontId="0" fillId="0" borderId="25" xfId="0" applyFont="1" applyBorder="1" applyAlignment="1">
      <alignment horizontal="center" wrapText="1"/>
    </xf>
    <xf numFmtId="0" fontId="23" fillId="2" borderId="109" xfId="0" applyFont="1" applyFill="1" applyBorder="1" applyAlignment="1">
      <alignment horizontal="center" wrapText="1"/>
    </xf>
    <xf numFmtId="0" fontId="0" fillId="2" borderId="76" xfId="0" applyFont="1" applyFill="1" applyBorder="1" applyAlignment="1">
      <alignment horizontal="center" wrapText="1"/>
    </xf>
    <xf numFmtId="0" fontId="0" fillId="2" borderId="25" xfId="0" applyFont="1" applyFill="1" applyBorder="1" applyAlignment="1">
      <alignment horizontal="center" wrapText="1"/>
    </xf>
    <xf numFmtId="0" fontId="23" fillId="0" borderId="109" xfId="0" applyFont="1" applyFill="1" applyBorder="1" applyAlignment="1">
      <alignment horizontal="center" wrapText="1"/>
    </xf>
    <xf numFmtId="0" fontId="0" fillId="0" borderId="76" xfId="0" applyFont="1" applyFill="1" applyBorder="1" applyAlignment="1">
      <alignment horizontal="center" wrapText="1"/>
    </xf>
    <xf numFmtId="0" fontId="0" fillId="0" borderId="25" xfId="0" applyFont="1" applyFill="1" applyBorder="1" applyAlignment="1">
      <alignment horizontal="center" wrapText="1"/>
    </xf>
    <xf numFmtId="0" fontId="23" fillId="0" borderId="105" xfId="0" applyFont="1" applyFill="1" applyBorder="1" applyAlignment="1">
      <alignment horizontal="center" wrapText="1"/>
    </xf>
    <xf numFmtId="0" fontId="0" fillId="0" borderId="106" xfId="0" applyFont="1" applyBorder="1" applyAlignment="1">
      <alignment horizontal="center" wrapText="1"/>
    </xf>
    <xf numFmtId="0" fontId="0" fillId="0" borderId="107" xfId="0" applyFont="1" applyBorder="1" applyAlignment="1">
      <alignment horizont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23" fillId="0" borderId="15" xfId="0" applyFont="1" applyBorder="1" applyAlignment="1">
      <alignment horizontal="center" wrapText="1"/>
    </xf>
    <xf numFmtId="0" fontId="0" fillId="0" borderId="81" xfId="0" applyFont="1" applyBorder="1" applyAlignment="1">
      <alignment horizontal="center" wrapText="1"/>
    </xf>
    <xf numFmtId="166" fontId="23" fillId="0" borderId="110" xfId="0" applyNumberFormat="1" applyFont="1" applyFill="1" applyBorder="1" applyAlignment="1">
      <alignment horizontal="center" wrapText="1"/>
    </xf>
    <xf numFmtId="0" fontId="0" fillId="0" borderId="111" xfId="0" applyFont="1" applyBorder="1" applyAlignment="1">
      <alignment wrapText="1"/>
    </xf>
    <xf numFmtId="0" fontId="0" fillId="0" borderId="6" xfId="0" applyFont="1" applyBorder="1" applyAlignment="1">
      <alignment wrapText="1"/>
    </xf>
    <xf numFmtId="0" fontId="23" fillId="0" borderId="112" xfId="0" applyFont="1" applyFill="1" applyBorder="1" applyAlignment="1">
      <alignment horizontal="center" wrapText="1"/>
    </xf>
    <xf numFmtId="0" fontId="0" fillId="0" borderId="113" xfId="0" applyFont="1" applyBorder="1" applyAlignment="1">
      <alignment/>
    </xf>
    <xf numFmtId="0" fontId="0" fillId="0" borderId="114" xfId="0" applyFont="1" applyBorder="1" applyAlignment="1">
      <alignment/>
    </xf>
    <xf numFmtId="0" fontId="23" fillId="0" borderId="110" xfId="0" applyFont="1" applyFill="1" applyBorder="1" applyAlignment="1">
      <alignment horizontal="center" wrapText="1"/>
    </xf>
    <xf numFmtId="0" fontId="0" fillId="0" borderId="111" xfId="0" applyFont="1" applyBorder="1" applyAlignment="1">
      <alignment/>
    </xf>
    <xf numFmtId="0" fontId="0" fillId="0" borderId="6" xfId="0" applyFont="1" applyBorder="1" applyAlignment="1">
      <alignment/>
    </xf>
    <xf numFmtId="166" fontId="23" fillId="2" borderId="108" xfId="0" applyNumberFormat="1" applyFont="1" applyFill="1" applyBorder="1" applyAlignment="1">
      <alignment horizontal="center" wrapText="1"/>
    </xf>
    <xf numFmtId="0" fontId="0" fillId="0" borderId="75" xfId="0" applyFont="1" applyBorder="1" applyAlignment="1">
      <alignment/>
    </xf>
    <xf numFmtId="0" fontId="0" fillId="0" borderId="24" xfId="0" applyFont="1" applyBorder="1" applyAlignment="1">
      <alignment/>
    </xf>
    <xf numFmtId="165" fontId="23" fillId="2" borderId="108" xfId="15" applyNumberFormat="1" applyFont="1" applyFill="1" applyBorder="1" applyAlignment="1">
      <alignment horizontal="center" wrapText="1"/>
    </xf>
    <xf numFmtId="0" fontId="0" fillId="0" borderId="75" xfId="0" applyFont="1" applyBorder="1" applyAlignment="1">
      <alignment horizontal="center" wrapText="1"/>
    </xf>
    <xf numFmtId="0" fontId="0" fillId="0" borderId="24" xfId="0" applyFont="1" applyBorder="1" applyAlignment="1">
      <alignment horizontal="center" wrapText="1"/>
    </xf>
    <xf numFmtId="0" fontId="0" fillId="0" borderId="106" xfId="0" applyFont="1" applyBorder="1" applyAlignment="1">
      <alignment horizontal="center" wrapText="1"/>
    </xf>
    <xf numFmtId="0" fontId="0" fillId="0" borderId="76" xfId="0" applyFont="1" applyBorder="1" applyAlignment="1">
      <alignment horizontal="center" wrapText="1"/>
    </xf>
    <xf numFmtId="0" fontId="0" fillId="0" borderId="25" xfId="0" applyFont="1" applyBorder="1" applyAlignment="1">
      <alignment horizontal="center" wrapText="1"/>
    </xf>
    <xf numFmtId="0" fontId="57" fillId="3" borderId="0" xfId="0" applyFont="1" applyFill="1" applyAlignment="1">
      <alignment wrapText="1"/>
    </xf>
    <xf numFmtId="0" fontId="19" fillId="3" borderId="0" xfId="0" applyFont="1" applyFill="1" applyAlignment="1">
      <alignment wrapText="1"/>
    </xf>
    <xf numFmtId="0" fontId="1" fillId="2" borderId="55" xfId="0" applyFont="1" applyFill="1" applyBorder="1" applyAlignment="1">
      <alignment textRotation="90"/>
    </xf>
    <xf numFmtId="0" fontId="0" fillId="2" borderId="115" xfId="0" applyFont="1" applyFill="1" applyBorder="1" applyAlignment="1">
      <alignment/>
    </xf>
    <xf numFmtId="0" fontId="23" fillId="2" borderId="108" xfId="0" applyFont="1" applyFill="1" applyBorder="1" applyAlignment="1">
      <alignment horizontal="center" textRotation="90" wrapText="1"/>
    </xf>
    <xf numFmtId="0" fontId="0" fillId="0" borderId="29" xfId="0" applyFont="1" applyBorder="1" applyAlignment="1">
      <alignment horizontal="center" textRotation="90" wrapText="1"/>
    </xf>
    <xf numFmtId="0" fontId="1" fillId="2" borderId="116" xfId="0" applyFont="1" applyFill="1" applyBorder="1" applyAlignment="1">
      <alignment horizontal="center" textRotation="90" wrapText="1"/>
    </xf>
    <xf numFmtId="0" fontId="0" fillId="0" borderId="35" xfId="0" applyFont="1" applyBorder="1" applyAlignment="1">
      <alignment horizontal="center" textRotation="90" wrapText="1"/>
    </xf>
    <xf numFmtId="0" fontId="16" fillId="2" borderId="95" xfId="0" applyFont="1" applyFill="1" applyBorder="1" applyAlignment="1">
      <alignment horizontal="center"/>
    </xf>
    <xf numFmtId="0" fontId="9" fillId="0" borderId="93" xfId="0" applyFont="1" applyFill="1" applyBorder="1" applyAlignment="1">
      <alignment/>
    </xf>
    <xf numFmtId="0" fontId="0" fillId="2" borderId="115" xfId="0" applyFont="1" applyFill="1" applyBorder="1" applyAlignment="1">
      <alignment/>
    </xf>
    <xf numFmtId="0" fontId="1" fillId="2" borderId="117" xfId="0" applyFont="1" applyFill="1" applyBorder="1" applyAlignment="1">
      <alignment textRotation="90"/>
    </xf>
    <xf numFmtId="0" fontId="0" fillId="2" borderId="118" xfId="0" applyFont="1" applyFill="1" applyBorder="1" applyAlignment="1">
      <alignment/>
    </xf>
    <xf numFmtId="0" fontId="23" fillId="0" borderId="60" xfId="0" applyFont="1" applyBorder="1" applyAlignment="1">
      <alignment horizontal="right" vertical="center" wrapText="1"/>
    </xf>
    <xf numFmtId="0" fontId="23" fillId="0" borderId="61" xfId="0" applyFont="1" applyBorder="1" applyAlignment="1">
      <alignment horizontal="right" vertical="center" wrapText="1"/>
    </xf>
    <xf numFmtId="0" fontId="23" fillId="0" borderId="52" xfId="0" applyFont="1" applyBorder="1" applyAlignment="1">
      <alignment horizontal="right" vertical="center" wrapText="1"/>
    </xf>
    <xf numFmtId="0" fontId="1" fillId="0" borderId="0" xfId="0" applyFont="1" applyBorder="1" applyAlignment="1">
      <alignment horizontal="center"/>
    </xf>
    <xf numFmtId="0" fontId="0" fillId="0" borderId="0" xfId="0" applyFont="1" applyBorder="1" applyAlignment="1">
      <alignment/>
    </xf>
    <xf numFmtId="0" fontId="16" fillId="3" borderId="9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'MAIN DATA SHEET'!#REF!</c:f>
              <c:strCache>
                <c:ptCount val="1"/>
                <c:pt idx="0">
                  <c:v>1</c:v>
                </c:pt>
              </c:strCache>
            </c:strRef>
          </c:xVal>
          <c:yVal>
            <c:numRef>
              <c:f>'MAIN DATA SHEET'!#REF!</c:f>
              <c:numCache>
                <c:ptCount val="1"/>
                <c:pt idx="0">
                  <c:v>1</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yVal>
            <c:numRef>
              <c:f>'MAIN DATA SHEET'!#REF!</c:f>
              <c:numCache>
                <c:ptCount val="1"/>
                <c:pt idx="0">
                  <c:v>1</c:v>
                </c:pt>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yVal>
            <c:numRef>
              <c:f>'MAIN DATA SHEET'!#REF!</c:f>
              <c:numCache>
                <c:ptCount val="1"/>
                <c:pt idx="0">
                  <c:v>1</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yVal>
            <c:numRef>
              <c:f>'MAIN DATA SHEET'!#REF!</c:f>
              <c:numCache>
                <c:ptCount val="1"/>
                <c:pt idx="0">
                  <c:v>1</c:v>
                </c:pt>
              </c:numCache>
            </c:numRef>
          </c:y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yVal>
            <c:numRef>
              <c:f>'MAIN DATA SHEET'!#REF!</c:f>
              <c:numCache>
                <c:ptCount val="1"/>
                <c:pt idx="0">
                  <c:v>1</c:v>
                </c:pt>
              </c:numCache>
            </c:numRef>
          </c:y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yVal>
            <c:numRef>
              <c:f>'MAIN DATA SHEET'!#REF!</c:f>
              <c:numCache>
                <c:ptCount val="1"/>
                <c:pt idx="0">
                  <c:v>1</c:v>
                </c:pt>
              </c:numCache>
            </c:numRef>
          </c:y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yVal>
            <c:numRef>
              <c:f>'MAIN DATA SHEET'!#REF!</c:f>
              <c:numCache>
                <c:ptCount val="1"/>
                <c:pt idx="0">
                  <c:v>1</c:v>
                </c:pt>
              </c:numCache>
            </c:numRef>
          </c:yVal>
          <c:smooth val="0"/>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yVal>
            <c:numRef>
              <c:f>'MAIN DATA SHEET'!#REF!</c:f>
              <c:numCache>
                <c:ptCount val="1"/>
                <c:pt idx="0">
                  <c:v>1</c:v>
                </c:pt>
              </c:numCache>
            </c:numRef>
          </c:yVal>
          <c:smooth val="0"/>
        </c:ser>
        <c:ser>
          <c:idx val="8"/>
          <c:order val="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yVal>
            <c:numRef>
              <c:f>'MAIN DATA SHEET'!#REF!</c:f>
              <c:numCache>
                <c:ptCount val="1"/>
                <c:pt idx="0">
                  <c:v>1</c:v>
                </c:pt>
              </c:numCache>
            </c:numRef>
          </c:yVal>
          <c:smooth val="0"/>
        </c:ser>
        <c:ser>
          <c:idx val="9"/>
          <c:order val="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yVal>
            <c:numRef>
              <c:f>'MAIN DATA SHEET'!#REF!</c:f>
              <c:numCache>
                <c:ptCount val="1"/>
                <c:pt idx="0">
                  <c:v>1</c:v>
                </c:pt>
              </c:numCache>
            </c:numRef>
          </c:yVal>
          <c:smooth val="0"/>
        </c:ser>
        <c:ser>
          <c:idx val="10"/>
          <c:order val="1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yVal>
            <c:numRef>
              <c:f>'MAIN DATA SHEET'!#REF!</c:f>
              <c:numCache>
                <c:ptCount val="1"/>
                <c:pt idx="0">
                  <c:v>1</c:v>
                </c:pt>
              </c:numCache>
            </c:numRef>
          </c:yVal>
          <c:smooth val="0"/>
        </c:ser>
        <c:ser>
          <c:idx val="11"/>
          <c:order val="1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yVal>
            <c:numRef>
              <c:f>'MAIN DATA SHEET'!#REF!</c:f>
              <c:numCache>
                <c:ptCount val="1"/>
                <c:pt idx="0">
                  <c:v>1</c:v>
                </c:pt>
              </c:numCache>
            </c:numRef>
          </c:yVal>
          <c:smooth val="0"/>
        </c:ser>
        <c:ser>
          <c:idx val="12"/>
          <c:order val="12"/>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yVal>
            <c:numRef>
              <c:f>'MAIN DATA SHEET'!#REF!</c:f>
              <c:numCache>
                <c:ptCount val="1"/>
                <c:pt idx="0">
                  <c:v>1</c:v>
                </c:pt>
              </c:numCache>
            </c:numRef>
          </c:yVal>
          <c:smooth val="0"/>
        </c:ser>
        <c:ser>
          <c:idx val="13"/>
          <c:order val="13"/>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yVal>
            <c:numRef>
              <c:f>'MAIN DATA SHEET'!#REF!</c:f>
              <c:numCache>
                <c:ptCount val="1"/>
                <c:pt idx="0">
                  <c:v>1</c:v>
                </c:pt>
              </c:numCache>
            </c:numRef>
          </c:yVal>
          <c:smooth val="0"/>
        </c:ser>
        <c:ser>
          <c:idx val="14"/>
          <c:order val="14"/>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yVal>
            <c:numRef>
              <c:f>'MAIN DATA SHEET'!#REF!</c:f>
              <c:numCache>
                <c:ptCount val="1"/>
                <c:pt idx="0">
                  <c:v>1</c:v>
                </c:pt>
              </c:numCache>
            </c:numRef>
          </c:yVal>
          <c:smooth val="0"/>
        </c:ser>
        <c:ser>
          <c:idx val="15"/>
          <c:order val="15"/>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yVal>
            <c:numRef>
              <c:f>'MAIN DATA SHEET'!#REF!</c:f>
              <c:numCache>
                <c:ptCount val="1"/>
                <c:pt idx="0">
                  <c:v>1</c:v>
                </c:pt>
              </c:numCache>
            </c:numRef>
          </c:yVal>
          <c:smooth val="0"/>
        </c:ser>
        <c:ser>
          <c:idx val="16"/>
          <c:order val="16"/>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yVal>
            <c:numRef>
              <c:f>'MAIN DATA SHEET'!#REF!</c:f>
              <c:numCache>
                <c:ptCount val="1"/>
                <c:pt idx="0">
                  <c:v>1</c:v>
                </c:pt>
              </c:numCache>
            </c:numRef>
          </c:yVal>
          <c:smooth val="0"/>
        </c:ser>
        <c:ser>
          <c:idx val="17"/>
          <c:order val="17"/>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yVal>
            <c:numRef>
              <c:f>'MAIN DATA SHEET'!#REF!</c:f>
              <c:numCache>
                <c:ptCount val="1"/>
                <c:pt idx="0">
                  <c:v>1</c:v>
                </c:pt>
              </c:numCache>
            </c:numRef>
          </c:yVal>
          <c:smooth val="0"/>
        </c:ser>
        <c:ser>
          <c:idx val="18"/>
          <c:order val="18"/>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yVal>
            <c:numRef>
              <c:f>'MAIN DATA SHEET'!#REF!</c:f>
              <c:numCache>
                <c:ptCount val="1"/>
                <c:pt idx="0">
                  <c:v>1</c:v>
                </c:pt>
              </c:numCache>
            </c:numRef>
          </c:yVal>
          <c:smooth val="0"/>
        </c:ser>
        <c:ser>
          <c:idx val="19"/>
          <c:order val="19"/>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yVal>
            <c:numRef>
              <c:f>'MAIN DATA SHEET'!#REF!</c:f>
              <c:numCache>
                <c:ptCount val="1"/>
                <c:pt idx="0">
                  <c:v>1</c:v>
                </c:pt>
              </c:numCache>
            </c:numRef>
          </c:yVal>
          <c:smooth val="0"/>
        </c:ser>
        <c:ser>
          <c:idx val="20"/>
          <c:order val="20"/>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yVal>
            <c:numRef>
              <c:f>'MAIN DATA SHEET'!#REF!</c:f>
              <c:numCache>
                <c:ptCount val="1"/>
                <c:pt idx="0">
                  <c:v>1</c:v>
                </c:pt>
              </c:numCache>
            </c:numRef>
          </c:yVal>
          <c:smooth val="0"/>
        </c:ser>
        <c:ser>
          <c:idx val="21"/>
          <c:order val="21"/>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yVal>
            <c:numRef>
              <c:f>'MAIN DATA SHEET'!#REF!</c:f>
              <c:numCache>
                <c:ptCount val="1"/>
                <c:pt idx="0">
                  <c:v>1</c:v>
                </c:pt>
              </c:numCache>
            </c:numRef>
          </c:yVal>
          <c:smooth val="0"/>
        </c:ser>
        <c:ser>
          <c:idx val="22"/>
          <c:order val="22"/>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yVal>
            <c:numRef>
              <c:f>'MAIN DATA SHEET'!#REF!</c:f>
              <c:numCache>
                <c:ptCount val="1"/>
                <c:pt idx="0">
                  <c:v>1</c:v>
                </c:pt>
              </c:numCache>
            </c:numRef>
          </c:yVal>
          <c:smooth val="0"/>
        </c:ser>
        <c:ser>
          <c:idx val="23"/>
          <c:order val="23"/>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yVal>
            <c:numRef>
              <c:f>'MAIN DATA SHEET'!#REF!</c:f>
              <c:numCache>
                <c:ptCount val="1"/>
                <c:pt idx="0">
                  <c:v>1</c:v>
                </c:pt>
              </c:numCache>
            </c:numRef>
          </c:yVal>
          <c:smooth val="0"/>
        </c:ser>
        <c:ser>
          <c:idx val="24"/>
          <c:order val="24"/>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yVal>
            <c:numRef>
              <c:f>'MAIN DATA SHEET'!#REF!</c:f>
              <c:numCache>
                <c:ptCount val="1"/>
                <c:pt idx="0">
                  <c:v>1</c:v>
                </c:pt>
              </c:numCache>
            </c:numRef>
          </c:yVal>
          <c:smooth val="0"/>
        </c:ser>
        <c:ser>
          <c:idx val="25"/>
          <c:order val="25"/>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yVal>
            <c:numRef>
              <c:f>'MAIN DATA SHEET'!#REF!</c:f>
              <c:numCache>
                <c:ptCount val="1"/>
                <c:pt idx="0">
                  <c:v>1</c:v>
                </c:pt>
              </c:numCache>
            </c:numRef>
          </c:yVal>
          <c:smooth val="0"/>
        </c:ser>
        <c:ser>
          <c:idx val="26"/>
          <c:order val="26"/>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yVal>
            <c:numRef>
              <c:f>'MAIN DATA SHEET'!#REF!</c:f>
              <c:numCache>
                <c:ptCount val="1"/>
                <c:pt idx="0">
                  <c:v>1</c:v>
                </c:pt>
              </c:numCache>
            </c:numRef>
          </c:yVal>
          <c:smooth val="0"/>
        </c:ser>
        <c:ser>
          <c:idx val="27"/>
          <c:order val="27"/>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yVal>
            <c:numRef>
              <c:f>'MAIN DATA SHEET'!#REF!</c:f>
              <c:numCache>
                <c:ptCount val="1"/>
                <c:pt idx="0">
                  <c:v>1</c:v>
                </c:pt>
              </c:numCache>
            </c:numRef>
          </c:yVal>
          <c:smooth val="0"/>
        </c:ser>
        <c:ser>
          <c:idx val="28"/>
          <c:order val="28"/>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yVal>
            <c:numRef>
              <c:f>'MAIN DATA SHEET'!#REF!</c:f>
              <c:numCache>
                <c:ptCount val="1"/>
                <c:pt idx="0">
                  <c:v>1</c:v>
                </c:pt>
              </c:numCache>
            </c:numRef>
          </c:yVal>
          <c:smooth val="0"/>
        </c:ser>
        <c:ser>
          <c:idx val="29"/>
          <c:order val="29"/>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yVal>
            <c:numRef>
              <c:f>'MAIN DATA SHEET'!#REF!</c:f>
              <c:numCache>
                <c:ptCount val="1"/>
                <c:pt idx="0">
                  <c:v>1</c:v>
                </c:pt>
              </c:numCache>
            </c:numRef>
          </c:yVal>
          <c:smooth val="0"/>
        </c:ser>
        <c:ser>
          <c:idx val="30"/>
          <c:order val="3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yVal>
            <c:numRef>
              <c:f>'MAIN DATA SHEET'!#REF!</c:f>
              <c:numCache>
                <c:ptCount val="1"/>
                <c:pt idx="0">
                  <c:v>1</c:v>
                </c:pt>
              </c:numCache>
            </c:numRef>
          </c:yVal>
          <c:smooth val="0"/>
        </c:ser>
        <c:ser>
          <c:idx val="31"/>
          <c:order val="3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yVal>
            <c:numRef>
              <c:f>'MAIN DATA SHEET'!#REF!</c:f>
              <c:numCache>
                <c:ptCount val="1"/>
                <c:pt idx="0">
                  <c:v>1</c:v>
                </c:pt>
              </c:numCache>
            </c:numRef>
          </c:yVal>
          <c:smooth val="0"/>
        </c:ser>
        <c:ser>
          <c:idx val="32"/>
          <c:order val="32"/>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yVal>
            <c:numRef>
              <c:f>'MAIN DATA SHEET'!#REF!</c:f>
              <c:numCache>
                <c:ptCount val="1"/>
                <c:pt idx="0">
                  <c:v>1</c:v>
                </c:pt>
              </c:numCache>
            </c:numRef>
          </c:yVal>
          <c:smooth val="0"/>
        </c:ser>
        <c:ser>
          <c:idx val="33"/>
          <c:order val="33"/>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DD0806"/>
                </a:solidFill>
              </a:ln>
            </c:spPr>
          </c:marker>
          <c:yVal>
            <c:numRef>
              <c:f>'MAIN DATA SHEET'!#REF!</c:f>
              <c:numCache>
                <c:ptCount val="1"/>
                <c:pt idx="0">
                  <c:v>1</c:v>
                </c:pt>
              </c:numCache>
            </c:numRef>
          </c:yVal>
          <c:smooth val="0"/>
        </c:ser>
        <c:ser>
          <c:idx val="34"/>
          <c:order val="34"/>
          <c:spPr>
            <a:ln w="127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1FB714"/>
                </a:solidFill>
              </a:ln>
            </c:spPr>
          </c:marker>
          <c:yVal>
            <c:numRef>
              <c:f>'MAIN DATA SHEET'!#REF!</c:f>
              <c:numCache>
                <c:ptCount val="1"/>
                <c:pt idx="0">
                  <c:v>1</c:v>
                </c:pt>
              </c:numCache>
            </c:numRef>
          </c:yVal>
          <c:smooth val="0"/>
        </c:ser>
        <c:ser>
          <c:idx val="35"/>
          <c:order val="35"/>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D4"/>
                </a:solidFill>
              </a:ln>
            </c:spPr>
          </c:marker>
          <c:yVal>
            <c:numRef>
              <c:f>'MAIN DATA SHEET'!#REF!</c:f>
              <c:numCache>
                <c:ptCount val="1"/>
                <c:pt idx="0">
                  <c:v>1</c:v>
                </c:pt>
              </c:numCache>
            </c:numRef>
          </c:yVal>
          <c:smooth val="0"/>
        </c:ser>
        <c:ser>
          <c:idx val="36"/>
          <c:order val="36"/>
          <c:spPr>
            <a:ln w="127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CF305"/>
              </a:solidFill>
              <a:ln>
                <a:solidFill>
                  <a:srgbClr val="FCF305"/>
                </a:solidFill>
              </a:ln>
            </c:spPr>
          </c:marker>
          <c:yVal>
            <c:numRef>
              <c:f>'MAIN DATA SHEET'!#REF!</c:f>
              <c:numCache>
                <c:ptCount val="1"/>
                <c:pt idx="0">
                  <c:v>1</c:v>
                </c:pt>
              </c:numCache>
            </c:numRef>
          </c:yVal>
          <c:smooth val="0"/>
        </c:ser>
        <c:ser>
          <c:idx val="37"/>
          <c:order val="37"/>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yVal>
            <c:numRef>
              <c:f>'MAIN DATA SHEET'!#REF!</c:f>
              <c:numCache>
                <c:ptCount val="1"/>
                <c:pt idx="0">
                  <c:v>1</c:v>
                </c:pt>
              </c:numCache>
            </c:numRef>
          </c:yVal>
          <c:smooth val="0"/>
        </c:ser>
        <c:ser>
          <c:idx val="38"/>
          <c:order val="38"/>
          <c:spPr>
            <a:ln w="127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ABEA"/>
              </a:solidFill>
              <a:ln>
                <a:solidFill>
                  <a:srgbClr val="00ABEA"/>
                </a:solidFill>
              </a:ln>
            </c:spPr>
          </c:marker>
          <c:yVal>
            <c:numRef>
              <c:f>'MAIN DATA SHEET'!#REF!</c:f>
              <c:numCache>
                <c:ptCount val="1"/>
                <c:pt idx="0">
                  <c:v>1</c:v>
                </c:pt>
              </c:numCache>
            </c:numRef>
          </c:yVal>
          <c:smooth val="0"/>
        </c:ser>
        <c:ser>
          <c:idx val="39"/>
          <c:order val="39"/>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00000"/>
                </a:solidFill>
              </a:ln>
            </c:spPr>
          </c:marker>
          <c:yVal>
            <c:numRef>
              <c:f>'MAIN DATA SHEET'!#REF!</c:f>
              <c:numCache>
                <c:ptCount val="1"/>
                <c:pt idx="0">
                  <c:v>1</c:v>
                </c:pt>
              </c:numCache>
            </c:numRef>
          </c:yVal>
          <c:smooth val="0"/>
        </c:ser>
        <c:ser>
          <c:idx val="40"/>
          <c:order val="40"/>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6411"/>
                </a:solidFill>
              </a:ln>
            </c:spPr>
          </c:marker>
          <c:yVal>
            <c:numRef>
              <c:f>'MAIN DATA SHEET'!#REF!</c:f>
              <c:numCache>
                <c:ptCount val="1"/>
                <c:pt idx="0">
                  <c:v>1</c:v>
                </c:pt>
              </c:numCache>
            </c:numRef>
          </c:yVal>
          <c:smooth val="0"/>
        </c:ser>
        <c:ser>
          <c:idx val="41"/>
          <c:order val="41"/>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90"/>
              </a:solidFill>
              <a:ln>
                <a:solidFill>
                  <a:srgbClr val="000090"/>
                </a:solidFill>
              </a:ln>
            </c:spPr>
          </c:marker>
          <c:yVal>
            <c:numRef>
              <c:f>'MAIN DATA SHEET'!#REF!</c:f>
              <c:numCache>
                <c:ptCount val="1"/>
                <c:pt idx="0">
                  <c:v>1</c:v>
                </c:pt>
              </c:numCache>
            </c:numRef>
          </c:yVal>
          <c:smooth val="0"/>
        </c:ser>
        <c:ser>
          <c:idx val="42"/>
          <c:order val="42"/>
          <c:spPr>
            <a:ln w="127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0713A"/>
                </a:solidFill>
              </a:ln>
            </c:spPr>
          </c:marker>
          <c:yVal>
            <c:numRef>
              <c:f>'MAIN DATA SHEET'!#REF!</c:f>
              <c:numCache>
                <c:ptCount val="1"/>
                <c:pt idx="0">
                  <c:v>1</c:v>
                </c:pt>
              </c:numCache>
            </c:numRef>
          </c:yVal>
          <c:smooth val="0"/>
        </c:ser>
        <c:ser>
          <c:idx val="43"/>
          <c:order val="43"/>
          <c:spPr>
            <a:ln w="127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4600A5"/>
                </a:solidFill>
              </a:ln>
            </c:spPr>
          </c:marker>
          <c:yVal>
            <c:numRef>
              <c:f>'MAIN DATA SHEET'!#REF!</c:f>
              <c:numCache>
                <c:ptCount val="1"/>
                <c:pt idx="0">
                  <c:v>1</c:v>
                </c:pt>
              </c:numCache>
            </c:numRef>
          </c:yVal>
          <c:smooth val="0"/>
        </c:ser>
        <c:ser>
          <c:idx val="44"/>
          <c:order val="44"/>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80"/>
                </a:solidFill>
              </a:ln>
            </c:spPr>
          </c:marker>
          <c:yVal>
            <c:numRef>
              <c:f>'MAIN DATA SHEET'!#REF!</c:f>
              <c:numCache>
                <c:ptCount val="1"/>
                <c:pt idx="0">
                  <c:v>1</c:v>
                </c:pt>
              </c:numCache>
            </c:numRef>
          </c:yVal>
          <c:smooth val="0"/>
        </c:ser>
        <c:ser>
          <c:idx val="45"/>
          <c:order val="45"/>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C0C0C0"/>
                </a:solidFill>
              </a:ln>
            </c:spPr>
          </c:marker>
          <c:yVal>
            <c:numRef>
              <c:f>'MAIN DATA SHEET'!#REF!</c:f>
              <c:numCache>
                <c:ptCount val="1"/>
                <c:pt idx="0">
                  <c:v>1</c:v>
                </c:pt>
              </c:numCache>
            </c:numRef>
          </c:yVal>
          <c:smooth val="0"/>
        </c:ser>
        <c:ser>
          <c:idx val="46"/>
          <c:order val="4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8080"/>
              </a:solidFill>
              <a:ln>
                <a:solidFill>
                  <a:srgbClr val="808080"/>
                </a:solidFill>
              </a:ln>
            </c:spPr>
          </c:marker>
          <c:yVal>
            <c:numRef>
              <c:f>'MAIN DATA SHEET'!#REF!</c:f>
              <c:numCache>
                <c:ptCount val="1"/>
                <c:pt idx="0">
                  <c:v>1</c:v>
                </c:pt>
              </c:numCache>
            </c:numRef>
          </c:yVal>
          <c:smooth val="0"/>
        </c:ser>
        <c:ser>
          <c:idx val="47"/>
          <c:order val="47"/>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99FF"/>
              </a:solidFill>
              <a:ln>
                <a:solidFill>
                  <a:srgbClr val="9999FF"/>
                </a:solidFill>
              </a:ln>
            </c:spPr>
          </c:marker>
          <c:yVal>
            <c:numRef>
              <c:f>'MAIN DATA SHEET'!#REF!</c:f>
              <c:numCache>
                <c:ptCount val="1"/>
                <c:pt idx="0">
                  <c:v>1</c:v>
                </c:pt>
              </c:numCache>
            </c:numRef>
          </c:yVal>
          <c:smooth val="0"/>
        </c:ser>
        <c:ser>
          <c:idx val="48"/>
          <c:order val="48"/>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yVal>
            <c:numRef>
              <c:f>'MAIN DATA SHEET'!#REF!</c:f>
              <c:numCache>
                <c:ptCount val="1"/>
                <c:pt idx="0">
                  <c:v>1</c:v>
                </c:pt>
              </c:numCache>
            </c:numRef>
          </c:yVal>
          <c:smooth val="0"/>
        </c:ser>
        <c:ser>
          <c:idx val="49"/>
          <c:order val="49"/>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FFCC"/>
                </a:solidFill>
              </a:ln>
            </c:spPr>
          </c:marker>
          <c:yVal>
            <c:numRef>
              <c:f>'MAIN DATA SHEET'!#REF!</c:f>
              <c:numCache>
                <c:ptCount val="1"/>
                <c:pt idx="0">
                  <c:v>1</c:v>
                </c:pt>
              </c:numCache>
            </c:numRef>
          </c:yVal>
          <c:smooth val="0"/>
        </c:ser>
        <c:ser>
          <c:idx val="50"/>
          <c:order val="50"/>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CCFFFF"/>
                </a:solidFill>
              </a:ln>
            </c:spPr>
          </c:marker>
          <c:yVal>
            <c:numRef>
              <c:f>'MAIN DATA SHEET'!#REF!</c:f>
              <c:numCache>
                <c:ptCount val="1"/>
                <c:pt idx="0">
                  <c:v>1</c:v>
                </c:pt>
              </c:numCache>
            </c:numRef>
          </c:yVal>
          <c:smooth val="0"/>
        </c:ser>
        <c:ser>
          <c:idx val="51"/>
          <c:order val="51"/>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660066"/>
                </a:solidFill>
              </a:ln>
            </c:spPr>
          </c:marker>
          <c:yVal>
            <c:numRef>
              <c:f>'MAIN DATA SHEET'!#REF!</c:f>
              <c:numCache>
                <c:ptCount val="1"/>
                <c:pt idx="0">
                  <c:v>1</c:v>
                </c:pt>
              </c:numCache>
            </c:numRef>
          </c:yVal>
          <c:smooth val="0"/>
        </c:ser>
        <c:ser>
          <c:idx val="52"/>
          <c:order val="52"/>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yVal>
            <c:numRef>
              <c:f>'MAIN DATA SHEET'!#REF!</c:f>
              <c:numCache>
                <c:ptCount val="1"/>
                <c:pt idx="0">
                  <c:v>1</c:v>
                </c:pt>
              </c:numCache>
            </c:numRef>
          </c:yVal>
          <c:smooth val="0"/>
        </c:ser>
        <c:ser>
          <c:idx val="53"/>
          <c:order val="53"/>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66CC"/>
                </a:solidFill>
              </a:ln>
            </c:spPr>
          </c:marker>
          <c:yVal>
            <c:numRef>
              <c:f>'MAIN DATA SHEET'!#REF!</c:f>
              <c:numCache>
                <c:ptCount val="1"/>
                <c:pt idx="0">
                  <c:v>1</c:v>
                </c:pt>
              </c:numCache>
            </c:numRef>
          </c:yVal>
          <c:smooth val="0"/>
        </c:ser>
        <c:ser>
          <c:idx val="54"/>
          <c:order val="54"/>
          <c:spPr>
            <a:ln w="127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CCFF"/>
              </a:solidFill>
              <a:ln>
                <a:solidFill>
                  <a:srgbClr val="CCCCFF"/>
                </a:solidFill>
              </a:ln>
            </c:spPr>
          </c:marker>
          <c:yVal>
            <c:numRef>
              <c:f>'MAIN DATA SHEET'!#REF!</c:f>
              <c:numCache>
                <c:ptCount val="1"/>
                <c:pt idx="0">
                  <c:v>1</c:v>
                </c:pt>
              </c:numCache>
            </c:numRef>
          </c:yVal>
          <c:smooth val="0"/>
        </c:ser>
        <c:ser>
          <c:idx val="55"/>
          <c:order val="55"/>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yVal>
            <c:numRef>
              <c:f>'MAIN DATA SHEET'!#REF!</c:f>
              <c:numCache>
                <c:ptCount val="1"/>
                <c:pt idx="0">
                  <c:v>1</c:v>
                </c:pt>
              </c:numCache>
            </c:numRef>
          </c:yVal>
          <c:smooth val="0"/>
        </c:ser>
        <c:ser>
          <c:idx val="56"/>
          <c:order val="56"/>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yVal>
            <c:numRef>
              <c:f>'MAIN DATA SHEET'!#REF!</c:f>
              <c:numCache>
                <c:ptCount val="1"/>
                <c:pt idx="0">
                  <c:v>1</c:v>
                </c:pt>
              </c:numCache>
            </c:numRef>
          </c:yVal>
          <c:smooth val="0"/>
        </c:ser>
        <c:ser>
          <c:idx val="57"/>
          <c:order val="57"/>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00"/>
                </a:solidFill>
              </a:ln>
            </c:spPr>
          </c:marker>
          <c:yVal>
            <c:numRef>
              <c:f>'MAIN DATA SHEET'!#REF!</c:f>
              <c:numCache>
                <c:ptCount val="1"/>
                <c:pt idx="0">
                  <c:v>1</c:v>
                </c:pt>
              </c:numCache>
            </c:numRef>
          </c:yVal>
          <c:smooth val="0"/>
        </c:ser>
        <c:ser>
          <c:idx val="58"/>
          <c:order val="58"/>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FFFF"/>
                </a:solidFill>
              </a:ln>
            </c:spPr>
          </c:marker>
          <c:yVal>
            <c:numRef>
              <c:f>'MAIN DATA SHEET'!#REF!</c:f>
              <c:numCache>
                <c:ptCount val="1"/>
                <c:pt idx="0">
                  <c:v>1</c:v>
                </c:pt>
              </c:numCache>
            </c:numRef>
          </c:yVal>
          <c:smooth val="0"/>
        </c:ser>
        <c:ser>
          <c:idx val="59"/>
          <c:order val="59"/>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yVal>
            <c:numRef>
              <c:f>'MAIN DATA SHEET'!#REF!</c:f>
              <c:numCache>
                <c:ptCount val="1"/>
                <c:pt idx="0">
                  <c:v>1</c:v>
                </c:pt>
              </c:numCache>
            </c:numRef>
          </c:yVal>
          <c:smooth val="0"/>
        </c:ser>
        <c:ser>
          <c:idx val="60"/>
          <c:order val="60"/>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0000"/>
                </a:solidFill>
              </a:ln>
            </c:spPr>
          </c:marker>
          <c:yVal>
            <c:numRef>
              <c:f>'MAIN DATA SHEET'!#REF!</c:f>
              <c:numCache>
                <c:ptCount val="1"/>
                <c:pt idx="0">
                  <c:v>1</c:v>
                </c:pt>
              </c:numCache>
            </c:numRef>
          </c:yVal>
          <c:smooth val="0"/>
        </c:ser>
        <c:ser>
          <c:idx val="61"/>
          <c:order val="61"/>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8080"/>
                </a:solidFill>
              </a:ln>
            </c:spPr>
          </c:marker>
          <c:yVal>
            <c:numRef>
              <c:f>'MAIN DATA SHEET'!#REF!</c:f>
              <c:numCache>
                <c:ptCount val="1"/>
                <c:pt idx="0">
                  <c:v>1</c:v>
                </c:pt>
              </c:numCache>
            </c:numRef>
          </c:yVal>
          <c:smooth val="0"/>
        </c:ser>
        <c:ser>
          <c:idx val="62"/>
          <c:order val="6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yVal>
            <c:numRef>
              <c:f>'MAIN DATA SHEET'!#REF!</c:f>
              <c:numCache>
                <c:ptCount val="1"/>
                <c:pt idx="0">
                  <c:v>1</c:v>
                </c:pt>
              </c:numCache>
            </c:numRef>
          </c:yVal>
          <c:smooth val="0"/>
        </c:ser>
        <c:ser>
          <c:idx val="63"/>
          <c:order val="63"/>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00CCFF"/>
                </a:solidFill>
              </a:ln>
            </c:spPr>
          </c:marker>
          <c:yVal>
            <c:numRef>
              <c:f>'MAIN DATA SHEET'!#REF!</c:f>
              <c:numCache>
                <c:ptCount val="1"/>
                <c:pt idx="0">
                  <c:v>1</c:v>
                </c:pt>
              </c:numCache>
            </c:numRef>
          </c:yVal>
          <c:smooth val="0"/>
        </c:ser>
        <c:ser>
          <c:idx val="64"/>
          <c:order val="64"/>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FF"/>
              </a:solidFill>
              <a:ln>
                <a:solidFill>
                  <a:srgbClr val="CCFFFF"/>
                </a:solidFill>
              </a:ln>
            </c:spPr>
          </c:marker>
          <c:yVal>
            <c:numRef>
              <c:f>'MAIN DATA SHEET'!#REF!</c:f>
              <c:numCache>
                <c:ptCount val="1"/>
                <c:pt idx="0">
                  <c:v>1</c:v>
                </c:pt>
              </c:numCache>
            </c:numRef>
          </c:yVal>
          <c:smooth val="0"/>
        </c:ser>
        <c:ser>
          <c:idx val="65"/>
          <c:order val="65"/>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CC"/>
              </a:solidFill>
              <a:ln>
                <a:solidFill>
                  <a:srgbClr val="CCFFCC"/>
                </a:solidFill>
              </a:ln>
            </c:spPr>
          </c:marker>
          <c:yVal>
            <c:numRef>
              <c:f>'MAIN DATA SHEET'!#REF!</c:f>
              <c:numCache>
                <c:ptCount val="1"/>
                <c:pt idx="0">
                  <c:v>1</c:v>
                </c:pt>
              </c:numCache>
            </c:numRef>
          </c:yVal>
          <c:smooth val="0"/>
        </c:ser>
        <c:ser>
          <c:idx val="66"/>
          <c:order val="66"/>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99"/>
                </a:solidFill>
              </a:ln>
            </c:spPr>
          </c:marker>
          <c:yVal>
            <c:numRef>
              <c:f>'MAIN DATA SHEET'!#REF!</c:f>
              <c:numCache>
                <c:ptCount val="1"/>
                <c:pt idx="0">
                  <c:v>1</c:v>
                </c:pt>
              </c:numCache>
            </c:numRef>
          </c:yVal>
          <c:smooth val="0"/>
        </c:ser>
        <c:ser>
          <c:idx val="67"/>
          <c:order val="67"/>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9CCFF"/>
                </a:solidFill>
              </a:ln>
            </c:spPr>
          </c:marker>
          <c:yVal>
            <c:numRef>
              <c:f>'MAIN DATA SHEET'!#REF!</c:f>
              <c:numCache>
                <c:ptCount val="1"/>
                <c:pt idx="0">
                  <c:v>1</c:v>
                </c:pt>
              </c:numCache>
            </c:numRef>
          </c:yVal>
          <c:smooth val="0"/>
        </c:ser>
        <c:ser>
          <c:idx val="68"/>
          <c:order val="68"/>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99CC"/>
              </a:solidFill>
              <a:ln>
                <a:solidFill>
                  <a:srgbClr val="FF99CC"/>
                </a:solidFill>
              </a:ln>
            </c:spPr>
          </c:marker>
          <c:yVal>
            <c:numRef>
              <c:f>'MAIN DATA SHEET'!#REF!</c:f>
              <c:numCache>
                <c:ptCount val="1"/>
                <c:pt idx="0">
                  <c:v>1</c:v>
                </c:pt>
              </c:numCache>
            </c:numRef>
          </c:yVal>
          <c:smooth val="0"/>
        </c:ser>
        <c:ser>
          <c:idx val="69"/>
          <c:order val="69"/>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CC99FF"/>
                </a:solidFill>
              </a:ln>
            </c:spPr>
          </c:marker>
          <c:yVal>
            <c:numRef>
              <c:f>'MAIN DATA SHEET'!#REF!</c:f>
              <c:numCache>
                <c:ptCount val="1"/>
                <c:pt idx="0">
                  <c:v>1</c:v>
                </c:pt>
              </c:numCache>
            </c:numRef>
          </c:yVal>
          <c:smooth val="0"/>
        </c:ser>
        <c:ser>
          <c:idx val="70"/>
          <c:order val="70"/>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CC99"/>
                </a:solidFill>
              </a:ln>
            </c:spPr>
          </c:marker>
          <c:yVal>
            <c:numRef>
              <c:f>'MAIN DATA SHEET'!#REF!</c:f>
              <c:numCache>
                <c:ptCount val="1"/>
                <c:pt idx="0">
                  <c:v>1</c:v>
                </c:pt>
              </c:numCache>
            </c:numRef>
          </c:yVal>
          <c:smooth val="0"/>
        </c:ser>
        <c:ser>
          <c:idx val="71"/>
          <c:order val="7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yVal>
            <c:numRef>
              <c:f>'MAIN DATA SHEET'!#REF!</c:f>
              <c:numCache>
                <c:ptCount val="1"/>
                <c:pt idx="0">
                  <c:v>1</c:v>
                </c:pt>
              </c:numCache>
            </c:numRef>
          </c:yVal>
          <c:smooth val="0"/>
        </c:ser>
        <c:ser>
          <c:idx val="72"/>
          <c:order val="72"/>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yVal>
            <c:numRef>
              <c:f>'MAIN DATA SHEET'!#REF!</c:f>
              <c:numCache>
                <c:ptCount val="1"/>
                <c:pt idx="0">
                  <c:v>1</c:v>
                </c:pt>
              </c:numCache>
            </c:numRef>
          </c:yVal>
          <c:smooth val="0"/>
        </c:ser>
        <c:ser>
          <c:idx val="73"/>
          <c:order val="73"/>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yVal>
            <c:numRef>
              <c:f>'MAIN DATA SHEET'!#REF!</c:f>
              <c:numCache>
                <c:ptCount val="1"/>
                <c:pt idx="0">
                  <c:v>1</c:v>
                </c:pt>
              </c:numCache>
            </c:numRef>
          </c:yVal>
          <c:smooth val="0"/>
        </c:ser>
        <c:ser>
          <c:idx val="74"/>
          <c:order val="74"/>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00"/>
              </a:solidFill>
              <a:ln>
                <a:solidFill>
                  <a:srgbClr val="FFCC00"/>
                </a:solidFill>
              </a:ln>
            </c:spPr>
          </c:marker>
          <c:yVal>
            <c:numRef>
              <c:f>'MAIN DATA SHEET'!#REF!</c:f>
              <c:numCache>
                <c:ptCount val="1"/>
                <c:pt idx="0">
                  <c:v>1</c:v>
                </c:pt>
              </c:numCache>
            </c:numRef>
          </c:yVal>
          <c:smooth val="0"/>
        </c:ser>
        <c:ser>
          <c:idx val="75"/>
          <c:order val="75"/>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00"/>
                </a:solidFill>
              </a:ln>
            </c:spPr>
          </c:marker>
          <c:yVal>
            <c:numRef>
              <c:f>'MAIN DATA SHEET'!#REF!</c:f>
              <c:numCache>
                <c:ptCount val="1"/>
                <c:pt idx="0">
                  <c:v>1</c:v>
                </c:pt>
              </c:numCache>
            </c:numRef>
          </c:yVal>
          <c:smooth val="0"/>
        </c:ser>
        <c:ser>
          <c:idx val="76"/>
          <c:order val="76"/>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6600"/>
                </a:solidFill>
              </a:ln>
            </c:spPr>
          </c:marker>
          <c:yVal>
            <c:numRef>
              <c:f>'MAIN DATA SHEET'!#REF!</c:f>
              <c:numCache>
                <c:ptCount val="1"/>
                <c:pt idx="0">
                  <c:v>1</c:v>
                </c:pt>
              </c:numCache>
            </c:numRef>
          </c:yVal>
          <c:smooth val="0"/>
        </c:ser>
        <c:ser>
          <c:idx val="77"/>
          <c:order val="77"/>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66699"/>
              </a:solidFill>
              <a:ln>
                <a:solidFill>
                  <a:srgbClr val="666699"/>
                </a:solidFill>
              </a:ln>
            </c:spPr>
          </c:marker>
          <c:yVal>
            <c:numRef>
              <c:f>'MAIN DATA SHEET'!#REF!</c:f>
              <c:numCache>
                <c:ptCount val="1"/>
                <c:pt idx="0">
                  <c:v>1</c:v>
                </c:pt>
              </c:numCache>
            </c:numRef>
          </c:yVal>
          <c:smooth val="0"/>
        </c:ser>
        <c:ser>
          <c:idx val="78"/>
          <c:order val="78"/>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69696"/>
                </a:solidFill>
              </a:ln>
            </c:spPr>
          </c:marker>
          <c:yVal>
            <c:numRef>
              <c:f>'MAIN DATA SHEET'!#REF!</c:f>
              <c:numCache>
                <c:ptCount val="1"/>
                <c:pt idx="0">
                  <c:v>1</c:v>
                </c:pt>
              </c:numCache>
            </c:numRef>
          </c:yVal>
          <c:smooth val="0"/>
        </c:ser>
        <c:ser>
          <c:idx val="79"/>
          <c:order val="79"/>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3366"/>
                </a:solidFill>
              </a:ln>
            </c:spPr>
          </c:marker>
          <c:yVal>
            <c:numRef>
              <c:f>'MAIN DATA SHEET'!#REF!</c:f>
              <c:numCache>
                <c:ptCount val="1"/>
                <c:pt idx="0">
                  <c:v>1</c:v>
                </c:pt>
              </c:numCache>
            </c:numRef>
          </c:yVal>
          <c:smooth val="0"/>
        </c:ser>
        <c:ser>
          <c:idx val="80"/>
          <c:order val="80"/>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9966"/>
                </a:solidFill>
              </a:ln>
            </c:spPr>
          </c:marker>
          <c:yVal>
            <c:numRef>
              <c:f>'MAIN DATA SHEET'!#REF!</c:f>
              <c:numCache>
                <c:ptCount val="1"/>
                <c:pt idx="0">
                  <c:v>1</c:v>
                </c:pt>
              </c:numCache>
            </c:numRef>
          </c:yVal>
          <c:smooth val="0"/>
        </c:ser>
        <c:ser>
          <c:idx val="81"/>
          <c:order val="81"/>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yVal>
            <c:numRef>
              <c:f>'MAIN DATA SHEET'!#REF!</c:f>
              <c:numCache>
                <c:ptCount val="1"/>
                <c:pt idx="0">
                  <c:v>1</c:v>
                </c:pt>
              </c:numCache>
            </c:numRef>
          </c:yVal>
          <c:smooth val="0"/>
        </c:ser>
        <c:ser>
          <c:idx val="82"/>
          <c:order val="82"/>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00"/>
              </a:solidFill>
              <a:ln>
                <a:solidFill>
                  <a:srgbClr val="333300"/>
                </a:solidFill>
              </a:ln>
            </c:spPr>
          </c:marker>
          <c:yVal>
            <c:numRef>
              <c:f>'MAIN DATA SHEET'!#REF!</c:f>
              <c:numCache>
                <c:ptCount val="1"/>
                <c:pt idx="0">
                  <c:v>1</c:v>
                </c:pt>
              </c:numCache>
            </c:numRef>
          </c:yVal>
          <c:smooth val="0"/>
        </c:ser>
        <c:ser>
          <c:idx val="83"/>
          <c:order val="83"/>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00"/>
              </a:solidFill>
              <a:ln>
                <a:solidFill>
                  <a:srgbClr val="993300"/>
                </a:solidFill>
              </a:ln>
            </c:spPr>
          </c:marker>
          <c:yVal>
            <c:numRef>
              <c:f>'MAIN DATA SHEET'!#REF!</c:f>
              <c:numCache>
                <c:ptCount val="1"/>
                <c:pt idx="0">
                  <c:v>1</c:v>
                </c:pt>
              </c:numCache>
            </c:numRef>
          </c:yVal>
          <c:smooth val="0"/>
        </c:ser>
        <c:ser>
          <c:idx val="84"/>
          <c:order val="84"/>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yVal>
            <c:numRef>
              <c:f>'MAIN DATA SHEET'!#REF!</c:f>
              <c:numCache>
                <c:ptCount val="1"/>
                <c:pt idx="0">
                  <c:v>1</c:v>
                </c:pt>
              </c:numCache>
            </c:numRef>
          </c:yVal>
          <c:smooth val="0"/>
        </c:ser>
        <c:ser>
          <c:idx val="85"/>
          <c:order val="85"/>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3399"/>
                </a:solidFill>
              </a:ln>
            </c:spPr>
          </c:marker>
          <c:yVal>
            <c:numRef>
              <c:f>'MAIN DATA SHEET'!#REF!</c:f>
              <c:numCache>
                <c:ptCount val="1"/>
                <c:pt idx="0">
                  <c:v>1</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yVal>
            <c:numRef>
              <c:f>'MAIN DATA SHEET'!#REF!</c:f>
              <c:numCache>
                <c:ptCount val="1"/>
                <c:pt idx="0">
                  <c:v>1</c:v>
                </c:pt>
              </c:numCache>
            </c:numRef>
          </c:yVal>
          <c:smooth val="0"/>
        </c:ser>
        <c:ser>
          <c:idx val="87"/>
          <c:order val="87"/>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FFFF"/>
                </a:solidFill>
              </a:ln>
            </c:spPr>
          </c:marker>
          <c:yVal>
            <c:numRef>
              <c:f>'MAIN DATA SHEET'!#REF!</c:f>
              <c:numCache>
                <c:ptCount val="1"/>
                <c:pt idx="0">
                  <c:v>1</c:v>
                </c:pt>
              </c:numCache>
            </c:numRef>
          </c:yVal>
          <c:smooth val="0"/>
        </c:ser>
        <c:ser>
          <c:idx val="88"/>
          <c:order val="88"/>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DD0806"/>
                </a:solidFill>
              </a:ln>
            </c:spPr>
          </c:marker>
          <c:yVal>
            <c:numRef>
              <c:f>'MAIN DATA SHEET'!#REF!</c:f>
              <c:numCache>
                <c:ptCount val="1"/>
                <c:pt idx="0">
                  <c:v>1</c:v>
                </c:pt>
              </c:numCache>
            </c:numRef>
          </c:yVal>
          <c:smooth val="0"/>
        </c:ser>
        <c:ser>
          <c:idx val="89"/>
          <c:order val="89"/>
          <c:spPr>
            <a:ln w="127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1FB714"/>
                </a:solidFill>
              </a:ln>
            </c:spPr>
          </c:marker>
          <c:yVal>
            <c:numRef>
              <c:f>'MAIN DATA SHEET'!#REF!</c:f>
              <c:numCache>
                <c:ptCount val="1"/>
                <c:pt idx="0">
                  <c:v>1</c:v>
                </c:pt>
              </c:numCache>
            </c:numRef>
          </c:yVal>
          <c:smooth val="0"/>
        </c:ser>
        <c:ser>
          <c:idx val="90"/>
          <c:order val="90"/>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D4"/>
              </a:solidFill>
              <a:ln>
                <a:solidFill>
                  <a:srgbClr val="0000D4"/>
                </a:solidFill>
              </a:ln>
            </c:spPr>
          </c:marker>
          <c:yVal>
            <c:numRef>
              <c:f>'MAIN DATA SHEET'!#REF!</c:f>
              <c:numCache>
                <c:ptCount val="1"/>
                <c:pt idx="0">
                  <c:v>1</c:v>
                </c:pt>
              </c:numCache>
            </c:numRef>
          </c:yVal>
          <c:smooth val="0"/>
        </c:ser>
        <c:ser>
          <c:idx val="91"/>
          <c:order val="91"/>
          <c:spPr>
            <a:ln w="127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CF305"/>
              </a:solidFill>
              <a:ln>
                <a:solidFill>
                  <a:srgbClr val="FCF305"/>
                </a:solidFill>
              </a:ln>
            </c:spPr>
          </c:marker>
          <c:yVal>
            <c:numRef>
              <c:f>'MAIN DATA SHEET'!#REF!</c:f>
              <c:numCache>
                <c:ptCount val="1"/>
                <c:pt idx="0">
                  <c:v>1</c:v>
                </c:pt>
              </c:numCache>
            </c:numRef>
          </c:yVal>
          <c:smooth val="0"/>
        </c:ser>
        <c:ser>
          <c:idx val="92"/>
          <c:order val="92"/>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20884"/>
              </a:solidFill>
              <a:ln>
                <a:solidFill>
                  <a:srgbClr val="F20884"/>
                </a:solidFill>
              </a:ln>
            </c:spPr>
          </c:marker>
          <c:yVal>
            <c:numRef>
              <c:f>'MAIN DATA SHEET'!#REF!</c:f>
              <c:numCache>
                <c:ptCount val="1"/>
                <c:pt idx="0">
                  <c:v>1</c:v>
                </c:pt>
              </c:numCache>
            </c:numRef>
          </c:yVal>
          <c:smooth val="0"/>
        </c:ser>
        <c:ser>
          <c:idx val="93"/>
          <c:order val="93"/>
          <c:spPr>
            <a:ln w="127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ABEA"/>
                </a:solidFill>
              </a:ln>
            </c:spPr>
          </c:marker>
          <c:yVal>
            <c:numRef>
              <c:f>'MAIN DATA SHEET'!#REF!</c:f>
              <c:numCache>
                <c:ptCount val="1"/>
                <c:pt idx="0">
                  <c:v>1</c:v>
                </c:pt>
              </c:numCache>
            </c:numRef>
          </c:yVal>
          <c:smooth val="0"/>
        </c:ser>
        <c:ser>
          <c:idx val="94"/>
          <c:order val="94"/>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00000"/>
                </a:solidFill>
              </a:ln>
            </c:spPr>
          </c:marker>
          <c:yVal>
            <c:numRef>
              <c:f>'MAIN DATA SHEET'!#REF!</c:f>
              <c:numCache>
                <c:ptCount val="1"/>
                <c:pt idx="0">
                  <c:v>1</c:v>
                </c:pt>
              </c:numCache>
            </c:numRef>
          </c:yVal>
          <c:smooth val="0"/>
        </c:ser>
        <c:ser>
          <c:idx val="95"/>
          <c:order val="95"/>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411"/>
              </a:solidFill>
              <a:ln>
                <a:solidFill>
                  <a:srgbClr val="006411"/>
                </a:solidFill>
              </a:ln>
            </c:spPr>
          </c:marker>
          <c:yVal>
            <c:numRef>
              <c:f>'MAIN DATA SHEET'!#REF!</c:f>
              <c:numCache>
                <c:ptCount val="1"/>
                <c:pt idx="0">
                  <c:v>1</c:v>
                </c:pt>
              </c:numCache>
            </c:numRef>
          </c:yVal>
          <c:smooth val="0"/>
        </c:ser>
        <c:ser>
          <c:idx val="96"/>
          <c:order val="96"/>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90"/>
                </a:solidFill>
              </a:ln>
            </c:spPr>
          </c:marker>
          <c:yVal>
            <c:numRef>
              <c:f>'MAIN DATA SHEET'!#REF!</c:f>
              <c:numCache>
                <c:ptCount val="1"/>
                <c:pt idx="0">
                  <c:v>1</c:v>
                </c:pt>
              </c:numCache>
            </c:numRef>
          </c:yVal>
          <c:smooth val="0"/>
        </c:ser>
        <c:ser>
          <c:idx val="97"/>
          <c:order val="97"/>
          <c:spPr>
            <a:ln w="127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90713A"/>
                </a:solidFill>
              </a:ln>
            </c:spPr>
          </c:marker>
          <c:yVal>
            <c:numRef>
              <c:f>'MAIN DATA SHEET'!#REF!</c:f>
              <c:numCache>
                <c:ptCount val="1"/>
                <c:pt idx="0">
                  <c:v>1</c:v>
                </c:pt>
              </c:numCache>
            </c:numRef>
          </c:yVal>
          <c:smooth val="0"/>
        </c:ser>
        <c:ser>
          <c:idx val="98"/>
          <c:order val="98"/>
          <c:spPr>
            <a:ln w="127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4600A5"/>
                </a:solidFill>
              </a:ln>
            </c:spPr>
          </c:marker>
          <c:yVal>
            <c:numRef>
              <c:f>'MAIN DATA SHEET'!#REF!</c:f>
              <c:numCache>
                <c:ptCount val="1"/>
                <c:pt idx="0">
                  <c:v>1</c:v>
                </c:pt>
              </c:numCache>
            </c:numRef>
          </c:yVal>
          <c:smooth val="0"/>
        </c:ser>
        <c:ser>
          <c:idx val="99"/>
          <c:order val="99"/>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yVal>
            <c:numRef>
              <c:f>'MAIN DATA SHEET'!#REF!</c:f>
              <c:numCache>
                <c:ptCount val="1"/>
                <c:pt idx="0">
                  <c:v>1</c:v>
                </c:pt>
              </c:numCache>
            </c:numRef>
          </c:yVal>
          <c:smooth val="0"/>
        </c:ser>
        <c:ser>
          <c:idx val="100"/>
          <c:order val="100"/>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0C0C0"/>
              </a:solidFill>
              <a:ln>
                <a:solidFill>
                  <a:srgbClr val="C0C0C0"/>
                </a:solidFill>
              </a:ln>
            </c:spPr>
          </c:marker>
          <c:yVal>
            <c:numRef>
              <c:f>'MAIN DATA SHEET'!#REF!</c:f>
              <c:numCache>
                <c:ptCount val="1"/>
                <c:pt idx="0">
                  <c:v>1</c:v>
                </c:pt>
              </c:numCache>
            </c:numRef>
          </c:yVal>
          <c:smooth val="0"/>
        </c:ser>
        <c:ser>
          <c:idx val="101"/>
          <c:order val="101"/>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yVal>
            <c:numRef>
              <c:f>'MAIN DATA SHEET'!#REF!</c:f>
              <c:numCache>
                <c:ptCount val="1"/>
                <c:pt idx="0">
                  <c:v>1</c:v>
                </c:pt>
              </c:numCache>
            </c:numRef>
          </c:yVal>
          <c:smooth val="0"/>
        </c:ser>
        <c:ser>
          <c:idx val="102"/>
          <c:order val="102"/>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99FF"/>
                </a:solidFill>
              </a:ln>
            </c:spPr>
          </c:marker>
          <c:yVal>
            <c:numRef>
              <c:f>'MAIN DATA SHEET'!#REF!</c:f>
              <c:numCache>
                <c:ptCount val="1"/>
                <c:pt idx="0">
                  <c:v>1</c:v>
                </c:pt>
              </c:numCache>
            </c:numRef>
          </c:yVal>
          <c:smooth val="0"/>
        </c:ser>
        <c:ser>
          <c:idx val="103"/>
          <c:order val="10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93366"/>
                </a:solidFill>
              </a:ln>
            </c:spPr>
          </c:marker>
          <c:yVal>
            <c:numRef>
              <c:f>'MAIN DATA SHEET'!#REF!</c:f>
              <c:numCache>
                <c:ptCount val="1"/>
                <c:pt idx="0">
                  <c:v>1</c:v>
                </c:pt>
              </c:numCache>
            </c:numRef>
          </c:yVal>
          <c:smooth val="0"/>
        </c:ser>
        <c:ser>
          <c:idx val="104"/>
          <c:order val="104"/>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CC"/>
              </a:solidFill>
              <a:ln>
                <a:solidFill>
                  <a:srgbClr val="FFFFCC"/>
                </a:solidFill>
              </a:ln>
            </c:spPr>
          </c:marker>
          <c:yVal>
            <c:numRef>
              <c:f>'MAIN DATA SHEET'!#REF!</c:f>
              <c:numCache>
                <c:ptCount val="1"/>
                <c:pt idx="0">
                  <c:v>1</c:v>
                </c:pt>
              </c:numCache>
            </c:numRef>
          </c:yVal>
          <c:smooth val="0"/>
        </c:ser>
        <c:ser>
          <c:idx val="105"/>
          <c:order val="105"/>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CCFFFF"/>
                </a:solidFill>
              </a:ln>
            </c:spPr>
          </c:marker>
          <c:yVal>
            <c:numRef>
              <c:f>'MAIN DATA SHEET'!#REF!</c:f>
              <c:numCache>
                <c:ptCount val="1"/>
                <c:pt idx="0">
                  <c:v>1</c:v>
                </c:pt>
              </c:numCache>
            </c:numRef>
          </c:yVal>
          <c:smooth val="0"/>
        </c:ser>
        <c:ser>
          <c:idx val="106"/>
          <c:order val="106"/>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660066"/>
                </a:solidFill>
              </a:ln>
            </c:spPr>
          </c:marker>
          <c:yVal>
            <c:numRef>
              <c:f>'MAIN DATA SHEET'!#REF!</c:f>
              <c:numCache>
                <c:ptCount val="1"/>
                <c:pt idx="0">
                  <c:v>1</c:v>
                </c:pt>
              </c:numCache>
            </c:numRef>
          </c:yVal>
          <c:smooth val="0"/>
        </c:ser>
        <c:ser>
          <c:idx val="107"/>
          <c:order val="107"/>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FF8080"/>
                </a:solidFill>
              </a:ln>
            </c:spPr>
          </c:marker>
          <c:yVal>
            <c:numRef>
              <c:f>'MAIN DATA SHEET'!#REF!</c:f>
              <c:numCache>
                <c:ptCount val="1"/>
                <c:pt idx="0">
                  <c:v>1</c:v>
                </c:pt>
              </c:numCache>
            </c:numRef>
          </c:yVal>
          <c:smooth val="0"/>
        </c:ser>
        <c:ser>
          <c:idx val="108"/>
          <c:order val="108"/>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yVal>
            <c:numRef>
              <c:f>'MAIN DATA SHEET'!#REF!</c:f>
              <c:numCache>
                <c:ptCount val="1"/>
                <c:pt idx="0">
                  <c:v>1</c:v>
                </c:pt>
              </c:numCache>
            </c:numRef>
          </c:yVal>
          <c:smooth val="0"/>
        </c:ser>
        <c:ser>
          <c:idx val="109"/>
          <c:order val="109"/>
          <c:spPr>
            <a:ln w="127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CCFF"/>
              </a:solidFill>
              <a:ln>
                <a:solidFill>
                  <a:srgbClr val="CCCCFF"/>
                </a:solidFill>
              </a:ln>
            </c:spPr>
          </c:marker>
          <c:yVal>
            <c:numRef>
              <c:f>'MAIN DATA SHEET'!#REF!</c:f>
              <c:numCache>
                <c:ptCount val="1"/>
                <c:pt idx="0">
                  <c:v>1</c:v>
                </c:pt>
              </c:numCache>
            </c:numRef>
          </c:yVal>
          <c:smooth val="0"/>
        </c:ser>
        <c:ser>
          <c:idx val="110"/>
          <c:order val="11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yVal>
            <c:numRef>
              <c:f>'MAIN DATA SHEET'!#REF!</c:f>
              <c:numCache>
                <c:ptCount val="1"/>
                <c:pt idx="0">
                  <c:v>1</c:v>
                </c:pt>
              </c:numCache>
            </c:numRef>
          </c:yVal>
          <c:smooth val="0"/>
        </c:ser>
        <c:ser>
          <c:idx val="111"/>
          <c:order val="11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yVal>
            <c:numRef>
              <c:f>'MAIN DATA SHEET'!#REF!</c:f>
              <c:numCache>
                <c:ptCount val="1"/>
                <c:pt idx="0">
                  <c:v>1</c:v>
                </c:pt>
              </c:numCache>
            </c:numRef>
          </c:yVal>
          <c:smooth val="0"/>
        </c:ser>
        <c:ser>
          <c:idx val="112"/>
          <c:order val="11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FF00"/>
                </a:solidFill>
              </a:ln>
            </c:spPr>
          </c:marker>
          <c:yVal>
            <c:numRef>
              <c:f>'MAIN DATA SHEET'!#REF!</c:f>
              <c:numCache>
                <c:ptCount val="1"/>
                <c:pt idx="0">
                  <c:v>1</c:v>
                </c:pt>
              </c:numCache>
            </c:numRef>
          </c:yVal>
          <c:smooth val="0"/>
        </c:ser>
        <c:ser>
          <c:idx val="113"/>
          <c:order val="11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FFFF"/>
                </a:solidFill>
              </a:ln>
            </c:spPr>
          </c:marker>
          <c:yVal>
            <c:numRef>
              <c:f>'MAIN DATA SHEET'!#REF!</c:f>
              <c:numCache>
                <c:ptCount val="1"/>
                <c:pt idx="0">
                  <c:v>1</c:v>
                </c:pt>
              </c:numCache>
            </c:numRef>
          </c:yVal>
          <c:smooth val="0"/>
        </c:ser>
        <c:ser>
          <c:idx val="114"/>
          <c:order val="11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0080"/>
                </a:solidFill>
              </a:ln>
            </c:spPr>
          </c:marker>
          <c:yVal>
            <c:numRef>
              <c:f>'MAIN DATA SHEET'!#REF!</c:f>
              <c:numCache>
                <c:ptCount val="1"/>
                <c:pt idx="0">
                  <c:v>1</c:v>
                </c:pt>
              </c:numCache>
            </c:numRef>
          </c:yVal>
          <c:smooth val="0"/>
        </c:ser>
        <c:ser>
          <c:idx val="115"/>
          <c:order val="11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800000"/>
                </a:solidFill>
              </a:ln>
            </c:spPr>
          </c:marker>
          <c:yVal>
            <c:numRef>
              <c:f>'MAIN DATA SHEET'!#REF!</c:f>
              <c:numCache>
                <c:ptCount val="1"/>
                <c:pt idx="0">
                  <c:v>1</c:v>
                </c:pt>
              </c:numCache>
            </c:numRef>
          </c:yVal>
          <c:smooth val="0"/>
        </c:ser>
        <c:ser>
          <c:idx val="116"/>
          <c:order val="11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80"/>
                </a:solidFill>
              </a:ln>
            </c:spPr>
          </c:marker>
          <c:yVal>
            <c:numRef>
              <c:f>'MAIN DATA SHEET'!#REF!</c:f>
              <c:numCache>
                <c:ptCount val="1"/>
                <c:pt idx="0">
                  <c:v>1</c:v>
                </c:pt>
              </c:numCache>
            </c:numRef>
          </c:yVal>
          <c:smooth val="0"/>
        </c:ser>
        <c:ser>
          <c:idx val="117"/>
          <c:order val="11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yVal>
            <c:numRef>
              <c:f>'MAIN DATA SHEET'!#REF!</c:f>
              <c:numCache>
                <c:ptCount val="1"/>
                <c:pt idx="0">
                  <c:v>1</c:v>
                </c:pt>
              </c:numCache>
            </c:numRef>
          </c:yVal>
          <c:smooth val="0"/>
        </c:ser>
        <c:ser>
          <c:idx val="118"/>
          <c:order val="118"/>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solidFill>
                  <a:srgbClr val="00CCFF"/>
                </a:solidFill>
              </a:ln>
            </c:spPr>
          </c:marker>
          <c:yVal>
            <c:numRef>
              <c:f>'MAIN DATA SHEET'!#REF!</c:f>
              <c:numCache>
                <c:ptCount val="1"/>
                <c:pt idx="0">
                  <c:v>1</c:v>
                </c:pt>
              </c:numCache>
            </c:numRef>
          </c:yVal>
          <c:smooth val="0"/>
        </c:ser>
        <c:ser>
          <c:idx val="119"/>
          <c:order val="119"/>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FFFF"/>
              </a:solidFill>
              <a:ln>
                <a:solidFill>
                  <a:srgbClr val="CCFFFF"/>
                </a:solidFill>
              </a:ln>
            </c:spPr>
          </c:marker>
          <c:yVal>
            <c:numRef>
              <c:f>'MAIN DATA SHEET'!#REF!</c:f>
              <c:numCache>
                <c:ptCount val="1"/>
                <c:pt idx="0">
                  <c:v>1</c:v>
                </c:pt>
              </c:numCache>
            </c:numRef>
          </c:yVal>
          <c:smooth val="0"/>
        </c:ser>
        <c:ser>
          <c:idx val="120"/>
          <c:order val="120"/>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CCFFCC"/>
                </a:solidFill>
              </a:ln>
            </c:spPr>
          </c:marker>
          <c:yVal>
            <c:numRef>
              <c:f>'MAIN DATA SHEET'!#REF!</c:f>
              <c:numCache>
                <c:ptCount val="1"/>
                <c:pt idx="0">
                  <c:v>1</c:v>
                </c:pt>
              </c:numCache>
            </c:numRef>
          </c:yVal>
          <c:smooth val="0"/>
        </c:ser>
        <c:ser>
          <c:idx val="121"/>
          <c:order val="121"/>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FF99"/>
                </a:solidFill>
              </a:ln>
            </c:spPr>
          </c:marker>
          <c:yVal>
            <c:numRef>
              <c:f>'MAIN DATA SHEET'!#REF!</c:f>
              <c:numCache>
                <c:ptCount val="1"/>
                <c:pt idx="0">
                  <c:v>1</c:v>
                </c:pt>
              </c:numCache>
            </c:numRef>
          </c:yVal>
          <c:smooth val="0"/>
        </c:ser>
        <c:ser>
          <c:idx val="122"/>
          <c:order val="122"/>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CCFF"/>
              </a:solidFill>
              <a:ln>
                <a:solidFill>
                  <a:srgbClr val="99CCFF"/>
                </a:solidFill>
              </a:ln>
            </c:spPr>
          </c:marker>
          <c:yVal>
            <c:numRef>
              <c:f>'MAIN DATA SHEET'!#REF!</c:f>
              <c:numCache>
                <c:ptCount val="1"/>
                <c:pt idx="0">
                  <c:v>1</c:v>
                </c:pt>
              </c:numCache>
            </c:numRef>
          </c:yVal>
          <c:smooth val="0"/>
        </c:ser>
        <c:ser>
          <c:idx val="123"/>
          <c:order val="123"/>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CC"/>
                </a:solidFill>
              </a:ln>
            </c:spPr>
          </c:marker>
          <c:yVal>
            <c:numRef>
              <c:f>'MAIN DATA SHEET'!#REF!</c:f>
              <c:numCache>
                <c:ptCount val="1"/>
                <c:pt idx="0">
                  <c:v>1</c:v>
                </c:pt>
              </c:numCache>
            </c:numRef>
          </c:yVal>
          <c:smooth val="0"/>
        </c:ser>
        <c:ser>
          <c:idx val="124"/>
          <c:order val="124"/>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CC99FF"/>
                </a:solidFill>
              </a:ln>
            </c:spPr>
          </c:marker>
          <c:yVal>
            <c:numRef>
              <c:f>'MAIN DATA SHEET'!#REF!</c:f>
              <c:numCache>
                <c:ptCount val="1"/>
                <c:pt idx="0">
                  <c:v>1</c:v>
                </c:pt>
              </c:numCache>
            </c:numRef>
          </c:yVal>
          <c:smooth val="0"/>
        </c:ser>
        <c:ser>
          <c:idx val="125"/>
          <c:order val="125"/>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FFCC99"/>
                </a:solidFill>
              </a:ln>
            </c:spPr>
          </c:marker>
          <c:yVal>
            <c:numRef>
              <c:f>'MAIN DATA SHEET'!#REF!</c:f>
              <c:numCache>
                <c:ptCount val="1"/>
                <c:pt idx="0">
                  <c:v>1</c:v>
                </c:pt>
              </c:numCache>
            </c:numRef>
          </c:yVal>
          <c:smooth val="0"/>
        </c:ser>
        <c:ser>
          <c:idx val="126"/>
          <c:order val="126"/>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yVal>
            <c:numRef>
              <c:f>'MAIN DATA SHEET'!#REF!</c:f>
              <c:numCache>
                <c:ptCount val="1"/>
                <c:pt idx="0">
                  <c:v>1</c:v>
                </c:pt>
              </c:numCache>
            </c:numRef>
          </c:yVal>
          <c:smooth val="0"/>
        </c:ser>
        <c:ser>
          <c:idx val="127"/>
          <c:order val="127"/>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CCCC"/>
              </a:solidFill>
              <a:ln>
                <a:solidFill>
                  <a:srgbClr val="33CCCC"/>
                </a:solidFill>
              </a:ln>
            </c:spPr>
          </c:marker>
          <c:yVal>
            <c:numRef>
              <c:f>'MAIN DATA SHEET'!#REF!</c:f>
              <c:numCache>
                <c:ptCount val="1"/>
                <c:pt idx="0">
                  <c:v>1</c:v>
                </c:pt>
              </c:numCache>
            </c:numRef>
          </c:yVal>
          <c:smooth val="0"/>
        </c:ser>
        <c:ser>
          <c:idx val="128"/>
          <c:order val="128"/>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yVal>
            <c:numRef>
              <c:f>'MAIN DATA SHEET'!#REF!</c:f>
              <c:numCache>
                <c:ptCount val="1"/>
                <c:pt idx="0">
                  <c:v>1</c:v>
                </c:pt>
              </c:numCache>
            </c:numRef>
          </c:yVal>
          <c:smooth val="0"/>
        </c:ser>
        <c:ser>
          <c:idx val="129"/>
          <c:order val="129"/>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CC00"/>
                </a:solidFill>
              </a:ln>
            </c:spPr>
          </c:marker>
          <c:yVal>
            <c:numRef>
              <c:f>'MAIN DATA SHEET'!#REF!</c:f>
              <c:numCache>
                <c:ptCount val="1"/>
                <c:pt idx="0">
                  <c:v>1</c:v>
                </c:pt>
              </c:numCache>
            </c:numRef>
          </c:yVal>
          <c:smooth val="0"/>
        </c:ser>
        <c:ser>
          <c:idx val="130"/>
          <c:order val="130"/>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00"/>
                </a:solidFill>
              </a:ln>
            </c:spPr>
          </c:marker>
          <c:yVal>
            <c:numRef>
              <c:f>'MAIN DATA SHEET'!#REF!</c:f>
              <c:numCache>
                <c:ptCount val="1"/>
                <c:pt idx="0">
                  <c:v>1</c:v>
                </c:pt>
              </c:numCache>
            </c:numRef>
          </c:yVal>
          <c:smooth val="0"/>
        </c:ser>
        <c:ser>
          <c:idx val="131"/>
          <c:order val="131"/>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6600"/>
              </a:solidFill>
              <a:ln>
                <a:solidFill>
                  <a:srgbClr val="FF6600"/>
                </a:solidFill>
              </a:ln>
            </c:spPr>
          </c:marker>
          <c:yVal>
            <c:numRef>
              <c:f>'MAIN DATA SHEET'!#REF!</c:f>
              <c:numCache>
                <c:ptCount val="1"/>
                <c:pt idx="0">
                  <c:v>1</c:v>
                </c:pt>
              </c:numCache>
            </c:numRef>
          </c:yVal>
          <c:smooth val="0"/>
        </c:ser>
        <c:ser>
          <c:idx val="132"/>
          <c:order val="132"/>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666699"/>
                </a:solidFill>
              </a:ln>
            </c:spPr>
          </c:marker>
          <c:yVal>
            <c:numRef>
              <c:f>'MAIN DATA SHEET'!#REF!</c:f>
              <c:numCache>
                <c:ptCount val="1"/>
                <c:pt idx="0">
                  <c:v>1</c:v>
                </c:pt>
              </c:numCache>
            </c:numRef>
          </c:yVal>
          <c:smooth val="0"/>
        </c:ser>
        <c:ser>
          <c:idx val="133"/>
          <c:order val="133"/>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969696"/>
                </a:solidFill>
              </a:ln>
            </c:spPr>
          </c:marker>
          <c:yVal>
            <c:numRef>
              <c:f>'MAIN DATA SHEET'!#REF!</c:f>
              <c:numCache>
                <c:ptCount val="1"/>
                <c:pt idx="0">
                  <c:v>1</c:v>
                </c:pt>
              </c:numCache>
            </c:numRef>
          </c:yVal>
          <c:smooth val="0"/>
        </c:ser>
        <c:ser>
          <c:idx val="134"/>
          <c:order val="134"/>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66"/>
                </a:solidFill>
              </a:ln>
            </c:spPr>
          </c:marker>
          <c:yVal>
            <c:numRef>
              <c:f>'MAIN DATA SHEET'!#REF!</c:f>
              <c:numCache>
                <c:ptCount val="1"/>
                <c:pt idx="0">
                  <c:v>1</c:v>
                </c:pt>
              </c:numCache>
            </c:numRef>
          </c:yVal>
          <c:smooth val="0"/>
        </c:ser>
        <c:ser>
          <c:idx val="135"/>
          <c:order val="135"/>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yVal>
            <c:numRef>
              <c:f>'MAIN DATA SHEET'!#REF!</c:f>
              <c:numCache>
                <c:ptCount val="1"/>
                <c:pt idx="0">
                  <c:v>1</c:v>
                </c:pt>
              </c:numCache>
            </c:numRef>
          </c:yVal>
          <c:smooth val="0"/>
        </c:ser>
        <c:ser>
          <c:idx val="136"/>
          <c:order val="136"/>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3300"/>
              </a:solidFill>
              <a:ln>
                <a:solidFill>
                  <a:srgbClr val="003300"/>
                </a:solidFill>
              </a:ln>
            </c:spPr>
          </c:marker>
          <c:yVal>
            <c:numRef>
              <c:f>'MAIN DATA SHEET'!#REF!</c:f>
              <c:numCache>
                <c:ptCount val="1"/>
                <c:pt idx="0">
                  <c:v>1</c:v>
                </c:pt>
              </c:numCache>
            </c:numRef>
          </c:yVal>
          <c:smooth val="0"/>
        </c:ser>
        <c:ser>
          <c:idx val="137"/>
          <c:order val="137"/>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00"/>
              </a:solidFill>
              <a:ln>
                <a:solidFill>
                  <a:srgbClr val="333300"/>
                </a:solidFill>
              </a:ln>
            </c:spPr>
          </c:marker>
          <c:yVal>
            <c:numRef>
              <c:f>'MAIN DATA SHEET'!#REF!</c:f>
              <c:numCache>
                <c:ptCount val="1"/>
                <c:pt idx="0">
                  <c:v>1</c:v>
                </c:pt>
              </c:numCache>
            </c:numRef>
          </c:yVal>
          <c:smooth val="0"/>
        </c:ser>
        <c:ser>
          <c:idx val="138"/>
          <c:order val="138"/>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yVal>
            <c:numRef>
              <c:f>'MAIN DATA SHEET'!#REF!</c:f>
              <c:numCache>
                <c:ptCount val="1"/>
                <c:pt idx="0">
                  <c:v>1</c:v>
                </c:pt>
              </c:numCache>
            </c:numRef>
          </c:yVal>
          <c:smooth val="0"/>
        </c:ser>
        <c:ser>
          <c:idx val="139"/>
          <c:order val="139"/>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93366"/>
                </a:solidFill>
              </a:ln>
            </c:spPr>
          </c:marker>
          <c:yVal>
            <c:numRef>
              <c:f>'MAIN DATA SHEET'!#REF!</c:f>
              <c:numCache>
                <c:ptCount val="1"/>
                <c:pt idx="0">
                  <c:v>1</c:v>
                </c:pt>
              </c:numCache>
            </c:numRef>
          </c:yVal>
          <c:smooth val="0"/>
        </c:ser>
        <c:ser>
          <c:idx val="140"/>
          <c:order val="14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yVal>
            <c:numRef>
              <c:f>'MAIN DATA SHEET'!#REF!</c:f>
              <c:numCache>
                <c:ptCount val="1"/>
                <c:pt idx="0">
                  <c:v>1</c:v>
                </c:pt>
              </c:numCache>
            </c:numRef>
          </c:yVal>
          <c:smooth val="0"/>
        </c:ser>
        <c:ser>
          <c:idx val="141"/>
          <c:order val="1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yVal>
            <c:numRef>
              <c:f>'MAIN DATA SHEET'!#REF!</c:f>
              <c:numCache>
                <c:ptCount val="1"/>
                <c:pt idx="0">
                  <c:v>1</c:v>
                </c:pt>
              </c:numCache>
            </c:numRef>
          </c:yVal>
          <c:smooth val="0"/>
        </c:ser>
        <c:ser>
          <c:idx val="142"/>
          <c:order val="142"/>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FFFF"/>
                </a:solidFill>
              </a:ln>
            </c:spPr>
          </c:marker>
          <c:yVal>
            <c:numRef>
              <c:f>'MAIN DATA SHEET'!#REF!</c:f>
              <c:numCache>
                <c:ptCount val="1"/>
                <c:pt idx="0">
                  <c:v>1</c:v>
                </c:pt>
              </c:numCache>
            </c:numRef>
          </c:yVal>
          <c:smooth val="0"/>
        </c:ser>
        <c:ser>
          <c:idx val="143"/>
          <c:order val="143"/>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DD0806"/>
                </a:solidFill>
              </a:ln>
            </c:spPr>
          </c:marker>
          <c:yVal>
            <c:numRef>
              <c:f>'MAIN DATA SHEET'!#REF!</c:f>
              <c:numCache>
                <c:ptCount val="1"/>
                <c:pt idx="0">
                  <c:v>1</c:v>
                </c:pt>
              </c:numCache>
            </c:numRef>
          </c:yVal>
          <c:smooth val="0"/>
        </c:ser>
        <c:ser>
          <c:idx val="144"/>
          <c:order val="144"/>
          <c:spPr>
            <a:ln w="127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1FB714"/>
              </a:solidFill>
              <a:ln>
                <a:solidFill>
                  <a:srgbClr val="1FB714"/>
                </a:solidFill>
              </a:ln>
            </c:spPr>
          </c:marker>
          <c:yVal>
            <c:numRef>
              <c:f>'MAIN DATA SHEET'!#REF!</c:f>
              <c:numCache>
                <c:ptCount val="1"/>
                <c:pt idx="0">
                  <c:v>1</c:v>
                </c:pt>
              </c:numCache>
            </c:numRef>
          </c:yVal>
          <c:smooth val="0"/>
        </c:ser>
        <c:ser>
          <c:idx val="145"/>
          <c:order val="145"/>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D4"/>
              </a:solidFill>
              <a:ln>
                <a:solidFill>
                  <a:srgbClr val="0000D4"/>
                </a:solidFill>
              </a:ln>
            </c:spPr>
          </c:marker>
          <c:yVal>
            <c:numRef>
              <c:f>'MAIN DATA SHEET'!#REF!</c:f>
              <c:numCache>
                <c:ptCount val="1"/>
                <c:pt idx="0">
                  <c:v>1</c:v>
                </c:pt>
              </c:numCache>
            </c:numRef>
          </c:yVal>
          <c:smooth val="0"/>
        </c:ser>
        <c:ser>
          <c:idx val="146"/>
          <c:order val="146"/>
          <c:spPr>
            <a:ln w="12700">
              <a:solidFill>
                <a:srgbClr val="FCF305"/>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CF305"/>
              </a:solidFill>
              <a:ln>
                <a:solidFill>
                  <a:srgbClr val="FCF305"/>
                </a:solidFill>
              </a:ln>
            </c:spPr>
          </c:marker>
          <c:yVal>
            <c:numRef>
              <c:f>'MAIN DATA SHEET'!#REF!</c:f>
              <c:numCache>
                <c:ptCount val="1"/>
                <c:pt idx="0">
                  <c:v>1</c:v>
                </c:pt>
              </c:numCache>
            </c:numRef>
          </c:yVal>
          <c:smooth val="0"/>
        </c:ser>
        <c:ser>
          <c:idx val="147"/>
          <c:order val="147"/>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20884"/>
                </a:solidFill>
              </a:ln>
            </c:spPr>
          </c:marker>
          <c:yVal>
            <c:numRef>
              <c:f>'MAIN DATA SHEET'!#REF!</c:f>
              <c:numCache>
                <c:ptCount val="1"/>
                <c:pt idx="0">
                  <c:v>1</c:v>
                </c:pt>
              </c:numCache>
            </c:numRef>
          </c:yVal>
          <c:smooth val="0"/>
        </c:ser>
        <c:ser>
          <c:idx val="148"/>
          <c:order val="148"/>
          <c:spPr>
            <a:ln w="127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ABEA"/>
                </a:solidFill>
              </a:ln>
            </c:spPr>
          </c:marker>
          <c:yVal>
            <c:numRef>
              <c:f>'MAIN DATA SHEET'!#REF!</c:f>
              <c:numCache>
                <c:ptCount val="1"/>
                <c:pt idx="0">
                  <c:v>1</c:v>
                </c:pt>
              </c:numCache>
            </c:numRef>
          </c:yVal>
          <c:smooth val="0"/>
        </c:ser>
        <c:ser>
          <c:idx val="149"/>
          <c:order val="149"/>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00000"/>
              </a:solidFill>
              <a:ln>
                <a:solidFill>
                  <a:srgbClr val="900000"/>
                </a:solidFill>
              </a:ln>
            </c:spPr>
          </c:marker>
          <c:yVal>
            <c:numRef>
              <c:f>'MAIN DATA SHEET'!#REF!</c:f>
              <c:numCache>
                <c:ptCount val="1"/>
                <c:pt idx="0">
                  <c:v>1</c:v>
                </c:pt>
              </c:numCache>
            </c:numRef>
          </c:yVal>
          <c:smooth val="0"/>
        </c:ser>
        <c:ser>
          <c:idx val="150"/>
          <c:order val="150"/>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6411"/>
                </a:solidFill>
              </a:ln>
            </c:spPr>
          </c:marker>
          <c:yVal>
            <c:numRef>
              <c:f>'MAIN DATA SHEET'!#REF!</c:f>
              <c:numCache>
                <c:ptCount val="1"/>
                <c:pt idx="0">
                  <c:v>1</c:v>
                </c:pt>
              </c:numCache>
            </c:numRef>
          </c:yVal>
          <c:smooth val="0"/>
        </c:ser>
        <c:ser>
          <c:idx val="151"/>
          <c:order val="151"/>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90"/>
                </a:solidFill>
              </a:ln>
            </c:spPr>
          </c:marker>
          <c:yVal>
            <c:numRef>
              <c:f>'MAIN DATA SHEET'!#REF!</c:f>
              <c:numCache>
                <c:ptCount val="1"/>
                <c:pt idx="0">
                  <c:v>1</c:v>
                </c:pt>
              </c:numCache>
            </c:numRef>
          </c:yVal>
          <c:smooth val="0"/>
        </c:ser>
        <c:ser>
          <c:idx val="152"/>
          <c:order val="152"/>
          <c:spPr>
            <a:ln w="127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90713A"/>
                </a:solidFill>
              </a:ln>
            </c:spPr>
          </c:marker>
          <c:yVal>
            <c:numRef>
              <c:f>'MAIN DATA SHEET'!#REF!</c:f>
              <c:numCache>
                <c:ptCount val="1"/>
                <c:pt idx="0">
                  <c:v>1</c:v>
                </c:pt>
              </c:numCache>
            </c:numRef>
          </c:yVal>
          <c:smooth val="0"/>
        </c:ser>
        <c:ser>
          <c:idx val="153"/>
          <c:order val="153"/>
          <c:spPr>
            <a:ln w="127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600A5"/>
              </a:solidFill>
              <a:ln>
                <a:solidFill>
                  <a:srgbClr val="4600A5"/>
                </a:solidFill>
              </a:ln>
            </c:spPr>
          </c:marker>
          <c:yVal>
            <c:numRef>
              <c:f>'MAIN DATA SHEET'!#REF!</c:f>
              <c:numCache>
                <c:ptCount val="1"/>
                <c:pt idx="0">
                  <c:v>1</c:v>
                </c:pt>
              </c:numCache>
            </c:numRef>
          </c:yVal>
          <c:smooth val="0"/>
        </c:ser>
        <c:ser>
          <c:idx val="154"/>
          <c:order val="154"/>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80"/>
              </a:solidFill>
              <a:ln>
                <a:solidFill>
                  <a:srgbClr val="008080"/>
                </a:solidFill>
              </a:ln>
            </c:spPr>
          </c:marker>
          <c:yVal>
            <c:numRef>
              <c:f>'MAIN DATA SHEET'!#REF!</c:f>
              <c:numCache>
                <c:ptCount val="1"/>
                <c:pt idx="0">
                  <c:v>1</c:v>
                </c:pt>
              </c:numCache>
            </c:numRef>
          </c:yVal>
          <c:smooth val="0"/>
        </c:ser>
        <c:ser>
          <c:idx val="155"/>
          <c:order val="155"/>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0C0C0"/>
              </a:solidFill>
              <a:ln>
                <a:solidFill>
                  <a:srgbClr val="C0C0C0"/>
                </a:solidFill>
              </a:ln>
            </c:spPr>
          </c:marker>
          <c:yVal>
            <c:numRef>
              <c:f>'MAIN DATA SHEET'!#REF!</c:f>
              <c:numCache>
                <c:ptCount val="1"/>
                <c:pt idx="0">
                  <c:v>1</c:v>
                </c:pt>
              </c:numCache>
            </c:numRef>
          </c:yVal>
          <c:smooth val="0"/>
        </c:ser>
        <c:ser>
          <c:idx val="156"/>
          <c:order val="15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80"/>
                </a:solidFill>
              </a:ln>
            </c:spPr>
          </c:marker>
          <c:yVal>
            <c:numRef>
              <c:f>'MAIN DATA SHEET'!#REF!</c:f>
              <c:numCache>
                <c:ptCount val="1"/>
                <c:pt idx="0">
                  <c:v>1</c:v>
                </c:pt>
              </c:numCache>
            </c:numRef>
          </c:yVal>
          <c:smooth val="0"/>
        </c:ser>
        <c:ser>
          <c:idx val="157"/>
          <c:order val="157"/>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999FF"/>
                </a:solidFill>
              </a:ln>
            </c:spPr>
          </c:marker>
          <c:yVal>
            <c:numRef>
              <c:f>'MAIN DATA SHEET'!#REF!</c:f>
              <c:numCache>
                <c:ptCount val="1"/>
                <c:pt idx="0">
                  <c:v>1</c:v>
                </c:pt>
              </c:numCache>
            </c:numRef>
          </c:yVal>
          <c:smooth val="0"/>
        </c:ser>
        <c:ser>
          <c:idx val="158"/>
          <c:order val="158"/>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yVal>
            <c:numRef>
              <c:f>'MAIN DATA SHEET'!#REF!</c:f>
              <c:numCache>
                <c:ptCount val="1"/>
                <c:pt idx="0">
                  <c:v>1</c:v>
                </c:pt>
              </c:numCache>
            </c:numRef>
          </c:yVal>
          <c:smooth val="0"/>
        </c:ser>
        <c:ser>
          <c:idx val="159"/>
          <c:order val="159"/>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FFCC"/>
                </a:solidFill>
              </a:ln>
            </c:spPr>
          </c:marker>
          <c:yVal>
            <c:numRef>
              <c:f>'MAIN DATA SHEET'!#REF!</c:f>
              <c:numCache>
                <c:ptCount val="1"/>
                <c:pt idx="0">
                  <c:v>1</c:v>
                </c:pt>
              </c:numCache>
            </c:numRef>
          </c:yVal>
          <c:smooth val="0"/>
        </c:ser>
        <c:ser>
          <c:idx val="160"/>
          <c:order val="160"/>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CCFFFF"/>
                </a:solidFill>
              </a:ln>
            </c:spPr>
          </c:marker>
          <c:yVal>
            <c:numRef>
              <c:f>'MAIN DATA SHEET'!#REF!</c:f>
              <c:numCache>
                <c:ptCount val="1"/>
                <c:pt idx="0">
                  <c:v>1</c:v>
                </c:pt>
              </c:numCache>
            </c:numRef>
          </c:yVal>
          <c:smooth val="0"/>
        </c:ser>
        <c:ser>
          <c:idx val="161"/>
          <c:order val="161"/>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660066"/>
                </a:solidFill>
              </a:ln>
            </c:spPr>
          </c:marker>
          <c:yVal>
            <c:numRef>
              <c:f>'MAIN DATA SHEET'!#REF!</c:f>
              <c:numCache>
                <c:ptCount val="1"/>
                <c:pt idx="0">
                  <c:v>1</c:v>
                </c:pt>
              </c:numCache>
            </c:numRef>
          </c:yVal>
          <c:smooth val="0"/>
        </c:ser>
        <c:ser>
          <c:idx val="162"/>
          <c:order val="162"/>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yVal>
            <c:numRef>
              <c:f>'MAIN DATA SHEET'!#REF!</c:f>
              <c:numCache>
                <c:ptCount val="1"/>
                <c:pt idx="0">
                  <c:v>1</c:v>
                </c:pt>
              </c:numCache>
            </c:numRef>
          </c:yVal>
          <c:smooth val="0"/>
        </c:ser>
        <c:ser>
          <c:idx val="163"/>
          <c:order val="163"/>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yVal>
            <c:numRef>
              <c:f>'MAIN DATA SHEET'!#REF!</c:f>
              <c:numCache>
                <c:ptCount val="1"/>
                <c:pt idx="0">
                  <c:v>1</c:v>
                </c:pt>
              </c:numCache>
            </c:numRef>
          </c:yVal>
          <c:smooth val="0"/>
        </c:ser>
        <c:ser>
          <c:idx val="164"/>
          <c:order val="164"/>
          <c:spPr>
            <a:ln w="127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CCCFF"/>
              </a:solidFill>
              <a:ln>
                <a:solidFill>
                  <a:srgbClr val="CCCCFF"/>
                </a:solidFill>
              </a:ln>
            </c:spPr>
          </c:marker>
          <c:yVal>
            <c:numRef>
              <c:f>'MAIN DATA SHEET'!#REF!</c:f>
              <c:numCache>
                <c:ptCount val="1"/>
                <c:pt idx="0">
                  <c:v>1</c:v>
                </c:pt>
              </c:numCache>
            </c:numRef>
          </c:yVal>
          <c:smooth val="0"/>
        </c:ser>
        <c:ser>
          <c:idx val="165"/>
          <c:order val="165"/>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80"/>
                </a:solidFill>
              </a:ln>
            </c:spPr>
          </c:marker>
          <c:yVal>
            <c:numRef>
              <c:f>'MAIN DATA SHEET'!#REF!</c:f>
              <c:numCache>
                <c:ptCount val="1"/>
                <c:pt idx="0">
                  <c:v>1</c:v>
                </c:pt>
              </c:numCache>
            </c:numRef>
          </c:yVal>
          <c:smooth val="0"/>
        </c:ser>
        <c:ser>
          <c:idx val="166"/>
          <c:order val="166"/>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FF"/>
                </a:solidFill>
              </a:ln>
            </c:spPr>
          </c:marker>
          <c:yVal>
            <c:numRef>
              <c:f>'MAIN DATA SHEET'!#REF!</c:f>
              <c:numCache>
                <c:ptCount val="1"/>
                <c:pt idx="0">
                  <c:v>1</c:v>
                </c:pt>
              </c:numCache>
            </c:numRef>
          </c:yVal>
          <c:smooth val="0"/>
        </c:ser>
        <c:ser>
          <c:idx val="167"/>
          <c:order val="167"/>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FFFF00"/>
                </a:solidFill>
              </a:ln>
            </c:spPr>
          </c:marker>
          <c:yVal>
            <c:numRef>
              <c:f>'MAIN DATA SHEET'!#REF!</c:f>
              <c:numCache>
                <c:ptCount val="1"/>
                <c:pt idx="0">
                  <c:v>1</c:v>
                </c:pt>
              </c:numCache>
            </c:numRef>
          </c:yVal>
          <c:smooth val="0"/>
        </c:ser>
        <c:ser>
          <c:idx val="168"/>
          <c:order val="168"/>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FFFF"/>
                </a:solidFill>
              </a:ln>
            </c:spPr>
          </c:marker>
          <c:yVal>
            <c:numRef>
              <c:f>'MAIN DATA SHEET'!#REF!</c:f>
              <c:numCache>
                <c:ptCount val="1"/>
                <c:pt idx="0">
                  <c:v>1</c:v>
                </c:pt>
              </c:numCache>
            </c:numRef>
          </c:yVal>
          <c:smooth val="0"/>
        </c:ser>
        <c:ser>
          <c:idx val="169"/>
          <c:order val="169"/>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800080"/>
                </a:solidFill>
              </a:ln>
            </c:spPr>
          </c:marker>
          <c:yVal>
            <c:numRef>
              <c:f>'MAIN DATA SHEET'!#REF!</c:f>
              <c:numCache>
                <c:ptCount val="1"/>
                <c:pt idx="0">
                  <c:v>1</c:v>
                </c:pt>
              </c:numCache>
            </c:numRef>
          </c:yVal>
          <c:smooth val="0"/>
        </c:ser>
        <c:ser>
          <c:idx val="170"/>
          <c:order val="170"/>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800000"/>
                </a:solidFill>
              </a:ln>
            </c:spPr>
          </c:marker>
          <c:yVal>
            <c:numRef>
              <c:f>'MAIN DATA SHEET'!#REF!</c:f>
              <c:numCache>
                <c:ptCount val="1"/>
                <c:pt idx="0">
                  <c:v>1</c:v>
                </c:pt>
              </c:numCache>
            </c:numRef>
          </c:yVal>
          <c:smooth val="0"/>
        </c:ser>
        <c:ser>
          <c:idx val="171"/>
          <c:order val="171"/>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yVal>
            <c:numRef>
              <c:f>'MAIN DATA SHEET'!#REF!</c:f>
              <c:numCache>
                <c:ptCount val="1"/>
                <c:pt idx="0">
                  <c:v>1</c:v>
                </c:pt>
              </c:numCache>
            </c:numRef>
          </c:yVal>
          <c:smooth val="0"/>
        </c:ser>
        <c:ser>
          <c:idx val="172"/>
          <c:order val="17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yVal>
            <c:numRef>
              <c:f>'MAIN DATA SHEET'!#REF!</c:f>
              <c:numCache>
                <c:ptCount val="1"/>
                <c:pt idx="0">
                  <c:v>1</c:v>
                </c:pt>
              </c:numCache>
            </c:numRef>
          </c:yVal>
          <c:smooth val="0"/>
        </c:ser>
        <c:ser>
          <c:idx val="173"/>
          <c:order val="173"/>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CCFF"/>
              </a:solidFill>
              <a:ln>
                <a:solidFill>
                  <a:srgbClr val="00CCFF"/>
                </a:solidFill>
              </a:ln>
            </c:spPr>
          </c:marker>
          <c:yVal>
            <c:numRef>
              <c:f>'MAIN DATA SHEET'!#REF!</c:f>
              <c:numCache>
                <c:ptCount val="1"/>
                <c:pt idx="0">
                  <c:v>1</c:v>
                </c:pt>
              </c:numCache>
            </c:numRef>
          </c:yVal>
          <c:smooth val="0"/>
        </c:ser>
        <c:ser>
          <c:idx val="174"/>
          <c:order val="174"/>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CCFFFF"/>
                </a:solidFill>
              </a:ln>
            </c:spPr>
          </c:marker>
          <c:yVal>
            <c:numRef>
              <c:f>'MAIN DATA SHEET'!#REF!</c:f>
              <c:numCache>
                <c:ptCount val="1"/>
                <c:pt idx="0">
                  <c:v>1</c:v>
                </c:pt>
              </c:numCache>
            </c:numRef>
          </c:yVal>
          <c:smooth val="0"/>
        </c:ser>
        <c:ser>
          <c:idx val="175"/>
          <c:order val="175"/>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CCFFCC"/>
                </a:solidFill>
              </a:ln>
            </c:spPr>
          </c:marker>
          <c:yVal>
            <c:numRef>
              <c:f>'MAIN DATA SHEET'!#REF!</c:f>
              <c:numCache>
                <c:ptCount val="1"/>
                <c:pt idx="0">
                  <c:v>1</c:v>
                </c:pt>
              </c:numCache>
            </c:numRef>
          </c:yVal>
          <c:smooth val="0"/>
        </c:ser>
        <c:ser>
          <c:idx val="176"/>
          <c:order val="176"/>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99"/>
              </a:solidFill>
              <a:ln>
                <a:solidFill>
                  <a:srgbClr val="FFFF99"/>
                </a:solidFill>
              </a:ln>
            </c:spPr>
          </c:marker>
          <c:yVal>
            <c:numRef>
              <c:f>'MAIN DATA SHEET'!#REF!</c:f>
              <c:numCache>
                <c:ptCount val="1"/>
                <c:pt idx="0">
                  <c:v>1</c:v>
                </c:pt>
              </c:numCache>
            </c:numRef>
          </c:yVal>
          <c:smooth val="0"/>
        </c:ser>
        <c:ser>
          <c:idx val="177"/>
          <c:order val="177"/>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CCFF"/>
                </a:solidFill>
              </a:ln>
            </c:spPr>
          </c:marker>
          <c:yVal>
            <c:numRef>
              <c:f>'MAIN DATA SHEET'!#REF!</c:f>
              <c:numCache>
                <c:ptCount val="1"/>
                <c:pt idx="0">
                  <c:v>1</c:v>
                </c:pt>
              </c:numCache>
            </c:numRef>
          </c:yVal>
          <c:smooth val="0"/>
        </c:ser>
        <c:ser>
          <c:idx val="178"/>
          <c:order val="178"/>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99CC"/>
                </a:solidFill>
              </a:ln>
            </c:spPr>
          </c:marker>
          <c:yVal>
            <c:numRef>
              <c:f>'MAIN DATA SHEET'!#REF!</c:f>
              <c:numCache>
                <c:ptCount val="1"/>
                <c:pt idx="0">
                  <c:v>1</c:v>
                </c:pt>
              </c:numCache>
            </c:numRef>
          </c:yVal>
          <c:smooth val="0"/>
        </c:ser>
        <c:ser>
          <c:idx val="179"/>
          <c:order val="179"/>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CC99FF"/>
                </a:solidFill>
              </a:ln>
            </c:spPr>
          </c:marker>
          <c:yVal>
            <c:numRef>
              <c:f>'MAIN DATA SHEET'!#REF!</c:f>
              <c:numCache>
                <c:ptCount val="1"/>
                <c:pt idx="0">
                  <c:v>1</c:v>
                </c:pt>
              </c:numCache>
            </c:numRef>
          </c:yVal>
          <c:smooth val="0"/>
        </c:ser>
        <c:ser>
          <c:idx val="180"/>
          <c:order val="180"/>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CC99"/>
                </a:solidFill>
              </a:ln>
            </c:spPr>
          </c:marker>
          <c:yVal>
            <c:numRef>
              <c:f>'MAIN DATA SHEET'!#REF!</c:f>
              <c:numCache>
                <c:ptCount val="1"/>
                <c:pt idx="0">
                  <c:v>1</c:v>
                </c:pt>
              </c:numCache>
            </c:numRef>
          </c:yVal>
          <c:smooth val="0"/>
        </c:ser>
        <c:axId val="9780634"/>
        <c:axId val="20916843"/>
      </c:scatterChart>
      <c:valAx>
        <c:axId val="9780634"/>
        <c:scaling>
          <c:orientation val="minMax"/>
          <c:max val="8"/>
          <c:min val="0"/>
        </c:scaling>
        <c:axPos val="b"/>
        <c:delete val="0"/>
        <c:numFmt formatCode="General" sourceLinked="1"/>
        <c:majorTickMark val="out"/>
        <c:minorTickMark val="none"/>
        <c:tickLblPos val="nextTo"/>
        <c:spPr>
          <a:ln w="3175">
            <a:solidFill>
              <a:srgbClr val="000000"/>
            </a:solidFill>
          </a:ln>
        </c:spPr>
        <c:crossAx val="20916843"/>
        <c:crosses val="autoZero"/>
        <c:crossBetween val="midCat"/>
        <c:dispUnits/>
      </c:valAx>
      <c:valAx>
        <c:axId val="20916843"/>
        <c:scaling>
          <c:orientation val="minMax"/>
          <c:min val="0.6"/>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780634"/>
        <c:crosses val="autoZero"/>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 9. K</a:t>
            </a:r>
            <a:r>
              <a:rPr lang="en-US" cap="none" sz="175" b="1" i="0" u="none" baseline="0">
                <a:solidFill>
                  <a:srgbClr val="000000"/>
                </a:solidFill>
              </a:rPr>
              <a:t>ey Results by Building Type</a:t>
            </a:r>
            <a:r>
              <a:rPr lang="en-US" cap="none" sz="1400" b="1" i="0" u="none" baseline="0">
                <a:solidFill>
                  <a:srgbClr val="000000"/>
                </a:solidFill>
              </a:rPr>
              <a:t>:
</a:t>
            </a:r>
            <a:r>
              <a:rPr lang="en-US" cap="none" sz="1400" b="1" i="0" u="none" baseline="0">
                <a:solidFill>
                  <a:srgbClr val="000000"/>
                </a:solidFill>
              </a:rPr>
              <a:t>Existing Buildings</a:t>
            </a:r>
          </a:p>
        </c:rich>
      </c:tx>
      <c:layout/>
      <c:spPr>
        <a:noFill/>
        <a:ln>
          <a:noFill/>
        </a:ln>
      </c:spPr>
    </c:title>
    <c:plotArea>
      <c:layout/>
      <c:bubbleChart>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5" b="0" i="0" u="none" baseline="0">
                        <a:solidFill>
                          <a:srgbClr val="000000"/>
                        </a:solidFill>
                      </a:rPr>
                      <a:t> Schools: K-12
</a:t>
                    </a:r>
                    <a:r>
                      <a:rPr lang="en-US" cap="none" sz="125" b="0" i="0" u="none" baseline="0">
                        <a:solidFill>
                          <a:srgbClr val="000000"/>
                        </a:solidFill>
                      </a:rPr>
                      <a:t>(N=10 buildings) </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125" b="0" i="0" u="none" baseline="0">
                        <a:solidFill>
                          <a:srgbClr val="000000"/>
                        </a:solidFill>
                      </a:rPr>
                      <a:t> Higher Education
</a:t>
                    </a:r>
                    <a:r>
                      <a:rPr lang="en-US" cap="none" sz="125" b="0" i="0" u="none" baseline="0">
                        <a:solidFill>
                          <a:srgbClr val="000000"/>
                        </a:solidFill>
                      </a:rPr>
                      <a:t>(N=57)</a:t>
                    </a:r>
                  </a:p>
                </c:rich>
              </c:tx>
              <c:numFmt formatCode="General" sourceLinked="1"/>
              <c:spPr>
                <a:solidFill>
                  <a:srgbClr val="FFFFFF"/>
                </a:solidFill>
                <a:ln w="3175">
                  <a:noFill/>
                </a:ln>
              </c:spPr>
              <c:dLblPos val="r"/>
              <c:showLegendKey val="0"/>
              <c:showVal val="0"/>
              <c:showBubbleSize val="0"/>
              <c:showCatName val="1"/>
              <c:showSerName val="0"/>
              <c:showPercent val="0"/>
            </c:dLbl>
            <c:dLbl>
              <c:idx val="2"/>
              <c:tx>
                <c:rich>
                  <a:bodyPr vert="horz" rot="0" anchor="ctr"/>
                  <a:lstStyle/>
                  <a:p>
                    <a:pPr algn="ctr">
                      <a:defRPr/>
                    </a:pPr>
                    <a:r>
                      <a:rPr lang="en-US" cap="none" sz="125" b="0" i="0" u="none" baseline="0">
                        <a:solidFill>
                          <a:srgbClr val="000000"/>
                        </a:solidFill>
                      </a:rPr>
                      <a:t>Hospitals
</a:t>
                    </a:r>
                    <a:r>
                      <a:rPr lang="en-US" cap="none" sz="125" b="0" i="0" u="none" baseline="0">
                        <a:solidFill>
                          <a:srgbClr val="000000"/>
                        </a:solidFill>
                      </a:rPr>
                      <a:t>(N=6) </a:t>
                    </a:r>
                  </a:p>
                </c:rich>
              </c:tx>
              <c:numFmt formatCode="General" sourceLinked="1"/>
              <c:spPr>
                <a:solidFill>
                  <a:srgbClr val="FFFFFF"/>
                </a:solidFill>
                <a:ln w="3175">
                  <a:noFill/>
                </a:ln>
              </c:spPr>
              <c:dLblPos val="r"/>
              <c:showLegendKey val="0"/>
              <c:showVal val="0"/>
              <c:showBubbleSize val="0"/>
              <c:showCatName val="1"/>
              <c:showSerName val="0"/>
              <c:showPercent val="0"/>
            </c:dLbl>
            <c:dLbl>
              <c:idx val="3"/>
              <c:tx>
                <c:rich>
                  <a:bodyPr vert="horz" rot="0" anchor="ctr"/>
                  <a:lstStyle/>
                  <a:p>
                    <a:pPr algn="ctr">
                      <a:defRPr/>
                    </a:pPr>
                    <a:r>
                      <a:rPr lang="en-US" cap="none" sz="125" b="0" i="0" u="none" baseline="0">
                        <a:solidFill>
                          <a:srgbClr val="000000"/>
                        </a:solidFill>
                      </a:rPr>
                      <a:t> Laboratories
</a:t>
                    </a:r>
                    <a:r>
                      <a:rPr lang="en-US" cap="none" sz="125" b="0" i="0" u="none" baseline="0">
                        <a:solidFill>
                          <a:srgbClr val="000000"/>
                        </a:solidFill>
                      </a:rPr>
                      <a:t>(N=20) </a:t>
                    </a:r>
                  </a:p>
                </c:rich>
              </c:tx>
              <c:numFmt formatCode="General" sourceLinked="1"/>
              <c:spPr>
                <a:solidFill>
                  <a:srgbClr val="FFFFFF"/>
                </a:solidFill>
                <a:ln w="3175">
                  <a:noFill/>
                </a:ln>
              </c:spPr>
              <c:dLblPos val="r"/>
              <c:showLegendKey val="0"/>
              <c:showVal val="0"/>
              <c:showBubbleSize val="0"/>
              <c:showCatName val="1"/>
              <c:showSerName val="0"/>
              <c:showPercent val="0"/>
            </c:dLbl>
            <c:dLbl>
              <c:idx val="4"/>
              <c:tx>
                <c:rich>
                  <a:bodyPr vert="horz" rot="0" anchor="ctr"/>
                  <a:lstStyle/>
                  <a:p>
                    <a:pPr algn="ctr">
                      <a:defRPr/>
                    </a:pPr>
                    <a:r>
                      <a:rPr lang="en-US" cap="none" sz="125" b="0" i="0" u="none" baseline="0">
                        <a:solidFill>
                          <a:srgbClr val="000000"/>
                        </a:solidFill>
                      </a:rPr>
                      <a:t>Offices
</a:t>
                    </a:r>
                    <a:r>
                      <a:rPr lang="en-US" cap="none" sz="125" b="0" i="0" u="none" baseline="0">
                        <a:solidFill>
                          <a:srgbClr val="000000"/>
                        </a:solidFill>
                      </a:rPr>
                      <a:t>(N=70) </a:t>
                    </a:r>
                  </a:p>
                </c:rich>
              </c:tx>
              <c:numFmt formatCode="General" sourceLinked="1"/>
              <c:spPr>
                <a:solidFill>
                  <a:srgbClr val="FFFFFF"/>
                </a:solidFill>
                <a:ln w="3175">
                  <a:noFill/>
                </a:ln>
              </c:spPr>
              <c:dLblPos val="r"/>
              <c:showLegendKey val="0"/>
              <c:showVal val="0"/>
              <c:showBubbleSize val="0"/>
              <c:showCatName val="1"/>
              <c:showSerName val="0"/>
              <c:showPercent val="0"/>
            </c:dLbl>
            <c:dLbl>
              <c:idx val="5"/>
              <c:tx>
                <c:rich>
                  <a:bodyPr vert="horz" rot="0" anchor="ctr"/>
                  <a:lstStyle/>
                  <a:p>
                    <a:pPr algn="ctr">
                      <a:defRPr/>
                    </a:pPr>
                    <a:r>
                      <a:rPr lang="en-US" cap="none" sz="125" b="0" i="0" u="none" baseline="0">
                        <a:solidFill>
                          <a:srgbClr val="000000"/>
                        </a:solidFill>
                      </a:rPr>
                      <a:t> Lodging
</a:t>
                    </a:r>
                    <a:r>
                      <a:rPr lang="en-US" cap="none" sz="125" b="0" i="0" u="none" baseline="0">
                        <a:solidFill>
                          <a:srgbClr val="000000"/>
                        </a:solidFill>
                      </a:rPr>
                      <a:t>(N=6)</a:t>
                    </a:r>
                  </a:p>
                </c:rich>
              </c:tx>
              <c:numFmt formatCode="General" sourceLinked="1"/>
              <c:spPr>
                <a:solidFill>
                  <a:srgbClr val="FFFFFF"/>
                </a:solidFill>
                <a:ln w="3175">
                  <a:noFill/>
                </a:ln>
              </c:spPr>
              <c:dLblPos val="r"/>
              <c:showLegendKey val="0"/>
              <c:showVal val="0"/>
              <c:showBubbleSize val="0"/>
              <c:showCatName val="1"/>
              <c:showSerName val="0"/>
              <c:showPercent val="0"/>
            </c:dLbl>
            <c:dLbl>
              <c:idx val="6"/>
              <c:tx>
                <c:rich>
                  <a:bodyPr vert="horz" rot="0" anchor="ctr"/>
                  <a:lstStyle/>
                  <a:p>
                    <a:pPr algn="ctr">
                      <a:defRPr/>
                    </a:pPr>
                    <a:r>
                      <a:rPr lang="en-US" cap="none" sz="125" b="0" i="0" u="none" baseline="0">
                        <a:solidFill>
                          <a:srgbClr val="000000"/>
                        </a:solidFill>
                      </a:rPr>
                      <a:t> Retail
</a:t>
                    </a:r>
                    <a:r>
                      <a:rPr lang="en-US" cap="none" sz="125" b="0" i="0" u="none" baseline="0">
                        <a:solidFill>
                          <a:srgbClr val="000000"/>
                        </a:solidFill>
                      </a:rPr>
                      <a:t>(N=13)</a:t>
                    </a:r>
                  </a:p>
                </c:rich>
              </c:tx>
              <c:numFmt formatCode="General" sourceLinked="1"/>
              <c:spPr>
                <a:solidFill>
                  <a:srgbClr val="FFFFFF"/>
                </a:solidFill>
                <a:ln w="3175">
                  <a:noFill/>
                </a:ln>
              </c:spPr>
              <c:dLblPos val="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xVal>
            <c:strRef>
              <c:f>'MAIN DATA SHEET'!#REF!</c:f>
              <c:strCache>
                <c:ptCount val="1"/>
                <c:pt idx="0">
                  <c:v>1</c:v>
                </c:pt>
              </c:strCache>
            </c:strRef>
          </c:xVal>
          <c:yVal>
            <c:numRef>
              <c:f>'MAIN DATA SHEET'!#REF!</c:f>
              <c:numCache>
                <c:ptCount val="1"/>
                <c:pt idx="0">
                  <c:v>1</c:v>
                </c:pt>
              </c:numCache>
            </c:numRef>
          </c:yVal>
          <c:bubbleSize>
            <c:numRef>
              <c:f>'MAIN DATA SHEET'!#REF!</c:f>
              <c:numCache>
                <c:ptCount val="1"/>
                <c:pt idx="0">
                  <c:v>1</c:v>
                </c:pt>
              </c:numCache>
            </c:numRef>
          </c:bubbleSize>
          <c:bubble3D val="1"/>
        </c:ser>
        <c:axId val="54033860"/>
        <c:axId val="16542693"/>
      </c:bubbleChart>
      <c:valAx>
        <c:axId val="54033860"/>
        <c:scaling>
          <c:orientation val="minMax"/>
          <c:max val="4"/>
          <c:min val="0"/>
        </c:scaling>
        <c:axPos val="b"/>
        <c:title>
          <c:tx>
            <c:rich>
              <a:bodyPr vert="horz" rot="0" anchor="ctr"/>
              <a:lstStyle/>
              <a:p>
                <a:pPr algn="ctr">
                  <a:defRPr/>
                </a:pPr>
                <a:r>
                  <a:rPr lang="en-US" cap="none" sz="150" b="1" i="0" u="none" baseline="0">
                    <a:solidFill>
                      <a:srgbClr val="000000"/>
                    </a:solidFill>
                  </a:rPr>
                  <a:t>Pre-Commissioning </a:t>
                </a:r>
                <a:r>
                  <a:rPr lang="en-US" cap="none" sz="1200" b="1" i="0" u="none" baseline="0">
                    <a:solidFill>
                      <a:srgbClr val="000000"/>
                    </a:solidFill>
                  </a:rPr>
                  <a:t>Energy Cost Intensity</a:t>
                </a:r>
                <a:r>
                  <a:rPr lang="en-US" cap="none" sz="150" b="1" i="0" u="none" baseline="0">
                    <a:solidFill>
                      <a:srgbClr val="000000"/>
                    </a:solidFill>
                  </a:rPr>
                  <a:t> ($</a:t>
                </a:r>
                <a:r>
                  <a:rPr lang="en-US" cap="none" sz="1200" b="1" i="0" u="none" baseline="0">
                    <a:solidFill>
                      <a:srgbClr val="000000"/>
                    </a:solidFill>
                  </a:rPr>
                  <a:t>2003</a:t>
                </a:r>
                <a:r>
                  <a:rPr lang="en-US" cap="none" sz="150" b="1" i="0" u="none" baseline="0">
                    <a:solidFill>
                      <a:srgbClr val="000000"/>
                    </a:solidFill>
                  </a:rPr>
                  <a:t>/ft2-year)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16542693"/>
        <c:crosses val="autoZero"/>
        <c:crossBetween val="midCat"/>
        <c:dispUnits/>
      </c:valAx>
      <c:valAx>
        <c:axId val="16542693"/>
        <c:scaling>
          <c:orientation val="minMax"/>
          <c:max val="4"/>
          <c:min val="0"/>
        </c:scaling>
        <c:axPos val="l"/>
        <c:title>
          <c:tx>
            <c:rich>
              <a:bodyPr vert="horz" rot="-5400000" anchor="ctr"/>
              <a:lstStyle/>
              <a:p>
                <a:pPr algn="ctr">
                  <a:defRPr/>
                </a:pPr>
                <a:r>
                  <a:rPr lang="en-US" cap="none" sz="1200" b="1" i="0" u="none" baseline="0">
                    <a:solidFill>
                      <a:srgbClr val="000000"/>
                    </a:solidFill>
                  </a:rPr>
                  <a:t>Average </a:t>
                </a:r>
                <a:r>
                  <a:rPr lang="en-US" cap="none" sz="150" b="1" i="0" u="none" baseline="0">
                    <a:solidFill>
                      <a:srgbClr val="000000"/>
                    </a:solidFill>
                  </a:rPr>
                  <a:t>Payback Time (years)</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54033860"/>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Fig 10. Key Results by Building Type
</a:t>
            </a:r>
            <a:r>
              <a:rPr lang="en-US" cap="none" sz="175" b="1" i="0" u="none" baseline="0">
                <a:solidFill>
                  <a:srgbClr val="000000"/>
                </a:solidFill>
              </a:rPr>
              <a:t>(New Construction)</a:t>
            </a:r>
          </a:p>
        </c:rich>
      </c:tx>
      <c:layout/>
      <c:spPr>
        <a:noFill/>
        <a:ln>
          <a:noFill/>
        </a:ln>
      </c:spPr>
    </c:title>
    <c:plotArea>
      <c:layout/>
      <c:bubbleChart>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0" i="0" u="none" baseline="0">
                        <a:solidFill>
                          <a:srgbClr val="000000"/>
                        </a:solidFill>
                      </a:rPr>
                      <a:t>School: K-12
</a:t>
                    </a:r>
                    <a:r>
                      <a:rPr lang="en-US" cap="none" sz="100" b="0" i="0" u="none" baseline="0">
                        <a:solidFill>
                          <a:srgbClr val="000000"/>
                        </a:solidFill>
                      </a:rPr>
                      <a:t>(N=9s)</a:t>
                    </a:r>
                  </a:p>
                </c:rich>
              </c:tx>
              <c:numFmt formatCode="General" sourceLinked="1"/>
              <c:spPr>
                <a:solidFill>
                  <a:srgbClr val="FFFFFF"/>
                </a:solidFill>
                <a:ln w="3175">
                  <a:noFill/>
                </a:ln>
              </c:spPr>
              <c:dLblPos val="r"/>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rPr>
                      <a:t>Higher Education
</a:t>
                    </a:r>
                    <a:r>
                      <a:rPr lang="en-US" cap="none" sz="100" b="0" i="0" u="none" baseline="0">
                        <a:solidFill>
                          <a:srgbClr val="000000"/>
                        </a:solidFill>
                      </a:rPr>
                      <a:t>(N=7)</a:t>
                    </a:r>
                  </a:p>
                </c:rich>
              </c:tx>
              <c:numFmt formatCode="General" sourceLinked="1"/>
              <c:spPr>
                <a:solidFill>
                  <a:srgbClr val="FFFFFF"/>
                </a:solidFill>
                <a:ln w="3175">
                  <a:noFill/>
                </a:ln>
              </c:spPr>
              <c:dLblPos val="r"/>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rPr>
                      <a:t>Hospital
</a:t>
                    </a:r>
                    <a:r>
                      <a:rPr lang="en-US" cap="none" sz="100" b="0" i="0" u="none" baseline="0">
                        <a:solidFill>
                          <a:srgbClr val="000000"/>
                        </a:solidFill>
                      </a:rPr>
                      <a:t>(N=11)</a:t>
                    </a:r>
                  </a:p>
                </c:rich>
              </c:tx>
              <c:numFmt formatCode="General" sourceLinked="1"/>
              <c:spPr>
                <a:solidFill>
                  <a:srgbClr val="FFFFFF"/>
                </a:solidFill>
                <a:ln w="3175">
                  <a:noFill/>
                </a:ln>
              </c:spPr>
              <c:dLblPos val="r"/>
              <c:showLegendKey val="0"/>
              <c:showVal val="0"/>
              <c:showBubbleSize val="0"/>
              <c:showCatName val="1"/>
              <c:showSerName val="0"/>
              <c:showPercent val="0"/>
            </c:dLbl>
            <c:dLbl>
              <c:idx val="3"/>
              <c:tx>
                <c:rich>
                  <a:bodyPr vert="horz" rot="0" anchor="ctr"/>
                  <a:lstStyle/>
                  <a:p>
                    <a:pPr algn="ctr">
                      <a:defRPr/>
                    </a:pPr>
                    <a:r>
                      <a:rPr lang="en-US" cap="none" sz="100" b="0" i="0" u="none" baseline="0">
                        <a:solidFill>
                          <a:srgbClr val="000000"/>
                        </a:solidFill>
                      </a:rPr>
                      <a:t>Laboratory
</a:t>
                    </a:r>
                    <a:r>
                      <a:rPr lang="en-US" cap="none" sz="100" b="0" i="0" u="none" baseline="0">
                        <a:solidFill>
                          <a:srgbClr val="000000"/>
                        </a:solidFill>
                      </a:rPr>
                      <a:t>(N=16)</a:t>
                    </a:r>
                  </a:p>
                </c:rich>
              </c:tx>
              <c:numFmt formatCode="General" sourceLinked="1"/>
              <c:spPr>
                <a:solidFill>
                  <a:srgbClr val="FFFFFF"/>
                </a:solidFill>
                <a:ln w="3175">
                  <a:noFill/>
                </a:ln>
              </c:spPr>
              <c:dLblPos val="r"/>
              <c:showLegendKey val="0"/>
              <c:showVal val="0"/>
              <c:showBubbleSize val="0"/>
              <c:showCatName val="1"/>
              <c:showSerName val="0"/>
              <c:showPercent val="0"/>
            </c:dLbl>
            <c:dLbl>
              <c:idx val="4"/>
              <c:tx>
                <c:rich>
                  <a:bodyPr vert="horz" rot="0" anchor="ctr"/>
                  <a:lstStyle/>
                  <a:p>
                    <a:pPr algn="ctr">
                      <a:defRPr/>
                    </a:pPr>
                    <a:r>
                      <a:rPr lang="en-US" cap="none" sz="100" b="0" i="0" u="none" baseline="0">
                        <a:solidFill>
                          <a:srgbClr val="000000"/>
                        </a:solidFill>
                      </a:rPr>
                      <a:t>Offices
</a:t>
                    </a:r>
                    <a:r>
                      <a:rPr lang="en-US" cap="none" sz="100" b="0" i="0" u="none" baseline="0">
                        <a:solidFill>
                          <a:srgbClr val="000000"/>
                        </a:solidFill>
                      </a:rPr>
                      <a:t>(N=17)</a:t>
                    </a:r>
                  </a:p>
                </c:rich>
              </c:tx>
              <c:numFmt formatCode="General" sourceLinked="1"/>
              <c:spPr>
                <a:solidFill>
                  <a:srgbClr val="FFFFFF"/>
                </a:solidFill>
                <a:ln w="3175">
                  <a:noFill/>
                </a:ln>
              </c:spPr>
              <c:dLblPos val="r"/>
              <c:showLegendKey val="0"/>
              <c:showVal val="0"/>
              <c:showBubbleSize val="0"/>
              <c:showCatName val="1"/>
              <c:showSerName val="0"/>
              <c:showPercent val="0"/>
            </c:dLbl>
            <c:dLbl>
              <c:idx val="5"/>
              <c:tx>
                <c:rich>
                  <a:bodyPr vert="horz" rot="0" anchor="ctr"/>
                  <a:lstStyle/>
                  <a:p>
                    <a:pPr algn="ctr">
                      <a:defRPr/>
                    </a:pPr>
                    <a:r>
                      <a:rPr lang="en-US" cap="none" sz="100" b="0" i="0" u="none" baseline="0">
                        <a:solidFill>
                          <a:srgbClr val="000000"/>
                        </a:solidFill>
                      </a:rPr>
                      <a:t>Public Assembly
</a:t>
                    </a:r>
                    <a:r>
                      <a:rPr lang="en-US" cap="none" sz="100" b="0" i="0" u="none" baseline="0">
                        <a:solidFill>
                          <a:srgbClr val="000000"/>
                        </a:solidFill>
                      </a:rPr>
                      <a:t>(N=8)</a:t>
                    </a:r>
                  </a:p>
                </c:rich>
              </c:tx>
              <c:numFmt formatCode="General" sourceLinked="1"/>
              <c:spPr>
                <a:solidFill>
                  <a:srgbClr val="FFFFFF"/>
                </a:solidFill>
                <a:ln w="3175">
                  <a:noFill/>
                </a:ln>
              </c:spPr>
              <c:dLblPos val="r"/>
              <c:showLegendKey val="0"/>
              <c:showVal val="0"/>
              <c:showBubbleSize val="0"/>
              <c:showCatName val="1"/>
              <c:showSerName val="0"/>
              <c:showPercent val="0"/>
            </c:dLbl>
            <c:dLbl>
              <c:idx val="6"/>
              <c:tx>
                <c:rich>
                  <a:bodyPr vert="horz" rot="0" anchor="ctr"/>
                  <a:lstStyle/>
                  <a:p>
                    <a:pPr algn="ctr">
                      <a:defRPr/>
                    </a:pPr>
                    <a:r>
                      <a:rPr lang="en-US" cap="none" sz="100" b="0" i="0" u="none" baseline="0">
                        <a:solidFill>
                          <a:srgbClr val="000000"/>
                        </a:solidFill>
                      </a:rPr>
                      <a:t>Public Order &amp; Safety
</a:t>
                    </a:r>
                    <a:r>
                      <a:rPr lang="en-US" cap="none" sz="100" b="0" i="0" u="none" baseline="0">
                        <a:solidFill>
                          <a:srgbClr val="000000"/>
                        </a:solidFill>
                      </a:rPr>
                      <a:t>(N=8 buildings)</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00" b="0" i="0" u="none" baseline="0">
                    <a:solidFill>
                      <a:srgbClr val="000000"/>
                    </a:solidFill>
                  </a:defRPr>
                </a:pPr>
              </a:p>
            </c:txPr>
            <c:showLegendKey val="0"/>
            <c:showVal val="0"/>
            <c:showBubbleSize val="0"/>
            <c:showCatName val="1"/>
            <c:showSerName val="0"/>
            <c:showPercent val="0"/>
          </c:dLbls>
          <c:xVal>
            <c:strRef>
              <c:f>'MAIN DATA SHEET'!#REF!</c:f>
              <c:strCache>
                <c:ptCount val="1"/>
                <c:pt idx="0">
                  <c:v>1</c:v>
                </c:pt>
              </c:strCache>
            </c:strRef>
          </c:xVal>
          <c:yVal>
            <c:numRef>
              <c:f>'MAIN DATA SHEET'!#REF!</c:f>
              <c:numCache>
                <c:ptCount val="1"/>
                <c:pt idx="0">
                  <c:v>1</c:v>
                </c:pt>
              </c:numCache>
            </c:numRef>
          </c:yVal>
          <c:bubbleSize>
            <c:numRef>
              <c:f>'MAIN DATA SHEET'!#REF!</c:f>
              <c:numCache>
                <c:ptCount val="1"/>
                <c:pt idx="0">
                  <c:v>1</c:v>
                </c:pt>
              </c:numCache>
            </c:numRef>
          </c:bubbleSize>
          <c:bubble3D val="1"/>
        </c:ser>
        <c:axId val="14666510"/>
        <c:axId val="64889727"/>
      </c:bubbleChart>
      <c:valAx>
        <c:axId val="14666510"/>
        <c:scaling>
          <c:orientation val="minMax"/>
        </c:scaling>
        <c:axPos val="b"/>
        <c:title>
          <c:tx>
            <c:rich>
              <a:bodyPr vert="horz" rot="0" anchor="ctr"/>
              <a:lstStyle/>
              <a:p>
                <a:pPr algn="ctr">
                  <a:defRPr/>
                </a:pPr>
                <a:r>
                  <a:rPr lang="en-US" cap="none" sz="150" b="1" i="0" u="none" baseline="0"/>
                  <a:t>Commissioning Cost Ratio (Comm. Cost / Bldg Constr. Cost)</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defRPr>
            </a:pPr>
          </a:p>
        </c:txPr>
        <c:crossAx val="64889727"/>
        <c:crosses val="autoZero"/>
        <c:crossBetween val="midCat"/>
        <c:dispUnits/>
      </c:valAx>
      <c:valAx>
        <c:axId val="64889727"/>
        <c:scaling>
          <c:orientation val="minMax"/>
          <c:min val="0"/>
        </c:scaling>
        <c:axPos val="l"/>
        <c:title>
          <c:tx>
            <c:rich>
              <a:bodyPr vert="horz" rot="-5400000" anchor="ctr"/>
              <a:lstStyle/>
              <a:p>
                <a:pPr algn="ctr">
                  <a:defRPr/>
                </a:pPr>
                <a:r>
                  <a:rPr lang="en-US" cap="none" sz="150" b="1" i="0" u="none" baseline="0"/>
                  <a:t>Average Payback Time (years)</a:t>
                </a:r>
              </a:p>
            </c:rich>
          </c:tx>
          <c:layout/>
          <c:overlay val="0"/>
          <c:spPr>
            <a:noFill/>
            <a:ln>
              <a:noFill/>
            </a:ln>
          </c:spPr>
        </c:title>
        <c:majorGridlines>
          <c:spPr>
            <a:ln w="3175">
              <a:solidFill>
                <a:srgbClr val="000000"/>
              </a:solidFill>
              <a:prstDash val="sysDot"/>
            </a:ln>
          </c:spPr>
        </c:majorGridlines>
        <c:delete val="0"/>
        <c:numFmt formatCode="_(* #,##0_);_(* \(#,##0\);_(* &quot;-&quot;??_);_(@_)" sourceLinked="0"/>
        <c:majorTickMark val="out"/>
        <c:minorTickMark val="none"/>
        <c:tickLblPos val="nextTo"/>
        <c:spPr>
          <a:ln w="12700">
            <a:solidFill>
              <a:srgbClr val="000000"/>
            </a:solidFill>
          </a:ln>
        </c:spPr>
        <c:txPr>
          <a:bodyPr vert="horz" rot="0"/>
          <a:lstStyle/>
          <a:p>
            <a:pPr>
              <a:defRPr lang="en-US" cap="none" sz="125" b="0" i="0" u="none" baseline="0">
                <a:solidFill>
                  <a:srgbClr val="000000"/>
                </a:solidFill>
              </a:defRPr>
            </a:pPr>
          </a:p>
        </c:txPr>
        <c:crossAx val="14666510"/>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 9. K</a:t>
            </a:r>
            <a:r>
              <a:rPr lang="en-US" cap="none" sz="175" b="1" i="0" u="none" baseline="0">
                <a:solidFill>
                  <a:srgbClr val="000000"/>
                </a:solidFill>
              </a:rPr>
              <a:t>ey Results by Building Type</a:t>
            </a:r>
            <a:r>
              <a:rPr lang="en-US" cap="none" sz="1400" b="1" i="0" u="none" baseline="0">
                <a:solidFill>
                  <a:srgbClr val="000000"/>
                </a:solidFill>
              </a:rPr>
              <a:t>
</a:t>
            </a:r>
            <a:r>
              <a:rPr lang="en-US" cap="none" sz="1400" b="1" i="0" u="none" baseline="0">
                <a:solidFill>
                  <a:srgbClr val="000000"/>
                </a:solidFill>
              </a:rPr>
              <a:t>(Existing Buildings)</a:t>
            </a:r>
          </a:p>
        </c:rich>
      </c:tx>
      <c:layout/>
      <c:spPr>
        <a:noFill/>
        <a:ln>
          <a:noFill/>
        </a:ln>
      </c:spPr>
    </c:title>
    <c:plotArea>
      <c:layout/>
      <c:bubbleChart>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25" b="0" i="0" u="none" baseline="0">
                        <a:solidFill>
                          <a:srgbClr val="000000"/>
                        </a:solidFill>
                      </a:rPr>
                      <a:t> Schools: K-12
</a:t>
                    </a:r>
                    <a:r>
                      <a:rPr lang="en-US" cap="none" sz="125" b="0" i="0" u="none" baseline="0">
                        <a:solidFill>
                          <a:srgbClr val="000000"/>
                        </a:solidFill>
                      </a:rPr>
                      <a:t>(N=10 buildings) </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125" b="0" i="0" u="none" baseline="0">
                        <a:solidFill>
                          <a:srgbClr val="000000"/>
                        </a:solidFill>
                      </a:rPr>
                      <a:t> Higher Education
</a:t>
                    </a:r>
                    <a:r>
                      <a:rPr lang="en-US" cap="none" sz="125" b="0" i="0" u="none" baseline="0">
                        <a:solidFill>
                          <a:srgbClr val="000000"/>
                        </a:solidFill>
                      </a:rPr>
                      <a:t>(N=57)</a:t>
                    </a:r>
                  </a:p>
                </c:rich>
              </c:tx>
              <c:numFmt formatCode="General" sourceLinked="1"/>
              <c:spPr>
                <a:solidFill>
                  <a:srgbClr val="FFFFFF"/>
                </a:solidFill>
                <a:ln w="3175">
                  <a:noFill/>
                </a:ln>
              </c:spPr>
              <c:dLblPos val="r"/>
              <c:showLegendKey val="0"/>
              <c:showVal val="0"/>
              <c:showBubbleSize val="0"/>
              <c:showCatName val="1"/>
              <c:showSerName val="0"/>
              <c:showPercent val="0"/>
            </c:dLbl>
            <c:dLbl>
              <c:idx val="2"/>
              <c:tx>
                <c:rich>
                  <a:bodyPr vert="horz" rot="0" anchor="ctr"/>
                  <a:lstStyle/>
                  <a:p>
                    <a:pPr algn="ctr">
                      <a:defRPr/>
                    </a:pPr>
                    <a:r>
                      <a:rPr lang="en-US" cap="none" sz="125" b="0" i="0" u="none" baseline="0">
                        <a:solidFill>
                          <a:srgbClr val="000000"/>
                        </a:solidFill>
                      </a:rPr>
                      <a:t>Hospitals
</a:t>
                    </a:r>
                    <a:r>
                      <a:rPr lang="en-US" cap="none" sz="125" b="0" i="0" u="none" baseline="0">
                        <a:solidFill>
                          <a:srgbClr val="000000"/>
                        </a:solidFill>
                      </a:rPr>
                      <a:t>(N=6) </a:t>
                    </a:r>
                  </a:p>
                </c:rich>
              </c:tx>
              <c:numFmt formatCode="General" sourceLinked="1"/>
              <c:spPr>
                <a:solidFill>
                  <a:srgbClr val="FFFFFF"/>
                </a:solidFill>
                <a:ln w="3175">
                  <a:noFill/>
                </a:ln>
              </c:spPr>
              <c:dLblPos val="r"/>
              <c:showLegendKey val="0"/>
              <c:showVal val="0"/>
              <c:showBubbleSize val="0"/>
              <c:showCatName val="1"/>
              <c:showSerName val="0"/>
              <c:showPercent val="0"/>
            </c:dLbl>
            <c:dLbl>
              <c:idx val="3"/>
              <c:tx>
                <c:rich>
                  <a:bodyPr vert="horz" rot="0" anchor="ctr"/>
                  <a:lstStyle/>
                  <a:p>
                    <a:pPr algn="ctr">
                      <a:defRPr/>
                    </a:pPr>
                    <a:r>
                      <a:rPr lang="en-US" cap="none" sz="125" b="0" i="0" u="none" baseline="0">
                        <a:solidFill>
                          <a:srgbClr val="000000"/>
                        </a:solidFill>
                      </a:rPr>
                      <a:t> Laboratories
</a:t>
                    </a:r>
                    <a:r>
                      <a:rPr lang="en-US" cap="none" sz="125" b="0" i="0" u="none" baseline="0">
                        <a:solidFill>
                          <a:srgbClr val="000000"/>
                        </a:solidFill>
                      </a:rPr>
                      <a:t>(N=20) </a:t>
                    </a:r>
                  </a:p>
                </c:rich>
              </c:tx>
              <c:numFmt formatCode="General" sourceLinked="1"/>
              <c:spPr>
                <a:solidFill>
                  <a:srgbClr val="FFFFFF"/>
                </a:solidFill>
                <a:ln w="3175">
                  <a:noFill/>
                </a:ln>
              </c:spPr>
              <c:dLblPos val="r"/>
              <c:showLegendKey val="0"/>
              <c:showVal val="0"/>
              <c:showBubbleSize val="0"/>
              <c:showCatName val="1"/>
              <c:showSerName val="0"/>
              <c:showPercent val="0"/>
            </c:dLbl>
            <c:dLbl>
              <c:idx val="4"/>
              <c:tx>
                <c:rich>
                  <a:bodyPr vert="horz" rot="0" anchor="ctr"/>
                  <a:lstStyle/>
                  <a:p>
                    <a:pPr algn="ctr">
                      <a:defRPr/>
                    </a:pPr>
                    <a:r>
                      <a:rPr lang="en-US" cap="none" sz="125" b="0" i="0" u="none" baseline="0">
                        <a:solidFill>
                          <a:srgbClr val="000000"/>
                        </a:solidFill>
                      </a:rPr>
                      <a:t>Offices
</a:t>
                    </a:r>
                    <a:r>
                      <a:rPr lang="en-US" cap="none" sz="125" b="0" i="0" u="none" baseline="0">
                        <a:solidFill>
                          <a:srgbClr val="000000"/>
                        </a:solidFill>
                      </a:rPr>
                      <a:t>(N=70) </a:t>
                    </a:r>
                  </a:p>
                </c:rich>
              </c:tx>
              <c:numFmt formatCode="General" sourceLinked="1"/>
              <c:spPr>
                <a:solidFill>
                  <a:srgbClr val="FFFFFF"/>
                </a:solidFill>
                <a:ln w="3175">
                  <a:noFill/>
                </a:ln>
              </c:spPr>
              <c:dLblPos val="r"/>
              <c:showLegendKey val="0"/>
              <c:showVal val="0"/>
              <c:showBubbleSize val="0"/>
              <c:showCatName val="1"/>
              <c:showSerName val="0"/>
              <c:showPercent val="0"/>
            </c:dLbl>
            <c:dLbl>
              <c:idx val="5"/>
              <c:tx>
                <c:rich>
                  <a:bodyPr vert="horz" rot="0" anchor="ctr"/>
                  <a:lstStyle/>
                  <a:p>
                    <a:pPr algn="ctr">
                      <a:defRPr/>
                    </a:pPr>
                    <a:r>
                      <a:rPr lang="en-US" cap="none" sz="125" b="0" i="0" u="none" baseline="0">
                        <a:solidFill>
                          <a:srgbClr val="000000"/>
                        </a:solidFill>
                      </a:rPr>
                      <a:t> Lodging
</a:t>
                    </a:r>
                    <a:r>
                      <a:rPr lang="en-US" cap="none" sz="125" b="0" i="0" u="none" baseline="0">
                        <a:solidFill>
                          <a:srgbClr val="000000"/>
                        </a:solidFill>
                      </a:rPr>
                      <a:t>(N=6)</a:t>
                    </a:r>
                  </a:p>
                </c:rich>
              </c:tx>
              <c:numFmt formatCode="General" sourceLinked="1"/>
              <c:spPr>
                <a:solidFill>
                  <a:srgbClr val="FFFFFF"/>
                </a:solidFill>
                <a:ln w="3175">
                  <a:noFill/>
                </a:ln>
              </c:spPr>
              <c:dLblPos val="r"/>
              <c:showLegendKey val="0"/>
              <c:showVal val="0"/>
              <c:showBubbleSize val="0"/>
              <c:showCatName val="1"/>
              <c:showSerName val="0"/>
              <c:showPercent val="0"/>
            </c:dLbl>
            <c:dLbl>
              <c:idx val="6"/>
              <c:tx>
                <c:rich>
                  <a:bodyPr vert="horz" rot="0" anchor="ctr"/>
                  <a:lstStyle/>
                  <a:p>
                    <a:pPr algn="ctr">
                      <a:defRPr/>
                    </a:pPr>
                    <a:r>
                      <a:rPr lang="en-US" cap="none" sz="125" b="0" i="0" u="none" baseline="0">
                        <a:solidFill>
                          <a:srgbClr val="000000"/>
                        </a:solidFill>
                      </a:rPr>
                      <a:t> Retail
</a:t>
                    </a:r>
                    <a:r>
                      <a:rPr lang="en-US" cap="none" sz="125" b="0" i="0" u="none" baseline="0">
                        <a:solidFill>
                          <a:srgbClr val="000000"/>
                        </a:solidFill>
                      </a:rPr>
                      <a:t>(N=13)</a:t>
                    </a:r>
                  </a:p>
                </c:rich>
              </c:tx>
              <c:numFmt formatCode="General" sourceLinked="1"/>
              <c:spPr>
                <a:solidFill>
                  <a:srgbClr val="FFFFFF"/>
                </a:solidFill>
                <a:ln w="3175">
                  <a:noFill/>
                </a:ln>
              </c:spPr>
              <c:dLblPos val="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xVal>
            <c:strRef>
              <c:f>'MAIN DATA SHEET'!#REF!</c:f>
              <c:strCache>
                <c:ptCount val="1"/>
                <c:pt idx="0">
                  <c:v>1</c:v>
                </c:pt>
              </c:strCache>
            </c:strRef>
          </c:xVal>
          <c:yVal>
            <c:numRef>
              <c:f>'MAIN DATA SHEET'!#REF!</c:f>
              <c:numCache>
                <c:ptCount val="1"/>
                <c:pt idx="0">
                  <c:v>1</c:v>
                </c:pt>
              </c:numCache>
            </c:numRef>
          </c:yVal>
          <c:bubbleSize>
            <c:numRef>
              <c:f>'MAIN DATA SHEET'!#REF!</c:f>
              <c:numCache>
                <c:ptCount val="1"/>
                <c:pt idx="0">
                  <c:v>1</c:v>
                </c:pt>
              </c:numCache>
            </c:numRef>
          </c:bubbleSize>
          <c:bubble3D val="1"/>
        </c:ser>
        <c:axId val="47136632"/>
        <c:axId val="21576505"/>
      </c:bubbleChart>
      <c:valAx>
        <c:axId val="47136632"/>
        <c:scaling>
          <c:orientation val="minMax"/>
          <c:max val="4"/>
          <c:min val="0"/>
        </c:scaling>
        <c:axPos val="b"/>
        <c:title>
          <c:tx>
            <c:rich>
              <a:bodyPr vert="horz" rot="0" anchor="ctr"/>
              <a:lstStyle/>
              <a:p>
                <a:pPr algn="ctr">
                  <a:defRPr/>
                </a:pPr>
                <a:r>
                  <a:rPr lang="en-US" cap="none" sz="150" b="1" i="0" u="none" baseline="0">
                    <a:solidFill>
                      <a:srgbClr val="000000"/>
                    </a:solidFill>
                  </a:rPr>
                  <a:t>Pre-Commissioning </a:t>
                </a:r>
                <a:r>
                  <a:rPr lang="en-US" cap="none" sz="1200" b="1" i="0" u="none" baseline="0">
                    <a:solidFill>
                      <a:srgbClr val="000000"/>
                    </a:solidFill>
                  </a:rPr>
                  <a:t>Energy Cost Intensity</a:t>
                </a:r>
                <a:r>
                  <a:rPr lang="en-US" cap="none" sz="150" b="1" i="0" u="none" baseline="0">
                    <a:solidFill>
                      <a:srgbClr val="000000"/>
                    </a:solidFill>
                  </a:rPr>
                  <a:t> ($</a:t>
                </a:r>
                <a:r>
                  <a:rPr lang="en-US" cap="none" sz="1200" b="1" i="0" u="none" baseline="0">
                    <a:solidFill>
                      <a:srgbClr val="000000"/>
                    </a:solidFill>
                  </a:rPr>
                  <a:t>2003</a:t>
                </a:r>
                <a:r>
                  <a:rPr lang="en-US" cap="none" sz="150" b="1" i="0" u="none" baseline="0">
                    <a:solidFill>
                      <a:srgbClr val="000000"/>
                    </a:solidFill>
                  </a:rPr>
                  <a:t>/ft2-year)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21576505"/>
        <c:crosses val="autoZero"/>
        <c:crossBetween val="midCat"/>
        <c:dispUnits/>
      </c:valAx>
      <c:valAx>
        <c:axId val="21576505"/>
        <c:scaling>
          <c:orientation val="minMax"/>
          <c:max val="4"/>
          <c:min val="0"/>
        </c:scaling>
        <c:axPos val="l"/>
        <c:title>
          <c:tx>
            <c:rich>
              <a:bodyPr vert="horz" rot="-5400000" anchor="ctr"/>
              <a:lstStyle/>
              <a:p>
                <a:pPr algn="ctr">
                  <a:defRPr/>
                </a:pPr>
                <a:r>
                  <a:rPr lang="en-US" cap="none" sz="1200" b="1" i="0" u="none" baseline="0">
                    <a:solidFill>
                      <a:srgbClr val="000000"/>
                    </a:solidFill>
                  </a:rPr>
                  <a:t>Average </a:t>
                </a:r>
                <a:r>
                  <a:rPr lang="en-US" cap="none" sz="150" b="1" i="0" u="none" baseline="0">
                    <a:solidFill>
                      <a:srgbClr val="000000"/>
                    </a:solidFill>
                  </a:rPr>
                  <a:t>Payback Time (years)</a:t>
                </a:r>
              </a:p>
            </c:rich>
          </c:tx>
          <c:layout/>
          <c:overlay val="0"/>
          <c:spPr>
            <a:noFill/>
            <a:ln>
              <a:noFill/>
            </a:ln>
          </c:spPr>
        </c:title>
        <c:majorGridlines>
          <c:spPr>
            <a:ln w="3175">
              <a:solidFill>
                <a:srgbClr val="000000"/>
              </a:solidFill>
              <a:prstDash val="sysDot"/>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47136632"/>
        <c:crosses val="autoZero"/>
        <c:crossBetween val="midCat"/>
        <c:dispUnits/>
        <c:majorUnit val="1"/>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0.2585</cdr:y>
    </cdr:from>
    <cdr:to>
      <cdr:x>0.1985</cdr:x>
      <cdr:y>0.265</cdr:y>
    </cdr:to>
    <cdr:sp>
      <cdr:nvSpPr>
        <cdr:cNvPr id="1" name="Oval 2"/>
        <cdr:cNvSpPr>
          <a:spLocks/>
        </cdr:cNvSpPr>
      </cdr:nvSpPr>
      <cdr:spPr>
        <a:xfrm>
          <a:off x="485775" y="0"/>
          <a:ext cx="219075" cy="0"/>
        </a:xfrm>
        <a:prstGeom prst="ellipse">
          <a:avLst/>
        </a:prstGeom>
        <a:solidFill>
          <a:srgbClr val="FFFFFF"/>
        </a:solidFill>
        <a:ln w="9525" cmpd="sng">
          <a:solidFill>
            <a:srgbClr val="969696"/>
          </a:solidFill>
          <a:headEnd type="none"/>
          <a:tailEnd type="none"/>
        </a:ln>
      </cdr:spPr>
      <cdr:txBody>
        <a:bodyPr vertOverflow="clip" wrap="square" lIns="18288" tIns="18288" rIns="18288" bIns="0"/>
        <a:p>
          <a:pPr algn="ctr">
            <a:defRPr/>
          </a:pPr>
          <a:r>
            <a:rPr lang="en-US" cap="none" sz="150" b="1" i="0" u="none" baseline="0">
              <a:solidFill>
                <a:srgbClr val="000000"/>
              </a:solidFill>
            </a:rPr>
            <a:t> </a:t>
          </a:r>
          <a:r>
            <a:rPr lang="en-US" cap="none" sz="125" b="1" i="0" u="none" baseline="0">
              <a:solidFill>
                <a:srgbClr val="000000"/>
              </a:solidFill>
            </a:rPr>
            <a:t>10%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0.461</cdr:y>
    </cdr:from>
    <cdr:to>
      <cdr:x>0.22</cdr:x>
      <cdr:y>0.5025</cdr:y>
    </cdr:to>
    <cdr:sp>
      <cdr:nvSpPr>
        <cdr:cNvPr id="1" name="Text Box -1023"/>
        <cdr:cNvSpPr txBox="1">
          <a:spLocks noChangeArrowheads="1"/>
        </cdr:cNvSpPr>
      </cdr:nvSpPr>
      <cdr:spPr>
        <a:xfrm>
          <a:off x="0" y="0"/>
          <a:ext cx="0" cy="0"/>
        </a:xfrm>
        <a:prstGeom prst="rect">
          <a:avLst/>
        </a:prstGeom>
        <a:noFill/>
        <a:ln w="9525" cmpd="sng">
          <a:noFill/>
        </a:ln>
      </cdr:spPr>
      <cdr:txBody>
        <a:bodyPr vertOverflow="clip" wrap="square" lIns="27432" tIns="18288" rIns="0" bIns="0"/>
        <a:p>
          <a:pPr algn="l">
            <a:defRPr/>
          </a:pPr>
          <a:r>
            <a:rPr lang="en-US" cap="none" sz="900" b="0" i="1" u="none" baseline="0">
              <a:solidFill>
                <a:srgbClr val="000000"/>
              </a:solidFill>
              <a:latin typeface="Geneva"/>
              <a:ea typeface="Geneva"/>
              <a:cs typeface="Geneva"/>
            </a:rPr>
            <a:t>Circle Diameter proportional to % cost savings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0.26175</cdr:y>
    </cdr:from>
    <cdr:to>
      <cdr:x>0.27725</cdr:x>
      <cdr:y>0.27</cdr:y>
    </cdr:to>
    <cdr:sp>
      <cdr:nvSpPr>
        <cdr:cNvPr id="1" name="Oval 1"/>
        <cdr:cNvSpPr>
          <a:spLocks/>
        </cdr:cNvSpPr>
      </cdr:nvSpPr>
      <cdr:spPr>
        <a:xfrm>
          <a:off x="762000" y="0"/>
          <a:ext cx="295275" cy="0"/>
        </a:xfrm>
        <a:prstGeom prst="ellipse">
          <a:avLst/>
        </a:prstGeom>
        <a:solidFill>
          <a:srgbClr val="FFFFFF"/>
        </a:solidFill>
        <a:ln w="9525" cmpd="sng">
          <a:solidFill>
            <a:srgbClr val="969696"/>
          </a:solidFill>
          <a:headEnd type="none"/>
          <a:tailEnd type="none"/>
        </a:ln>
      </cdr:spPr>
      <cdr:txBody>
        <a:bodyPr vertOverflow="clip" wrap="square" lIns="18288" tIns="18288" rIns="18288" bIns="0"/>
        <a:p>
          <a:pPr algn="ctr">
            <a:defRPr/>
          </a:pPr>
          <a:r>
            <a:rPr lang="en-US" cap="none" sz="150" b="1" i="0" u="none" baseline="0">
              <a:solidFill>
                <a:srgbClr val="000000"/>
              </a:solidFill>
            </a:rPr>
            <a:t> </a:t>
          </a:r>
          <a:r>
            <a:rPr lang="en-US" cap="none" sz="125" b="1" i="0" u="none" baseline="0">
              <a:solidFill>
                <a:srgbClr val="000000"/>
              </a:solidFill>
            </a:rPr>
            <a:t>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415</xdr:row>
      <xdr:rowOff>0</xdr:rowOff>
    </xdr:from>
    <xdr:to>
      <xdr:col>3</xdr:col>
      <xdr:colOff>0</xdr:colOff>
      <xdr:row>415</xdr:row>
      <xdr:rowOff>0</xdr:rowOff>
    </xdr:to>
    <xdr:graphicFrame>
      <xdr:nvGraphicFramePr>
        <xdr:cNvPr id="1" name="Chart 744"/>
        <xdr:cNvGraphicFramePr/>
      </xdr:nvGraphicFramePr>
      <xdr:xfrm>
        <a:off x="3514725" y="76695300"/>
        <a:ext cx="4905375" cy="0"/>
      </xdr:xfrm>
      <a:graphic>
        <a:graphicData uri="http://schemas.openxmlformats.org/drawingml/2006/chart">
          <c:chart xmlns:c="http://schemas.openxmlformats.org/drawingml/2006/chart" r:id="rId1"/>
        </a:graphicData>
      </a:graphic>
    </xdr:graphicFrame>
    <xdr:clientData/>
  </xdr:twoCellAnchor>
  <xdr:twoCellAnchor>
    <xdr:from>
      <xdr:col>1</xdr:col>
      <xdr:colOff>800100</xdr:colOff>
      <xdr:row>415</xdr:row>
      <xdr:rowOff>0</xdr:rowOff>
    </xdr:from>
    <xdr:to>
      <xdr:col>3</xdr:col>
      <xdr:colOff>0</xdr:colOff>
      <xdr:row>415</xdr:row>
      <xdr:rowOff>0</xdr:rowOff>
    </xdr:to>
    <xdr:graphicFrame>
      <xdr:nvGraphicFramePr>
        <xdr:cNvPr id="2" name="Chart 15"/>
        <xdr:cNvGraphicFramePr/>
      </xdr:nvGraphicFramePr>
      <xdr:xfrm>
        <a:off x="4876800" y="76695300"/>
        <a:ext cx="3543300" cy="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358</xdr:row>
      <xdr:rowOff>0</xdr:rowOff>
    </xdr:from>
    <xdr:to>
      <xdr:col>3</xdr:col>
      <xdr:colOff>0</xdr:colOff>
      <xdr:row>358</xdr:row>
      <xdr:rowOff>0</xdr:rowOff>
    </xdr:to>
    <xdr:graphicFrame>
      <xdr:nvGraphicFramePr>
        <xdr:cNvPr id="3" name="Chart -1023"/>
        <xdr:cNvGraphicFramePr/>
      </xdr:nvGraphicFramePr>
      <xdr:xfrm>
        <a:off x="8420100" y="65979675"/>
        <a:ext cx="0"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358</xdr:row>
      <xdr:rowOff>0</xdr:rowOff>
    </xdr:from>
    <xdr:to>
      <xdr:col>3</xdr:col>
      <xdr:colOff>0</xdr:colOff>
      <xdr:row>358</xdr:row>
      <xdr:rowOff>0</xdr:rowOff>
    </xdr:to>
    <xdr:sp>
      <xdr:nvSpPr>
        <xdr:cNvPr id="4" name="Oval -1022"/>
        <xdr:cNvSpPr>
          <a:spLocks/>
        </xdr:cNvSpPr>
      </xdr:nvSpPr>
      <xdr:spPr>
        <a:xfrm>
          <a:off x="8420100" y="65979675"/>
          <a:ext cx="0" cy="0"/>
        </a:xfrm>
        <a:prstGeom prst="ellipse">
          <a:avLst/>
        </a:prstGeom>
        <a:solidFill>
          <a:srgbClr val="FFFFFF"/>
        </a:solidFill>
        <a:ln w="9525" cmpd="sng">
          <a:solidFill>
            <a:srgbClr val="969696"/>
          </a:solidFill>
          <a:headEnd type="none"/>
          <a:tailEnd type="none"/>
        </a:ln>
      </xdr:spPr>
      <xdr:txBody>
        <a:bodyPr vertOverflow="clip" wrap="square" lIns="27432" tIns="18288" rIns="27432" bIns="0"/>
        <a:p>
          <a:pPr algn="ctr">
            <a:defRPr/>
          </a:pPr>
          <a:r>
            <a:rPr lang="en-US" cap="none" sz="900" b="1" i="0" u="none" baseline="0">
              <a:solidFill>
                <a:srgbClr val="000000"/>
              </a:solidFill>
            </a:rPr>
            <a:t>$0.04/ft2-y</a:t>
          </a:r>
        </a:p>
      </xdr:txBody>
    </xdr:sp>
    <xdr:clientData/>
  </xdr:twoCellAnchor>
  <xdr:twoCellAnchor>
    <xdr:from>
      <xdr:col>1</xdr:col>
      <xdr:colOff>504825</xdr:colOff>
      <xdr:row>415</xdr:row>
      <xdr:rowOff>0</xdr:rowOff>
    </xdr:from>
    <xdr:to>
      <xdr:col>3</xdr:col>
      <xdr:colOff>0</xdr:colOff>
      <xdr:row>415</xdr:row>
      <xdr:rowOff>0</xdr:rowOff>
    </xdr:to>
    <xdr:graphicFrame>
      <xdr:nvGraphicFramePr>
        <xdr:cNvPr id="5" name="Chart 28"/>
        <xdr:cNvGraphicFramePr/>
      </xdr:nvGraphicFramePr>
      <xdr:xfrm>
        <a:off x="4581525" y="76695300"/>
        <a:ext cx="3838575"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21</xdr:row>
      <xdr:rowOff>85725</xdr:rowOff>
    </xdr:from>
    <xdr:to>
      <xdr:col>29</xdr:col>
      <xdr:colOff>47625</xdr:colOff>
      <xdr:row>33</xdr:row>
      <xdr:rowOff>47625</xdr:rowOff>
    </xdr:to>
    <xdr:sp>
      <xdr:nvSpPr>
        <xdr:cNvPr id="1" name="WordArt 13"/>
        <xdr:cNvSpPr>
          <a:spLocks/>
        </xdr:cNvSpPr>
      </xdr:nvSpPr>
      <xdr:spPr>
        <a:xfrm>
          <a:off x="1333500" y="8772525"/>
          <a:ext cx="7553325" cy="170497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FFFFFF"/>
              </a:solidFill>
              <a:latin typeface="Arial Black"/>
              <a:cs typeface="Arial Black"/>
            </a:rPr>
            <a:t>Sample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304800</xdr:colOff>
      <xdr:row>1</xdr:row>
      <xdr:rowOff>47625</xdr:rowOff>
    </xdr:from>
    <xdr:to>
      <xdr:col>18</xdr:col>
      <xdr:colOff>828675</xdr:colOff>
      <xdr:row>37</xdr:row>
      <xdr:rowOff>66675</xdr:rowOff>
    </xdr:to>
    <xdr:pic>
      <xdr:nvPicPr>
        <xdr:cNvPr id="1" name="Picture 2"/>
        <xdr:cNvPicPr preferRelativeResize="1">
          <a:picLocks noChangeAspect="1"/>
        </xdr:cNvPicPr>
      </xdr:nvPicPr>
      <xdr:blipFill>
        <a:blip r:embed="rId1"/>
        <a:stretch>
          <a:fillRect/>
        </a:stretch>
      </xdr:blipFill>
      <xdr:spPr>
        <a:xfrm>
          <a:off x="8191500" y="200025"/>
          <a:ext cx="7943850" cy="5505450"/>
        </a:xfrm>
        <a:prstGeom prst="rect">
          <a:avLst/>
        </a:prstGeom>
        <a:noFill/>
        <a:ln w="9525" cmpd="sng">
          <a:noFill/>
        </a:ln>
      </xdr:spPr>
    </xdr:pic>
    <xdr:clientData/>
  </xdr:twoCellAnchor>
  <xdr:twoCellAnchor editAs="oneCell">
    <xdr:from>
      <xdr:col>0</xdr:col>
      <xdr:colOff>0</xdr:colOff>
      <xdr:row>0</xdr:row>
      <xdr:rowOff>133350</xdr:rowOff>
    </xdr:from>
    <xdr:to>
      <xdr:col>9</xdr:col>
      <xdr:colOff>28575</xdr:colOff>
      <xdr:row>54</xdr:row>
      <xdr:rowOff>38100</xdr:rowOff>
    </xdr:to>
    <xdr:pic>
      <xdr:nvPicPr>
        <xdr:cNvPr id="2" name="Picture 3"/>
        <xdr:cNvPicPr preferRelativeResize="1">
          <a:picLocks noChangeAspect="1"/>
        </xdr:cNvPicPr>
      </xdr:nvPicPr>
      <xdr:blipFill>
        <a:blip r:embed="rId2"/>
        <a:stretch>
          <a:fillRect/>
        </a:stretch>
      </xdr:blipFill>
      <xdr:spPr>
        <a:xfrm>
          <a:off x="0" y="133350"/>
          <a:ext cx="7915275" cy="813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xdr:rowOff>
    </xdr:from>
    <xdr:to>
      <xdr:col>11</xdr:col>
      <xdr:colOff>0</xdr:colOff>
      <xdr:row>43</xdr:row>
      <xdr:rowOff>114300</xdr:rowOff>
    </xdr:to>
    <xdr:pic>
      <xdr:nvPicPr>
        <xdr:cNvPr id="1" name="Picture 1"/>
        <xdr:cNvPicPr preferRelativeResize="1">
          <a:picLocks noChangeAspect="1"/>
        </xdr:cNvPicPr>
      </xdr:nvPicPr>
      <xdr:blipFill>
        <a:blip r:embed="rId1"/>
        <a:stretch>
          <a:fillRect/>
        </a:stretch>
      </xdr:blipFill>
      <xdr:spPr>
        <a:xfrm>
          <a:off x="295275" y="476250"/>
          <a:ext cx="8924925" cy="620077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95250</xdr:rowOff>
    </xdr:from>
    <xdr:to>
      <xdr:col>11</xdr:col>
      <xdr:colOff>257175</xdr:colOff>
      <xdr:row>44</xdr:row>
      <xdr:rowOff>142875</xdr:rowOff>
    </xdr:to>
    <xdr:pic>
      <xdr:nvPicPr>
        <xdr:cNvPr id="1" name="Picture 1"/>
        <xdr:cNvPicPr preferRelativeResize="1">
          <a:picLocks noChangeAspect="1"/>
        </xdr:cNvPicPr>
      </xdr:nvPicPr>
      <xdr:blipFill>
        <a:blip r:embed="rId1"/>
        <a:stretch>
          <a:fillRect/>
        </a:stretch>
      </xdr:blipFill>
      <xdr:spPr>
        <a:xfrm>
          <a:off x="447675" y="552450"/>
          <a:ext cx="9029700" cy="62960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zoomScale="90" zoomScaleNormal="90" workbookViewId="0" topLeftCell="A1">
      <selection activeCell="A4" sqref="A4"/>
    </sheetView>
  </sheetViews>
  <sheetFormatPr defaultColWidth="11.00390625" defaultRowHeight="12"/>
  <cols>
    <col min="1" max="1" width="126.125" style="56" customWidth="1"/>
    <col min="2" max="16384" width="10.875" style="56" customWidth="1"/>
  </cols>
  <sheetData>
    <row r="1" spans="1:5" ht="24.75">
      <c r="A1" s="160" t="s">
        <v>72</v>
      </c>
      <c r="B1"/>
      <c r="C1"/>
      <c r="D1"/>
      <c r="E1"/>
    </row>
    <row r="2" ht="24.75">
      <c r="A2" s="161" t="s">
        <v>686</v>
      </c>
    </row>
    <row r="3" ht="12.75" customHeight="1">
      <c r="A3" s="161"/>
    </row>
    <row r="4" ht="15.75">
      <c r="A4" s="162" t="s">
        <v>22</v>
      </c>
    </row>
    <row r="5" s="390" customFormat="1" ht="15.75">
      <c r="A5" s="389"/>
    </row>
    <row r="6" s="390" customFormat="1" ht="15.75">
      <c r="A6" s="389" t="s">
        <v>147</v>
      </c>
    </row>
    <row r="7" s="163" customFormat="1" ht="15.75">
      <c r="A7" s="147"/>
    </row>
    <row r="8" s="163" customFormat="1" ht="72">
      <c r="A8" s="164" t="s">
        <v>23</v>
      </c>
    </row>
    <row r="9" s="163" customFormat="1" ht="15.75">
      <c r="A9" s="147"/>
    </row>
    <row r="10" s="163" customFormat="1" ht="15.75">
      <c r="A10" s="149" t="s">
        <v>472</v>
      </c>
    </row>
    <row r="11" s="163" customFormat="1" ht="15.75">
      <c r="A11" s="149"/>
    </row>
    <row r="12" s="163" customFormat="1" ht="15.75">
      <c r="A12" s="149" t="s">
        <v>699</v>
      </c>
    </row>
    <row r="13" s="163" customFormat="1" ht="15.75">
      <c r="A13" s="149"/>
    </row>
    <row r="14" s="163" customFormat="1" ht="48">
      <c r="A14" s="149" t="s">
        <v>674</v>
      </c>
    </row>
    <row r="15" s="163" customFormat="1" ht="18">
      <c r="A15" s="148"/>
    </row>
    <row r="16" ht="15.75">
      <c r="A16" s="1" t="s">
        <v>637</v>
      </c>
    </row>
    <row r="17" ht="111.75">
      <c r="A17" s="7" t="s">
        <v>593</v>
      </c>
    </row>
    <row r="18" ht="6.75" customHeight="1">
      <c r="A18" s="2"/>
    </row>
    <row r="19" ht="15.75">
      <c r="A19" s="165" t="s">
        <v>680</v>
      </c>
    </row>
    <row r="20" ht="58.5" customHeight="1">
      <c r="A20" s="7" t="s">
        <v>695</v>
      </c>
    </row>
    <row r="21" ht="4.5" customHeight="1">
      <c r="A21" s="7"/>
    </row>
    <row r="22" ht="15.75">
      <c r="A22" s="165" t="s">
        <v>681</v>
      </c>
    </row>
    <row r="23" ht="115.5" customHeight="1">
      <c r="A23" s="7" t="s">
        <v>648</v>
      </c>
    </row>
    <row r="24" ht="4.5" customHeight="1">
      <c r="A24" s="6"/>
    </row>
    <row r="25" ht="16.5" customHeight="1">
      <c r="A25" s="165" t="s">
        <v>682</v>
      </c>
    </row>
    <row r="26" ht="16.5" customHeight="1">
      <c r="A26" s="6" t="s">
        <v>331</v>
      </c>
    </row>
    <row r="27" ht="6" customHeight="1">
      <c r="A27" s="6"/>
    </row>
    <row r="28" ht="15.75" customHeight="1">
      <c r="A28" s="165" t="s">
        <v>725</v>
      </c>
    </row>
    <row r="29" ht="15.75" customHeight="1">
      <c r="A29" s="6" t="s">
        <v>513</v>
      </c>
    </row>
    <row r="30" ht="6.75" customHeight="1">
      <c r="A30" s="6"/>
    </row>
    <row r="31" ht="15.75">
      <c r="A31" s="165" t="s">
        <v>683</v>
      </c>
    </row>
    <row r="32" ht="31.5">
      <c r="A32" s="7" t="s">
        <v>614</v>
      </c>
    </row>
    <row r="33" ht="6" customHeight="1">
      <c r="A33" s="7"/>
    </row>
    <row r="34" ht="15.75">
      <c r="A34" s="165" t="s">
        <v>684</v>
      </c>
    </row>
    <row r="35" ht="15.75">
      <c r="A35" s="7" t="s">
        <v>664</v>
      </c>
    </row>
    <row r="36" ht="4.5" customHeight="1">
      <c r="A36" s="7"/>
    </row>
    <row r="37" ht="15.75">
      <c r="A37" s="165" t="s">
        <v>687</v>
      </c>
    </row>
    <row r="38" ht="15.75">
      <c r="A38" s="7" t="s">
        <v>474</v>
      </c>
    </row>
    <row r="39" ht="15.75">
      <c r="A39" s="7"/>
    </row>
    <row r="40" ht="4.5" customHeight="1"/>
    <row r="41" ht="15.75">
      <c r="A41" s="1" t="s">
        <v>461</v>
      </c>
    </row>
    <row r="42" ht="63.75">
      <c r="A42" s="7" t="s">
        <v>545</v>
      </c>
    </row>
    <row r="43" ht="4.5" customHeight="1"/>
    <row r="44" ht="4.5" customHeight="1">
      <c r="A44" s="166" t="s">
        <v>395</v>
      </c>
    </row>
    <row r="45" ht="15.75">
      <c r="A45" s="4" t="s">
        <v>666</v>
      </c>
    </row>
    <row r="46" ht="130.5" customHeight="1">
      <c r="A46" s="402" t="s">
        <v>720</v>
      </c>
    </row>
    <row r="47" ht="12" customHeight="1">
      <c r="A47" s="166"/>
    </row>
    <row r="48" ht="15.75">
      <c r="A48" s="1" t="s">
        <v>496</v>
      </c>
    </row>
    <row r="49" ht="48">
      <c r="A49" s="167" t="s">
        <v>623</v>
      </c>
    </row>
    <row r="50" ht="63.75">
      <c r="A50" s="168" t="s">
        <v>557</v>
      </c>
    </row>
    <row r="51" ht="48">
      <c r="A51" s="167" t="s">
        <v>717</v>
      </c>
    </row>
    <row r="52" ht="48">
      <c r="A52" s="167" t="s">
        <v>636</v>
      </c>
    </row>
    <row r="53" ht="31.5">
      <c r="A53" s="167" t="s">
        <v>724</v>
      </c>
    </row>
  </sheetData>
  <printOptions/>
  <pageMargins left="0.75" right="0.75" top="1" bottom="1" header="0.5" footer="0.5"/>
  <pageSetup fitToHeight="1" fitToWidth="1"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CE416"/>
  <sheetViews>
    <sheetView tabSelected="1" workbookViewId="0" topLeftCell="A1">
      <pane xSplit="3" ySplit="13" topLeftCell="D14" activePane="bottomRight" state="frozen"/>
      <selection pane="topLeft" activeCell="A1" sqref="A1"/>
      <selection pane="topRight" activeCell="D1" sqref="D1"/>
      <selection pane="bottomLeft" activeCell="A14" sqref="A14"/>
      <selection pane="bottomRight" activeCell="A2" sqref="A2"/>
    </sheetView>
  </sheetViews>
  <sheetFormatPr defaultColWidth="11.00390625" defaultRowHeight="12"/>
  <cols>
    <col min="1" max="1" width="53.50390625" style="386" customWidth="1"/>
    <col min="2" max="2" width="26.125" style="387" customWidth="1"/>
    <col min="3" max="3" width="30.875" style="388" customWidth="1"/>
    <col min="4" max="4" width="14.625" style="323" customWidth="1"/>
    <col min="5" max="5" width="14.125" style="323" customWidth="1"/>
    <col min="6" max="6" width="14.375" style="323" customWidth="1"/>
    <col min="7" max="7" width="13.50390625" style="323" customWidth="1"/>
    <col min="8" max="16384" width="10.875" style="323" customWidth="1"/>
  </cols>
  <sheetData>
    <row r="1" spans="1:8" s="278" customFormat="1" ht="18.75" thickBot="1">
      <c r="A1" s="433" t="s">
        <v>17</v>
      </c>
      <c r="B1" s="416"/>
      <c r="C1" s="417"/>
      <c r="D1" s="418"/>
      <c r="E1" s="418"/>
      <c r="F1" s="418"/>
      <c r="G1" s="418"/>
      <c r="H1" s="277"/>
    </row>
    <row r="2" spans="1:69" s="280" customFormat="1" ht="13.5" thickBot="1">
      <c r="A2" s="414" t="str">
        <f>+INSTRUCTIONS!A4</f>
        <v>Version: February 2, 2009</v>
      </c>
      <c r="B2" s="479" t="s">
        <v>707</v>
      </c>
      <c r="C2" s="480"/>
      <c r="D2" s="480"/>
      <c r="E2" s="480"/>
      <c r="F2" s="480"/>
      <c r="G2" s="481"/>
      <c r="H2" s="415"/>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row>
    <row r="3" spans="1:69" s="280" customFormat="1" ht="12.75" hidden="1" thickTop="1">
      <c r="A3" s="414"/>
      <c r="B3" s="423"/>
      <c r="C3" s="424"/>
      <c r="D3" s="425"/>
      <c r="E3" s="425"/>
      <c r="F3" s="425"/>
      <c r="G3" s="426"/>
      <c r="H3" s="415"/>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row>
    <row r="4" spans="1:69" s="280" customFormat="1" ht="12.75" hidden="1" thickTop="1">
      <c r="A4" s="414"/>
      <c r="B4" s="427"/>
      <c r="C4" s="428"/>
      <c r="D4" s="429"/>
      <c r="E4" s="429"/>
      <c r="F4" s="429"/>
      <c r="G4" s="430"/>
      <c r="H4" s="415"/>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row>
    <row r="5" spans="1:69" s="280" customFormat="1" ht="78" thickBot="1" thickTop="1">
      <c r="A5" s="281" t="s">
        <v>710</v>
      </c>
      <c r="B5" s="431" t="s">
        <v>700</v>
      </c>
      <c r="C5" s="432" t="s">
        <v>706</v>
      </c>
      <c r="D5" s="435" t="s">
        <v>701</v>
      </c>
      <c r="E5" s="435" t="s">
        <v>702</v>
      </c>
      <c r="F5" s="435" t="s">
        <v>693</v>
      </c>
      <c r="G5" s="436" t="s">
        <v>694</v>
      </c>
      <c r="H5" s="415"/>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row>
    <row r="6" spans="1:7" s="279" customFormat="1" ht="15.75">
      <c r="A6" s="391" t="s">
        <v>495</v>
      </c>
      <c r="B6" s="419"/>
      <c r="C6" s="419"/>
      <c r="D6" s="420"/>
      <c r="E6" s="420"/>
      <c r="F6" s="420"/>
      <c r="G6" s="421"/>
    </row>
    <row r="7" spans="1:7" s="279" customFormat="1" ht="15.75">
      <c r="A7" s="284" t="s">
        <v>733</v>
      </c>
      <c r="B7" s="282"/>
      <c r="C7" s="282"/>
      <c r="D7" s="283"/>
      <c r="E7" s="283"/>
      <c r="F7" s="283"/>
      <c r="G7" s="422"/>
    </row>
    <row r="8" spans="1:7" s="279" customFormat="1" ht="15.75">
      <c r="A8" s="284" t="s">
        <v>676</v>
      </c>
      <c r="B8" s="282"/>
      <c r="C8" s="282"/>
      <c r="D8" s="283"/>
      <c r="E8" s="283"/>
      <c r="F8" s="283"/>
      <c r="G8" s="422"/>
    </row>
    <row r="9" spans="1:7" s="279" customFormat="1" ht="15.75">
      <c r="A9" s="285" t="s">
        <v>677</v>
      </c>
      <c r="B9" s="282"/>
      <c r="C9" s="282"/>
      <c r="D9" s="283"/>
      <c r="E9" s="283"/>
      <c r="F9" s="283"/>
      <c r="G9" s="422"/>
    </row>
    <row r="10" spans="1:7" s="279" customFormat="1" ht="12.75">
      <c r="A10" s="284" t="s">
        <v>723</v>
      </c>
      <c r="B10" s="286"/>
      <c r="C10" s="286"/>
      <c r="D10" s="283"/>
      <c r="E10" s="283"/>
      <c r="F10" s="283"/>
      <c r="G10" s="422"/>
    </row>
    <row r="11" spans="1:7" s="279" customFormat="1" ht="12.75">
      <c r="A11" s="284" t="s">
        <v>34</v>
      </c>
      <c r="B11" s="286"/>
      <c r="C11" s="287"/>
      <c r="D11" s="283"/>
      <c r="E11" s="283"/>
      <c r="F11" s="283"/>
      <c r="G11" s="422"/>
    </row>
    <row r="12" spans="1:7" s="279" customFormat="1" ht="12.75">
      <c r="A12" s="407" t="s">
        <v>655</v>
      </c>
      <c r="B12" s="288"/>
      <c r="C12" s="288"/>
      <c r="D12" s="283"/>
      <c r="E12" s="283"/>
      <c r="F12" s="283"/>
      <c r="G12" s="422"/>
    </row>
    <row r="13" spans="1:83" s="289" customFormat="1" ht="12.75">
      <c r="A13" s="408"/>
      <c r="B13" s="290" t="s">
        <v>36</v>
      </c>
      <c r="C13" s="291" t="s">
        <v>264</v>
      </c>
      <c r="D13" s="194" t="s">
        <v>534</v>
      </c>
      <c r="E13" s="194" t="s">
        <v>406</v>
      </c>
      <c r="F13" s="194" t="s">
        <v>387</v>
      </c>
      <c r="G13" s="195" t="s">
        <v>595</v>
      </c>
      <c r="H13" s="194"/>
      <c r="I13" s="194"/>
      <c r="J13" s="194"/>
      <c r="K13" s="194"/>
      <c r="L13" s="194"/>
      <c r="M13" s="194"/>
      <c r="N13" s="194"/>
      <c r="O13" s="194"/>
      <c r="P13" s="194"/>
      <c r="Q13" s="194"/>
      <c r="R13" s="194"/>
      <c r="S13" s="194"/>
      <c r="T13" s="194"/>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row>
    <row r="14" spans="1:83" s="293" customFormat="1" ht="18.75" thickBot="1">
      <c r="A14" s="409" t="s">
        <v>647</v>
      </c>
      <c r="B14" s="403" t="s">
        <v>703</v>
      </c>
      <c r="C14" s="292"/>
      <c r="D14" s="196"/>
      <c r="E14" s="196"/>
      <c r="F14" s="196"/>
      <c r="G14" s="196"/>
      <c r="H14" s="197"/>
      <c r="I14" s="197"/>
      <c r="J14" s="197"/>
      <c r="K14" s="197"/>
      <c r="L14" s="197"/>
      <c r="M14" s="197"/>
      <c r="N14" s="197"/>
      <c r="O14" s="197"/>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row>
    <row r="15" spans="1:83" s="297" customFormat="1" ht="14.25" thickBot="1" thickTop="1">
      <c r="A15" s="294" t="s">
        <v>360</v>
      </c>
      <c r="B15" s="295" t="s">
        <v>133</v>
      </c>
      <c r="C15" s="296"/>
      <c r="D15" s="199"/>
      <c r="E15" s="199"/>
      <c r="F15" s="199"/>
      <c r="G15" s="199"/>
      <c r="H15" s="199"/>
      <c r="I15" s="199"/>
      <c r="J15" s="199"/>
      <c r="K15" s="199"/>
      <c r="L15" s="199"/>
      <c r="M15" s="199"/>
      <c r="N15" s="199"/>
      <c r="O15" s="199"/>
      <c r="P15" s="200"/>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row>
    <row r="16" spans="1:83" s="297" customFormat="1" ht="27" thickBot="1" thickTop="1">
      <c r="A16" s="294" t="s">
        <v>657</v>
      </c>
      <c r="B16" s="295" t="s">
        <v>133</v>
      </c>
      <c r="C16" s="296"/>
      <c r="D16" s="199"/>
      <c r="E16" s="199"/>
      <c r="F16" s="199"/>
      <c r="G16" s="199"/>
      <c r="H16" s="199"/>
      <c r="I16" s="199"/>
      <c r="J16" s="199"/>
      <c r="K16" s="199"/>
      <c r="L16" s="199"/>
      <c r="M16" s="199"/>
      <c r="N16" s="199"/>
      <c r="O16" s="199"/>
      <c r="P16" s="200"/>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row>
    <row r="17" spans="1:83" s="297" customFormat="1" ht="27" thickBot="1" thickTop="1">
      <c r="A17" s="294" t="s">
        <v>658</v>
      </c>
      <c r="B17" s="295" t="s">
        <v>133</v>
      </c>
      <c r="C17" s="296"/>
      <c r="D17" s="199"/>
      <c r="E17" s="199"/>
      <c r="F17" s="199"/>
      <c r="G17" s="199"/>
      <c r="H17" s="199"/>
      <c r="I17" s="199"/>
      <c r="J17" s="199"/>
      <c r="K17" s="199"/>
      <c r="L17" s="199"/>
      <c r="M17" s="199"/>
      <c r="N17" s="199"/>
      <c r="O17" s="199"/>
      <c r="P17" s="200"/>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row>
    <row r="18" spans="1:83" s="297" customFormat="1" ht="27" thickBot="1" thickTop="1">
      <c r="A18" s="294" t="s">
        <v>651</v>
      </c>
      <c r="B18" s="295" t="s">
        <v>532</v>
      </c>
      <c r="C18" s="296"/>
      <c r="D18" s="199"/>
      <c r="E18" s="199"/>
      <c r="F18" s="199"/>
      <c r="G18" s="199"/>
      <c r="H18" s="199"/>
      <c r="I18" s="199"/>
      <c r="J18" s="199"/>
      <c r="K18" s="199"/>
      <c r="L18" s="199"/>
      <c r="M18" s="199"/>
      <c r="N18" s="199"/>
      <c r="O18" s="199"/>
      <c r="P18" s="200"/>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row>
    <row r="19" spans="1:83" s="299" customFormat="1" ht="13.5" thickTop="1">
      <c r="A19" s="298" t="s">
        <v>15</v>
      </c>
      <c r="B19" s="295" t="s">
        <v>155</v>
      </c>
      <c r="C19" s="296" t="s">
        <v>141</v>
      </c>
      <c r="D19" s="202"/>
      <c r="E19" s="202"/>
      <c r="F19" s="202"/>
      <c r="G19" s="202"/>
      <c r="H19" s="202"/>
      <c r="I19" s="202"/>
      <c r="J19" s="202"/>
      <c r="K19" s="202"/>
      <c r="L19" s="202"/>
      <c r="M19" s="202"/>
      <c r="N19" s="202"/>
      <c r="O19" s="202"/>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row>
    <row r="20" spans="1:83" s="297" customFormat="1" ht="12.75">
      <c r="A20" s="298" t="s">
        <v>168</v>
      </c>
      <c r="B20" s="295" t="s">
        <v>251</v>
      </c>
      <c r="C20" s="296"/>
      <c r="D20" s="205"/>
      <c r="E20" s="205"/>
      <c r="F20" s="205"/>
      <c r="G20" s="205"/>
      <c r="H20" s="205"/>
      <c r="I20" s="205"/>
      <c r="J20" s="205"/>
      <c r="K20" s="205"/>
      <c r="L20" s="205"/>
      <c r="M20" s="205"/>
      <c r="N20" s="205"/>
      <c r="O20" s="205"/>
      <c r="P20" s="200"/>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row>
    <row r="21" spans="1:83" s="297" customFormat="1" ht="12.75">
      <c r="A21" s="298" t="s">
        <v>169</v>
      </c>
      <c r="B21" s="295" t="s">
        <v>133</v>
      </c>
      <c r="C21" s="296" t="s">
        <v>251</v>
      </c>
      <c r="D21" s="205"/>
      <c r="E21" s="205"/>
      <c r="F21" s="205"/>
      <c r="G21" s="205"/>
      <c r="H21" s="205"/>
      <c r="I21" s="205"/>
      <c r="J21" s="205"/>
      <c r="K21" s="205"/>
      <c r="L21" s="205"/>
      <c r="M21" s="205"/>
      <c r="N21" s="205"/>
      <c r="O21" s="205"/>
      <c r="P21" s="200"/>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row>
    <row r="22" spans="1:83" s="297" customFormat="1" ht="38.25">
      <c r="A22" s="298" t="s">
        <v>348</v>
      </c>
      <c r="B22" s="295" t="s">
        <v>250</v>
      </c>
      <c r="C22" s="296" t="s">
        <v>55</v>
      </c>
      <c r="D22" s="205"/>
      <c r="E22" s="205"/>
      <c r="F22" s="205"/>
      <c r="G22" s="205"/>
      <c r="H22" s="205"/>
      <c r="I22" s="205"/>
      <c r="J22" s="205"/>
      <c r="K22" s="205"/>
      <c r="L22" s="205"/>
      <c r="M22" s="205"/>
      <c r="N22" s="205"/>
      <c r="O22" s="205"/>
      <c r="P22" s="200"/>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row>
    <row r="23" spans="1:83" s="297" customFormat="1" ht="12.75">
      <c r="A23" s="298" t="s">
        <v>146</v>
      </c>
      <c r="B23" s="300" t="s">
        <v>252</v>
      </c>
      <c r="C23" s="296"/>
      <c r="D23" s="205"/>
      <c r="E23" s="205"/>
      <c r="F23" s="205"/>
      <c r="G23" s="205"/>
      <c r="H23" s="205"/>
      <c r="I23" s="205"/>
      <c r="J23" s="205"/>
      <c r="K23" s="205"/>
      <c r="L23" s="205"/>
      <c r="M23" s="205"/>
      <c r="N23" s="205"/>
      <c r="O23" s="205"/>
      <c r="P23" s="200"/>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row>
    <row r="24" spans="1:83" s="297" customFormat="1" ht="25.5">
      <c r="A24" s="298" t="s">
        <v>148</v>
      </c>
      <c r="B24" s="438" t="s">
        <v>252</v>
      </c>
      <c r="C24" s="296"/>
      <c r="D24" s="205"/>
      <c r="E24" s="205"/>
      <c r="F24" s="205"/>
      <c r="G24" s="205"/>
      <c r="H24" s="205"/>
      <c r="I24" s="205"/>
      <c r="J24" s="205"/>
      <c r="K24" s="205"/>
      <c r="L24" s="205"/>
      <c r="M24" s="205"/>
      <c r="N24" s="205"/>
      <c r="O24" s="205"/>
      <c r="P24" s="200"/>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row>
    <row r="25" spans="1:83" s="297" customFormat="1" ht="38.25">
      <c r="A25" s="298" t="s">
        <v>13</v>
      </c>
      <c r="B25" s="401" t="s">
        <v>715</v>
      </c>
      <c r="C25" s="296"/>
      <c r="D25" s="205"/>
      <c r="E25" s="205"/>
      <c r="F25" s="205"/>
      <c r="G25" s="205"/>
      <c r="H25" s="205"/>
      <c r="I25" s="205"/>
      <c r="J25" s="205"/>
      <c r="K25" s="205"/>
      <c r="L25" s="205"/>
      <c r="M25" s="205"/>
      <c r="N25" s="205"/>
      <c r="O25" s="205"/>
      <c r="P25" s="200"/>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row>
    <row r="26" spans="1:83" s="297" customFormat="1" ht="38.25">
      <c r="A26" s="298" t="s">
        <v>596</v>
      </c>
      <c r="B26" s="295" t="s">
        <v>133</v>
      </c>
      <c r="C26" s="296" t="s">
        <v>16</v>
      </c>
      <c r="D26" s="205"/>
      <c r="E26" s="205"/>
      <c r="F26" s="205"/>
      <c r="G26" s="205"/>
      <c r="H26" s="205"/>
      <c r="I26" s="205"/>
      <c r="J26" s="205"/>
      <c r="K26" s="205"/>
      <c r="L26" s="205"/>
      <c r="M26" s="205"/>
      <c r="N26" s="205"/>
      <c r="O26" s="205"/>
      <c r="P26" s="200"/>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row>
    <row r="27" spans="1:83" s="297" customFormat="1" ht="38.25">
      <c r="A27" s="298" t="s">
        <v>242</v>
      </c>
      <c r="B27" s="295" t="s">
        <v>133</v>
      </c>
      <c r="C27" s="296" t="s">
        <v>240</v>
      </c>
      <c r="D27" s="205"/>
      <c r="E27" s="205"/>
      <c r="F27" s="205"/>
      <c r="G27" s="205"/>
      <c r="H27" s="205"/>
      <c r="I27" s="205"/>
      <c r="J27" s="205"/>
      <c r="K27" s="205"/>
      <c r="L27" s="205"/>
      <c r="M27" s="205"/>
      <c r="N27" s="205"/>
      <c r="O27" s="205"/>
      <c r="P27" s="200"/>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row>
    <row r="28" spans="1:83" s="297" customFormat="1" ht="13.5" thickBot="1">
      <c r="A28" s="298" t="s">
        <v>82</v>
      </c>
      <c r="B28" s="295" t="s">
        <v>133</v>
      </c>
      <c r="C28" s="296"/>
      <c r="D28" s="206"/>
      <c r="E28" s="206"/>
      <c r="F28" s="206"/>
      <c r="G28" s="206"/>
      <c r="H28" s="206"/>
      <c r="I28" s="206"/>
      <c r="J28" s="206"/>
      <c r="K28" s="206"/>
      <c r="L28" s="206"/>
      <c r="M28" s="206"/>
      <c r="N28" s="206"/>
      <c r="O28" s="206"/>
      <c r="P28" s="200"/>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row>
    <row r="29" spans="1:83" s="301" customFormat="1" ht="14.25" thickBot="1" thickTop="1">
      <c r="A29" s="294" t="s">
        <v>151</v>
      </c>
      <c r="B29" s="295" t="s">
        <v>424</v>
      </c>
      <c r="C29" s="296"/>
      <c r="D29" s="207"/>
      <c r="E29" s="207"/>
      <c r="F29" s="207"/>
      <c r="G29" s="207"/>
      <c r="H29" s="207"/>
      <c r="I29" s="207"/>
      <c r="J29" s="207"/>
      <c r="K29" s="207"/>
      <c r="L29" s="207"/>
      <c r="M29" s="207"/>
      <c r="N29" s="207"/>
      <c r="O29" s="207"/>
      <c r="P29" s="208"/>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row>
    <row r="30" spans="1:83" s="301" customFormat="1" ht="14.25" thickBot="1" thickTop="1">
      <c r="A30" s="294" t="s">
        <v>150</v>
      </c>
      <c r="B30" s="295" t="s">
        <v>133</v>
      </c>
      <c r="C30" s="296"/>
      <c r="D30" s="207"/>
      <c r="E30" s="207"/>
      <c r="F30" s="207"/>
      <c r="G30" s="207"/>
      <c r="H30" s="207"/>
      <c r="I30" s="207"/>
      <c r="J30" s="207"/>
      <c r="K30" s="207"/>
      <c r="L30" s="207"/>
      <c r="M30" s="207"/>
      <c r="N30" s="207"/>
      <c r="O30" s="207"/>
      <c r="P30" s="208"/>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row>
    <row r="31" spans="1:83" s="301" customFormat="1" ht="26.25" thickTop="1">
      <c r="A31" s="298" t="s">
        <v>544</v>
      </c>
      <c r="B31" s="295" t="s">
        <v>42</v>
      </c>
      <c r="C31" s="296" t="s">
        <v>52</v>
      </c>
      <c r="D31" s="210"/>
      <c r="E31" s="210"/>
      <c r="F31" s="210"/>
      <c r="G31" s="210"/>
      <c r="H31" s="210"/>
      <c r="I31" s="210"/>
      <c r="J31" s="210"/>
      <c r="K31" s="210"/>
      <c r="L31" s="210"/>
      <c r="M31" s="210"/>
      <c r="N31" s="210"/>
      <c r="O31" s="210"/>
      <c r="P31" s="208"/>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row>
    <row r="32" spans="1:83" s="301" customFormat="1" ht="12.75">
      <c r="A32" s="298" t="s">
        <v>656</v>
      </c>
      <c r="B32" s="295" t="s">
        <v>581</v>
      </c>
      <c r="C32" s="296"/>
      <c r="D32" s="211"/>
      <c r="E32" s="211"/>
      <c r="F32" s="211"/>
      <c r="G32" s="211"/>
      <c r="H32" s="211"/>
      <c r="I32" s="211"/>
      <c r="J32" s="211"/>
      <c r="K32" s="211"/>
      <c r="L32" s="211"/>
      <c r="M32" s="211"/>
      <c r="N32" s="211"/>
      <c r="O32" s="211"/>
      <c r="P32" s="208"/>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row>
    <row r="33" spans="1:83" s="301" customFormat="1" ht="39" thickBot="1">
      <c r="A33" s="298" t="s">
        <v>176</v>
      </c>
      <c r="B33" s="302" t="s">
        <v>670</v>
      </c>
      <c r="C33" s="296" t="s">
        <v>321</v>
      </c>
      <c r="D33" s="212"/>
      <c r="E33" s="212"/>
      <c r="F33" s="212"/>
      <c r="G33" s="212"/>
      <c r="H33" s="212"/>
      <c r="I33" s="212"/>
      <c r="J33" s="212"/>
      <c r="K33" s="212"/>
      <c r="L33" s="212"/>
      <c r="M33" s="212"/>
      <c r="N33" s="212"/>
      <c r="O33" s="212"/>
      <c r="P33" s="208"/>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row>
    <row r="34" spans="1:83" s="301" customFormat="1" ht="14.25" thickBot="1" thickTop="1">
      <c r="A34" s="294" t="s">
        <v>177</v>
      </c>
      <c r="B34" s="295" t="s">
        <v>244</v>
      </c>
      <c r="C34" s="296" t="s">
        <v>518</v>
      </c>
      <c r="D34" s="207"/>
      <c r="E34" s="207"/>
      <c r="F34" s="207"/>
      <c r="G34" s="207"/>
      <c r="H34" s="207"/>
      <c r="I34" s="207"/>
      <c r="J34" s="207"/>
      <c r="K34" s="207"/>
      <c r="L34" s="207"/>
      <c r="M34" s="207"/>
      <c r="N34" s="207"/>
      <c r="O34" s="207"/>
      <c r="P34" s="208"/>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row>
    <row r="35" spans="1:83" s="297" customFormat="1" ht="13.5" thickTop="1">
      <c r="A35" s="298" t="s">
        <v>149</v>
      </c>
      <c r="B35" s="295" t="s">
        <v>189</v>
      </c>
      <c r="C35" s="296" t="s">
        <v>511</v>
      </c>
      <c r="D35" s="213"/>
      <c r="E35" s="213"/>
      <c r="F35" s="213"/>
      <c r="G35" s="213"/>
      <c r="H35" s="213"/>
      <c r="I35" s="213"/>
      <c r="J35" s="213"/>
      <c r="K35" s="213"/>
      <c r="L35" s="213"/>
      <c r="M35" s="213"/>
      <c r="N35" s="213"/>
      <c r="O35" s="213"/>
      <c r="P35" s="200"/>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row>
    <row r="36" spans="1:83" s="303" customFormat="1" ht="12" hidden="1">
      <c r="A36" s="298"/>
      <c r="B36" s="295"/>
      <c r="C36" s="296"/>
      <c r="D36" s="214"/>
      <c r="E36" s="214"/>
      <c r="F36" s="214"/>
      <c r="G36" s="214"/>
      <c r="H36" s="214"/>
      <c r="I36" s="214"/>
      <c r="J36" s="214"/>
      <c r="K36" s="214"/>
      <c r="L36" s="214"/>
      <c r="M36" s="214"/>
      <c r="N36" s="214"/>
      <c r="O36" s="214"/>
      <c r="P36" s="215"/>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row>
    <row r="37" spans="1:83" s="297" customFormat="1" ht="26.25" thickBot="1">
      <c r="A37" s="304" t="s">
        <v>54</v>
      </c>
      <c r="B37" s="305" t="s">
        <v>53</v>
      </c>
      <c r="C37" s="296"/>
      <c r="D37" s="217"/>
      <c r="E37" s="217"/>
      <c r="F37" s="217"/>
      <c r="G37" s="217"/>
      <c r="H37" s="217"/>
      <c r="I37" s="205"/>
      <c r="J37" s="205"/>
      <c r="K37" s="205"/>
      <c r="L37" s="205"/>
      <c r="M37" s="205"/>
      <c r="N37" s="205"/>
      <c r="O37" s="205"/>
      <c r="P37" s="200"/>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row>
    <row r="38" spans="1:83" s="303" customFormat="1" ht="12.75" hidden="1" thickBot="1">
      <c r="A38" s="306"/>
      <c r="B38" s="305"/>
      <c r="C38" s="307"/>
      <c r="D38" s="218"/>
      <c r="E38" s="218"/>
      <c r="F38" s="218"/>
      <c r="G38" s="218"/>
      <c r="H38" s="218"/>
      <c r="I38" s="214"/>
      <c r="J38" s="214"/>
      <c r="K38" s="214"/>
      <c r="L38" s="214"/>
      <c r="M38" s="214"/>
      <c r="N38" s="214"/>
      <c r="O38" s="214"/>
      <c r="P38" s="215"/>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row>
    <row r="39" spans="1:83" s="303" customFormat="1" ht="12.75" hidden="1" thickBot="1">
      <c r="A39" s="306"/>
      <c r="B39" s="305"/>
      <c r="C39" s="307"/>
      <c r="D39" s="218"/>
      <c r="E39" s="218"/>
      <c r="F39" s="218"/>
      <c r="G39" s="218"/>
      <c r="H39" s="218"/>
      <c r="I39" s="214"/>
      <c r="J39" s="214"/>
      <c r="K39" s="214"/>
      <c r="L39" s="214"/>
      <c r="M39" s="214"/>
      <c r="N39" s="214"/>
      <c r="O39" s="214"/>
      <c r="P39" s="215"/>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row>
    <row r="40" spans="1:83" s="297" customFormat="1" ht="14.25" thickBot="1" thickTop="1">
      <c r="A40" s="294" t="s">
        <v>178</v>
      </c>
      <c r="B40" s="295" t="s">
        <v>610</v>
      </c>
      <c r="C40" s="296" t="s">
        <v>511</v>
      </c>
      <c r="D40" s="207"/>
      <c r="E40" s="207"/>
      <c r="F40" s="207"/>
      <c r="G40" s="207"/>
      <c r="H40" s="207"/>
      <c r="I40" s="207"/>
      <c r="J40" s="207"/>
      <c r="K40" s="207"/>
      <c r="L40" s="207"/>
      <c r="M40" s="207"/>
      <c r="N40" s="207"/>
      <c r="O40" s="207"/>
      <c r="P40" s="200"/>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row>
    <row r="41" spans="1:83" s="297" customFormat="1" ht="27" thickBot="1" thickTop="1">
      <c r="A41" s="294" t="s">
        <v>113</v>
      </c>
      <c r="B41" s="295" t="s">
        <v>610</v>
      </c>
      <c r="C41" s="296" t="s">
        <v>401</v>
      </c>
      <c r="D41" s="207"/>
      <c r="E41" s="207"/>
      <c r="F41" s="207"/>
      <c r="G41" s="207"/>
      <c r="H41" s="207"/>
      <c r="I41" s="207"/>
      <c r="J41" s="207"/>
      <c r="K41" s="207"/>
      <c r="L41" s="207"/>
      <c r="M41" s="207"/>
      <c r="N41" s="207"/>
      <c r="O41" s="207"/>
      <c r="P41" s="200"/>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row>
    <row r="42" spans="1:83" s="303" customFormat="1" ht="12.75" hidden="1" thickTop="1">
      <c r="A42" s="298"/>
      <c r="B42" s="295"/>
      <c r="C42" s="296"/>
      <c r="D42" s="219"/>
      <c r="E42" s="219"/>
      <c r="F42" s="219"/>
      <c r="G42" s="219"/>
      <c r="H42" s="219"/>
      <c r="I42" s="219"/>
      <c r="J42" s="219"/>
      <c r="K42" s="219"/>
      <c r="L42" s="219"/>
      <c r="M42" s="219"/>
      <c r="N42" s="219"/>
      <c r="O42" s="219"/>
      <c r="P42" s="215"/>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row>
    <row r="43" spans="1:83" s="303" customFormat="1" ht="12" hidden="1">
      <c r="A43" s="298"/>
      <c r="B43" s="295"/>
      <c r="C43" s="296"/>
      <c r="D43" s="219"/>
      <c r="E43" s="219"/>
      <c r="F43" s="219"/>
      <c r="G43" s="219"/>
      <c r="H43" s="219"/>
      <c r="I43" s="219"/>
      <c r="J43" s="219"/>
      <c r="K43" s="219"/>
      <c r="L43" s="219"/>
      <c r="M43" s="219"/>
      <c r="N43" s="219"/>
      <c r="O43" s="219"/>
      <c r="P43" s="215"/>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row>
    <row r="44" spans="1:83" s="303" customFormat="1" ht="13.5" thickTop="1">
      <c r="A44" s="308" t="s">
        <v>402</v>
      </c>
      <c r="B44" s="295"/>
      <c r="C44" s="296"/>
      <c r="D44" s="219"/>
      <c r="E44" s="219"/>
      <c r="F44" s="219"/>
      <c r="G44" s="219"/>
      <c r="H44" s="219"/>
      <c r="I44" s="219"/>
      <c r="J44" s="219"/>
      <c r="K44" s="219"/>
      <c r="L44" s="219"/>
      <c r="M44" s="219"/>
      <c r="N44" s="219"/>
      <c r="O44" s="219"/>
      <c r="P44" s="215"/>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row>
    <row r="45" spans="1:83" s="312" customFormat="1" ht="13.5" thickBot="1">
      <c r="A45" s="309" t="s">
        <v>248</v>
      </c>
      <c r="B45" s="310" t="s">
        <v>510</v>
      </c>
      <c r="C45" s="311"/>
      <c r="D45" s="220"/>
      <c r="E45" s="220"/>
      <c r="F45" s="220"/>
      <c r="G45" s="220"/>
      <c r="H45" s="220"/>
      <c r="I45" s="220"/>
      <c r="J45" s="220"/>
      <c r="K45" s="220"/>
      <c r="L45" s="220"/>
      <c r="M45" s="220"/>
      <c r="N45" s="220"/>
      <c r="O45" s="220"/>
      <c r="P45" s="221"/>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row>
    <row r="46" spans="1:83" s="312" customFormat="1" ht="14.25" thickBot="1" thickTop="1">
      <c r="A46" s="313" t="s">
        <v>180</v>
      </c>
      <c r="B46" s="310" t="s">
        <v>510</v>
      </c>
      <c r="C46" s="311"/>
      <c r="D46" s="207"/>
      <c r="E46" s="207"/>
      <c r="F46" s="207"/>
      <c r="G46" s="207"/>
      <c r="H46" s="207"/>
      <c r="I46" s="207"/>
      <c r="J46" s="207"/>
      <c r="K46" s="207"/>
      <c r="L46" s="207"/>
      <c r="M46" s="207"/>
      <c r="N46" s="207"/>
      <c r="O46" s="207"/>
      <c r="P46" s="221"/>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row>
    <row r="47" spans="1:83" s="312" customFormat="1" ht="14.25" thickBot="1" thickTop="1">
      <c r="A47" s="313" t="s">
        <v>662</v>
      </c>
      <c r="B47" s="310" t="s">
        <v>663</v>
      </c>
      <c r="C47" s="311"/>
      <c r="D47" s="207"/>
      <c r="E47" s="207"/>
      <c r="F47" s="207"/>
      <c r="G47" s="207"/>
      <c r="H47" s="207"/>
      <c r="I47" s="207"/>
      <c r="J47" s="207"/>
      <c r="K47" s="207"/>
      <c r="L47" s="207"/>
      <c r="M47" s="207"/>
      <c r="N47" s="207"/>
      <c r="O47" s="207"/>
      <c r="P47" s="221"/>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row>
    <row r="48" spans="1:83" s="312" customFormat="1" ht="12.75" hidden="1" thickTop="1">
      <c r="A48" s="313"/>
      <c r="B48" s="310"/>
      <c r="C48" s="311"/>
      <c r="D48" s="439"/>
      <c r="E48" s="439"/>
      <c r="F48" s="439"/>
      <c r="G48" s="439"/>
      <c r="H48" s="439"/>
      <c r="I48" s="439"/>
      <c r="J48" s="439"/>
      <c r="K48" s="439"/>
      <c r="L48" s="439"/>
      <c r="M48" s="439"/>
      <c r="N48" s="439"/>
      <c r="O48" s="439"/>
      <c r="P48" s="221"/>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row>
    <row r="49" spans="1:83" s="299" customFormat="1" ht="39.75" thickBot="1" thickTop="1">
      <c r="A49" s="314" t="s">
        <v>380</v>
      </c>
      <c r="B49" s="295" t="s">
        <v>325</v>
      </c>
      <c r="C49" s="296" t="s">
        <v>625</v>
      </c>
      <c r="D49" s="223"/>
      <c r="E49" s="223"/>
      <c r="F49" s="223"/>
      <c r="G49" s="223"/>
      <c r="H49" s="223"/>
      <c r="I49" s="223"/>
      <c r="J49" s="223"/>
      <c r="K49" s="223"/>
      <c r="L49" s="223"/>
      <c r="M49" s="223"/>
      <c r="N49" s="223"/>
      <c r="O49" s="223"/>
      <c r="P49" s="203"/>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row>
    <row r="50" spans="1:83" s="474" customFormat="1" ht="12" hidden="1">
      <c r="A50" s="468"/>
      <c r="B50" s="469"/>
      <c r="C50" s="470"/>
      <c r="D50" s="471"/>
      <c r="E50" s="471"/>
      <c r="F50" s="471"/>
      <c r="G50" s="471"/>
      <c r="H50" s="471"/>
      <c r="I50" s="471"/>
      <c r="J50" s="471"/>
      <c r="K50" s="471"/>
      <c r="L50" s="471"/>
      <c r="M50" s="471"/>
      <c r="N50" s="471"/>
      <c r="O50" s="471"/>
      <c r="P50" s="472"/>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473"/>
      <c r="BF50" s="473"/>
      <c r="BG50" s="473"/>
      <c r="BH50" s="473"/>
      <c r="BI50" s="473"/>
      <c r="BJ50" s="473"/>
      <c r="BK50" s="473"/>
      <c r="BL50" s="473"/>
      <c r="BM50" s="473"/>
      <c r="BN50" s="473"/>
      <c r="BO50" s="473"/>
      <c r="BP50" s="473"/>
      <c r="BQ50" s="473"/>
      <c r="BR50" s="473"/>
      <c r="BS50" s="473"/>
      <c r="BT50" s="473"/>
      <c r="BU50" s="473"/>
      <c r="BV50" s="473"/>
      <c r="BW50" s="473"/>
      <c r="BX50" s="473"/>
      <c r="BY50" s="473"/>
      <c r="BZ50" s="473"/>
      <c r="CA50" s="473"/>
      <c r="CB50" s="473"/>
      <c r="CC50" s="473"/>
      <c r="CD50" s="473"/>
      <c r="CE50" s="473"/>
    </row>
    <row r="51" spans="1:83" s="320" customFormat="1" ht="12" hidden="1">
      <c r="A51" s="317"/>
      <c r="B51" s="318"/>
      <c r="C51" s="319"/>
      <c r="D51" s="226"/>
      <c r="E51" s="226"/>
      <c r="F51" s="226"/>
      <c r="G51" s="226"/>
      <c r="H51" s="226"/>
      <c r="I51" s="226"/>
      <c r="J51" s="226"/>
      <c r="K51" s="226"/>
      <c r="L51" s="226"/>
      <c r="M51" s="226"/>
      <c r="N51" s="226"/>
      <c r="O51" s="226"/>
      <c r="P51" s="227"/>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row>
    <row r="52" spans="1:83" ht="12.75" hidden="1" thickBot="1">
      <c r="A52" s="321"/>
      <c r="B52" s="322"/>
      <c r="C52" s="296"/>
      <c r="D52" s="229"/>
      <c r="E52" s="229"/>
      <c r="F52" s="229"/>
      <c r="G52" s="229"/>
      <c r="H52" s="229"/>
      <c r="I52" s="229"/>
      <c r="J52" s="229"/>
      <c r="K52" s="229"/>
      <c r="L52" s="229"/>
      <c r="M52" s="229"/>
      <c r="N52" s="229"/>
      <c r="O52" s="229"/>
      <c r="P52" s="230"/>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row>
    <row r="53" spans="1:83" s="297" customFormat="1" ht="128.25" thickTop="1">
      <c r="A53" s="460" t="s">
        <v>711</v>
      </c>
      <c r="B53" s="461" t="s">
        <v>66</v>
      </c>
      <c r="C53" s="462" t="s">
        <v>712</v>
      </c>
      <c r="D53" s="440"/>
      <c r="E53" s="441"/>
      <c r="F53" s="441"/>
      <c r="G53" s="441"/>
      <c r="H53" s="441"/>
      <c r="I53" s="441"/>
      <c r="J53" s="441"/>
      <c r="K53" s="441"/>
      <c r="L53" s="441"/>
      <c r="M53" s="441"/>
      <c r="N53" s="441"/>
      <c r="O53" s="442"/>
      <c r="P53" s="200"/>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row>
    <row r="54" spans="1:83" s="297" customFormat="1" ht="12.75">
      <c r="A54" s="463" t="s">
        <v>111</v>
      </c>
      <c r="B54" s="464"/>
      <c r="C54" s="465"/>
      <c r="D54" s="443"/>
      <c r="E54" s="444"/>
      <c r="F54" s="444"/>
      <c r="G54" s="444"/>
      <c r="H54" s="444"/>
      <c r="I54" s="444"/>
      <c r="J54" s="444"/>
      <c r="K54" s="444"/>
      <c r="L54" s="444"/>
      <c r="M54" s="444"/>
      <c r="N54" s="444"/>
      <c r="O54" s="445"/>
      <c r="P54" s="200"/>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1"/>
      <c r="CB54" s="201"/>
      <c r="CC54" s="201"/>
      <c r="CD54" s="201"/>
      <c r="CE54" s="201"/>
    </row>
    <row r="55" spans="1:83" s="303" customFormat="1" ht="12.75">
      <c r="A55" s="446" t="s">
        <v>364</v>
      </c>
      <c r="B55" s="295"/>
      <c r="C55" s="296"/>
      <c r="D55" s="232"/>
      <c r="E55" s="219"/>
      <c r="F55" s="219"/>
      <c r="G55" s="219"/>
      <c r="H55" s="219"/>
      <c r="I55" s="219"/>
      <c r="J55" s="219"/>
      <c r="K55" s="219"/>
      <c r="L55" s="219"/>
      <c r="M55" s="219"/>
      <c r="N55" s="219"/>
      <c r="O55" s="233"/>
      <c r="P55" s="215"/>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row>
    <row r="56" spans="1:83" s="297" customFormat="1" ht="12.75">
      <c r="A56" s="447" t="s">
        <v>580</v>
      </c>
      <c r="B56" s="295" t="s">
        <v>521</v>
      </c>
      <c r="C56" s="296" t="s">
        <v>521</v>
      </c>
      <c r="D56" s="234"/>
      <c r="E56" s="205"/>
      <c r="F56" s="205"/>
      <c r="G56" s="205"/>
      <c r="H56" s="205"/>
      <c r="I56" s="205"/>
      <c r="J56" s="205"/>
      <c r="K56" s="205"/>
      <c r="L56" s="205"/>
      <c r="M56" s="205"/>
      <c r="N56" s="205"/>
      <c r="O56" s="235"/>
      <c r="P56" s="200"/>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row>
    <row r="57" spans="1:83" s="297" customFormat="1" ht="12.75">
      <c r="A57" s="447" t="s">
        <v>435</v>
      </c>
      <c r="B57" s="295" t="s">
        <v>521</v>
      </c>
      <c r="C57" s="296" t="s">
        <v>521</v>
      </c>
      <c r="D57" s="234"/>
      <c r="E57" s="205"/>
      <c r="F57" s="205"/>
      <c r="G57" s="205"/>
      <c r="H57" s="205"/>
      <c r="I57" s="205"/>
      <c r="J57" s="205"/>
      <c r="K57" s="205"/>
      <c r="L57" s="205"/>
      <c r="M57" s="205"/>
      <c r="N57" s="205"/>
      <c r="O57" s="235"/>
      <c r="P57" s="200"/>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c r="BY57" s="201"/>
      <c r="BZ57" s="201"/>
      <c r="CA57" s="201"/>
      <c r="CB57" s="201"/>
      <c r="CC57" s="201"/>
      <c r="CD57" s="201"/>
      <c r="CE57" s="201"/>
    </row>
    <row r="58" spans="1:83" s="297" customFormat="1" ht="12.75">
      <c r="A58" s="448" t="s">
        <v>440</v>
      </c>
      <c r="B58" s="295" t="s">
        <v>521</v>
      </c>
      <c r="C58" s="296" t="s">
        <v>521</v>
      </c>
      <c r="D58" s="234"/>
      <c r="E58" s="205"/>
      <c r="F58" s="205"/>
      <c r="G58" s="205"/>
      <c r="H58" s="205"/>
      <c r="I58" s="205"/>
      <c r="J58" s="205"/>
      <c r="K58" s="205"/>
      <c r="L58" s="205"/>
      <c r="M58" s="205"/>
      <c r="N58" s="205"/>
      <c r="O58" s="235"/>
      <c r="P58" s="200"/>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c r="BY58" s="201"/>
      <c r="BZ58" s="201"/>
      <c r="CA58" s="201"/>
      <c r="CB58" s="201"/>
      <c r="CC58" s="201"/>
      <c r="CD58" s="201"/>
      <c r="CE58" s="201"/>
    </row>
    <row r="59" spans="1:83" s="297" customFormat="1" ht="12.75">
      <c r="A59" s="448" t="s">
        <v>483</v>
      </c>
      <c r="B59" s="295" t="s">
        <v>521</v>
      </c>
      <c r="C59" s="296" t="s">
        <v>521</v>
      </c>
      <c r="D59" s="234"/>
      <c r="E59" s="205"/>
      <c r="F59" s="205"/>
      <c r="G59" s="205"/>
      <c r="H59" s="205"/>
      <c r="I59" s="205"/>
      <c r="J59" s="205"/>
      <c r="K59" s="205"/>
      <c r="L59" s="205"/>
      <c r="M59" s="205"/>
      <c r="N59" s="205"/>
      <c r="O59" s="235"/>
      <c r="P59" s="200"/>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1"/>
      <c r="BZ59" s="201"/>
      <c r="CA59" s="201"/>
      <c r="CB59" s="201"/>
      <c r="CC59" s="201"/>
      <c r="CD59" s="201"/>
      <c r="CE59" s="201"/>
    </row>
    <row r="60" spans="1:83" s="303" customFormat="1" ht="12.75">
      <c r="A60" s="446" t="s">
        <v>340</v>
      </c>
      <c r="B60" s="295"/>
      <c r="C60" s="296"/>
      <c r="D60" s="232"/>
      <c r="E60" s="219"/>
      <c r="F60" s="219"/>
      <c r="G60" s="219"/>
      <c r="H60" s="219"/>
      <c r="I60" s="219"/>
      <c r="J60" s="219"/>
      <c r="K60" s="219"/>
      <c r="L60" s="219"/>
      <c r="M60" s="219"/>
      <c r="N60" s="219"/>
      <c r="O60" s="233"/>
      <c r="P60" s="215"/>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row>
    <row r="61" spans="1:83" s="297" customFormat="1" ht="12.75">
      <c r="A61" s="447" t="s">
        <v>602</v>
      </c>
      <c r="B61" s="295" t="s">
        <v>521</v>
      </c>
      <c r="C61" s="296" t="s">
        <v>521</v>
      </c>
      <c r="D61" s="234"/>
      <c r="E61" s="205"/>
      <c r="F61" s="205"/>
      <c r="G61" s="205"/>
      <c r="H61" s="205"/>
      <c r="I61" s="205"/>
      <c r="J61" s="205"/>
      <c r="K61" s="205"/>
      <c r="L61" s="205"/>
      <c r="M61" s="205"/>
      <c r="N61" s="205"/>
      <c r="O61" s="235"/>
      <c r="P61" s="200"/>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row>
    <row r="62" spans="1:83" s="297" customFormat="1" ht="12.75">
      <c r="A62" s="447" t="s">
        <v>616</v>
      </c>
      <c r="B62" s="295" t="s">
        <v>521</v>
      </c>
      <c r="C62" s="296" t="s">
        <v>521</v>
      </c>
      <c r="D62" s="234"/>
      <c r="E62" s="205"/>
      <c r="F62" s="205"/>
      <c r="G62" s="205"/>
      <c r="H62" s="205"/>
      <c r="I62" s="205"/>
      <c r="J62" s="205"/>
      <c r="K62" s="205"/>
      <c r="L62" s="205"/>
      <c r="M62" s="205"/>
      <c r="N62" s="205"/>
      <c r="O62" s="235"/>
      <c r="P62" s="224"/>
      <c r="Q62" s="225"/>
      <c r="R62" s="225"/>
      <c r="S62" s="225"/>
      <c r="T62" s="225"/>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1"/>
      <c r="BZ62" s="201"/>
      <c r="CA62" s="201"/>
      <c r="CB62" s="201"/>
      <c r="CC62" s="201"/>
      <c r="CD62" s="201"/>
      <c r="CE62" s="201"/>
    </row>
    <row r="63" spans="1:83" s="303" customFormat="1" ht="12.75">
      <c r="A63" s="446" t="s">
        <v>730</v>
      </c>
      <c r="B63" s="295"/>
      <c r="C63" s="296"/>
      <c r="D63" s="232"/>
      <c r="E63" s="219"/>
      <c r="F63" s="219"/>
      <c r="G63" s="219"/>
      <c r="H63" s="219"/>
      <c r="I63" s="219"/>
      <c r="J63" s="219"/>
      <c r="K63" s="219"/>
      <c r="L63" s="219"/>
      <c r="M63" s="219"/>
      <c r="N63" s="219"/>
      <c r="O63" s="233"/>
      <c r="P63" s="219"/>
      <c r="Q63" s="219"/>
      <c r="R63" s="219"/>
      <c r="S63" s="219"/>
      <c r="T63" s="219"/>
      <c r="U63" s="215"/>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row>
    <row r="64" spans="1:83" s="297" customFormat="1" ht="12.75">
      <c r="A64" s="447" t="s">
        <v>691</v>
      </c>
      <c r="B64" s="295"/>
      <c r="C64" s="296"/>
      <c r="D64" s="450"/>
      <c r="E64" s="213"/>
      <c r="F64" s="213"/>
      <c r="G64" s="213"/>
      <c r="H64" s="213"/>
      <c r="I64" s="213"/>
      <c r="J64" s="213"/>
      <c r="K64" s="213"/>
      <c r="L64" s="213"/>
      <c r="M64" s="213"/>
      <c r="N64" s="213"/>
      <c r="O64" s="451"/>
      <c r="P64" s="452"/>
      <c r="Q64" s="453"/>
      <c r="R64" s="453"/>
      <c r="S64" s="453"/>
      <c r="T64" s="453"/>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row>
    <row r="65" spans="1:83" s="297" customFormat="1" ht="12.75">
      <c r="A65" s="449" t="s">
        <v>5</v>
      </c>
      <c r="B65" s="295"/>
      <c r="C65" s="296"/>
      <c r="D65" s="234"/>
      <c r="E65" s="205"/>
      <c r="F65" s="205"/>
      <c r="G65" s="205"/>
      <c r="H65" s="205"/>
      <c r="I65" s="205"/>
      <c r="J65" s="205"/>
      <c r="K65" s="205"/>
      <c r="L65" s="205"/>
      <c r="M65" s="205"/>
      <c r="N65" s="205"/>
      <c r="O65" s="235"/>
      <c r="P65" s="200"/>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row>
    <row r="66" spans="1:83" s="297" customFormat="1" ht="12.75">
      <c r="A66" s="447" t="s">
        <v>585</v>
      </c>
      <c r="B66" s="295" t="s">
        <v>521</v>
      </c>
      <c r="C66" s="296" t="s">
        <v>521</v>
      </c>
      <c r="D66" s="234"/>
      <c r="E66" s="205"/>
      <c r="F66" s="205"/>
      <c r="G66" s="205"/>
      <c r="H66" s="205"/>
      <c r="I66" s="205"/>
      <c r="J66" s="205"/>
      <c r="K66" s="205"/>
      <c r="L66" s="205"/>
      <c r="M66" s="205"/>
      <c r="N66" s="205"/>
      <c r="O66" s="235"/>
      <c r="P66" s="200"/>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1"/>
      <c r="BZ66" s="201"/>
      <c r="CA66" s="201"/>
      <c r="CB66" s="201"/>
      <c r="CC66" s="201"/>
      <c r="CD66" s="201"/>
      <c r="CE66" s="201"/>
    </row>
    <row r="67" spans="1:83" s="297" customFormat="1" ht="12.75">
      <c r="A67" s="448" t="s">
        <v>516</v>
      </c>
      <c r="B67" s="295" t="s">
        <v>521</v>
      </c>
      <c r="C67" s="296" t="s">
        <v>521</v>
      </c>
      <c r="D67" s="234"/>
      <c r="E67" s="205"/>
      <c r="F67" s="205"/>
      <c r="G67" s="205"/>
      <c r="H67" s="205"/>
      <c r="I67" s="205"/>
      <c r="J67" s="205"/>
      <c r="K67" s="205"/>
      <c r="L67" s="205"/>
      <c r="M67" s="205"/>
      <c r="N67" s="205"/>
      <c r="O67" s="235"/>
      <c r="P67" s="200"/>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1"/>
      <c r="BZ67" s="201"/>
      <c r="CA67" s="201"/>
      <c r="CB67" s="201"/>
      <c r="CC67" s="201"/>
      <c r="CD67" s="201"/>
      <c r="CE67" s="201"/>
    </row>
    <row r="68" spans="1:83" s="303" customFormat="1" ht="12.75">
      <c r="A68" s="446" t="s">
        <v>127</v>
      </c>
      <c r="B68" s="295"/>
      <c r="C68" s="296"/>
      <c r="D68" s="232"/>
      <c r="E68" s="219"/>
      <c r="F68" s="219"/>
      <c r="G68" s="219"/>
      <c r="H68" s="219"/>
      <c r="I68" s="219"/>
      <c r="J68" s="219"/>
      <c r="K68" s="219"/>
      <c r="L68" s="219"/>
      <c r="M68" s="219"/>
      <c r="N68" s="219"/>
      <c r="O68" s="233"/>
      <c r="P68" s="215"/>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row>
    <row r="69" spans="1:83" s="297" customFormat="1" ht="12.75">
      <c r="A69" s="447" t="s">
        <v>470</v>
      </c>
      <c r="B69" s="295" t="s">
        <v>521</v>
      </c>
      <c r="C69" s="296" t="s">
        <v>521</v>
      </c>
      <c r="D69" s="234"/>
      <c r="E69" s="205"/>
      <c r="F69" s="205"/>
      <c r="G69" s="205"/>
      <c r="H69" s="205"/>
      <c r="I69" s="205"/>
      <c r="J69" s="205"/>
      <c r="K69" s="205"/>
      <c r="L69" s="205"/>
      <c r="M69" s="205"/>
      <c r="N69" s="205"/>
      <c r="O69" s="235"/>
      <c r="P69" s="200"/>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c r="CE69" s="201"/>
    </row>
    <row r="70" spans="1:83" s="297" customFormat="1" ht="12.75">
      <c r="A70" s="447" t="s">
        <v>466</v>
      </c>
      <c r="B70" s="295" t="s">
        <v>521</v>
      </c>
      <c r="C70" s="296" t="s">
        <v>521</v>
      </c>
      <c r="D70" s="234"/>
      <c r="E70" s="205"/>
      <c r="F70" s="205"/>
      <c r="G70" s="205"/>
      <c r="H70" s="205"/>
      <c r="I70" s="205"/>
      <c r="J70" s="205"/>
      <c r="K70" s="205"/>
      <c r="L70" s="205"/>
      <c r="M70" s="205"/>
      <c r="N70" s="205"/>
      <c r="O70" s="235"/>
      <c r="P70" s="200"/>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c r="CE70" s="201"/>
    </row>
    <row r="71" spans="1:83" s="297" customFormat="1" ht="12.75">
      <c r="A71" s="448" t="s">
        <v>332</v>
      </c>
      <c r="B71" s="295" t="s">
        <v>521</v>
      </c>
      <c r="C71" s="296" t="s">
        <v>521</v>
      </c>
      <c r="D71" s="234"/>
      <c r="E71" s="205"/>
      <c r="F71" s="205"/>
      <c r="G71" s="205"/>
      <c r="H71" s="205"/>
      <c r="I71" s="205"/>
      <c r="J71" s="205"/>
      <c r="K71" s="205"/>
      <c r="L71" s="205"/>
      <c r="M71" s="205"/>
      <c r="N71" s="205"/>
      <c r="O71" s="235"/>
      <c r="P71" s="200"/>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c r="CE71" s="201"/>
    </row>
    <row r="72" spans="1:83" s="297" customFormat="1" ht="12.75">
      <c r="A72" s="448" t="s">
        <v>255</v>
      </c>
      <c r="B72" s="295" t="s">
        <v>521</v>
      </c>
      <c r="C72" s="296" t="s">
        <v>521</v>
      </c>
      <c r="D72" s="234"/>
      <c r="E72" s="205"/>
      <c r="F72" s="205"/>
      <c r="G72" s="205"/>
      <c r="H72" s="205"/>
      <c r="I72" s="205"/>
      <c r="J72" s="205"/>
      <c r="K72" s="205"/>
      <c r="L72" s="205"/>
      <c r="M72" s="205"/>
      <c r="N72" s="205"/>
      <c r="O72" s="235"/>
      <c r="P72" s="200"/>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row>
    <row r="73" spans="1:83" s="297" customFormat="1" ht="12.75">
      <c r="A73" s="448" t="s">
        <v>523</v>
      </c>
      <c r="B73" s="295" t="s">
        <v>521</v>
      </c>
      <c r="C73" s="296" t="s">
        <v>521</v>
      </c>
      <c r="D73" s="234"/>
      <c r="E73" s="205"/>
      <c r="F73" s="205"/>
      <c r="G73" s="205"/>
      <c r="H73" s="205"/>
      <c r="I73" s="205"/>
      <c r="J73" s="205"/>
      <c r="K73" s="205"/>
      <c r="L73" s="205"/>
      <c r="M73" s="205"/>
      <c r="N73" s="205"/>
      <c r="O73" s="235"/>
      <c r="P73" s="200"/>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1"/>
      <c r="BZ73" s="201"/>
      <c r="CA73" s="201"/>
      <c r="CB73" s="201"/>
      <c r="CC73" s="201"/>
      <c r="CD73" s="201"/>
      <c r="CE73" s="201"/>
    </row>
    <row r="74" spans="1:83" s="297" customFormat="1" ht="12.75">
      <c r="A74" s="448" t="s">
        <v>352</v>
      </c>
      <c r="B74" s="295" t="s">
        <v>521</v>
      </c>
      <c r="C74" s="296" t="s">
        <v>521</v>
      </c>
      <c r="D74" s="234"/>
      <c r="E74" s="205"/>
      <c r="F74" s="205"/>
      <c r="G74" s="205"/>
      <c r="H74" s="205"/>
      <c r="I74" s="205"/>
      <c r="J74" s="205"/>
      <c r="K74" s="205"/>
      <c r="L74" s="205"/>
      <c r="M74" s="205"/>
      <c r="N74" s="205"/>
      <c r="O74" s="235"/>
      <c r="P74" s="200"/>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row>
    <row r="75" spans="1:83" s="297" customFormat="1" ht="12.75">
      <c r="A75" s="448" t="s">
        <v>671</v>
      </c>
      <c r="B75" s="295" t="s">
        <v>521</v>
      </c>
      <c r="C75" s="296" t="s">
        <v>521</v>
      </c>
      <c r="D75" s="234"/>
      <c r="E75" s="205"/>
      <c r="F75" s="205"/>
      <c r="G75" s="205"/>
      <c r="H75" s="205"/>
      <c r="I75" s="205"/>
      <c r="J75" s="205"/>
      <c r="K75" s="205"/>
      <c r="L75" s="205"/>
      <c r="M75" s="205"/>
      <c r="N75" s="205"/>
      <c r="O75" s="235"/>
      <c r="P75" s="200"/>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row>
    <row r="76" spans="1:83" s="297" customFormat="1" ht="12.75">
      <c r="A76" s="448" t="s">
        <v>305</v>
      </c>
      <c r="B76" s="295" t="s">
        <v>521</v>
      </c>
      <c r="C76" s="296" t="s">
        <v>521</v>
      </c>
      <c r="D76" s="234"/>
      <c r="E76" s="205"/>
      <c r="F76" s="205"/>
      <c r="G76" s="205"/>
      <c r="H76" s="205"/>
      <c r="I76" s="205"/>
      <c r="J76" s="205"/>
      <c r="K76" s="205"/>
      <c r="L76" s="205"/>
      <c r="M76" s="205"/>
      <c r="N76" s="205"/>
      <c r="O76" s="235"/>
      <c r="P76" s="200"/>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1"/>
      <c r="BZ76" s="201"/>
      <c r="CA76" s="201"/>
      <c r="CB76" s="201"/>
      <c r="CC76" s="201"/>
      <c r="CD76" s="201"/>
      <c r="CE76" s="201"/>
    </row>
    <row r="77" spans="1:83" s="297" customFormat="1" ht="13.5" thickBot="1">
      <c r="A77" s="448" t="s">
        <v>601</v>
      </c>
      <c r="B77" s="295" t="s">
        <v>521</v>
      </c>
      <c r="C77" s="296" t="s">
        <v>521</v>
      </c>
      <c r="D77" s="236"/>
      <c r="E77" s="237"/>
      <c r="F77" s="237"/>
      <c r="G77" s="237"/>
      <c r="H77" s="237"/>
      <c r="I77" s="237"/>
      <c r="J77" s="237"/>
      <c r="K77" s="237"/>
      <c r="L77" s="237"/>
      <c r="M77" s="237"/>
      <c r="N77" s="237"/>
      <c r="O77" s="238"/>
      <c r="P77" s="200"/>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row>
    <row r="78" spans="1:83" s="293" customFormat="1" ht="13.5" thickTop="1">
      <c r="A78" s="324" t="s">
        <v>665</v>
      </c>
      <c r="B78" s="325"/>
      <c r="C78" s="326"/>
      <c r="D78" s="239"/>
      <c r="E78" s="239"/>
      <c r="F78" s="239"/>
      <c r="G78" s="239"/>
      <c r="H78" s="239"/>
      <c r="I78" s="239"/>
      <c r="J78" s="239"/>
      <c r="K78" s="239"/>
      <c r="L78" s="239"/>
      <c r="M78" s="239"/>
      <c r="N78" s="239"/>
      <c r="O78" s="239"/>
      <c r="P78" s="240"/>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row>
    <row r="79" spans="1:83" s="297" customFormat="1" ht="12.75">
      <c r="A79" s="314" t="s">
        <v>194</v>
      </c>
      <c r="B79" s="295"/>
      <c r="C79" s="296"/>
      <c r="D79" s="205"/>
      <c r="E79" s="205"/>
      <c r="F79" s="205"/>
      <c r="G79" s="205"/>
      <c r="H79" s="205"/>
      <c r="I79" s="205"/>
      <c r="J79" s="205"/>
      <c r="K79" s="205"/>
      <c r="L79" s="205"/>
      <c r="M79" s="205"/>
      <c r="N79" s="205"/>
      <c r="O79" s="205"/>
      <c r="P79" s="200"/>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row>
    <row r="80" spans="1:83" s="297" customFormat="1" ht="12.75">
      <c r="A80" s="314" t="s">
        <v>142</v>
      </c>
      <c r="B80" s="295" t="s">
        <v>244</v>
      </c>
      <c r="C80" s="296"/>
      <c r="D80" s="205"/>
      <c r="E80" s="205"/>
      <c r="F80" s="205"/>
      <c r="G80" s="205"/>
      <c r="H80" s="205"/>
      <c r="I80" s="205"/>
      <c r="J80" s="205"/>
      <c r="K80" s="205"/>
      <c r="L80" s="205"/>
      <c r="M80" s="205"/>
      <c r="N80" s="205"/>
      <c r="O80" s="205"/>
      <c r="P80" s="200"/>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row>
    <row r="81" spans="1:83" s="330" customFormat="1" ht="12" hidden="1">
      <c r="A81" s="327"/>
      <c r="B81" s="328"/>
      <c r="C81" s="329"/>
      <c r="D81" s="241"/>
      <c r="E81" s="241"/>
      <c r="F81" s="241"/>
      <c r="G81" s="241"/>
      <c r="H81" s="241"/>
      <c r="I81" s="241"/>
      <c r="J81" s="241"/>
      <c r="K81" s="241"/>
      <c r="L81" s="241"/>
      <c r="M81" s="241"/>
      <c r="N81" s="241"/>
      <c r="O81" s="241"/>
      <c r="P81" s="242"/>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1:83" s="303" customFormat="1" ht="25.5">
      <c r="A82" s="437" t="s">
        <v>721</v>
      </c>
      <c r="B82" s="295" t="s">
        <v>722</v>
      </c>
      <c r="C82" s="296"/>
      <c r="D82" s="219"/>
      <c r="E82" s="219"/>
      <c r="F82" s="219"/>
      <c r="G82" s="219"/>
      <c r="H82" s="219"/>
      <c r="I82" s="219"/>
      <c r="J82" s="219"/>
      <c r="K82" s="219"/>
      <c r="L82" s="219"/>
      <c r="M82" s="219"/>
      <c r="N82" s="219"/>
      <c r="O82" s="219"/>
      <c r="P82" s="215"/>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row>
    <row r="83" spans="1:83" s="293" customFormat="1" ht="25.5">
      <c r="A83" s="409" t="s">
        <v>275</v>
      </c>
      <c r="B83" s="403" t="s">
        <v>703</v>
      </c>
      <c r="C83" s="325" t="s">
        <v>247</v>
      </c>
      <c r="D83" s="239"/>
      <c r="E83" s="239"/>
      <c r="F83" s="239"/>
      <c r="G83" s="239"/>
      <c r="H83" s="239"/>
      <c r="I83" s="239"/>
      <c r="J83" s="239"/>
      <c r="K83" s="239"/>
      <c r="L83" s="239"/>
      <c r="M83" s="239"/>
      <c r="N83" s="239"/>
      <c r="O83" s="239"/>
      <c r="P83" s="240"/>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row>
    <row r="84" spans="1:83" s="297" customFormat="1" ht="25.5">
      <c r="A84" s="298" t="s">
        <v>608</v>
      </c>
      <c r="B84" s="295"/>
      <c r="C84" s="295" t="s">
        <v>521</v>
      </c>
      <c r="D84" s="205"/>
      <c r="E84" s="205"/>
      <c r="F84" s="205"/>
      <c r="G84" s="205"/>
      <c r="H84" s="205"/>
      <c r="I84" s="205"/>
      <c r="J84" s="205"/>
      <c r="K84" s="205"/>
      <c r="L84" s="205"/>
      <c r="M84" s="205"/>
      <c r="N84" s="205"/>
      <c r="O84" s="205"/>
      <c r="P84" s="200"/>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row>
    <row r="85" spans="1:83" s="297" customFormat="1" ht="12.75">
      <c r="A85" s="298" t="s">
        <v>598</v>
      </c>
      <c r="B85" s="295"/>
      <c r="C85" s="295" t="s">
        <v>521</v>
      </c>
      <c r="D85" s="205"/>
      <c r="E85" s="205"/>
      <c r="F85" s="205"/>
      <c r="G85" s="205"/>
      <c r="H85" s="205"/>
      <c r="I85" s="205"/>
      <c r="J85" s="205"/>
      <c r="K85" s="205"/>
      <c r="L85" s="205"/>
      <c r="M85" s="205"/>
      <c r="N85" s="205"/>
      <c r="O85" s="205"/>
      <c r="P85" s="200"/>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row>
    <row r="86" spans="1:83" s="297" customFormat="1" ht="12.75">
      <c r="A86" s="298" t="s">
        <v>309</v>
      </c>
      <c r="B86" s="295"/>
      <c r="C86" s="295" t="s">
        <v>521</v>
      </c>
      <c r="D86" s="205"/>
      <c r="E86" s="205"/>
      <c r="F86" s="205"/>
      <c r="G86" s="205"/>
      <c r="H86" s="205"/>
      <c r="I86" s="205"/>
      <c r="J86" s="205"/>
      <c r="K86" s="205"/>
      <c r="L86" s="205"/>
      <c r="M86" s="205"/>
      <c r="N86" s="205"/>
      <c r="O86" s="205"/>
      <c r="P86" s="200"/>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row>
    <row r="87" spans="1:83" s="297" customFormat="1" ht="12.75">
      <c r="A87" s="331" t="s">
        <v>603</v>
      </c>
      <c r="B87" s="295"/>
      <c r="C87" s="295" t="s">
        <v>521</v>
      </c>
      <c r="D87" s="205"/>
      <c r="E87" s="205"/>
      <c r="F87" s="205"/>
      <c r="G87" s="205"/>
      <c r="H87" s="205"/>
      <c r="I87" s="205"/>
      <c r="J87" s="205"/>
      <c r="K87" s="205"/>
      <c r="L87" s="205"/>
      <c r="M87" s="205"/>
      <c r="N87" s="205"/>
      <c r="O87" s="205"/>
      <c r="P87" s="200"/>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row>
    <row r="88" spans="1:83" s="297" customFormat="1" ht="25.5">
      <c r="A88" s="331" t="s">
        <v>688</v>
      </c>
      <c r="B88" s="295"/>
      <c r="C88" s="295" t="s">
        <v>521</v>
      </c>
      <c r="D88" s="205"/>
      <c r="E88" s="205"/>
      <c r="F88" s="205"/>
      <c r="G88" s="205"/>
      <c r="H88" s="205"/>
      <c r="I88" s="205"/>
      <c r="J88" s="205"/>
      <c r="K88" s="205"/>
      <c r="L88" s="205"/>
      <c r="M88" s="205"/>
      <c r="N88" s="205"/>
      <c r="O88" s="205"/>
      <c r="P88" s="200"/>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row>
    <row r="89" spans="1:83" s="297" customFormat="1" ht="12.75">
      <c r="A89" s="331" t="s">
        <v>609</v>
      </c>
      <c r="B89" s="295"/>
      <c r="C89" s="295" t="s">
        <v>521</v>
      </c>
      <c r="D89" s="205"/>
      <c r="E89" s="205"/>
      <c r="F89" s="205"/>
      <c r="G89" s="205"/>
      <c r="H89" s="205"/>
      <c r="I89" s="205"/>
      <c r="J89" s="205"/>
      <c r="K89" s="205"/>
      <c r="L89" s="205"/>
      <c r="M89" s="205"/>
      <c r="N89" s="205"/>
      <c r="O89" s="205"/>
      <c r="P89" s="200"/>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c r="CD89" s="201"/>
      <c r="CE89" s="201"/>
    </row>
    <row r="90" spans="1:83" s="297" customFormat="1" ht="12.75">
      <c r="A90" s="298" t="s">
        <v>434</v>
      </c>
      <c r="B90" s="295"/>
      <c r="C90" s="295" t="s">
        <v>521</v>
      </c>
      <c r="D90" s="205"/>
      <c r="E90" s="205"/>
      <c r="F90" s="205"/>
      <c r="G90" s="205"/>
      <c r="H90" s="205"/>
      <c r="I90" s="205"/>
      <c r="J90" s="205"/>
      <c r="K90" s="205"/>
      <c r="L90" s="205"/>
      <c r="M90" s="205"/>
      <c r="N90" s="205"/>
      <c r="O90" s="205"/>
      <c r="P90" s="200"/>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row>
    <row r="91" spans="1:83" s="297" customFormat="1" ht="12.75">
      <c r="A91" s="298" t="s">
        <v>408</v>
      </c>
      <c r="B91" s="295"/>
      <c r="C91" s="295" t="s">
        <v>521</v>
      </c>
      <c r="D91" s="205"/>
      <c r="E91" s="205"/>
      <c r="F91" s="205"/>
      <c r="G91" s="205"/>
      <c r="H91" s="205"/>
      <c r="I91" s="205"/>
      <c r="J91" s="205"/>
      <c r="K91" s="205"/>
      <c r="L91" s="205"/>
      <c r="M91" s="205"/>
      <c r="N91" s="205"/>
      <c r="O91" s="205"/>
      <c r="P91" s="200"/>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row>
    <row r="92" spans="1:83" s="297" customFormat="1" ht="12.75">
      <c r="A92" s="298" t="s">
        <v>621</v>
      </c>
      <c r="B92" s="295"/>
      <c r="C92" s="295" t="s">
        <v>521</v>
      </c>
      <c r="D92" s="205"/>
      <c r="E92" s="205"/>
      <c r="F92" s="205"/>
      <c r="G92" s="205"/>
      <c r="H92" s="205"/>
      <c r="I92" s="205"/>
      <c r="J92" s="205"/>
      <c r="K92" s="205"/>
      <c r="L92" s="205"/>
      <c r="M92" s="205"/>
      <c r="N92" s="205"/>
      <c r="O92" s="205"/>
      <c r="P92" s="200"/>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row>
    <row r="93" spans="1:83" s="297" customFormat="1" ht="12.75">
      <c r="A93" s="298" t="s">
        <v>410</v>
      </c>
      <c r="B93" s="295"/>
      <c r="C93" s="295" t="s">
        <v>521</v>
      </c>
      <c r="D93" s="205"/>
      <c r="E93" s="205"/>
      <c r="F93" s="205"/>
      <c r="G93" s="205"/>
      <c r="H93" s="205"/>
      <c r="I93" s="205"/>
      <c r="J93" s="205"/>
      <c r="K93" s="205"/>
      <c r="L93" s="205"/>
      <c r="M93" s="205"/>
      <c r="N93" s="205"/>
      <c r="O93" s="205"/>
      <c r="P93" s="200"/>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c r="BY93" s="201"/>
      <c r="BZ93" s="201"/>
      <c r="CA93" s="201"/>
      <c r="CB93" s="201"/>
      <c r="CC93" s="201"/>
      <c r="CD93" s="201"/>
      <c r="CE93" s="201"/>
    </row>
    <row r="94" spans="1:83" s="297" customFormat="1" ht="12.75">
      <c r="A94" s="331" t="s">
        <v>475</v>
      </c>
      <c r="B94" s="295"/>
      <c r="C94" s="295" t="s">
        <v>521</v>
      </c>
      <c r="D94" s="205"/>
      <c r="E94" s="205"/>
      <c r="F94" s="205"/>
      <c r="G94" s="205"/>
      <c r="H94" s="205"/>
      <c r="I94" s="205"/>
      <c r="J94" s="205"/>
      <c r="K94" s="205"/>
      <c r="L94" s="205"/>
      <c r="M94" s="205"/>
      <c r="N94" s="205"/>
      <c r="O94" s="205"/>
      <c r="P94" s="200"/>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c r="AS94" s="201"/>
      <c r="AT94" s="201"/>
      <c r="AU94" s="201"/>
      <c r="AV94" s="201"/>
      <c r="AW94" s="201"/>
      <c r="AX94" s="201"/>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c r="BY94" s="201"/>
      <c r="BZ94" s="201"/>
      <c r="CA94" s="201"/>
      <c r="CB94" s="201"/>
      <c r="CC94" s="201"/>
      <c r="CD94" s="201"/>
      <c r="CE94" s="201"/>
    </row>
    <row r="95" spans="1:83" s="297" customFormat="1" ht="12.75">
      <c r="A95" s="298" t="s">
        <v>605</v>
      </c>
      <c r="B95" s="295"/>
      <c r="C95" s="295" t="s">
        <v>521</v>
      </c>
      <c r="D95" s="205"/>
      <c r="E95" s="205"/>
      <c r="F95" s="205"/>
      <c r="G95" s="205"/>
      <c r="H95" s="205"/>
      <c r="I95" s="205"/>
      <c r="J95" s="205"/>
      <c r="K95" s="205"/>
      <c r="L95" s="205"/>
      <c r="M95" s="205"/>
      <c r="N95" s="205"/>
      <c r="O95" s="205"/>
      <c r="P95" s="200"/>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1"/>
      <c r="CB95" s="201"/>
      <c r="CC95" s="201"/>
      <c r="CD95" s="201"/>
      <c r="CE95" s="201"/>
    </row>
    <row r="96" spans="1:83" s="297" customFormat="1" ht="12.75">
      <c r="A96" s="298" t="s">
        <v>418</v>
      </c>
      <c r="B96" s="295"/>
      <c r="C96" s="295" t="s">
        <v>521</v>
      </c>
      <c r="D96" s="205"/>
      <c r="E96" s="205"/>
      <c r="F96" s="205"/>
      <c r="G96" s="205"/>
      <c r="H96" s="205"/>
      <c r="I96" s="205"/>
      <c r="J96" s="205"/>
      <c r="K96" s="205"/>
      <c r="L96" s="205"/>
      <c r="M96" s="205"/>
      <c r="N96" s="205"/>
      <c r="O96" s="205"/>
      <c r="P96" s="200"/>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c r="BY96" s="201"/>
      <c r="BZ96" s="201"/>
      <c r="CA96" s="201"/>
      <c r="CB96" s="201"/>
      <c r="CC96" s="201"/>
      <c r="CD96" s="201"/>
      <c r="CE96" s="201"/>
    </row>
    <row r="97" spans="1:83" s="297" customFormat="1" ht="12.75">
      <c r="A97" s="298" t="s">
        <v>305</v>
      </c>
      <c r="B97" s="295"/>
      <c r="C97" s="295" t="s">
        <v>521</v>
      </c>
      <c r="D97" s="205"/>
      <c r="E97" s="205"/>
      <c r="F97" s="205"/>
      <c r="G97" s="205"/>
      <c r="H97" s="205"/>
      <c r="I97" s="205"/>
      <c r="J97" s="205"/>
      <c r="K97" s="205"/>
      <c r="L97" s="205"/>
      <c r="M97" s="205"/>
      <c r="N97" s="205"/>
      <c r="O97" s="205"/>
      <c r="P97" s="200"/>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c r="BY97" s="201"/>
      <c r="BZ97" s="201"/>
      <c r="CA97" s="201"/>
      <c r="CB97" s="201"/>
      <c r="CC97" s="201"/>
      <c r="CD97" s="201"/>
      <c r="CE97" s="201"/>
    </row>
    <row r="98" spans="1:83" s="293" customFormat="1" ht="51">
      <c r="A98" s="409" t="s">
        <v>594</v>
      </c>
      <c r="B98" s="404" t="s">
        <v>703</v>
      </c>
      <c r="C98" s="326" t="s">
        <v>599</v>
      </c>
      <c r="D98" s="239"/>
      <c r="E98" s="239"/>
      <c r="F98" s="239"/>
      <c r="G98" s="239"/>
      <c r="H98" s="239"/>
      <c r="I98" s="239"/>
      <c r="J98" s="239"/>
      <c r="K98" s="239"/>
      <c r="L98" s="239"/>
      <c r="M98" s="239"/>
      <c r="N98" s="239"/>
      <c r="O98" s="239"/>
      <c r="P98" s="240"/>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row>
    <row r="99" spans="1:83" s="303" customFormat="1" ht="12" hidden="1">
      <c r="A99" s="298"/>
      <c r="B99" s="295"/>
      <c r="C99" s="296"/>
      <c r="D99" s="219"/>
      <c r="E99" s="219"/>
      <c r="F99" s="219"/>
      <c r="G99" s="219"/>
      <c r="H99" s="219"/>
      <c r="I99" s="219"/>
      <c r="J99" s="219"/>
      <c r="K99" s="219"/>
      <c r="L99" s="219"/>
      <c r="M99" s="219"/>
      <c r="N99" s="219"/>
      <c r="O99" s="219"/>
      <c r="P99" s="215"/>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row>
    <row r="100" spans="1:83" s="303" customFormat="1" ht="54" customHeight="1">
      <c r="A100" s="308" t="s">
        <v>653</v>
      </c>
      <c r="B100" s="295" t="s">
        <v>698</v>
      </c>
      <c r="C100" s="296"/>
      <c r="D100" s="219"/>
      <c r="E100" s="219"/>
      <c r="F100" s="219"/>
      <c r="G100" s="219"/>
      <c r="H100" s="219"/>
      <c r="I100" s="219"/>
      <c r="J100" s="219"/>
      <c r="K100" s="219"/>
      <c r="L100" s="219"/>
      <c r="M100" s="219"/>
      <c r="N100" s="219"/>
      <c r="O100" s="219"/>
      <c r="P100" s="215"/>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row>
    <row r="101" spans="1:83" s="303" customFormat="1" ht="12" hidden="1">
      <c r="A101" s="298"/>
      <c r="B101" s="295"/>
      <c r="C101" s="296"/>
      <c r="D101" s="219"/>
      <c r="E101" s="219"/>
      <c r="F101" s="219"/>
      <c r="G101" s="219"/>
      <c r="H101" s="219"/>
      <c r="I101" s="219"/>
      <c r="J101" s="219"/>
      <c r="K101" s="219"/>
      <c r="L101" s="219"/>
      <c r="M101" s="219"/>
      <c r="N101" s="219"/>
      <c r="O101" s="219"/>
      <c r="P101" s="215"/>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row>
    <row r="102" spans="1:83" s="303" customFormat="1" ht="12" hidden="1">
      <c r="A102" s="298"/>
      <c r="B102" s="295"/>
      <c r="C102" s="296"/>
      <c r="D102" s="219"/>
      <c r="E102" s="219"/>
      <c r="F102" s="219"/>
      <c r="G102" s="219"/>
      <c r="H102" s="219"/>
      <c r="I102" s="219"/>
      <c r="J102" s="219"/>
      <c r="K102" s="219"/>
      <c r="L102" s="219"/>
      <c r="M102" s="219"/>
      <c r="N102" s="219"/>
      <c r="O102" s="219"/>
      <c r="P102" s="215"/>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row>
    <row r="103" spans="1:83" s="303" customFormat="1" ht="12" hidden="1">
      <c r="A103" s="298"/>
      <c r="B103" s="295"/>
      <c r="C103" s="296"/>
      <c r="D103" s="219"/>
      <c r="E103" s="219"/>
      <c r="F103" s="219"/>
      <c r="G103" s="219"/>
      <c r="H103" s="219"/>
      <c r="I103" s="219"/>
      <c r="J103" s="219"/>
      <c r="K103" s="219"/>
      <c r="L103" s="219"/>
      <c r="M103" s="219"/>
      <c r="N103" s="219"/>
      <c r="O103" s="219"/>
      <c r="P103" s="215"/>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row>
    <row r="104" spans="1:83" s="297" customFormat="1" ht="12.75">
      <c r="A104" s="314" t="str">
        <f>+MEASURES!B12</f>
        <v>HVAC (combined heating and cooling)</v>
      </c>
      <c r="B104" s="295" t="s">
        <v>244</v>
      </c>
      <c r="C104" s="296" t="s">
        <v>521</v>
      </c>
      <c r="D104" s="205"/>
      <c r="E104" s="205"/>
      <c r="F104" s="205"/>
      <c r="G104" s="205"/>
      <c r="H104" s="205"/>
      <c r="I104" s="205"/>
      <c r="J104" s="205"/>
      <c r="K104" s="205"/>
      <c r="L104" s="205"/>
      <c r="M104" s="205"/>
      <c r="N104" s="205"/>
      <c r="O104" s="205"/>
      <c r="P104" s="200"/>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01"/>
      <c r="BX104" s="201"/>
      <c r="BY104" s="201"/>
      <c r="BZ104" s="201"/>
      <c r="CA104" s="201"/>
      <c r="CB104" s="201"/>
      <c r="CC104" s="201"/>
      <c r="CD104" s="201"/>
      <c r="CE104" s="201"/>
    </row>
    <row r="105" spans="1:83" s="297" customFormat="1" ht="12.75">
      <c r="A105" s="314" t="str">
        <f>+MEASURES!C12</f>
        <v>Cooling plant</v>
      </c>
      <c r="B105" s="295" t="s">
        <v>244</v>
      </c>
      <c r="C105" s="296" t="s">
        <v>521</v>
      </c>
      <c r="D105" s="205"/>
      <c r="E105" s="205"/>
      <c r="F105" s="205"/>
      <c r="G105" s="205"/>
      <c r="H105" s="205"/>
      <c r="I105" s="205"/>
      <c r="J105" s="205"/>
      <c r="K105" s="205"/>
      <c r="L105" s="205"/>
      <c r="M105" s="205"/>
      <c r="N105" s="205"/>
      <c r="O105" s="205"/>
      <c r="P105" s="200"/>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c r="BY105" s="201"/>
      <c r="BZ105" s="201"/>
      <c r="CA105" s="201"/>
      <c r="CB105" s="201"/>
      <c r="CC105" s="201"/>
      <c r="CD105" s="201"/>
      <c r="CE105" s="201"/>
    </row>
    <row r="106" spans="1:83" s="297" customFormat="1" ht="12.75">
      <c r="A106" s="314" t="str">
        <f>+MEASURES!D12</f>
        <v>Heating plant</v>
      </c>
      <c r="B106" s="295" t="s">
        <v>244</v>
      </c>
      <c r="C106" s="296" t="s">
        <v>521</v>
      </c>
      <c r="D106" s="205"/>
      <c r="E106" s="205"/>
      <c r="F106" s="205"/>
      <c r="G106" s="205"/>
      <c r="H106" s="205"/>
      <c r="I106" s="205"/>
      <c r="J106" s="205"/>
      <c r="K106" s="205"/>
      <c r="L106" s="205"/>
      <c r="M106" s="205"/>
      <c r="N106" s="205"/>
      <c r="O106" s="205"/>
      <c r="P106" s="200"/>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c r="CD106" s="201"/>
      <c r="CE106" s="201"/>
    </row>
    <row r="107" spans="1:83" s="297" customFormat="1" ht="12.75">
      <c r="A107" s="314" t="str">
        <f>+MEASURES!E12</f>
        <v>Air handling &amp; distribution</v>
      </c>
      <c r="B107" s="295" t="s">
        <v>244</v>
      </c>
      <c r="C107" s="296" t="s">
        <v>521</v>
      </c>
      <c r="D107" s="205"/>
      <c r="E107" s="205"/>
      <c r="F107" s="205"/>
      <c r="G107" s="205"/>
      <c r="H107" s="205"/>
      <c r="I107" s="205"/>
      <c r="J107" s="205"/>
      <c r="K107" s="205"/>
      <c r="L107" s="205"/>
      <c r="M107" s="205"/>
      <c r="N107" s="205"/>
      <c r="O107" s="205"/>
      <c r="P107" s="200"/>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c r="BY107" s="201"/>
      <c r="BZ107" s="201"/>
      <c r="CA107" s="201"/>
      <c r="CB107" s="201"/>
      <c r="CC107" s="201"/>
      <c r="CD107" s="201"/>
      <c r="CE107" s="201"/>
    </row>
    <row r="108" spans="1:83" s="297" customFormat="1" ht="12.75">
      <c r="A108" s="314" t="str">
        <f>+MEASURES!F12</f>
        <v>Terminal units</v>
      </c>
      <c r="B108" s="295" t="s">
        <v>244</v>
      </c>
      <c r="C108" s="296" t="s">
        <v>521</v>
      </c>
      <c r="D108" s="205"/>
      <c r="E108" s="205"/>
      <c r="F108" s="205"/>
      <c r="G108" s="205"/>
      <c r="H108" s="205"/>
      <c r="I108" s="205"/>
      <c r="J108" s="205"/>
      <c r="K108" s="205"/>
      <c r="L108" s="205"/>
      <c r="M108" s="205"/>
      <c r="N108" s="205"/>
      <c r="O108" s="205"/>
      <c r="P108" s="200"/>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c r="BY108" s="201"/>
      <c r="BZ108" s="201"/>
      <c r="CA108" s="201"/>
      <c r="CB108" s="201"/>
      <c r="CC108" s="201"/>
      <c r="CD108" s="201"/>
      <c r="CE108" s="201"/>
    </row>
    <row r="109" spans="1:83" s="297" customFormat="1" ht="12.75">
      <c r="A109" s="314" t="str">
        <f>+MEASURES!G12</f>
        <v>Lighting</v>
      </c>
      <c r="B109" s="295" t="s">
        <v>244</v>
      </c>
      <c r="C109" s="296" t="s">
        <v>521</v>
      </c>
      <c r="D109" s="205"/>
      <c r="E109" s="205"/>
      <c r="F109" s="205"/>
      <c r="G109" s="205"/>
      <c r="H109" s="205"/>
      <c r="I109" s="205"/>
      <c r="J109" s="205"/>
      <c r="K109" s="205"/>
      <c r="L109" s="205"/>
      <c r="M109" s="205"/>
      <c r="N109" s="205"/>
      <c r="O109" s="205"/>
      <c r="P109" s="200"/>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c r="BY109" s="201"/>
      <c r="BZ109" s="201"/>
      <c r="CA109" s="201"/>
      <c r="CB109" s="201"/>
      <c r="CC109" s="201"/>
      <c r="CD109" s="201"/>
      <c r="CE109" s="201"/>
    </row>
    <row r="110" spans="1:83" s="297" customFormat="1" ht="12.75">
      <c r="A110" s="314" t="str">
        <f>+MEASURES!H12</f>
        <v>Envelope</v>
      </c>
      <c r="B110" s="295" t="s">
        <v>244</v>
      </c>
      <c r="C110" s="296" t="s">
        <v>521</v>
      </c>
      <c r="D110" s="205"/>
      <c r="E110" s="205"/>
      <c r="F110" s="205"/>
      <c r="G110" s="205"/>
      <c r="H110" s="205"/>
      <c r="I110" s="205"/>
      <c r="J110" s="205"/>
      <c r="K110" s="205"/>
      <c r="L110" s="205"/>
      <c r="M110" s="205"/>
      <c r="N110" s="205"/>
      <c r="O110" s="205"/>
      <c r="P110" s="200"/>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row>
    <row r="111" spans="1:83" s="297" customFormat="1" ht="12.75">
      <c r="A111" s="314" t="str">
        <f>+MEASURES!I12</f>
        <v>Plug loads</v>
      </c>
      <c r="B111" s="295" t="s">
        <v>244</v>
      </c>
      <c r="C111" s="296" t="s">
        <v>521</v>
      </c>
      <c r="D111" s="205"/>
      <c r="E111" s="205"/>
      <c r="F111" s="205"/>
      <c r="G111" s="205"/>
      <c r="H111" s="205"/>
      <c r="I111" s="205"/>
      <c r="J111" s="205"/>
      <c r="K111" s="205"/>
      <c r="L111" s="205"/>
      <c r="M111" s="205"/>
      <c r="N111" s="205"/>
      <c r="O111" s="205"/>
      <c r="P111" s="200"/>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row>
    <row r="112" spans="1:83" s="297" customFormat="1" ht="12.75">
      <c r="A112" s="332" t="str">
        <f>+MEASURES!J12</f>
        <v>Facility-wide (e.g. controls, EMCS, or utility related)</v>
      </c>
      <c r="B112" s="295" t="s">
        <v>244</v>
      </c>
      <c r="C112" s="296" t="s">
        <v>521</v>
      </c>
      <c r="D112" s="205"/>
      <c r="E112" s="205"/>
      <c r="F112" s="205"/>
      <c r="G112" s="205"/>
      <c r="H112" s="205"/>
      <c r="I112" s="205"/>
      <c r="J112" s="205"/>
      <c r="K112" s="205"/>
      <c r="L112" s="205"/>
      <c r="M112" s="205"/>
      <c r="N112" s="205"/>
      <c r="O112" s="205"/>
      <c r="P112" s="200"/>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row>
    <row r="113" spans="1:83" s="297" customFormat="1" ht="12.75">
      <c r="A113" s="314" t="str">
        <f>+MEASURES!K12</f>
        <v>Other</v>
      </c>
      <c r="B113" s="295" t="s">
        <v>244</v>
      </c>
      <c r="C113" s="296" t="s">
        <v>521</v>
      </c>
      <c r="D113" s="205"/>
      <c r="E113" s="205"/>
      <c r="F113" s="205"/>
      <c r="G113" s="205"/>
      <c r="H113" s="205"/>
      <c r="I113" s="205"/>
      <c r="J113" s="205"/>
      <c r="K113" s="205"/>
      <c r="L113" s="205"/>
      <c r="M113" s="205"/>
      <c r="N113" s="205"/>
      <c r="O113" s="205"/>
      <c r="P113" s="200"/>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row>
    <row r="114" spans="1:83" s="297" customFormat="1" ht="12.75">
      <c r="A114" s="332" t="s">
        <v>207</v>
      </c>
      <c r="B114" s="295" t="s">
        <v>244</v>
      </c>
      <c r="C114" s="296" t="s">
        <v>521</v>
      </c>
      <c r="D114" s="205"/>
      <c r="E114" s="205"/>
      <c r="F114" s="205"/>
      <c r="G114" s="205"/>
      <c r="H114" s="205"/>
      <c r="I114" s="205"/>
      <c r="J114" s="205"/>
      <c r="K114" s="205"/>
      <c r="L114" s="205"/>
      <c r="M114" s="205"/>
      <c r="N114" s="205"/>
      <c r="O114" s="205"/>
      <c r="P114" s="200"/>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row>
    <row r="115" spans="1:83" s="303" customFormat="1" ht="25.5">
      <c r="A115" s="308" t="s">
        <v>261</v>
      </c>
      <c r="B115" s="295"/>
      <c r="C115" s="296" t="s">
        <v>635</v>
      </c>
      <c r="D115" s="219"/>
      <c r="E115" s="219"/>
      <c r="F115" s="219"/>
      <c r="G115" s="219"/>
      <c r="H115" s="219"/>
      <c r="I115" s="219"/>
      <c r="J115" s="219"/>
      <c r="K115" s="219"/>
      <c r="L115" s="219"/>
      <c r="M115" s="219"/>
      <c r="N115" s="219"/>
      <c r="O115" s="219"/>
      <c r="P115" s="215"/>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16"/>
      <c r="BV115" s="216"/>
      <c r="BW115" s="216"/>
      <c r="BX115" s="216"/>
      <c r="BY115" s="216"/>
      <c r="BZ115" s="216"/>
      <c r="CA115" s="216"/>
      <c r="CB115" s="216"/>
      <c r="CC115" s="216"/>
      <c r="CD115" s="216"/>
      <c r="CE115" s="216"/>
    </row>
    <row r="116" spans="1:83" s="303" customFormat="1" ht="12" hidden="1">
      <c r="A116" s="298"/>
      <c r="B116" s="295"/>
      <c r="C116" s="296"/>
      <c r="D116" s="219"/>
      <c r="E116" s="219"/>
      <c r="F116" s="219"/>
      <c r="G116" s="219"/>
      <c r="H116" s="219"/>
      <c r="I116" s="219"/>
      <c r="J116" s="219"/>
      <c r="K116" s="219"/>
      <c r="L116" s="219"/>
      <c r="M116" s="219"/>
      <c r="N116" s="219"/>
      <c r="O116" s="219"/>
      <c r="P116" s="215"/>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row>
    <row r="117" spans="1:83" s="303" customFormat="1" ht="12" hidden="1">
      <c r="A117" s="298"/>
      <c r="B117" s="295"/>
      <c r="C117" s="296"/>
      <c r="D117" s="219"/>
      <c r="E117" s="219"/>
      <c r="F117" s="219"/>
      <c r="G117" s="219"/>
      <c r="H117" s="219"/>
      <c r="I117" s="219"/>
      <c r="J117" s="219"/>
      <c r="K117" s="219"/>
      <c r="L117" s="219"/>
      <c r="M117" s="219"/>
      <c r="N117" s="219"/>
      <c r="O117" s="219"/>
      <c r="P117" s="215"/>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c r="BH117" s="216"/>
      <c r="BI117" s="216"/>
      <c r="BJ117" s="216"/>
      <c r="BK117" s="216"/>
      <c r="BL117" s="216"/>
      <c r="BM117" s="216"/>
      <c r="BN117" s="216"/>
      <c r="BO117" s="216"/>
      <c r="BP117" s="216"/>
      <c r="BQ117" s="216"/>
      <c r="BR117" s="216"/>
      <c r="BS117" s="216"/>
      <c r="BT117" s="216"/>
      <c r="BU117" s="216"/>
      <c r="BV117" s="216"/>
      <c r="BW117" s="216"/>
      <c r="BX117" s="216"/>
      <c r="BY117" s="216"/>
      <c r="BZ117" s="216"/>
      <c r="CA117" s="216"/>
      <c r="CB117" s="216"/>
      <c r="CC117" s="216"/>
      <c r="CD117" s="216"/>
      <c r="CE117" s="216"/>
    </row>
    <row r="118" spans="1:83" s="303" customFormat="1" ht="12" hidden="1">
      <c r="A118" s="298"/>
      <c r="B118" s="295"/>
      <c r="C118" s="296"/>
      <c r="D118" s="219"/>
      <c r="E118" s="219"/>
      <c r="F118" s="219"/>
      <c r="G118" s="219"/>
      <c r="H118" s="219"/>
      <c r="I118" s="219"/>
      <c r="J118" s="219"/>
      <c r="K118" s="219"/>
      <c r="L118" s="219"/>
      <c r="M118" s="219"/>
      <c r="N118" s="219"/>
      <c r="O118" s="219"/>
      <c r="P118" s="215"/>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c r="BH118" s="216"/>
      <c r="BI118" s="216"/>
      <c r="BJ118" s="216"/>
      <c r="BK118" s="216"/>
      <c r="BL118" s="216"/>
      <c r="BM118" s="216"/>
      <c r="BN118" s="216"/>
      <c r="BO118" s="216"/>
      <c r="BP118" s="216"/>
      <c r="BQ118" s="216"/>
      <c r="BR118" s="216"/>
      <c r="BS118" s="216"/>
      <c r="BT118" s="216"/>
      <c r="BU118" s="216"/>
      <c r="BV118" s="216"/>
      <c r="BW118" s="216"/>
      <c r="BX118" s="216"/>
      <c r="BY118" s="216"/>
      <c r="BZ118" s="216"/>
      <c r="CA118" s="216"/>
      <c r="CB118" s="216"/>
      <c r="CC118" s="216"/>
      <c r="CD118" s="216"/>
      <c r="CE118" s="216"/>
    </row>
    <row r="119" spans="1:83" s="303" customFormat="1" ht="12.75">
      <c r="A119" s="333" t="s">
        <v>515</v>
      </c>
      <c r="B119" s="295"/>
      <c r="C119" s="296"/>
      <c r="D119" s="219"/>
      <c r="E119" s="219"/>
      <c r="F119" s="219"/>
      <c r="G119" s="219"/>
      <c r="H119" s="219"/>
      <c r="I119" s="219"/>
      <c r="J119" s="219"/>
      <c r="K119" s="219"/>
      <c r="L119" s="219"/>
      <c r="M119" s="219"/>
      <c r="N119" s="219"/>
      <c r="O119" s="219"/>
      <c r="P119" s="215"/>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216"/>
      <c r="CA119" s="216"/>
      <c r="CB119" s="216"/>
      <c r="CC119" s="216"/>
      <c r="CD119" s="216"/>
      <c r="CE119" s="216"/>
    </row>
    <row r="120" spans="1:83" s="297" customFormat="1" ht="12.75">
      <c r="A120" s="334" t="s">
        <v>63</v>
      </c>
      <c r="B120" s="295" t="s">
        <v>244</v>
      </c>
      <c r="C120" s="296" t="s">
        <v>521</v>
      </c>
      <c r="D120" s="205"/>
      <c r="E120" s="205"/>
      <c r="F120" s="205"/>
      <c r="G120" s="205"/>
      <c r="H120" s="205"/>
      <c r="I120" s="205"/>
      <c r="J120" s="205"/>
      <c r="K120" s="205"/>
      <c r="L120" s="205"/>
      <c r="M120" s="205"/>
      <c r="N120" s="205"/>
      <c r="O120" s="205"/>
      <c r="P120" s="200"/>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row>
    <row r="121" spans="1:83" s="297" customFormat="1" ht="12.75">
      <c r="A121" s="334" t="s">
        <v>233</v>
      </c>
      <c r="B121" s="295" t="s">
        <v>244</v>
      </c>
      <c r="C121" s="296" t="s">
        <v>521</v>
      </c>
      <c r="D121" s="205"/>
      <c r="E121" s="205"/>
      <c r="F121" s="205"/>
      <c r="G121" s="205"/>
      <c r="H121" s="205"/>
      <c r="I121" s="205"/>
      <c r="J121" s="205"/>
      <c r="K121" s="205"/>
      <c r="L121" s="205"/>
      <c r="M121" s="205"/>
      <c r="N121" s="205"/>
      <c r="O121" s="205"/>
      <c r="P121" s="200"/>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row>
    <row r="122" spans="1:83" s="297" customFormat="1" ht="12.75">
      <c r="A122" s="334" t="s">
        <v>386</v>
      </c>
      <c r="B122" s="295" t="s">
        <v>244</v>
      </c>
      <c r="C122" s="296" t="s">
        <v>521</v>
      </c>
      <c r="D122" s="205"/>
      <c r="E122" s="205"/>
      <c r="F122" s="205"/>
      <c r="G122" s="205"/>
      <c r="H122" s="205"/>
      <c r="I122" s="205"/>
      <c r="J122" s="205"/>
      <c r="K122" s="205"/>
      <c r="L122" s="205"/>
      <c r="M122" s="205"/>
      <c r="N122" s="205"/>
      <c r="O122" s="205"/>
      <c r="P122" s="200"/>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row>
    <row r="123" spans="1:83" s="297" customFormat="1" ht="12.75">
      <c r="A123" s="334" t="s">
        <v>305</v>
      </c>
      <c r="B123" s="295" t="s">
        <v>244</v>
      </c>
      <c r="C123" s="296" t="s">
        <v>521</v>
      </c>
      <c r="D123" s="205"/>
      <c r="E123" s="205"/>
      <c r="F123" s="205"/>
      <c r="G123" s="205"/>
      <c r="H123" s="205"/>
      <c r="I123" s="205"/>
      <c r="J123" s="205"/>
      <c r="K123" s="205"/>
      <c r="L123" s="205"/>
      <c r="M123" s="205"/>
      <c r="N123" s="205"/>
      <c r="O123" s="205"/>
      <c r="P123" s="200"/>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row>
    <row r="124" spans="1:83" s="303" customFormat="1" ht="12.75">
      <c r="A124" s="333" t="s">
        <v>232</v>
      </c>
      <c r="B124" s="295"/>
      <c r="C124" s="296"/>
      <c r="D124" s="219"/>
      <c r="E124" s="219"/>
      <c r="F124" s="219"/>
      <c r="G124" s="219"/>
      <c r="H124" s="219"/>
      <c r="I124" s="219"/>
      <c r="J124" s="219"/>
      <c r="K124" s="219"/>
      <c r="L124" s="219"/>
      <c r="M124" s="219"/>
      <c r="N124" s="219"/>
      <c r="O124" s="219"/>
      <c r="P124" s="215"/>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row>
    <row r="125" spans="1:83" s="297" customFormat="1" ht="12.75">
      <c r="A125" s="334" t="s">
        <v>451</v>
      </c>
      <c r="B125" s="295" t="s">
        <v>244</v>
      </c>
      <c r="C125" s="296" t="s">
        <v>521</v>
      </c>
      <c r="D125" s="205"/>
      <c r="E125" s="205"/>
      <c r="F125" s="205"/>
      <c r="G125" s="205"/>
      <c r="H125" s="205"/>
      <c r="I125" s="205"/>
      <c r="J125" s="205"/>
      <c r="K125" s="205"/>
      <c r="L125" s="205"/>
      <c r="M125" s="205"/>
      <c r="N125" s="205"/>
      <c r="O125" s="205"/>
      <c r="P125" s="200"/>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row>
    <row r="126" spans="1:83" s="297" customFormat="1" ht="12.75">
      <c r="A126" s="334" t="s">
        <v>447</v>
      </c>
      <c r="B126" s="295" t="s">
        <v>244</v>
      </c>
      <c r="C126" s="296" t="s">
        <v>521</v>
      </c>
      <c r="D126" s="205"/>
      <c r="E126" s="205"/>
      <c r="F126" s="205"/>
      <c r="G126" s="205"/>
      <c r="H126" s="205"/>
      <c r="I126" s="205"/>
      <c r="J126" s="205"/>
      <c r="K126" s="205"/>
      <c r="L126" s="205"/>
      <c r="M126" s="205"/>
      <c r="N126" s="205"/>
      <c r="O126" s="205"/>
      <c r="P126" s="200"/>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row>
    <row r="127" spans="1:83" s="297" customFormat="1" ht="12.75">
      <c r="A127" s="334" t="s">
        <v>583</v>
      </c>
      <c r="B127" s="295" t="s">
        <v>244</v>
      </c>
      <c r="C127" s="296" t="s">
        <v>521</v>
      </c>
      <c r="D127" s="205"/>
      <c r="E127" s="205"/>
      <c r="F127" s="205"/>
      <c r="G127" s="205"/>
      <c r="H127" s="205"/>
      <c r="I127" s="205"/>
      <c r="J127" s="205"/>
      <c r="K127" s="205"/>
      <c r="L127" s="205"/>
      <c r="M127" s="205"/>
      <c r="N127" s="205"/>
      <c r="O127" s="205"/>
      <c r="P127" s="200"/>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c r="CD127" s="201"/>
      <c r="CE127" s="201"/>
    </row>
    <row r="128" spans="1:83" s="297" customFormat="1" ht="12.75">
      <c r="A128" s="334" t="s">
        <v>442</v>
      </c>
      <c r="B128" s="295" t="s">
        <v>244</v>
      </c>
      <c r="C128" s="296" t="s">
        <v>521</v>
      </c>
      <c r="D128" s="205"/>
      <c r="E128" s="205"/>
      <c r="F128" s="205"/>
      <c r="G128" s="205"/>
      <c r="H128" s="205"/>
      <c r="I128" s="205"/>
      <c r="J128" s="205"/>
      <c r="K128" s="205"/>
      <c r="L128" s="205"/>
      <c r="M128" s="205"/>
      <c r="N128" s="205"/>
      <c r="O128" s="205"/>
      <c r="P128" s="200"/>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c r="CD128" s="201"/>
      <c r="CE128" s="201"/>
    </row>
    <row r="129" spans="1:83" s="297" customFormat="1" ht="12.75">
      <c r="A129" s="334" t="s">
        <v>467</v>
      </c>
      <c r="B129" s="295" t="s">
        <v>244</v>
      </c>
      <c r="C129" s="296" t="s">
        <v>521</v>
      </c>
      <c r="D129" s="205"/>
      <c r="E129" s="205"/>
      <c r="F129" s="205"/>
      <c r="G129" s="205"/>
      <c r="H129" s="205"/>
      <c r="I129" s="205"/>
      <c r="J129" s="205"/>
      <c r="K129" s="205"/>
      <c r="L129" s="205"/>
      <c r="M129" s="205"/>
      <c r="N129" s="205"/>
      <c r="O129" s="205"/>
      <c r="P129" s="200"/>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c r="CD129" s="201"/>
      <c r="CE129" s="201"/>
    </row>
    <row r="130" spans="1:83" s="297" customFormat="1" ht="12.75">
      <c r="A130" s="334" t="s">
        <v>589</v>
      </c>
      <c r="B130" s="295" t="s">
        <v>244</v>
      </c>
      <c r="C130" s="296" t="s">
        <v>521</v>
      </c>
      <c r="D130" s="205"/>
      <c r="E130" s="205"/>
      <c r="F130" s="205"/>
      <c r="G130" s="205"/>
      <c r="H130" s="205"/>
      <c r="I130" s="205"/>
      <c r="J130" s="205"/>
      <c r="K130" s="205"/>
      <c r="L130" s="205"/>
      <c r="M130" s="205"/>
      <c r="N130" s="205"/>
      <c r="O130" s="205"/>
      <c r="P130" s="200"/>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c r="CD130" s="201"/>
      <c r="CE130" s="201"/>
    </row>
    <row r="131" spans="1:83" s="297" customFormat="1" ht="12.75">
      <c r="A131" s="334" t="s">
        <v>249</v>
      </c>
      <c r="B131" s="295" t="s">
        <v>244</v>
      </c>
      <c r="C131" s="296" t="s">
        <v>521</v>
      </c>
      <c r="D131" s="205"/>
      <c r="E131" s="205"/>
      <c r="F131" s="205"/>
      <c r="G131" s="205"/>
      <c r="H131" s="205"/>
      <c r="I131" s="205"/>
      <c r="J131" s="205"/>
      <c r="K131" s="205"/>
      <c r="L131" s="205"/>
      <c r="M131" s="205"/>
      <c r="N131" s="205"/>
      <c r="O131" s="205"/>
      <c r="P131" s="200"/>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c r="BY131" s="201"/>
      <c r="BZ131" s="201"/>
      <c r="CA131" s="201"/>
      <c r="CB131" s="201"/>
      <c r="CC131" s="201"/>
      <c r="CD131" s="201"/>
      <c r="CE131" s="201"/>
    </row>
    <row r="132" spans="1:83" s="297" customFormat="1" ht="12.75">
      <c r="A132" s="334" t="s">
        <v>485</v>
      </c>
      <c r="B132" s="295" t="s">
        <v>244</v>
      </c>
      <c r="C132" s="296" t="s">
        <v>521</v>
      </c>
      <c r="D132" s="205"/>
      <c r="E132" s="205"/>
      <c r="F132" s="205"/>
      <c r="G132" s="205"/>
      <c r="H132" s="205"/>
      <c r="I132" s="205"/>
      <c r="J132" s="205"/>
      <c r="K132" s="205"/>
      <c r="L132" s="205"/>
      <c r="M132" s="205"/>
      <c r="N132" s="205"/>
      <c r="O132" s="205"/>
      <c r="P132" s="200"/>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c r="BY132" s="201"/>
      <c r="BZ132" s="201"/>
      <c r="CA132" s="201"/>
      <c r="CB132" s="201"/>
      <c r="CC132" s="201"/>
      <c r="CD132" s="201"/>
      <c r="CE132" s="201"/>
    </row>
    <row r="133" spans="1:83" s="297" customFormat="1" ht="12.75">
      <c r="A133" s="334" t="s">
        <v>305</v>
      </c>
      <c r="B133" s="295" t="s">
        <v>244</v>
      </c>
      <c r="C133" s="296" t="s">
        <v>521</v>
      </c>
      <c r="D133" s="205"/>
      <c r="E133" s="205"/>
      <c r="F133" s="205"/>
      <c r="G133" s="205"/>
      <c r="H133" s="205"/>
      <c r="I133" s="205"/>
      <c r="J133" s="205"/>
      <c r="K133" s="205"/>
      <c r="L133" s="205"/>
      <c r="M133" s="205"/>
      <c r="N133" s="205"/>
      <c r="O133" s="205"/>
      <c r="P133" s="200"/>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c r="CD133" s="201"/>
      <c r="CE133" s="201"/>
    </row>
    <row r="134" spans="1:83" s="330" customFormat="1" ht="12.75">
      <c r="A134" s="333" t="s">
        <v>291</v>
      </c>
      <c r="B134" s="295"/>
      <c r="C134" s="296"/>
      <c r="D134" s="241"/>
      <c r="E134" s="241"/>
      <c r="F134" s="241"/>
      <c r="G134" s="241"/>
      <c r="H134" s="241"/>
      <c r="I134" s="241"/>
      <c r="J134" s="241"/>
      <c r="K134" s="241"/>
      <c r="L134" s="241"/>
      <c r="M134" s="241"/>
      <c r="N134" s="241"/>
      <c r="O134" s="241"/>
      <c r="P134" s="242"/>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1:83" s="297" customFormat="1" ht="12.75">
      <c r="A135" s="334" t="s">
        <v>382</v>
      </c>
      <c r="B135" s="295" t="s">
        <v>244</v>
      </c>
      <c r="C135" s="296" t="s">
        <v>521</v>
      </c>
      <c r="D135" s="205"/>
      <c r="E135" s="205"/>
      <c r="F135" s="205"/>
      <c r="G135" s="205"/>
      <c r="H135" s="205"/>
      <c r="I135" s="205"/>
      <c r="J135" s="205"/>
      <c r="K135" s="205"/>
      <c r="L135" s="205"/>
      <c r="M135" s="205"/>
      <c r="N135" s="205"/>
      <c r="O135" s="205"/>
      <c r="P135" s="200"/>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c r="CD135" s="201"/>
      <c r="CE135" s="201"/>
    </row>
    <row r="136" spans="1:83" s="297" customFormat="1" ht="12.75">
      <c r="A136" s="334" t="s">
        <v>416</v>
      </c>
      <c r="B136" s="295" t="s">
        <v>244</v>
      </c>
      <c r="C136" s="296" t="s">
        <v>521</v>
      </c>
      <c r="D136" s="205"/>
      <c r="E136" s="205"/>
      <c r="F136" s="205"/>
      <c r="G136" s="205"/>
      <c r="H136" s="205"/>
      <c r="I136" s="205"/>
      <c r="J136" s="205"/>
      <c r="K136" s="205"/>
      <c r="L136" s="205"/>
      <c r="M136" s="205"/>
      <c r="N136" s="205"/>
      <c r="O136" s="205"/>
      <c r="P136" s="200"/>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c r="CD136" s="201"/>
      <c r="CE136" s="201"/>
    </row>
    <row r="137" spans="1:83" s="297" customFormat="1" ht="12.75">
      <c r="A137" s="334" t="s">
        <v>464</v>
      </c>
      <c r="B137" s="295" t="s">
        <v>244</v>
      </c>
      <c r="C137" s="296" t="s">
        <v>521</v>
      </c>
      <c r="D137" s="205"/>
      <c r="E137" s="205"/>
      <c r="F137" s="205"/>
      <c r="G137" s="205"/>
      <c r="H137" s="205"/>
      <c r="I137" s="205"/>
      <c r="J137" s="205"/>
      <c r="K137" s="205"/>
      <c r="L137" s="205"/>
      <c r="M137" s="205"/>
      <c r="N137" s="205"/>
      <c r="O137" s="205"/>
      <c r="P137" s="200"/>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c r="BY137" s="201"/>
      <c r="BZ137" s="201"/>
      <c r="CA137" s="201"/>
      <c r="CB137" s="201"/>
      <c r="CC137" s="201"/>
      <c r="CD137" s="201"/>
      <c r="CE137" s="201"/>
    </row>
    <row r="138" spans="1:83" s="297" customFormat="1" ht="12.75">
      <c r="A138" s="334" t="s">
        <v>567</v>
      </c>
      <c r="B138" s="295" t="s">
        <v>244</v>
      </c>
      <c r="C138" s="296" t="s">
        <v>521</v>
      </c>
      <c r="D138" s="205"/>
      <c r="E138" s="205"/>
      <c r="F138" s="205"/>
      <c r="G138" s="205"/>
      <c r="H138" s="205"/>
      <c r="I138" s="205"/>
      <c r="J138" s="205"/>
      <c r="K138" s="205"/>
      <c r="L138" s="205"/>
      <c r="M138" s="205"/>
      <c r="N138" s="205"/>
      <c r="O138" s="205"/>
      <c r="P138" s="200"/>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c r="BY138" s="201"/>
      <c r="BZ138" s="201"/>
      <c r="CA138" s="201"/>
      <c r="CB138" s="201"/>
      <c r="CC138" s="201"/>
      <c r="CD138" s="201"/>
      <c r="CE138" s="201"/>
    </row>
    <row r="139" spans="1:83" s="297" customFormat="1" ht="12.75">
      <c r="A139" s="334" t="s">
        <v>305</v>
      </c>
      <c r="B139" s="295" t="s">
        <v>244</v>
      </c>
      <c r="C139" s="296" t="s">
        <v>521</v>
      </c>
      <c r="D139" s="205"/>
      <c r="E139" s="205"/>
      <c r="F139" s="205"/>
      <c r="G139" s="205"/>
      <c r="H139" s="205"/>
      <c r="I139" s="205"/>
      <c r="J139" s="205"/>
      <c r="K139" s="205"/>
      <c r="L139" s="205"/>
      <c r="M139" s="205"/>
      <c r="N139" s="205"/>
      <c r="O139" s="205"/>
      <c r="P139" s="200"/>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c r="CD139" s="201"/>
      <c r="CE139" s="201"/>
    </row>
    <row r="140" spans="1:83" s="297" customFormat="1" ht="12.75">
      <c r="A140" s="333" t="s">
        <v>274</v>
      </c>
      <c r="B140" s="295" t="s">
        <v>244</v>
      </c>
      <c r="C140" s="296" t="s">
        <v>521</v>
      </c>
      <c r="D140" s="205"/>
      <c r="E140" s="205"/>
      <c r="F140" s="205"/>
      <c r="G140" s="205"/>
      <c r="H140" s="205"/>
      <c r="I140" s="205"/>
      <c r="J140" s="205"/>
      <c r="K140" s="205"/>
      <c r="L140" s="205"/>
      <c r="M140" s="205"/>
      <c r="N140" s="205"/>
      <c r="O140" s="205"/>
      <c r="P140" s="200"/>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row>
    <row r="141" spans="1:83" s="297" customFormat="1" ht="25.5">
      <c r="A141" s="335" t="s">
        <v>354</v>
      </c>
      <c r="B141" s="295" t="s">
        <v>133</v>
      </c>
      <c r="C141" s="296" t="s">
        <v>438</v>
      </c>
      <c r="D141" s="205"/>
      <c r="E141" s="205"/>
      <c r="F141" s="205"/>
      <c r="G141" s="205"/>
      <c r="H141" s="205"/>
      <c r="I141" s="205"/>
      <c r="J141" s="205"/>
      <c r="K141" s="205"/>
      <c r="L141" s="205"/>
      <c r="M141" s="205"/>
      <c r="N141" s="205"/>
      <c r="O141" s="205"/>
      <c r="P141" s="200"/>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row>
    <row r="142" spans="1:83" s="336" customFormat="1" ht="51">
      <c r="A142" s="335" t="s">
        <v>341</v>
      </c>
      <c r="B142" s="295" t="s">
        <v>392</v>
      </c>
      <c r="C142" s="296" t="s">
        <v>645</v>
      </c>
      <c r="D142" s="244"/>
      <c r="E142" s="244"/>
      <c r="F142" s="244"/>
      <c r="G142" s="244"/>
      <c r="H142" s="244"/>
      <c r="I142" s="244"/>
      <c r="J142" s="244"/>
      <c r="K142" s="244"/>
      <c r="L142" s="244"/>
      <c r="M142" s="244"/>
      <c r="N142" s="244"/>
      <c r="O142" s="244"/>
      <c r="P142" s="245"/>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row>
    <row r="143" spans="1:83" s="293" customFormat="1" ht="54.75" thickBot="1">
      <c r="A143" s="410" t="s">
        <v>704</v>
      </c>
      <c r="B143" s="404" t="s">
        <v>703</v>
      </c>
      <c r="C143" s="326" t="s">
        <v>546</v>
      </c>
      <c r="D143" s="239"/>
      <c r="E143" s="239"/>
      <c r="F143" s="239"/>
      <c r="G143" s="239"/>
      <c r="H143" s="239"/>
      <c r="I143" s="239"/>
      <c r="J143" s="239"/>
      <c r="K143" s="239"/>
      <c r="L143" s="239"/>
      <c r="M143" s="239"/>
      <c r="N143" s="239"/>
      <c r="O143" s="239"/>
      <c r="P143" s="240"/>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row>
    <row r="144" spans="1:83" s="338" customFormat="1" ht="52.5" thickBot="1" thickTop="1">
      <c r="A144" s="313" t="s">
        <v>12</v>
      </c>
      <c r="B144" s="310" t="s">
        <v>11</v>
      </c>
      <c r="C144" s="311" t="s">
        <v>561</v>
      </c>
      <c r="D144" s="207"/>
      <c r="E144" s="207"/>
      <c r="F144" s="207"/>
      <c r="G144" s="207"/>
      <c r="H144" s="207"/>
      <c r="I144" s="207"/>
      <c r="J144" s="207"/>
      <c r="K144" s="207"/>
      <c r="L144" s="207"/>
      <c r="M144" s="207"/>
      <c r="N144" s="207"/>
      <c r="O144" s="207"/>
      <c r="P144" s="247"/>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c r="BD144" s="248"/>
      <c r="BE144" s="248"/>
      <c r="BF144" s="248"/>
      <c r="BG144" s="248"/>
      <c r="BH144" s="248"/>
      <c r="BI144" s="248"/>
      <c r="BJ144" s="248"/>
      <c r="BK144" s="248"/>
      <c r="BL144" s="248"/>
      <c r="BM144" s="248"/>
      <c r="BN144" s="248"/>
      <c r="BO144" s="248"/>
      <c r="BP144" s="248"/>
      <c r="BQ144" s="248"/>
      <c r="BR144" s="248"/>
      <c r="BS144" s="248"/>
      <c r="BT144" s="248"/>
      <c r="BU144" s="248"/>
      <c r="BV144" s="248"/>
      <c r="BW144" s="248"/>
      <c r="BX144" s="248"/>
      <c r="BY144" s="248"/>
      <c r="BZ144" s="248"/>
      <c r="CA144" s="248"/>
      <c r="CB144" s="248"/>
      <c r="CC144" s="248"/>
      <c r="CD144" s="248"/>
      <c r="CE144" s="248"/>
    </row>
    <row r="145" spans="1:83" s="340" customFormat="1" ht="12.75" hidden="1" thickTop="1">
      <c r="A145" s="339"/>
      <c r="B145" s="310"/>
      <c r="C145" s="311"/>
      <c r="D145" s="249"/>
      <c r="E145" s="249"/>
      <c r="F145" s="249"/>
      <c r="G145" s="249"/>
      <c r="H145" s="249"/>
      <c r="I145" s="249"/>
      <c r="J145" s="249"/>
      <c r="K145" s="249"/>
      <c r="L145" s="249"/>
      <c r="M145" s="249"/>
      <c r="N145" s="249"/>
      <c r="O145" s="249"/>
      <c r="P145" s="250"/>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BY145" s="251"/>
      <c r="BZ145" s="251"/>
      <c r="CA145" s="251"/>
      <c r="CB145" s="251"/>
      <c r="CC145" s="251"/>
      <c r="CD145" s="251"/>
      <c r="CE145" s="251"/>
    </row>
    <row r="146" spans="1:83" s="338" customFormat="1" ht="13.5" thickTop="1">
      <c r="A146" s="339" t="s">
        <v>650</v>
      </c>
      <c r="B146" s="310" t="s">
        <v>649</v>
      </c>
      <c r="C146" s="311"/>
      <c r="D146" s="252"/>
      <c r="E146" s="252"/>
      <c r="F146" s="252"/>
      <c r="G146" s="252"/>
      <c r="H146" s="252"/>
      <c r="I146" s="252"/>
      <c r="J146" s="252"/>
      <c r="K146" s="252"/>
      <c r="L146" s="252"/>
      <c r="M146" s="252"/>
      <c r="N146" s="252"/>
      <c r="O146" s="252"/>
      <c r="P146" s="247"/>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c r="BH146" s="248"/>
      <c r="BI146" s="248"/>
      <c r="BJ146" s="248"/>
      <c r="BK146" s="248"/>
      <c r="BL146" s="248"/>
      <c r="BM146" s="248"/>
      <c r="BN146" s="248"/>
      <c r="BO146" s="248"/>
      <c r="BP146" s="248"/>
      <c r="BQ146" s="248"/>
      <c r="BR146" s="248"/>
      <c r="BS146" s="248"/>
      <c r="BT146" s="248"/>
      <c r="BU146" s="248"/>
      <c r="BV146" s="248"/>
      <c r="BW146" s="248"/>
      <c r="BX146" s="248"/>
      <c r="BY146" s="248"/>
      <c r="BZ146" s="248"/>
      <c r="CA146" s="248"/>
      <c r="CB146" s="248"/>
      <c r="CC146" s="248"/>
      <c r="CD146" s="248"/>
      <c r="CE146" s="248"/>
    </row>
    <row r="147" spans="1:83" s="340" customFormat="1" ht="12" hidden="1">
      <c r="A147" s="341"/>
      <c r="B147" s="310"/>
      <c r="C147" s="311"/>
      <c r="D147" s="249"/>
      <c r="E147" s="249"/>
      <c r="F147" s="249"/>
      <c r="G147" s="249"/>
      <c r="H147" s="249"/>
      <c r="I147" s="249"/>
      <c r="J147" s="249"/>
      <c r="K147" s="249"/>
      <c r="L147" s="249"/>
      <c r="M147" s="249"/>
      <c r="N147" s="249"/>
      <c r="O147" s="249"/>
      <c r="P147" s="250"/>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BY147" s="251"/>
      <c r="BZ147" s="251"/>
      <c r="CA147" s="251"/>
      <c r="CB147" s="251"/>
      <c r="CC147" s="251"/>
      <c r="CD147" s="251"/>
      <c r="CE147" s="251"/>
    </row>
    <row r="148" spans="1:83" s="338" customFormat="1" ht="12.75">
      <c r="A148" s="339" t="s">
        <v>708</v>
      </c>
      <c r="B148" s="310" t="s">
        <v>649</v>
      </c>
      <c r="C148" s="311"/>
      <c r="D148" s="252"/>
      <c r="E148" s="252"/>
      <c r="F148" s="252"/>
      <c r="G148" s="252"/>
      <c r="H148" s="252"/>
      <c r="I148" s="252"/>
      <c r="J148" s="252"/>
      <c r="K148" s="252"/>
      <c r="L148" s="252"/>
      <c r="M148" s="252"/>
      <c r="N148" s="252"/>
      <c r="O148" s="252"/>
      <c r="P148" s="247"/>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8"/>
      <c r="BM148" s="248"/>
      <c r="BN148" s="248"/>
      <c r="BO148" s="248"/>
      <c r="BP148" s="248"/>
      <c r="BQ148" s="248"/>
      <c r="BR148" s="248"/>
      <c r="BS148" s="248"/>
      <c r="BT148" s="248"/>
      <c r="BU148" s="248"/>
      <c r="BV148" s="248"/>
      <c r="BW148" s="248"/>
      <c r="BX148" s="248"/>
      <c r="BY148" s="248"/>
      <c r="BZ148" s="248"/>
      <c r="CA148" s="248"/>
      <c r="CB148" s="248"/>
      <c r="CC148" s="248"/>
      <c r="CD148" s="248"/>
      <c r="CE148" s="248"/>
    </row>
    <row r="149" spans="1:83" s="340" customFormat="1" ht="12" hidden="1">
      <c r="A149" s="341"/>
      <c r="B149" s="310"/>
      <c r="C149" s="311"/>
      <c r="D149" s="249"/>
      <c r="E149" s="249"/>
      <c r="F149" s="249"/>
      <c r="G149" s="249"/>
      <c r="H149" s="249"/>
      <c r="I149" s="249"/>
      <c r="J149" s="249"/>
      <c r="K149" s="249"/>
      <c r="L149" s="249"/>
      <c r="M149" s="249"/>
      <c r="N149" s="249"/>
      <c r="O149" s="249"/>
      <c r="P149" s="250"/>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c r="CA149" s="251"/>
      <c r="CB149" s="251"/>
      <c r="CC149" s="251"/>
      <c r="CD149" s="251"/>
      <c r="CE149" s="251"/>
    </row>
    <row r="150" spans="1:83" s="340" customFormat="1" ht="12" hidden="1">
      <c r="A150" s="339"/>
      <c r="B150" s="310"/>
      <c r="C150" s="311"/>
      <c r="D150" s="249"/>
      <c r="E150" s="249"/>
      <c r="F150" s="249"/>
      <c r="G150" s="249"/>
      <c r="H150" s="249"/>
      <c r="I150" s="249"/>
      <c r="J150" s="249"/>
      <c r="K150" s="249"/>
      <c r="L150" s="249"/>
      <c r="M150" s="249"/>
      <c r="N150" s="249"/>
      <c r="O150" s="249"/>
      <c r="P150" s="250"/>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BY150" s="251"/>
      <c r="BZ150" s="251"/>
      <c r="CA150" s="251"/>
      <c r="CB150" s="251"/>
      <c r="CC150" s="251"/>
      <c r="CD150" s="251"/>
      <c r="CE150" s="251"/>
    </row>
    <row r="151" spans="1:83" s="340" customFormat="1" ht="12" hidden="1">
      <c r="A151" s="342"/>
      <c r="B151" s="310"/>
      <c r="C151" s="311"/>
      <c r="D151" s="249"/>
      <c r="E151" s="249"/>
      <c r="F151" s="249"/>
      <c r="G151" s="249"/>
      <c r="H151" s="249"/>
      <c r="I151" s="249"/>
      <c r="J151" s="249"/>
      <c r="K151" s="249"/>
      <c r="L151" s="249"/>
      <c r="M151" s="249"/>
      <c r="N151" s="249"/>
      <c r="O151" s="249"/>
      <c r="P151" s="250"/>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BY151" s="251"/>
      <c r="BZ151" s="251"/>
      <c r="CA151" s="251"/>
      <c r="CB151" s="251"/>
      <c r="CC151" s="251"/>
      <c r="CD151" s="251"/>
      <c r="CE151" s="251"/>
    </row>
    <row r="152" spans="1:83" s="340" customFormat="1" ht="12" hidden="1">
      <c r="A152" s="341"/>
      <c r="B152" s="310"/>
      <c r="C152" s="311"/>
      <c r="D152" s="249"/>
      <c r="E152" s="249"/>
      <c r="F152" s="249"/>
      <c r="G152" s="249"/>
      <c r="H152" s="249"/>
      <c r="I152" s="249"/>
      <c r="J152" s="249"/>
      <c r="K152" s="249"/>
      <c r="L152" s="249"/>
      <c r="M152" s="249"/>
      <c r="N152" s="249"/>
      <c r="O152" s="249"/>
      <c r="P152" s="250"/>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BY152" s="251"/>
      <c r="BZ152" s="251"/>
      <c r="CA152" s="251"/>
      <c r="CB152" s="251"/>
      <c r="CC152" s="251"/>
      <c r="CD152" s="251"/>
      <c r="CE152" s="251"/>
    </row>
    <row r="153" spans="1:83" s="340" customFormat="1" ht="12" hidden="1">
      <c r="A153" s="341"/>
      <c r="B153" s="310"/>
      <c r="C153" s="311"/>
      <c r="D153" s="249"/>
      <c r="E153" s="249"/>
      <c r="F153" s="249"/>
      <c r="G153" s="249"/>
      <c r="H153" s="249"/>
      <c r="I153" s="249"/>
      <c r="J153" s="249"/>
      <c r="K153" s="249"/>
      <c r="L153" s="249"/>
      <c r="M153" s="249"/>
      <c r="N153" s="249"/>
      <c r="O153" s="249"/>
      <c r="P153" s="250"/>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BY153" s="251"/>
      <c r="BZ153" s="251"/>
      <c r="CA153" s="251"/>
      <c r="CB153" s="251"/>
      <c r="CC153" s="251"/>
      <c r="CD153" s="251"/>
      <c r="CE153" s="251"/>
    </row>
    <row r="154" spans="1:83" s="340" customFormat="1" ht="12" hidden="1">
      <c r="A154" s="341"/>
      <c r="B154" s="310"/>
      <c r="C154" s="311"/>
      <c r="D154" s="249"/>
      <c r="E154" s="249"/>
      <c r="F154" s="249"/>
      <c r="G154" s="249"/>
      <c r="H154" s="249"/>
      <c r="I154" s="249"/>
      <c r="J154" s="249"/>
      <c r="K154" s="249"/>
      <c r="L154" s="249"/>
      <c r="M154" s="249"/>
      <c r="N154" s="249"/>
      <c r="O154" s="249"/>
      <c r="P154" s="250"/>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BY154" s="251"/>
      <c r="BZ154" s="251"/>
      <c r="CA154" s="251"/>
      <c r="CB154" s="251"/>
      <c r="CC154" s="251"/>
      <c r="CD154" s="251"/>
      <c r="CE154" s="251"/>
    </row>
    <row r="155" spans="1:83" s="346" customFormat="1" ht="12" hidden="1">
      <c r="A155" s="343"/>
      <c r="B155" s="344"/>
      <c r="C155" s="345"/>
      <c r="D155" s="253"/>
      <c r="E155" s="253"/>
      <c r="F155" s="253"/>
      <c r="G155" s="253"/>
      <c r="H155" s="253"/>
      <c r="I155" s="253"/>
      <c r="J155" s="253"/>
      <c r="K155" s="253"/>
      <c r="L155" s="253"/>
      <c r="M155" s="253"/>
      <c r="N155" s="253"/>
      <c r="O155" s="253"/>
      <c r="P155" s="254"/>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row>
    <row r="156" spans="1:83" s="346" customFormat="1" ht="12" hidden="1">
      <c r="A156" s="347"/>
      <c r="B156" s="344"/>
      <c r="C156" s="345"/>
      <c r="D156" s="253"/>
      <c r="E156" s="253"/>
      <c r="F156" s="253"/>
      <c r="G156" s="253"/>
      <c r="H156" s="253"/>
      <c r="I156" s="253"/>
      <c r="J156" s="253"/>
      <c r="K156" s="253"/>
      <c r="L156" s="253"/>
      <c r="M156" s="253"/>
      <c r="N156" s="253"/>
      <c r="O156" s="253"/>
      <c r="P156" s="254"/>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row>
    <row r="157" spans="1:83" s="303" customFormat="1" ht="12" hidden="1">
      <c r="A157" s="314"/>
      <c r="B157" s="295"/>
      <c r="C157" s="296"/>
      <c r="D157" s="214"/>
      <c r="E157" s="214"/>
      <c r="F157" s="214"/>
      <c r="G157" s="214"/>
      <c r="H157" s="214"/>
      <c r="I157" s="214"/>
      <c r="J157" s="214"/>
      <c r="K157" s="214"/>
      <c r="L157" s="214"/>
      <c r="M157" s="214"/>
      <c r="N157" s="214"/>
      <c r="O157" s="214"/>
      <c r="P157" s="215"/>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row>
    <row r="158" spans="1:83" s="303" customFormat="1" ht="12" hidden="1">
      <c r="A158" s="314"/>
      <c r="B158" s="295"/>
      <c r="C158" s="296"/>
      <c r="D158" s="214"/>
      <c r="E158" s="214"/>
      <c r="F158" s="214"/>
      <c r="G158" s="214"/>
      <c r="H158" s="214"/>
      <c r="I158" s="214"/>
      <c r="J158" s="214"/>
      <c r="K158" s="214"/>
      <c r="L158" s="214"/>
      <c r="M158" s="214"/>
      <c r="N158" s="214"/>
      <c r="O158" s="214"/>
      <c r="P158" s="215"/>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16"/>
      <c r="BX158" s="216"/>
      <c r="BY158" s="216"/>
      <c r="BZ158" s="216"/>
      <c r="CA158" s="216"/>
      <c r="CB158" s="216"/>
      <c r="CC158" s="216"/>
      <c r="CD158" s="216"/>
      <c r="CE158" s="216"/>
    </row>
    <row r="159" spans="1:83" s="303" customFormat="1" ht="12" hidden="1">
      <c r="A159" s="334"/>
      <c r="B159" s="295"/>
      <c r="C159" s="296"/>
      <c r="D159" s="214"/>
      <c r="E159" s="214"/>
      <c r="F159" s="214"/>
      <c r="G159" s="214"/>
      <c r="H159" s="214"/>
      <c r="I159" s="214"/>
      <c r="J159" s="214"/>
      <c r="K159" s="214"/>
      <c r="L159" s="214"/>
      <c r="M159" s="214"/>
      <c r="N159" s="214"/>
      <c r="O159" s="214"/>
      <c r="P159" s="215"/>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row>
    <row r="160" spans="1:83" s="346" customFormat="1" ht="12" hidden="1">
      <c r="A160" s="343"/>
      <c r="B160" s="344"/>
      <c r="C160" s="345"/>
      <c r="D160" s="253"/>
      <c r="E160" s="253"/>
      <c r="F160" s="253"/>
      <c r="G160" s="253"/>
      <c r="H160" s="253"/>
      <c r="I160" s="253"/>
      <c r="J160" s="253"/>
      <c r="K160" s="253"/>
      <c r="L160" s="253"/>
      <c r="M160" s="253"/>
      <c r="N160" s="253"/>
      <c r="O160" s="253"/>
      <c r="P160" s="254"/>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row>
    <row r="161" spans="1:83" s="351" customFormat="1" ht="12" hidden="1">
      <c r="A161" s="348"/>
      <c r="B161" s="349"/>
      <c r="C161" s="350"/>
      <c r="D161" s="256"/>
      <c r="E161" s="256"/>
      <c r="F161" s="256"/>
      <c r="G161" s="256"/>
      <c r="H161" s="256"/>
      <c r="I161" s="256"/>
      <c r="J161" s="256"/>
      <c r="K161" s="256"/>
      <c r="L161" s="256"/>
      <c r="M161" s="256"/>
      <c r="N161" s="256"/>
      <c r="O161" s="256"/>
      <c r="P161" s="257"/>
      <c r="Q161" s="258"/>
      <c r="R161" s="258"/>
      <c r="S161" s="258"/>
      <c r="T161" s="258"/>
      <c r="U161" s="258"/>
      <c r="V161" s="258"/>
      <c r="W161" s="258"/>
      <c r="X161" s="258"/>
      <c r="Y161" s="258"/>
      <c r="Z161" s="258"/>
      <c r="AA161" s="258"/>
      <c r="AB161" s="258"/>
      <c r="AC161" s="258"/>
      <c r="AD161" s="258"/>
      <c r="AE161" s="258"/>
      <c r="AF161" s="258"/>
      <c r="AG161" s="258"/>
      <c r="AH161" s="258"/>
      <c r="AI161" s="258"/>
      <c r="AJ161" s="258"/>
      <c r="AK161" s="258"/>
      <c r="AL161" s="258"/>
      <c r="AM161" s="258"/>
      <c r="AN161" s="258"/>
      <c r="AO161" s="258"/>
      <c r="AP161" s="258"/>
      <c r="AQ161" s="258"/>
      <c r="AR161" s="258"/>
      <c r="AS161" s="258"/>
      <c r="AT161" s="258"/>
      <c r="AU161" s="258"/>
      <c r="AV161" s="258"/>
      <c r="AW161" s="258"/>
      <c r="AX161" s="258"/>
      <c r="AY161" s="258"/>
      <c r="AZ161" s="258"/>
      <c r="BA161" s="258"/>
      <c r="BB161" s="258"/>
      <c r="BC161" s="258"/>
      <c r="BD161" s="258"/>
      <c r="BE161" s="258"/>
      <c r="BF161" s="258"/>
      <c r="BG161" s="258"/>
      <c r="BH161" s="258"/>
      <c r="BI161" s="258"/>
      <c r="BJ161" s="258"/>
      <c r="BK161" s="258"/>
      <c r="BL161" s="258"/>
      <c r="BM161" s="258"/>
      <c r="BN161" s="258"/>
      <c r="BO161" s="258"/>
      <c r="BP161" s="258"/>
      <c r="BQ161" s="258"/>
      <c r="BR161" s="258"/>
      <c r="BS161" s="258"/>
      <c r="BT161" s="258"/>
      <c r="BU161" s="258"/>
      <c r="BV161" s="258"/>
      <c r="BW161" s="258"/>
      <c r="BX161" s="258"/>
      <c r="BY161" s="258"/>
      <c r="BZ161" s="258"/>
      <c r="CA161" s="258"/>
      <c r="CB161" s="258"/>
      <c r="CC161" s="258"/>
      <c r="CD161" s="258"/>
      <c r="CE161" s="258"/>
    </row>
    <row r="162" spans="1:83" s="297" customFormat="1" ht="38.25">
      <c r="A162" s="298" t="s">
        <v>314</v>
      </c>
      <c r="B162" s="295" t="s">
        <v>342</v>
      </c>
      <c r="C162" s="296"/>
      <c r="D162" s="205"/>
      <c r="E162" s="205"/>
      <c r="F162" s="205"/>
      <c r="G162" s="205"/>
      <c r="H162" s="205"/>
      <c r="I162" s="205"/>
      <c r="J162" s="205"/>
      <c r="K162" s="205"/>
      <c r="L162" s="205"/>
      <c r="M162" s="205"/>
      <c r="N162" s="205"/>
      <c r="O162" s="205"/>
      <c r="P162" s="200"/>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c r="CD162" s="201"/>
      <c r="CE162" s="201"/>
    </row>
    <row r="163" spans="1:83" s="353" customFormat="1" ht="12.75">
      <c r="A163" s="333" t="s">
        <v>436</v>
      </c>
      <c r="B163" s="352"/>
      <c r="C163" s="296"/>
      <c r="D163" s="259"/>
      <c r="E163" s="259"/>
      <c r="F163" s="259"/>
      <c r="G163" s="259"/>
      <c r="H163" s="259"/>
      <c r="I163" s="259"/>
      <c r="J163" s="259"/>
      <c r="K163" s="259"/>
      <c r="L163" s="259"/>
      <c r="M163" s="259"/>
      <c r="N163" s="259"/>
      <c r="O163" s="259"/>
      <c r="P163" s="260"/>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c r="AT163" s="261"/>
      <c r="AU163" s="261"/>
      <c r="AV163" s="261"/>
      <c r="AW163" s="261"/>
      <c r="AX163" s="261"/>
      <c r="AY163" s="261"/>
      <c r="AZ163" s="261"/>
      <c r="BA163" s="261"/>
      <c r="BB163" s="261"/>
      <c r="BC163" s="261"/>
      <c r="BD163" s="261"/>
      <c r="BE163" s="261"/>
      <c r="BF163" s="261"/>
      <c r="BG163" s="261"/>
      <c r="BH163" s="261"/>
      <c r="BI163" s="261"/>
      <c r="BJ163" s="261"/>
      <c r="BK163" s="261"/>
      <c r="BL163" s="261"/>
      <c r="BM163" s="261"/>
      <c r="BN163" s="261"/>
      <c r="BO163" s="261"/>
      <c r="BP163" s="261"/>
      <c r="BQ163" s="261"/>
      <c r="BR163" s="261"/>
      <c r="BS163" s="261"/>
      <c r="BT163" s="261"/>
      <c r="BU163" s="261"/>
      <c r="BV163" s="261"/>
      <c r="BW163" s="261"/>
      <c r="BX163" s="261"/>
      <c r="BY163" s="261"/>
      <c r="BZ163" s="261"/>
      <c r="CA163" s="261"/>
      <c r="CB163" s="261"/>
      <c r="CC163" s="261"/>
      <c r="CD163" s="261"/>
      <c r="CE163" s="261"/>
    </row>
    <row r="164" spans="1:83" s="353" customFormat="1" ht="12" hidden="1">
      <c r="A164" s="354"/>
      <c r="B164" s="352"/>
      <c r="C164" s="296"/>
      <c r="D164" s="259"/>
      <c r="E164" s="259"/>
      <c r="F164" s="259"/>
      <c r="G164" s="259"/>
      <c r="H164" s="259"/>
      <c r="I164" s="259"/>
      <c r="J164" s="259"/>
      <c r="K164" s="259"/>
      <c r="L164" s="259"/>
      <c r="M164" s="259"/>
      <c r="N164" s="259"/>
      <c r="O164" s="259"/>
      <c r="P164" s="260"/>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c r="AT164" s="261"/>
      <c r="AU164" s="261"/>
      <c r="AV164" s="261"/>
      <c r="AW164" s="261"/>
      <c r="AX164" s="261"/>
      <c r="AY164" s="261"/>
      <c r="AZ164" s="261"/>
      <c r="BA164" s="261"/>
      <c r="BB164" s="261"/>
      <c r="BC164" s="261"/>
      <c r="BD164" s="261"/>
      <c r="BE164" s="261"/>
      <c r="BF164" s="261"/>
      <c r="BG164" s="261"/>
      <c r="BH164" s="261"/>
      <c r="BI164" s="261"/>
      <c r="BJ164" s="261"/>
      <c r="BK164" s="261"/>
      <c r="BL164" s="261"/>
      <c r="BM164" s="261"/>
      <c r="BN164" s="261"/>
      <c r="BO164" s="261"/>
      <c r="BP164" s="261"/>
      <c r="BQ164" s="261"/>
      <c r="BR164" s="261"/>
      <c r="BS164" s="261"/>
      <c r="BT164" s="261"/>
      <c r="BU164" s="261"/>
      <c r="BV164" s="261"/>
      <c r="BW164" s="261"/>
      <c r="BX164" s="261"/>
      <c r="BY164" s="261"/>
      <c r="BZ164" s="261"/>
      <c r="CA164" s="261"/>
      <c r="CB164" s="261"/>
      <c r="CC164" s="261"/>
      <c r="CD164" s="261"/>
      <c r="CE164" s="261"/>
    </row>
    <row r="165" spans="1:83" s="297" customFormat="1" ht="12.75">
      <c r="A165" s="314" t="s">
        <v>292</v>
      </c>
      <c r="B165" s="295" t="s">
        <v>328</v>
      </c>
      <c r="C165" s="296" t="s">
        <v>276</v>
      </c>
      <c r="D165" s="205"/>
      <c r="E165" s="205"/>
      <c r="F165" s="205"/>
      <c r="G165" s="205"/>
      <c r="H165" s="205"/>
      <c r="I165" s="205"/>
      <c r="J165" s="205"/>
      <c r="K165" s="205"/>
      <c r="L165" s="205"/>
      <c r="M165" s="205"/>
      <c r="N165" s="205"/>
      <c r="O165" s="205"/>
      <c r="P165" s="200"/>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1"/>
      <c r="CC165" s="201"/>
      <c r="CD165" s="201"/>
      <c r="CE165" s="201"/>
    </row>
    <row r="166" spans="1:83" s="297" customFormat="1" ht="12.75">
      <c r="A166" s="314" t="s">
        <v>606</v>
      </c>
      <c r="B166" s="295" t="s">
        <v>328</v>
      </c>
      <c r="C166" s="296" t="s">
        <v>276</v>
      </c>
      <c r="D166" s="205"/>
      <c r="E166" s="205"/>
      <c r="F166" s="205"/>
      <c r="G166" s="205"/>
      <c r="H166" s="205"/>
      <c r="I166" s="205"/>
      <c r="J166" s="205"/>
      <c r="K166" s="205"/>
      <c r="L166" s="205"/>
      <c r="M166" s="205"/>
      <c r="N166" s="205"/>
      <c r="O166" s="205"/>
      <c r="P166" s="200"/>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1"/>
      <c r="CC166" s="201"/>
      <c r="CD166" s="201"/>
      <c r="CE166" s="201"/>
    </row>
    <row r="167" spans="1:83" s="297" customFormat="1" ht="12.75">
      <c r="A167" s="314" t="s">
        <v>591</v>
      </c>
      <c r="B167" s="295" t="s">
        <v>328</v>
      </c>
      <c r="C167" s="296" t="s">
        <v>276</v>
      </c>
      <c r="D167" s="205"/>
      <c r="E167" s="205"/>
      <c r="F167" s="205"/>
      <c r="G167" s="205"/>
      <c r="H167" s="205"/>
      <c r="I167" s="205"/>
      <c r="J167" s="205"/>
      <c r="K167" s="205"/>
      <c r="L167" s="205"/>
      <c r="M167" s="205"/>
      <c r="N167" s="205"/>
      <c r="O167" s="205"/>
      <c r="P167" s="200"/>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1"/>
      <c r="CC167" s="201"/>
      <c r="CD167" s="201"/>
      <c r="CE167" s="201"/>
    </row>
    <row r="168" spans="1:83" s="303" customFormat="1" ht="12.75">
      <c r="A168" s="298" t="s">
        <v>592</v>
      </c>
      <c r="B168" s="295"/>
      <c r="C168" s="296"/>
      <c r="D168" s="219"/>
      <c r="E168" s="219"/>
      <c r="F168" s="219"/>
      <c r="G168" s="219"/>
      <c r="H168" s="219"/>
      <c r="I168" s="219"/>
      <c r="J168" s="219"/>
      <c r="K168" s="219"/>
      <c r="L168" s="219"/>
      <c r="M168" s="219"/>
      <c r="N168" s="219"/>
      <c r="O168" s="219"/>
      <c r="P168" s="215"/>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6"/>
      <c r="BM168" s="216"/>
      <c r="BN168" s="216"/>
      <c r="BO168" s="216"/>
      <c r="BP168" s="216"/>
      <c r="BQ168" s="216"/>
      <c r="BR168" s="216"/>
      <c r="BS168" s="216"/>
      <c r="BT168" s="216"/>
      <c r="BU168" s="216"/>
      <c r="BV168" s="216"/>
      <c r="BW168" s="216"/>
      <c r="BX168" s="216"/>
      <c r="BY168" s="216"/>
      <c r="BZ168" s="216"/>
      <c r="CA168" s="216"/>
      <c r="CB168" s="216"/>
      <c r="CC168" s="216"/>
      <c r="CD168" s="216"/>
      <c r="CE168" s="216"/>
    </row>
    <row r="169" spans="1:83" s="303" customFormat="1" ht="12.75">
      <c r="A169" s="314" t="s">
        <v>221</v>
      </c>
      <c r="B169" s="295"/>
      <c r="C169" s="296"/>
      <c r="D169" s="219"/>
      <c r="E169" s="219"/>
      <c r="F169" s="219"/>
      <c r="G169" s="219"/>
      <c r="H169" s="219"/>
      <c r="I169" s="219"/>
      <c r="J169" s="219"/>
      <c r="K169" s="219"/>
      <c r="L169" s="219"/>
      <c r="M169" s="219"/>
      <c r="N169" s="219"/>
      <c r="O169" s="219"/>
      <c r="P169" s="215"/>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B169" s="216"/>
      <c r="BC169" s="216"/>
      <c r="BD169" s="216"/>
      <c r="BE169" s="216"/>
      <c r="BF169" s="216"/>
      <c r="BG169" s="216"/>
      <c r="BH169" s="216"/>
      <c r="BI169" s="216"/>
      <c r="BJ169" s="216"/>
      <c r="BK169" s="216"/>
      <c r="BL169" s="216"/>
      <c r="BM169" s="216"/>
      <c r="BN169" s="216"/>
      <c r="BO169" s="216"/>
      <c r="BP169" s="216"/>
      <c r="BQ169" s="216"/>
      <c r="BR169" s="216"/>
      <c r="BS169" s="216"/>
      <c r="BT169" s="216"/>
      <c r="BU169" s="216"/>
      <c r="BV169" s="216"/>
      <c r="BW169" s="216"/>
      <c r="BX169" s="216"/>
      <c r="BY169" s="216"/>
      <c r="BZ169" s="216"/>
      <c r="CA169" s="216"/>
      <c r="CB169" s="216"/>
      <c r="CC169" s="216"/>
      <c r="CD169" s="216"/>
      <c r="CE169" s="216"/>
    </row>
    <row r="170" spans="1:83" s="297" customFormat="1" ht="12.75">
      <c r="A170" s="334" t="s">
        <v>336</v>
      </c>
      <c r="B170" s="295" t="s">
        <v>230</v>
      </c>
      <c r="C170" s="296"/>
      <c r="D170" s="205"/>
      <c r="E170" s="205"/>
      <c r="F170" s="205"/>
      <c r="G170" s="205"/>
      <c r="H170" s="205"/>
      <c r="I170" s="205"/>
      <c r="J170" s="205"/>
      <c r="K170" s="205"/>
      <c r="L170" s="205"/>
      <c r="M170" s="205"/>
      <c r="N170" s="205"/>
      <c r="O170" s="205"/>
      <c r="P170" s="200"/>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c r="CD170" s="201"/>
      <c r="CE170" s="201"/>
    </row>
    <row r="171" spans="1:83" s="297" customFormat="1" ht="12.75">
      <c r="A171" s="334" t="s">
        <v>337</v>
      </c>
      <c r="B171" s="295" t="s">
        <v>230</v>
      </c>
      <c r="C171" s="296"/>
      <c r="D171" s="205"/>
      <c r="E171" s="205"/>
      <c r="F171" s="205"/>
      <c r="G171" s="205"/>
      <c r="H171" s="205"/>
      <c r="I171" s="205"/>
      <c r="J171" s="205"/>
      <c r="K171" s="205"/>
      <c r="L171" s="205"/>
      <c r="M171" s="205"/>
      <c r="N171" s="205"/>
      <c r="O171" s="205"/>
      <c r="P171" s="200"/>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c r="BY171" s="201"/>
      <c r="BZ171" s="201"/>
      <c r="CA171" s="201"/>
      <c r="CB171" s="201"/>
      <c r="CC171" s="201"/>
      <c r="CD171" s="201"/>
      <c r="CE171" s="201"/>
    </row>
    <row r="172" spans="1:83" s="297" customFormat="1" ht="12.75">
      <c r="A172" s="334" t="s">
        <v>338</v>
      </c>
      <c r="B172" s="295" t="s">
        <v>230</v>
      </c>
      <c r="C172" s="296"/>
      <c r="D172" s="205"/>
      <c r="E172" s="205"/>
      <c r="F172" s="205"/>
      <c r="G172" s="205"/>
      <c r="H172" s="205"/>
      <c r="I172" s="205"/>
      <c r="J172" s="205"/>
      <c r="K172" s="205"/>
      <c r="L172" s="205"/>
      <c r="M172" s="205"/>
      <c r="N172" s="205"/>
      <c r="O172" s="205"/>
      <c r="P172" s="200"/>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c r="BY172" s="201"/>
      <c r="BZ172" s="201"/>
      <c r="CA172" s="201"/>
      <c r="CB172" s="201"/>
      <c r="CC172" s="201"/>
      <c r="CD172" s="201"/>
      <c r="CE172" s="201"/>
    </row>
    <row r="173" spans="1:83" s="297" customFormat="1" ht="12.75">
      <c r="A173" s="334" t="s">
        <v>304</v>
      </c>
      <c r="B173" s="295" t="s">
        <v>230</v>
      </c>
      <c r="C173" s="296"/>
      <c r="D173" s="205"/>
      <c r="E173" s="205"/>
      <c r="F173" s="205"/>
      <c r="G173" s="205"/>
      <c r="H173" s="205"/>
      <c r="I173" s="205"/>
      <c r="J173" s="205"/>
      <c r="K173" s="205"/>
      <c r="L173" s="205"/>
      <c r="M173" s="205"/>
      <c r="N173" s="205"/>
      <c r="O173" s="205"/>
      <c r="P173" s="200"/>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c r="CD173" s="201"/>
      <c r="CE173" s="201"/>
    </row>
    <row r="174" spans="1:83" s="303" customFormat="1" ht="12.75">
      <c r="A174" s="314" t="s">
        <v>517</v>
      </c>
      <c r="B174" s="295"/>
      <c r="C174" s="296"/>
      <c r="D174" s="219"/>
      <c r="E174" s="219"/>
      <c r="F174" s="219"/>
      <c r="G174" s="219"/>
      <c r="H174" s="219"/>
      <c r="I174" s="219"/>
      <c r="J174" s="219"/>
      <c r="K174" s="219"/>
      <c r="L174" s="219"/>
      <c r="M174" s="219"/>
      <c r="N174" s="219"/>
      <c r="O174" s="219"/>
      <c r="P174" s="215"/>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6"/>
      <c r="BQ174" s="216"/>
      <c r="BR174" s="216"/>
      <c r="BS174" s="216"/>
      <c r="BT174" s="216"/>
      <c r="BU174" s="216"/>
      <c r="BV174" s="216"/>
      <c r="BW174" s="216"/>
      <c r="BX174" s="216"/>
      <c r="BY174" s="216"/>
      <c r="BZ174" s="216"/>
      <c r="CA174" s="216"/>
      <c r="CB174" s="216"/>
      <c r="CC174" s="216"/>
      <c r="CD174" s="216"/>
      <c r="CE174" s="216"/>
    </row>
    <row r="175" spans="1:83" s="297" customFormat="1" ht="12.75">
      <c r="A175" s="334" t="s">
        <v>600</v>
      </c>
      <c r="B175" s="295" t="s">
        <v>230</v>
      </c>
      <c r="C175" s="296"/>
      <c r="D175" s="205"/>
      <c r="E175" s="205"/>
      <c r="F175" s="205"/>
      <c r="G175" s="205"/>
      <c r="H175" s="205"/>
      <c r="I175" s="205"/>
      <c r="J175" s="205"/>
      <c r="K175" s="205"/>
      <c r="L175" s="205"/>
      <c r="M175" s="205"/>
      <c r="N175" s="205"/>
      <c r="O175" s="205"/>
      <c r="P175" s="200"/>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c r="BY175" s="201"/>
      <c r="BZ175" s="201"/>
      <c r="CA175" s="201"/>
      <c r="CB175" s="201"/>
      <c r="CC175" s="201"/>
      <c r="CD175" s="201"/>
      <c r="CE175" s="201"/>
    </row>
    <row r="176" spans="1:83" s="297" customFormat="1" ht="12.75">
      <c r="A176" s="334" t="s">
        <v>61</v>
      </c>
      <c r="B176" s="295" t="s">
        <v>230</v>
      </c>
      <c r="C176" s="296"/>
      <c r="D176" s="205"/>
      <c r="E176" s="205"/>
      <c r="F176" s="205"/>
      <c r="G176" s="205"/>
      <c r="H176" s="205"/>
      <c r="I176" s="205"/>
      <c r="J176" s="205"/>
      <c r="K176" s="205"/>
      <c r="L176" s="205"/>
      <c r="M176" s="205"/>
      <c r="N176" s="205"/>
      <c r="O176" s="205"/>
      <c r="P176" s="200"/>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c r="BY176" s="201"/>
      <c r="BZ176" s="201"/>
      <c r="CA176" s="201"/>
      <c r="CB176" s="201"/>
      <c r="CC176" s="201"/>
      <c r="CD176" s="201"/>
      <c r="CE176" s="201"/>
    </row>
    <row r="177" spans="1:83" s="297" customFormat="1" ht="12.75">
      <c r="A177" s="334" t="s">
        <v>77</v>
      </c>
      <c r="B177" s="295" t="s">
        <v>230</v>
      </c>
      <c r="C177" s="296"/>
      <c r="D177" s="205"/>
      <c r="E177" s="205"/>
      <c r="F177" s="205"/>
      <c r="G177" s="205"/>
      <c r="H177" s="205"/>
      <c r="I177" s="205"/>
      <c r="J177" s="205"/>
      <c r="K177" s="205"/>
      <c r="L177" s="205"/>
      <c r="M177" s="205"/>
      <c r="N177" s="205"/>
      <c r="O177" s="205"/>
      <c r="P177" s="200"/>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1"/>
      <c r="BW177" s="201"/>
      <c r="BX177" s="201"/>
      <c r="BY177" s="201"/>
      <c r="BZ177" s="201"/>
      <c r="CA177" s="201"/>
      <c r="CB177" s="201"/>
      <c r="CC177" s="201"/>
      <c r="CD177" s="201"/>
      <c r="CE177" s="201"/>
    </row>
    <row r="178" spans="1:83" s="297" customFormat="1" ht="12.75">
      <c r="A178" s="334" t="s">
        <v>62</v>
      </c>
      <c r="B178" s="295" t="s">
        <v>230</v>
      </c>
      <c r="C178" s="296"/>
      <c r="D178" s="205"/>
      <c r="E178" s="205"/>
      <c r="F178" s="205"/>
      <c r="G178" s="205"/>
      <c r="H178" s="205"/>
      <c r="I178" s="205"/>
      <c r="J178" s="205"/>
      <c r="K178" s="205"/>
      <c r="L178" s="205"/>
      <c r="M178" s="205"/>
      <c r="N178" s="205"/>
      <c r="O178" s="205"/>
      <c r="P178" s="200"/>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1"/>
      <c r="BW178" s="201"/>
      <c r="BX178" s="201"/>
      <c r="BY178" s="201"/>
      <c r="BZ178" s="201"/>
      <c r="CA178" s="201"/>
      <c r="CB178" s="201"/>
      <c r="CC178" s="201"/>
      <c r="CD178" s="201"/>
      <c r="CE178" s="201"/>
    </row>
    <row r="179" spans="1:83" s="297" customFormat="1" ht="12.75">
      <c r="A179" s="334"/>
      <c r="B179" s="295"/>
      <c r="C179" s="296"/>
      <c r="D179" s="205"/>
      <c r="E179" s="205"/>
      <c r="F179" s="205"/>
      <c r="G179" s="205"/>
      <c r="H179" s="205"/>
      <c r="I179" s="205"/>
      <c r="J179" s="205"/>
      <c r="K179" s="205"/>
      <c r="L179" s="205"/>
      <c r="M179" s="205"/>
      <c r="N179" s="205"/>
      <c r="O179" s="205"/>
      <c r="P179" s="200"/>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c r="BP179" s="201"/>
      <c r="BQ179" s="201"/>
      <c r="BR179" s="201"/>
      <c r="BS179" s="201"/>
      <c r="BT179" s="201"/>
      <c r="BU179" s="201"/>
      <c r="BV179" s="201"/>
      <c r="BW179" s="201"/>
      <c r="BX179" s="201"/>
      <c r="BY179" s="201"/>
      <c r="BZ179" s="201"/>
      <c r="CA179" s="201"/>
      <c r="CB179" s="201"/>
      <c r="CC179" s="201"/>
      <c r="CD179" s="201"/>
      <c r="CE179" s="201"/>
    </row>
    <row r="180" spans="1:83" s="338" customFormat="1" ht="12.75">
      <c r="A180" s="355" t="s">
        <v>673</v>
      </c>
      <c r="B180" s="310" t="s">
        <v>649</v>
      </c>
      <c r="C180" s="311"/>
      <c r="D180" s="252"/>
      <c r="E180" s="252"/>
      <c r="F180" s="252"/>
      <c r="G180" s="252"/>
      <c r="H180" s="252"/>
      <c r="I180" s="252"/>
      <c r="J180" s="252"/>
      <c r="K180" s="252"/>
      <c r="L180" s="252"/>
      <c r="M180" s="252"/>
      <c r="N180" s="252"/>
      <c r="O180" s="252"/>
      <c r="P180" s="247"/>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c r="BT180" s="248"/>
      <c r="BU180" s="248"/>
      <c r="BV180" s="248"/>
      <c r="BW180" s="248"/>
      <c r="BX180" s="248"/>
      <c r="BY180" s="248"/>
      <c r="BZ180" s="248"/>
      <c r="CA180" s="248"/>
      <c r="CB180" s="248"/>
      <c r="CC180" s="248"/>
      <c r="CD180" s="248"/>
      <c r="CE180" s="248"/>
    </row>
    <row r="181" spans="1:83" s="338" customFormat="1" ht="12.75">
      <c r="A181" s="355" t="s">
        <v>353</v>
      </c>
      <c r="B181" s="310" t="s">
        <v>322</v>
      </c>
      <c r="C181" s="311"/>
      <c r="D181" s="252"/>
      <c r="E181" s="252"/>
      <c r="F181" s="252"/>
      <c r="G181" s="252"/>
      <c r="H181" s="252"/>
      <c r="I181" s="252"/>
      <c r="J181" s="252"/>
      <c r="K181" s="252"/>
      <c r="L181" s="252"/>
      <c r="M181" s="252"/>
      <c r="N181" s="252"/>
      <c r="O181" s="252"/>
      <c r="P181" s="247"/>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c r="BT181" s="248"/>
      <c r="BU181" s="248"/>
      <c r="BV181" s="248"/>
      <c r="BW181" s="248"/>
      <c r="BX181" s="248"/>
      <c r="BY181" s="248"/>
      <c r="BZ181" s="248"/>
      <c r="CA181" s="248"/>
      <c r="CB181" s="248"/>
      <c r="CC181" s="248"/>
      <c r="CD181" s="248"/>
      <c r="CE181" s="248"/>
    </row>
    <row r="182" spans="1:83" s="338" customFormat="1" ht="12.75">
      <c r="A182" s="355" t="s">
        <v>502</v>
      </c>
      <c r="B182" s="310" t="s">
        <v>649</v>
      </c>
      <c r="C182" s="311"/>
      <c r="D182" s="252"/>
      <c r="E182" s="252"/>
      <c r="F182" s="252"/>
      <c r="G182" s="252"/>
      <c r="H182" s="252"/>
      <c r="I182" s="252"/>
      <c r="J182" s="252"/>
      <c r="K182" s="252"/>
      <c r="L182" s="252"/>
      <c r="M182" s="252"/>
      <c r="N182" s="252"/>
      <c r="O182" s="252"/>
      <c r="P182" s="247"/>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AZ182" s="248"/>
      <c r="BA182" s="248"/>
      <c r="BB182" s="248"/>
      <c r="BC182" s="248"/>
      <c r="BD182" s="248"/>
      <c r="BE182" s="248"/>
      <c r="BF182" s="248"/>
      <c r="BG182" s="248"/>
      <c r="BH182" s="248"/>
      <c r="BI182" s="248"/>
      <c r="BJ182" s="248"/>
      <c r="BK182" s="248"/>
      <c r="BL182" s="248"/>
      <c r="BM182" s="248"/>
      <c r="BN182" s="248"/>
      <c r="BO182" s="248"/>
      <c r="BP182" s="248"/>
      <c r="BQ182" s="248"/>
      <c r="BR182" s="248"/>
      <c r="BS182" s="248"/>
      <c r="BT182" s="248"/>
      <c r="BU182" s="248"/>
      <c r="BV182" s="248"/>
      <c r="BW182" s="248"/>
      <c r="BX182" s="248"/>
      <c r="BY182" s="248"/>
      <c r="BZ182" s="248"/>
      <c r="CA182" s="248"/>
      <c r="CB182" s="248"/>
      <c r="CC182" s="248"/>
      <c r="CD182" s="248"/>
      <c r="CE182" s="248"/>
    </row>
    <row r="183" spans="1:83" s="338" customFormat="1" ht="12.75">
      <c r="A183" s="355" t="s">
        <v>258</v>
      </c>
      <c r="B183" s="310" t="s">
        <v>649</v>
      </c>
      <c r="C183" s="311"/>
      <c r="D183" s="252"/>
      <c r="E183" s="252"/>
      <c r="F183" s="252"/>
      <c r="G183" s="252"/>
      <c r="H183" s="252"/>
      <c r="I183" s="252"/>
      <c r="J183" s="252"/>
      <c r="K183" s="252"/>
      <c r="L183" s="252"/>
      <c r="M183" s="252"/>
      <c r="N183" s="252"/>
      <c r="O183" s="252"/>
      <c r="P183" s="247"/>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248"/>
      <c r="BC183" s="248"/>
      <c r="BD183" s="248"/>
      <c r="BE183" s="248"/>
      <c r="BF183" s="248"/>
      <c r="BG183" s="248"/>
      <c r="BH183" s="248"/>
      <c r="BI183" s="248"/>
      <c r="BJ183" s="248"/>
      <c r="BK183" s="248"/>
      <c r="BL183" s="248"/>
      <c r="BM183" s="248"/>
      <c r="BN183" s="248"/>
      <c r="BO183" s="248"/>
      <c r="BP183" s="248"/>
      <c r="BQ183" s="248"/>
      <c r="BR183" s="248"/>
      <c r="BS183" s="248"/>
      <c r="BT183" s="248"/>
      <c r="BU183" s="248"/>
      <c r="BV183" s="248"/>
      <c r="BW183" s="248"/>
      <c r="BX183" s="248"/>
      <c r="BY183" s="248"/>
      <c r="BZ183" s="248"/>
      <c r="CA183" s="248"/>
      <c r="CB183" s="248"/>
      <c r="CC183" s="248"/>
      <c r="CD183" s="248"/>
      <c r="CE183" s="248"/>
    </row>
    <row r="184" spans="1:83" s="340" customFormat="1" ht="12" hidden="1">
      <c r="A184" s="339"/>
      <c r="B184" s="310"/>
      <c r="C184" s="311"/>
      <c r="D184" s="249"/>
      <c r="E184" s="249"/>
      <c r="F184" s="249"/>
      <c r="G184" s="249"/>
      <c r="H184" s="249"/>
      <c r="I184" s="249"/>
      <c r="J184" s="249"/>
      <c r="K184" s="249"/>
      <c r="L184" s="249"/>
      <c r="M184" s="249"/>
      <c r="N184" s="249"/>
      <c r="O184" s="249"/>
      <c r="P184" s="250"/>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251"/>
      <c r="BZ184" s="251"/>
      <c r="CA184" s="251"/>
      <c r="CB184" s="251"/>
      <c r="CC184" s="251"/>
      <c r="CD184" s="251"/>
      <c r="CE184" s="251"/>
    </row>
    <row r="185" spans="1:83" s="340" customFormat="1" ht="12" hidden="1">
      <c r="A185" s="339"/>
      <c r="B185" s="310"/>
      <c r="C185" s="311"/>
      <c r="D185" s="249"/>
      <c r="E185" s="249"/>
      <c r="F185" s="249"/>
      <c r="G185" s="249"/>
      <c r="H185" s="249"/>
      <c r="I185" s="249"/>
      <c r="J185" s="249"/>
      <c r="K185" s="249"/>
      <c r="L185" s="249"/>
      <c r="M185" s="249"/>
      <c r="N185" s="249"/>
      <c r="O185" s="249"/>
      <c r="P185" s="250"/>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251"/>
      <c r="BZ185" s="251"/>
      <c r="CA185" s="251"/>
      <c r="CB185" s="251"/>
      <c r="CC185" s="251"/>
      <c r="CD185" s="251"/>
      <c r="CE185" s="251"/>
    </row>
    <row r="186" spans="1:83" s="338" customFormat="1" ht="12.75">
      <c r="A186" s="355" t="s">
        <v>369</v>
      </c>
      <c r="B186" s="400" t="s">
        <v>709</v>
      </c>
      <c r="C186" s="311"/>
      <c r="D186" s="252"/>
      <c r="E186" s="252"/>
      <c r="F186" s="252"/>
      <c r="G186" s="252"/>
      <c r="H186" s="252"/>
      <c r="I186" s="252"/>
      <c r="J186" s="252"/>
      <c r="K186" s="252"/>
      <c r="L186" s="252"/>
      <c r="M186" s="252"/>
      <c r="N186" s="252"/>
      <c r="O186" s="252"/>
      <c r="P186" s="247"/>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8"/>
      <c r="BV186" s="248"/>
      <c r="BW186" s="248"/>
      <c r="BX186" s="248"/>
      <c r="BY186" s="248"/>
      <c r="BZ186" s="248"/>
      <c r="CA186" s="248"/>
      <c r="CB186" s="248"/>
      <c r="CC186" s="248"/>
      <c r="CD186" s="248"/>
      <c r="CE186" s="248"/>
    </row>
    <row r="187" spans="1:83" s="303" customFormat="1" ht="25.5">
      <c r="A187" s="308" t="s">
        <v>193</v>
      </c>
      <c r="B187" s="295"/>
      <c r="C187" s="296"/>
      <c r="D187" s="219"/>
      <c r="E187" s="219"/>
      <c r="F187" s="219"/>
      <c r="G187" s="219"/>
      <c r="H187" s="219"/>
      <c r="I187" s="219"/>
      <c r="J187" s="219"/>
      <c r="K187" s="219"/>
      <c r="L187" s="219"/>
      <c r="M187" s="219"/>
      <c r="N187" s="219"/>
      <c r="O187" s="219"/>
      <c r="P187" s="215"/>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216"/>
      <c r="BL187" s="216"/>
      <c r="BM187" s="216"/>
      <c r="BN187" s="216"/>
      <c r="BO187" s="216"/>
      <c r="BP187" s="216"/>
      <c r="BQ187" s="216"/>
      <c r="BR187" s="216"/>
      <c r="BS187" s="216"/>
      <c r="BT187" s="216"/>
      <c r="BU187" s="216"/>
      <c r="BV187" s="216"/>
      <c r="BW187" s="216"/>
      <c r="BX187" s="216"/>
      <c r="BY187" s="216"/>
      <c r="BZ187" s="216"/>
      <c r="CA187" s="216"/>
      <c r="CB187" s="216"/>
      <c r="CC187" s="216"/>
      <c r="CD187" s="216"/>
      <c r="CE187" s="216"/>
    </row>
    <row r="188" spans="1:83" s="303" customFormat="1" ht="12.75">
      <c r="A188" s="356" t="s">
        <v>381</v>
      </c>
      <c r="B188" s="295"/>
      <c r="C188" s="296"/>
      <c r="D188" s="219"/>
      <c r="E188" s="219"/>
      <c r="F188" s="219"/>
      <c r="G188" s="219"/>
      <c r="H188" s="219"/>
      <c r="I188" s="219"/>
      <c r="J188" s="219"/>
      <c r="K188" s="219"/>
      <c r="L188" s="219"/>
      <c r="M188" s="219"/>
      <c r="N188" s="219"/>
      <c r="O188" s="219"/>
      <c r="P188" s="215"/>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16"/>
      <c r="BW188" s="216"/>
      <c r="BX188" s="216"/>
      <c r="BY188" s="216"/>
      <c r="BZ188" s="216"/>
      <c r="CA188" s="216"/>
      <c r="CB188" s="216"/>
      <c r="CC188" s="216"/>
      <c r="CD188" s="216"/>
      <c r="CE188" s="216"/>
    </row>
    <row r="189" spans="1:83" s="297" customFormat="1" ht="25.5">
      <c r="A189" s="334" t="s">
        <v>29</v>
      </c>
      <c r="B189" s="300" t="s">
        <v>692</v>
      </c>
      <c r="C189" s="296" t="s">
        <v>477</v>
      </c>
      <c r="D189" s="205"/>
      <c r="E189" s="205"/>
      <c r="F189" s="205"/>
      <c r="G189" s="205"/>
      <c r="H189" s="205"/>
      <c r="I189" s="205"/>
      <c r="J189" s="205"/>
      <c r="K189" s="205"/>
      <c r="L189" s="205"/>
      <c r="M189" s="205"/>
      <c r="N189" s="205"/>
      <c r="O189" s="205"/>
      <c r="P189" s="200"/>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1"/>
      <c r="CC189" s="201"/>
      <c r="CD189" s="201"/>
      <c r="CE189" s="201"/>
    </row>
    <row r="190" spans="1:83" s="303" customFormat="1" ht="12.75">
      <c r="A190" s="314" t="s">
        <v>32</v>
      </c>
      <c r="B190" s="300"/>
      <c r="C190" s="296"/>
      <c r="D190" s="219"/>
      <c r="E190" s="219"/>
      <c r="F190" s="219"/>
      <c r="G190" s="219"/>
      <c r="H190" s="219"/>
      <c r="I190" s="219"/>
      <c r="J190" s="219"/>
      <c r="K190" s="219"/>
      <c r="L190" s="219"/>
      <c r="M190" s="219"/>
      <c r="N190" s="219"/>
      <c r="O190" s="219"/>
      <c r="P190" s="215"/>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16"/>
      <c r="BW190" s="216"/>
      <c r="BX190" s="216"/>
      <c r="BY190" s="216"/>
      <c r="BZ190" s="216"/>
      <c r="CA190" s="216"/>
      <c r="CB190" s="216"/>
      <c r="CC190" s="216"/>
      <c r="CD190" s="216"/>
      <c r="CE190" s="216"/>
    </row>
    <row r="191" spans="1:83" s="297" customFormat="1" ht="25.5">
      <c r="A191" s="334" t="s">
        <v>28</v>
      </c>
      <c r="B191" s="300" t="s">
        <v>252</v>
      </c>
      <c r="C191" s="296" t="s">
        <v>201</v>
      </c>
      <c r="D191" s="205"/>
      <c r="E191" s="205"/>
      <c r="F191" s="205"/>
      <c r="G191" s="205"/>
      <c r="H191" s="205"/>
      <c r="I191" s="205"/>
      <c r="J191" s="205"/>
      <c r="K191" s="205"/>
      <c r="L191" s="205"/>
      <c r="M191" s="205"/>
      <c r="N191" s="205"/>
      <c r="O191" s="205"/>
      <c r="P191" s="200"/>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1"/>
      <c r="CC191" s="201"/>
      <c r="CD191" s="201"/>
      <c r="CE191" s="201"/>
    </row>
    <row r="192" spans="1:83" s="297" customFormat="1" ht="12.75">
      <c r="A192" s="334" t="s">
        <v>24</v>
      </c>
      <c r="B192" s="300" t="s">
        <v>252</v>
      </c>
      <c r="C192" s="296" t="s">
        <v>201</v>
      </c>
      <c r="D192" s="205"/>
      <c r="E192" s="205"/>
      <c r="F192" s="205"/>
      <c r="G192" s="205"/>
      <c r="H192" s="205"/>
      <c r="I192" s="205"/>
      <c r="J192" s="205"/>
      <c r="K192" s="205"/>
      <c r="L192" s="205"/>
      <c r="M192" s="205"/>
      <c r="N192" s="205"/>
      <c r="O192" s="205"/>
      <c r="P192" s="200"/>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1"/>
      <c r="CC192" s="201"/>
      <c r="CD192" s="201"/>
      <c r="CE192" s="201"/>
    </row>
    <row r="193" spans="1:83" s="297" customFormat="1" ht="12.75">
      <c r="A193" s="334" t="s">
        <v>181</v>
      </c>
      <c r="B193" s="300" t="s">
        <v>252</v>
      </c>
      <c r="C193" s="296" t="s">
        <v>201</v>
      </c>
      <c r="D193" s="205"/>
      <c r="E193" s="205"/>
      <c r="F193" s="205"/>
      <c r="G193" s="205"/>
      <c r="H193" s="205"/>
      <c r="I193" s="205"/>
      <c r="J193" s="205"/>
      <c r="K193" s="205"/>
      <c r="L193" s="205"/>
      <c r="M193" s="205"/>
      <c r="N193" s="205"/>
      <c r="O193" s="205"/>
      <c r="P193" s="200"/>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c r="BP193" s="201"/>
      <c r="BQ193" s="201"/>
      <c r="BR193" s="201"/>
      <c r="BS193" s="201"/>
      <c r="BT193" s="201"/>
      <c r="BU193" s="201"/>
      <c r="BV193" s="201"/>
      <c r="BW193" s="201"/>
      <c r="BX193" s="201"/>
      <c r="BY193" s="201"/>
      <c r="BZ193" s="201"/>
      <c r="CA193" s="201"/>
      <c r="CB193" s="201"/>
      <c r="CC193" s="201"/>
      <c r="CD193" s="201"/>
      <c r="CE193" s="201"/>
    </row>
    <row r="194" spans="1:83" s="297" customFormat="1" ht="12.75">
      <c r="A194" s="334" t="s">
        <v>166</v>
      </c>
      <c r="B194" s="300" t="s">
        <v>252</v>
      </c>
      <c r="C194" s="296" t="s">
        <v>201</v>
      </c>
      <c r="D194" s="205"/>
      <c r="E194" s="205"/>
      <c r="F194" s="205"/>
      <c r="G194" s="205"/>
      <c r="H194" s="205"/>
      <c r="I194" s="205"/>
      <c r="J194" s="205"/>
      <c r="K194" s="205"/>
      <c r="L194" s="205"/>
      <c r="M194" s="205"/>
      <c r="N194" s="205"/>
      <c r="O194" s="205"/>
      <c r="P194" s="200"/>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c r="BP194" s="201"/>
      <c r="BQ194" s="201"/>
      <c r="BR194" s="201"/>
      <c r="BS194" s="201"/>
      <c r="BT194" s="201"/>
      <c r="BU194" s="201"/>
      <c r="BV194" s="201"/>
      <c r="BW194" s="201"/>
      <c r="BX194" s="201"/>
      <c r="BY194" s="201"/>
      <c r="BZ194" s="201"/>
      <c r="CA194" s="201"/>
      <c r="CB194" s="201"/>
      <c r="CC194" s="201"/>
      <c r="CD194" s="201"/>
      <c r="CE194" s="201"/>
    </row>
    <row r="195" spans="1:83" s="297" customFormat="1" ht="25.5">
      <c r="A195" s="334" t="s">
        <v>640</v>
      </c>
      <c r="B195" s="300" t="s">
        <v>252</v>
      </c>
      <c r="C195" s="296" t="s">
        <v>201</v>
      </c>
      <c r="D195" s="205"/>
      <c r="E195" s="205"/>
      <c r="F195" s="205"/>
      <c r="G195" s="205"/>
      <c r="H195" s="205"/>
      <c r="I195" s="205"/>
      <c r="J195" s="205"/>
      <c r="K195" s="205"/>
      <c r="L195" s="205"/>
      <c r="M195" s="205"/>
      <c r="N195" s="205"/>
      <c r="O195" s="205"/>
      <c r="P195" s="200"/>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c r="BP195" s="201"/>
      <c r="BQ195" s="201"/>
      <c r="BR195" s="201"/>
      <c r="BS195" s="201"/>
      <c r="BT195" s="201"/>
      <c r="BU195" s="201"/>
      <c r="BV195" s="201"/>
      <c r="BW195" s="201"/>
      <c r="BX195" s="201"/>
      <c r="BY195" s="201"/>
      <c r="BZ195" s="201"/>
      <c r="CA195" s="201"/>
      <c r="CB195" s="201"/>
      <c r="CC195" s="201"/>
      <c r="CD195" s="201"/>
      <c r="CE195" s="201"/>
    </row>
    <row r="196" spans="1:83" s="297" customFormat="1" ht="12.75">
      <c r="A196" s="334" t="s">
        <v>586</v>
      </c>
      <c r="B196" s="300" t="s">
        <v>252</v>
      </c>
      <c r="C196" s="296" t="s">
        <v>201</v>
      </c>
      <c r="D196" s="205"/>
      <c r="E196" s="205"/>
      <c r="F196" s="205"/>
      <c r="G196" s="205"/>
      <c r="H196" s="205"/>
      <c r="I196" s="205"/>
      <c r="J196" s="205"/>
      <c r="K196" s="205"/>
      <c r="L196" s="205"/>
      <c r="M196" s="205"/>
      <c r="N196" s="205"/>
      <c r="O196" s="205"/>
      <c r="P196" s="200"/>
      <c r="Q196" s="201"/>
      <c r="R196" s="201"/>
      <c r="S196" s="201"/>
      <c r="T196" s="201"/>
      <c r="U196" s="201"/>
      <c r="V196" s="201"/>
      <c r="W196" s="201"/>
      <c r="X196" s="201"/>
      <c r="Y196" s="201"/>
      <c r="Z196" s="201"/>
      <c r="AA196" s="201"/>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c r="BP196" s="201"/>
      <c r="BQ196" s="201"/>
      <c r="BR196" s="201"/>
      <c r="BS196" s="201"/>
      <c r="BT196" s="201"/>
      <c r="BU196" s="201"/>
      <c r="BV196" s="201"/>
      <c r="BW196" s="201"/>
      <c r="BX196" s="201"/>
      <c r="BY196" s="201"/>
      <c r="BZ196" s="201"/>
      <c r="CA196" s="201"/>
      <c r="CB196" s="201"/>
      <c r="CC196" s="201"/>
      <c r="CD196" s="201"/>
      <c r="CE196" s="201"/>
    </row>
    <row r="197" spans="1:83" s="297" customFormat="1" ht="12.75">
      <c r="A197" s="334" t="s">
        <v>448</v>
      </c>
      <c r="B197" s="300" t="s">
        <v>252</v>
      </c>
      <c r="C197" s="296" t="s">
        <v>201</v>
      </c>
      <c r="D197" s="205"/>
      <c r="E197" s="205"/>
      <c r="F197" s="205"/>
      <c r="G197" s="205"/>
      <c r="H197" s="205"/>
      <c r="I197" s="205"/>
      <c r="J197" s="205"/>
      <c r="K197" s="205"/>
      <c r="L197" s="205"/>
      <c r="M197" s="205"/>
      <c r="N197" s="205"/>
      <c r="O197" s="205"/>
      <c r="P197" s="200"/>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c r="BY197" s="201"/>
      <c r="BZ197" s="201"/>
      <c r="CA197" s="201"/>
      <c r="CB197" s="201"/>
      <c r="CC197" s="201"/>
      <c r="CD197" s="201"/>
      <c r="CE197" s="201"/>
    </row>
    <row r="198" spans="1:83" s="297" customFormat="1" ht="12.75">
      <c r="A198" s="334" t="s">
        <v>208</v>
      </c>
      <c r="B198" s="300" t="s">
        <v>252</v>
      </c>
      <c r="C198" s="296" t="s">
        <v>201</v>
      </c>
      <c r="D198" s="205"/>
      <c r="E198" s="205"/>
      <c r="F198" s="205"/>
      <c r="G198" s="205"/>
      <c r="H198" s="205"/>
      <c r="I198" s="205"/>
      <c r="J198" s="205"/>
      <c r="K198" s="205"/>
      <c r="L198" s="205"/>
      <c r="M198" s="205"/>
      <c r="N198" s="205"/>
      <c r="O198" s="205"/>
      <c r="P198" s="200"/>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c r="BP198" s="201"/>
      <c r="BQ198" s="201"/>
      <c r="BR198" s="201"/>
      <c r="BS198" s="201"/>
      <c r="BT198" s="201"/>
      <c r="BU198" s="201"/>
      <c r="BV198" s="201"/>
      <c r="BW198" s="201"/>
      <c r="BX198" s="201"/>
      <c r="BY198" s="201"/>
      <c r="BZ198" s="201"/>
      <c r="CA198" s="201"/>
      <c r="CB198" s="201"/>
      <c r="CC198" s="201"/>
      <c r="CD198" s="201"/>
      <c r="CE198" s="201"/>
    </row>
    <row r="199" spans="1:83" s="297" customFormat="1" ht="12.75">
      <c r="A199" s="334" t="s">
        <v>617</v>
      </c>
      <c r="B199" s="300" t="s">
        <v>252</v>
      </c>
      <c r="C199" s="296" t="s">
        <v>201</v>
      </c>
      <c r="D199" s="205"/>
      <c r="E199" s="205"/>
      <c r="F199" s="205"/>
      <c r="G199" s="205"/>
      <c r="H199" s="205"/>
      <c r="I199" s="205"/>
      <c r="J199" s="205"/>
      <c r="K199" s="205"/>
      <c r="L199" s="205"/>
      <c r="M199" s="205"/>
      <c r="N199" s="205"/>
      <c r="O199" s="205"/>
      <c r="P199" s="200"/>
      <c r="Q199" s="201"/>
      <c r="R199" s="201"/>
      <c r="S199" s="201"/>
      <c r="T199" s="201"/>
      <c r="U199" s="201"/>
      <c r="V199" s="201"/>
      <c r="W199" s="201"/>
      <c r="X199" s="201"/>
      <c r="Y199" s="201"/>
      <c r="Z199" s="201"/>
      <c r="AA199" s="201"/>
      <c r="AB199" s="201"/>
      <c r="AC199" s="201"/>
      <c r="AD199" s="201"/>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c r="BP199" s="201"/>
      <c r="BQ199" s="201"/>
      <c r="BR199" s="201"/>
      <c r="BS199" s="201"/>
      <c r="BT199" s="201"/>
      <c r="BU199" s="201"/>
      <c r="BV199" s="201"/>
      <c r="BW199" s="201"/>
      <c r="BX199" s="201"/>
      <c r="BY199" s="201"/>
      <c r="BZ199" s="201"/>
      <c r="CA199" s="201"/>
      <c r="CB199" s="201"/>
      <c r="CC199" s="201"/>
      <c r="CD199" s="201"/>
      <c r="CE199" s="201"/>
    </row>
    <row r="200" spans="1:83" s="297" customFormat="1" ht="25.5">
      <c r="A200" s="334" t="s">
        <v>43</v>
      </c>
      <c r="B200" s="300" t="s">
        <v>252</v>
      </c>
      <c r="C200" s="296" t="s">
        <v>201</v>
      </c>
      <c r="D200" s="205"/>
      <c r="E200" s="205"/>
      <c r="F200" s="205"/>
      <c r="G200" s="205"/>
      <c r="H200" s="205"/>
      <c r="I200" s="205"/>
      <c r="J200" s="205"/>
      <c r="K200" s="205"/>
      <c r="L200" s="205"/>
      <c r="M200" s="205"/>
      <c r="N200" s="205"/>
      <c r="O200" s="205"/>
      <c r="P200" s="200"/>
      <c r="Q200" s="201"/>
      <c r="R200" s="201"/>
      <c r="S200" s="201"/>
      <c r="T200" s="201"/>
      <c r="U200" s="201"/>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201"/>
      <c r="AW200" s="201"/>
      <c r="AX200" s="201"/>
      <c r="AY200" s="201"/>
      <c r="AZ200" s="201"/>
      <c r="BA200" s="201"/>
      <c r="BB200" s="201"/>
      <c r="BC200" s="201"/>
      <c r="BD200" s="201"/>
      <c r="BE200" s="201"/>
      <c r="BF200" s="201"/>
      <c r="BG200" s="201"/>
      <c r="BH200" s="201"/>
      <c r="BI200" s="201"/>
      <c r="BJ200" s="201"/>
      <c r="BK200" s="201"/>
      <c r="BL200" s="201"/>
      <c r="BM200" s="201"/>
      <c r="BN200" s="201"/>
      <c r="BO200" s="201"/>
      <c r="BP200" s="201"/>
      <c r="BQ200" s="201"/>
      <c r="BR200" s="201"/>
      <c r="BS200" s="201"/>
      <c r="BT200" s="201"/>
      <c r="BU200" s="201"/>
      <c r="BV200" s="201"/>
      <c r="BW200" s="201"/>
      <c r="BX200" s="201"/>
      <c r="BY200" s="201"/>
      <c r="BZ200" s="201"/>
      <c r="CA200" s="201"/>
      <c r="CB200" s="201"/>
      <c r="CC200" s="201"/>
      <c r="CD200" s="201"/>
      <c r="CE200" s="201"/>
    </row>
    <row r="201" spans="1:83" s="297" customFormat="1" ht="12.75">
      <c r="A201" s="334" t="s">
        <v>243</v>
      </c>
      <c r="B201" s="300" t="s">
        <v>252</v>
      </c>
      <c r="C201" s="296" t="s">
        <v>201</v>
      </c>
      <c r="D201" s="205"/>
      <c r="E201" s="205"/>
      <c r="F201" s="205"/>
      <c r="G201" s="205"/>
      <c r="H201" s="205"/>
      <c r="I201" s="205"/>
      <c r="J201" s="205"/>
      <c r="K201" s="205"/>
      <c r="L201" s="205"/>
      <c r="M201" s="205"/>
      <c r="N201" s="205"/>
      <c r="O201" s="205"/>
      <c r="P201" s="200"/>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c r="AZ201" s="201"/>
      <c r="BA201" s="201"/>
      <c r="BB201" s="201"/>
      <c r="BC201" s="201"/>
      <c r="BD201" s="201"/>
      <c r="BE201" s="201"/>
      <c r="BF201" s="201"/>
      <c r="BG201" s="201"/>
      <c r="BH201" s="201"/>
      <c r="BI201" s="201"/>
      <c r="BJ201" s="201"/>
      <c r="BK201" s="201"/>
      <c r="BL201" s="201"/>
      <c r="BM201" s="201"/>
      <c r="BN201" s="201"/>
      <c r="BO201" s="201"/>
      <c r="BP201" s="201"/>
      <c r="BQ201" s="201"/>
      <c r="BR201" s="201"/>
      <c r="BS201" s="201"/>
      <c r="BT201" s="201"/>
      <c r="BU201" s="201"/>
      <c r="BV201" s="201"/>
      <c r="BW201" s="201"/>
      <c r="BX201" s="201"/>
      <c r="BY201" s="201"/>
      <c r="BZ201" s="201"/>
      <c r="CA201" s="201"/>
      <c r="CB201" s="201"/>
      <c r="CC201" s="201"/>
      <c r="CD201" s="201"/>
      <c r="CE201" s="201"/>
    </row>
    <row r="202" spans="1:83" s="297" customFormat="1" ht="12.75">
      <c r="A202" s="334" t="s">
        <v>296</v>
      </c>
      <c r="B202" s="300" t="s">
        <v>252</v>
      </c>
      <c r="C202" s="296" t="s">
        <v>201</v>
      </c>
      <c r="D202" s="205"/>
      <c r="E202" s="205"/>
      <c r="F202" s="205"/>
      <c r="G202" s="205"/>
      <c r="H202" s="205"/>
      <c r="I202" s="205"/>
      <c r="J202" s="205"/>
      <c r="K202" s="205"/>
      <c r="L202" s="205"/>
      <c r="M202" s="205"/>
      <c r="N202" s="205"/>
      <c r="O202" s="205"/>
      <c r="P202" s="200"/>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c r="AQ202" s="201"/>
      <c r="AR202" s="201"/>
      <c r="AS202" s="201"/>
      <c r="AT202" s="201"/>
      <c r="AU202" s="201"/>
      <c r="AV202" s="201"/>
      <c r="AW202" s="201"/>
      <c r="AX202" s="201"/>
      <c r="AY202" s="201"/>
      <c r="AZ202" s="201"/>
      <c r="BA202" s="201"/>
      <c r="BB202" s="201"/>
      <c r="BC202" s="201"/>
      <c r="BD202" s="201"/>
      <c r="BE202" s="201"/>
      <c r="BF202" s="201"/>
      <c r="BG202" s="201"/>
      <c r="BH202" s="201"/>
      <c r="BI202" s="201"/>
      <c r="BJ202" s="201"/>
      <c r="BK202" s="201"/>
      <c r="BL202" s="201"/>
      <c r="BM202" s="201"/>
      <c r="BN202" s="201"/>
      <c r="BO202" s="201"/>
      <c r="BP202" s="201"/>
      <c r="BQ202" s="201"/>
      <c r="BR202" s="201"/>
      <c r="BS202" s="201"/>
      <c r="BT202" s="201"/>
      <c r="BU202" s="201"/>
      <c r="BV202" s="201"/>
      <c r="BW202" s="201"/>
      <c r="BX202" s="201"/>
      <c r="BY202" s="201"/>
      <c r="BZ202" s="201"/>
      <c r="CA202" s="201"/>
      <c r="CB202" s="201"/>
      <c r="CC202" s="201"/>
      <c r="CD202" s="201"/>
      <c r="CE202" s="201"/>
    </row>
    <row r="203" spans="1:83" s="297" customFormat="1" ht="12.75">
      <c r="A203" s="334" t="s">
        <v>259</v>
      </c>
      <c r="B203" s="300" t="s">
        <v>252</v>
      </c>
      <c r="C203" s="296" t="s">
        <v>201</v>
      </c>
      <c r="D203" s="205"/>
      <c r="E203" s="205"/>
      <c r="F203" s="205"/>
      <c r="G203" s="205"/>
      <c r="H203" s="205"/>
      <c r="I203" s="205"/>
      <c r="J203" s="205"/>
      <c r="K203" s="205"/>
      <c r="L203" s="205"/>
      <c r="M203" s="205"/>
      <c r="N203" s="205"/>
      <c r="O203" s="205"/>
      <c r="P203" s="200"/>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c r="BJ203" s="201"/>
      <c r="BK203" s="201"/>
      <c r="BL203" s="201"/>
      <c r="BM203" s="201"/>
      <c r="BN203" s="201"/>
      <c r="BO203" s="201"/>
      <c r="BP203" s="201"/>
      <c r="BQ203" s="201"/>
      <c r="BR203" s="201"/>
      <c r="BS203" s="201"/>
      <c r="BT203" s="201"/>
      <c r="BU203" s="201"/>
      <c r="BV203" s="201"/>
      <c r="BW203" s="201"/>
      <c r="BX203" s="201"/>
      <c r="BY203" s="201"/>
      <c r="BZ203" s="201"/>
      <c r="CA203" s="201"/>
      <c r="CB203" s="201"/>
      <c r="CC203" s="201"/>
      <c r="CD203" s="201"/>
      <c r="CE203" s="201"/>
    </row>
    <row r="204" spans="1:83" s="297" customFormat="1" ht="12.75">
      <c r="A204" s="334" t="s">
        <v>697</v>
      </c>
      <c r="B204" s="300" t="s">
        <v>252</v>
      </c>
      <c r="C204" s="296" t="s">
        <v>201</v>
      </c>
      <c r="D204" s="205"/>
      <c r="E204" s="205"/>
      <c r="F204" s="205"/>
      <c r="G204" s="205"/>
      <c r="H204" s="205"/>
      <c r="I204" s="205"/>
      <c r="J204" s="205"/>
      <c r="K204" s="205"/>
      <c r="L204" s="205"/>
      <c r="M204" s="205"/>
      <c r="N204" s="205"/>
      <c r="O204" s="205"/>
      <c r="P204" s="200"/>
      <c r="Q204" s="201"/>
      <c r="R204" s="201"/>
      <c r="S204" s="201"/>
      <c r="T204" s="201"/>
      <c r="U204" s="201"/>
      <c r="V204" s="201"/>
      <c r="W204" s="201"/>
      <c r="X204" s="201"/>
      <c r="Y204" s="201"/>
      <c r="Z204" s="201"/>
      <c r="AA204" s="201"/>
      <c r="AB204" s="201"/>
      <c r="AC204" s="201"/>
      <c r="AD204" s="201"/>
      <c r="AE204" s="201"/>
      <c r="AF204" s="201"/>
      <c r="AG204" s="201"/>
      <c r="AH204" s="201"/>
      <c r="AI204" s="201"/>
      <c r="AJ204" s="201"/>
      <c r="AK204" s="201"/>
      <c r="AL204" s="201"/>
      <c r="AM204" s="201"/>
      <c r="AN204" s="201"/>
      <c r="AO204" s="201"/>
      <c r="AP204" s="201"/>
      <c r="AQ204" s="201"/>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c r="BP204" s="201"/>
      <c r="BQ204" s="201"/>
      <c r="BR204" s="201"/>
      <c r="BS204" s="201"/>
      <c r="BT204" s="201"/>
      <c r="BU204" s="201"/>
      <c r="BV204" s="201"/>
      <c r="BW204" s="201"/>
      <c r="BX204" s="201"/>
      <c r="BY204" s="201"/>
      <c r="BZ204" s="201"/>
      <c r="CA204" s="201"/>
      <c r="CB204" s="201"/>
      <c r="CC204" s="201"/>
      <c r="CD204" s="201"/>
      <c r="CE204" s="201"/>
    </row>
    <row r="205" spans="1:83" s="297" customFormat="1" ht="12.75">
      <c r="A205" s="334" t="s">
        <v>125</v>
      </c>
      <c r="B205" s="300" t="s">
        <v>252</v>
      </c>
      <c r="C205" s="296" t="s">
        <v>201</v>
      </c>
      <c r="D205" s="205"/>
      <c r="E205" s="205"/>
      <c r="F205" s="205"/>
      <c r="G205" s="205"/>
      <c r="H205" s="205"/>
      <c r="I205" s="205"/>
      <c r="J205" s="205"/>
      <c r="K205" s="205"/>
      <c r="L205" s="205"/>
      <c r="M205" s="205"/>
      <c r="N205" s="205"/>
      <c r="O205" s="205"/>
      <c r="P205" s="200"/>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c r="BP205" s="201"/>
      <c r="BQ205" s="201"/>
      <c r="BR205" s="201"/>
      <c r="BS205" s="201"/>
      <c r="BT205" s="201"/>
      <c r="BU205" s="201"/>
      <c r="BV205" s="201"/>
      <c r="BW205" s="201"/>
      <c r="BX205" s="201"/>
      <c r="BY205" s="201"/>
      <c r="BZ205" s="201"/>
      <c r="CA205" s="201"/>
      <c r="CB205" s="201"/>
      <c r="CC205" s="201"/>
      <c r="CD205" s="201"/>
      <c r="CE205" s="201"/>
    </row>
    <row r="206" spans="1:83" s="297" customFormat="1" ht="12.75">
      <c r="A206" s="334" t="s">
        <v>265</v>
      </c>
      <c r="B206" s="300" t="s">
        <v>252</v>
      </c>
      <c r="C206" s="296" t="s">
        <v>201</v>
      </c>
      <c r="D206" s="205"/>
      <c r="E206" s="205"/>
      <c r="F206" s="205"/>
      <c r="G206" s="205"/>
      <c r="H206" s="205"/>
      <c r="I206" s="205"/>
      <c r="J206" s="205"/>
      <c r="K206" s="205"/>
      <c r="L206" s="205"/>
      <c r="M206" s="205"/>
      <c r="N206" s="205"/>
      <c r="O206" s="205"/>
      <c r="P206" s="200"/>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c r="AZ206" s="201"/>
      <c r="BA206" s="201"/>
      <c r="BB206" s="201"/>
      <c r="BC206" s="201"/>
      <c r="BD206" s="201"/>
      <c r="BE206" s="201"/>
      <c r="BF206" s="201"/>
      <c r="BG206" s="201"/>
      <c r="BH206" s="201"/>
      <c r="BI206" s="201"/>
      <c r="BJ206" s="201"/>
      <c r="BK206" s="201"/>
      <c r="BL206" s="201"/>
      <c r="BM206" s="201"/>
      <c r="BN206" s="201"/>
      <c r="BO206" s="201"/>
      <c r="BP206" s="201"/>
      <c r="BQ206" s="201"/>
      <c r="BR206" s="201"/>
      <c r="BS206" s="201"/>
      <c r="BT206" s="201"/>
      <c r="BU206" s="201"/>
      <c r="BV206" s="201"/>
      <c r="BW206" s="201"/>
      <c r="BX206" s="201"/>
      <c r="BY206" s="201"/>
      <c r="BZ206" s="201"/>
      <c r="CA206" s="201"/>
      <c r="CB206" s="201"/>
      <c r="CC206" s="201"/>
      <c r="CD206" s="201"/>
      <c r="CE206" s="201"/>
    </row>
    <row r="207" spans="1:83" s="297" customFormat="1" ht="12.75">
      <c r="A207" s="334" t="s">
        <v>696</v>
      </c>
      <c r="B207" s="295" t="s">
        <v>133</v>
      </c>
      <c r="C207" s="296" t="s">
        <v>201</v>
      </c>
      <c r="D207" s="205"/>
      <c r="E207" s="205"/>
      <c r="F207" s="205"/>
      <c r="G207" s="205"/>
      <c r="H207" s="205"/>
      <c r="I207" s="205"/>
      <c r="J207" s="205"/>
      <c r="K207" s="205"/>
      <c r="L207" s="205"/>
      <c r="M207" s="205"/>
      <c r="N207" s="205"/>
      <c r="O207" s="205"/>
      <c r="P207" s="200"/>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c r="AZ207" s="201"/>
      <c r="BA207" s="201"/>
      <c r="BB207" s="201"/>
      <c r="BC207" s="201"/>
      <c r="BD207" s="201"/>
      <c r="BE207" s="201"/>
      <c r="BF207" s="201"/>
      <c r="BG207" s="201"/>
      <c r="BH207" s="201"/>
      <c r="BI207" s="201"/>
      <c r="BJ207" s="201"/>
      <c r="BK207" s="201"/>
      <c r="BL207" s="201"/>
      <c r="BM207" s="201"/>
      <c r="BN207" s="201"/>
      <c r="BO207" s="201"/>
      <c r="BP207" s="201"/>
      <c r="BQ207" s="201"/>
      <c r="BR207" s="201"/>
      <c r="BS207" s="201"/>
      <c r="BT207" s="201"/>
      <c r="BU207" s="201"/>
      <c r="BV207" s="201"/>
      <c r="BW207" s="201"/>
      <c r="BX207" s="201"/>
      <c r="BY207" s="201"/>
      <c r="BZ207" s="201"/>
      <c r="CA207" s="201"/>
      <c r="CB207" s="201"/>
      <c r="CC207" s="201"/>
      <c r="CD207" s="201"/>
      <c r="CE207" s="201"/>
    </row>
    <row r="208" spans="1:83" s="357" customFormat="1" ht="12.75">
      <c r="A208" s="356" t="s">
        <v>282</v>
      </c>
      <c r="B208" s="295"/>
      <c r="C208" s="296"/>
      <c r="D208" s="262"/>
      <c r="E208" s="262"/>
      <c r="F208" s="262"/>
      <c r="G208" s="262"/>
      <c r="H208" s="262"/>
      <c r="I208" s="262"/>
      <c r="J208" s="262"/>
      <c r="K208" s="262"/>
      <c r="L208" s="262"/>
      <c r="M208" s="262"/>
      <c r="N208" s="262"/>
      <c r="O208" s="262"/>
      <c r="P208" s="263"/>
      <c r="Q208" s="264"/>
      <c r="R208" s="264"/>
      <c r="S208" s="264"/>
      <c r="T208" s="264"/>
      <c r="U208" s="264"/>
      <c r="V208" s="264"/>
      <c r="W208" s="264"/>
      <c r="X208" s="264"/>
      <c r="Y208" s="264"/>
      <c r="Z208" s="264"/>
      <c r="AA208" s="264"/>
      <c r="AB208" s="264"/>
      <c r="AC208" s="264"/>
      <c r="AD208" s="264"/>
      <c r="AE208" s="264"/>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c r="BG208" s="264"/>
      <c r="BH208" s="264"/>
      <c r="BI208" s="264"/>
      <c r="BJ208" s="264"/>
      <c r="BK208" s="264"/>
      <c r="BL208" s="264"/>
      <c r="BM208" s="264"/>
      <c r="BN208" s="264"/>
      <c r="BO208" s="264"/>
      <c r="BP208" s="264"/>
      <c r="BQ208" s="264"/>
      <c r="BR208" s="264"/>
      <c r="BS208" s="264"/>
      <c r="BT208" s="264"/>
      <c r="BU208" s="264"/>
      <c r="BV208" s="264"/>
      <c r="BW208" s="264"/>
      <c r="BX208" s="264"/>
      <c r="BY208" s="264"/>
      <c r="BZ208" s="264"/>
      <c r="CA208" s="264"/>
      <c r="CB208" s="264"/>
      <c r="CC208" s="264"/>
      <c r="CD208" s="264"/>
      <c r="CE208" s="264"/>
    </row>
    <row r="209" spans="1:83" s="357" customFormat="1" ht="12.75">
      <c r="A209" s="314" t="s">
        <v>32</v>
      </c>
      <c r="B209" s="295"/>
      <c r="C209" s="296"/>
      <c r="D209" s="262"/>
      <c r="E209" s="262"/>
      <c r="F209" s="262"/>
      <c r="G209" s="262"/>
      <c r="H209" s="262"/>
      <c r="I209" s="262"/>
      <c r="J209" s="262"/>
      <c r="K209" s="262"/>
      <c r="L209" s="262"/>
      <c r="M209" s="262"/>
      <c r="N209" s="262"/>
      <c r="O209" s="262"/>
      <c r="P209" s="263"/>
      <c r="Q209" s="264"/>
      <c r="R209" s="264"/>
      <c r="S209" s="264"/>
      <c r="T209" s="264"/>
      <c r="U209" s="264"/>
      <c r="V209" s="264"/>
      <c r="W209" s="264"/>
      <c r="X209" s="264"/>
      <c r="Y209" s="264"/>
      <c r="Z209" s="264"/>
      <c r="AA209" s="264"/>
      <c r="AB209" s="264"/>
      <c r="AC209" s="264"/>
      <c r="AD209" s="264"/>
      <c r="AE209" s="264"/>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264"/>
      <c r="BU209" s="264"/>
      <c r="BV209" s="264"/>
      <c r="BW209" s="264"/>
      <c r="BX209" s="264"/>
      <c r="BY209" s="264"/>
      <c r="BZ209" s="264"/>
      <c r="CA209" s="264"/>
      <c r="CB209" s="264"/>
      <c r="CC209" s="264"/>
      <c r="CD209" s="264"/>
      <c r="CE209" s="264"/>
    </row>
    <row r="210" spans="1:83" s="301" customFormat="1" ht="12.75">
      <c r="A210" s="334" t="s">
        <v>269</v>
      </c>
      <c r="B210" s="300" t="s">
        <v>252</v>
      </c>
      <c r="C210" s="296" t="s">
        <v>543</v>
      </c>
      <c r="D210" s="211"/>
      <c r="E210" s="211"/>
      <c r="F210" s="211"/>
      <c r="G210" s="211"/>
      <c r="H210" s="211"/>
      <c r="I210" s="211"/>
      <c r="J210" s="211"/>
      <c r="K210" s="211"/>
      <c r="L210" s="211"/>
      <c r="M210" s="211"/>
      <c r="N210" s="211"/>
      <c r="O210" s="211"/>
      <c r="P210" s="208"/>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c r="BM210" s="209"/>
      <c r="BN210" s="209"/>
      <c r="BO210" s="209"/>
      <c r="BP210" s="209"/>
      <c r="BQ210" s="209"/>
      <c r="BR210" s="209"/>
      <c r="BS210" s="209"/>
      <c r="BT210" s="209"/>
      <c r="BU210" s="209"/>
      <c r="BV210" s="209"/>
      <c r="BW210" s="209"/>
      <c r="BX210" s="209"/>
      <c r="BY210" s="209"/>
      <c r="BZ210" s="209"/>
      <c r="CA210" s="209"/>
      <c r="CB210" s="209"/>
      <c r="CC210" s="209"/>
      <c r="CD210" s="209"/>
      <c r="CE210" s="209"/>
    </row>
    <row r="211" spans="1:83" s="301" customFormat="1" ht="12.75">
      <c r="A211" s="334" t="s">
        <v>181</v>
      </c>
      <c r="B211" s="300" t="s">
        <v>252</v>
      </c>
      <c r="C211" s="296" t="s">
        <v>543</v>
      </c>
      <c r="D211" s="211"/>
      <c r="E211" s="211"/>
      <c r="F211" s="211"/>
      <c r="G211" s="211"/>
      <c r="H211" s="211"/>
      <c r="I211" s="211"/>
      <c r="J211" s="211"/>
      <c r="K211" s="211"/>
      <c r="L211" s="211"/>
      <c r="M211" s="211"/>
      <c r="N211" s="211"/>
      <c r="O211" s="211"/>
      <c r="P211" s="208"/>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c r="BM211" s="209"/>
      <c r="BN211" s="209"/>
      <c r="BO211" s="209"/>
      <c r="BP211" s="209"/>
      <c r="BQ211" s="209"/>
      <c r="BR211" s="209"/>
      <c r="BS211" s="209"/>
      <c r="BT211" s="209"/>
      <c r="BU211" s="209"/>
      <c r="BV211" s="209"/>
      <c r="BW211" s="209"/>
      <c r="BX211" s="209"/>
      <c r="BY211" s="209"/>
      <c r="BZ211" s="209"/>
      <c r="CA211" s="209"/>
      <c r="CB211" s="209"/>
      <c r="CC211" s="209"/>
      <c r="CD211" s="209"/>
      <c r="CE211" s="209"/>
    </row>
    <row r="212" spans="1:83" s="301" customFormat="1" ht="25.5">
      <c r="A212" s="334" t="s">
        <v>632</v>
      </c>
      <c r="B212" s="300" t="s">
        <v>252</v>
      </c>
      <c r="C212" s="296" t="s">
        <v>543</v>
      </c>
      <c r="D212" s="211"/>
      <c r="E212" s="211"/>
      <c r="F212" s="211"/>
      <c r="G212" s="211"/>
      <c r="H212" s="211"/>
      <c r="I212" s="211"/>
      <c r="J212" s="211"/>
      <c r="K212" s="211"/>
      <c r="L212" s="211"/>
      <c r="M212" s="211"/>
      <c r="N212" s="211"/>
      <c r="O212" s="211"/>
      <c r="P212" s="208"/>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209"/>
      <c r="BW212" s="209"/>
      <c r="BX212" s="209"/>
      <c r="BY212" s="209"/>
      <c r="BZ212" s="209"/>
      <c r="CA212" s="209"/>
      <c r="CB212" s="209"/>
      <c r="CC212" s="209"/>
      <c r="CD212" s="209"/>
      <c r="CE212" s="209"/>
    </row>
    <row r="213" spans="1:83" s="301" customFormat="1" ht="12.75">
      <c r="A213" s="334" t="s">
        <v>618</v>
      </c>
      <c r="B213" s="300" t="s">
        <v>252</v>
      </c>
      <c r="C213" s="296" t="s">
        <v>543</v>
      </c>
      <c r="D213" s="211"/>
      <c r="E213" s="211"/>
      <c r="F213" s="211"/>
      <c r="G213" s="211"/>
      <c r="H213" s="211"/>
      <c r="I213" s="211"/>
      <c r="J213" s="211"/>
      <c r="K213" s="211"/>
      <c r="L213" s="211"/>
      <c r="M213" s="211"/>
      <c r="N213" s="211"/>
      <c r="O213" s="211"/>
      <c r="P213" s="208"/>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209"/>
      <c r="BW213" s="209"/>
      <c r="BX213" s="209"/>
      <c r="BY213" s="209"/>
      <c r="BZ213" s="209"/>
      <c r="CA213" s="209"/>
      <c r="CB213" s="209"/>
      <c r="CC213" s="209"/>
      <c r="CD213" s="209"/>
      <c r="CE213" s="209"/>
    </row>
    <row r="214" spans="1:83" s="301" customFormat="1" ht="12.75">
      <c r="A214" s="334" t="s">
        <v>641</v>
      </c>
      <c r="B214" s="300" t="s">
        <v>252</v>
      </c>
      <c r="C214" s="296" t="s">
        <v>543</v>
      </c>
      <c r="D214" s="211"/>
      <c r="E214" s="211"/>
      <c r="F214" s="211"/>
      <c r="G214" s="211"/>
      <c r="H214" s="211"/>
      <c r="I214" s="211"/>
      <c r="J214" s="211"/>
      <c r="K214" s="211"/>
      <c r="L214" s="211"/>
      <c r="M214" s="211"/>
      <c r="N214" s="211"/>
      <c r="O214" s="211"/>
      <c r="P214" s="208"/>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209"/>
      <c r="BW214" s="209"/>
      <c r="BX214" s="209"/>
      <c r="BY214" s="209"/>
      <c r="BZ214" s="209"/>
      <c r="CA214" s="209"/>
      <c r="CB214" s="209"/>
      <c r="CC214" s="209"/>
      <c r="CD214" s="209"/>
      <c r="CE214" s="209"/>
    </row>
    <row r="215" spans="1:83" s="301" customFormat="1" ht="12.75">
      <c r="A215" s="334" t="s">
        <v>316</v>
      </c>
      <c r="B215" s="300" t="s">
        <v>252</v>
      </c>
      <c r="C215" s="296" t="s">
        <v>543</v>
      </c>
      <c r="D215" s="211"/>
      <c r="E215" s="211"/>
      <c r="F215" s="211"/>
      <c r="G215" s="211"/>
      <c r="H215" s="211"/>
      <c r="I215" s="211"/>
      <c r="J215" s="211"/>
      <c r="K215" s="211"/>
      <c r="L215" s="211"/>
      <c r="M215" s="211"/>
      <c r="N215" s="211"/>
      <c r="O215" s="211"/>
      <c r="P215" s="208"/>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209"/>
      <c r="BW215" s="209"/>
      <c r="BX215" s="209"/>
      <c r="BY215" s="209"/>
      <c r="BZ215" s="209"/>
      <c r="CA215" s="209"/>
      <c r="CB215" s="209"/>
      <c r="CC215" s="209"/>
      <c r="CD215" s="209"/>
      <c r="CE215" s="209"/>
    </row>
    <row r="216" spans="1:83" s="301" customFormat="1" ht="12.75">
      <c r="A216" s="334" t="s">
        <v>246</v>
      </c>
      <c r="B216" s="300" t="s">
        <v>252</v>
      </c>
      <c r="C216" s="296" t="s">
        <v>543</v>
      </c>
      <c r="D216" s="211"/>
      <c r="E216" s="211"/>
      <c r="F216" s="211"/>
      <c r="G216" s="211"/>
      <c r="H216" s="211"/>
      <c r="I216" s="211"/>
      <c r="J216" s="211"/>
      <c r="K216" s="211"/>
      <c r="L216" s="211"/>
      <c r="M216" s="211"/>
      <c r="N216" s="211"/>
      <c r="O216" s="211"/>
      <c r="P216" s="208"/>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209"/>
      <c r="BW216" s="209"/>
      <c r="BX216" s="209"/>
      <c r="BY216" s="209"/>
      <c r="BZ216" s="209"/>
      <c r="CA216" s="209"/>
      <c r="CB216" s="209"/>
      <c r="CC216" s="209"/>
      <c r="CD216" s="209"/>
      <c r="CE216" s="209"/>
    </row>
    <row r="217" spans="1:83" s="301" customFormat="1" ht="12.75">
      <c r="A217" s="334" t="s">
        <v>486</v>
      </c>
      <c r="B217" s="300" t="s">
        <v>252</v>
      </c>
      <c r="C217" s="296" t="s">
        <v>543</v>
      </c>
      <c r="D217" s="211"/>
      <c r="E217" s="211"/>
      <c r="F217" s="211"/>
      <c r="G217" s="211"/>
      <c r="H217" s="211"/>
      <c r="I217" s="211"/>
      <c r="J217" s="211"/>
      <c r="K217" s="211"/>
      <c r="L217" s="211"/>
      <c r="M217" s="211"/>
      <c r="N217" s="211"/>
      <c r="O217" s="211"/>
      <c r="P217" s="208"/>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c r="BI217" s="209"/>
      <c r="BJ217" s="209"/>
      <c r="BK217" s="209"/>
      <c r="BL217" s="209"/>
      <c r="BM217" s="209"/>
      <c r="BN217" s="209"/>
      <c r="BO217" s="209"/>
      <c r="BP217" s="209"/>
      <c r="BQ217" s="209"/>
      <c r="BR217" s="209"/>
      <c r="BS217" s="209"/>
      <c r="BT217" s="209"/>
      <c r="BU217" s="209"/>
      <c r="BV217" s="209"/>
      <c r="BW217" s="209"/>
      <c r="BX217" s="209"/>
      <c r="BY217" s="209"/>
      <c r="BZ217" s="209"/>
      <c r="CA217" s="209"/>
      <c r="CB217" s="209"/>
      <c r="CC217" s="209"/>
      <c r="CD217" s="209"/>
      <c r="CE217" s="209"/>
    </row>
    <row r="218" spans="1:83" s="301" customFormat="1" ht="12.75">
      <c r="A218" s="334" t="s">
        <v>375</v>
      </c>
      <c r="B218" s="300" t="s">
        <v>252</v>
      </c>
      <c r="C218" s="296" t="s">
        <v>543</v>
      </c>
      <c r="D218" s="211"/>
      <c r="E218" s="211"/>
      <c r="F218" s="211"/>
      <c r="G218" s="211"/>
      <c r="H218" s="211"/>
      <c r="I218" s="211"/>
      <c r="J218" s="211"/>
      <c r="K218" s="211"/>
      <c r="L218" s="211"/>
      <c r="M218" s="211"/>
      <c r="N218" s="211"/>
      <c r="O218" s="211"/>
      <c r="P218" s="208"/>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c r="BI218" s="209"/>
      <c r="BJ218" s="209"/>
      <c r="BK218" s="209"/>
      <c r="BL218" s="209"/>
      <c r="BM218" s="209"/>
      <c r="BN218" s="209"/>
      <c r="BO218" s="209"/>
      <c r="BP218" s="209"/>
      <c r="BQ218" s="209"/>
      <c r="BR218" s="209"/>
      <c r="BS218" s="209"/>
      <c r="BT218" s="209"/>
      <c r="BU218" s="209"/>
      <c r="BV218" s="209"/>
      <c r="BW218" s="209"/>
      <c r="BX218" s="209"/>
      <c r="BY218" s="209"/>
      <c r="BZ218" s="209"/>
      <c r="CA218" s="209"/>
      <c r="CB218" s="209"/>
      <c r="CC218" s="209"/>
      <c r="CD218" s="209"/>
      <c r="CE218" s="209"/>
    </row>
    <row r="219" spans="1:83" s="301" customFormat="1" ht="12.75">
      <c r="A219" s="334" t="s">
        <v>459</v>
      </c>
      <c r="B219" s="300" t="s">
        <v>252</v>
      </c>
      <c r="C219" s="296" t="s">
        <v>543</v>
      </c>
      <c r="D219" s="211"/>
      <c r="E219" s="211"/>
      <c r="F219" s="211"/>
      <c r="G219" s="211"/>
      <c r="H219" s="211"/>
      <c r="I219" s="211"/>
      <c r="J219" s="211"/>
      <c r="K219" s="211"/>
      <c r="L219" s="211"/>
      <c r="M219" s="211"/>
      <c r="N219" s="211"/>
      <c r="O219" s="211"/>
      <c r="P219" s="208"/>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09"/>
      <c r="BQ219" s="209"/>
      <c r="BR219" s="209"/>
      <c r="BS219" s="209"/>
      <c r="BT219" s="209"/>
      <c r="BU219" s="209"/>
      <c r="BV219" s="209"/>
      <c r="BW219" s="209"/>
      <c r="BX219" s="209"/>
      <c r="BY219" s="209"/>
      <c r="BZ219" s="209"/>
      <c r="CA219" s="209"/>
      <c r="CB219" s="209"/>
      <c r="CC219" s="209"/>
      <c r="CD219" s="209"/>
      <c r="CE219" s="209"/>
    </row>
    <row r="220" spans="1:83" s="301" customFormat="1" ht="12.75">
      <c r="A220" s="334" t="s">
        <v>639</v>
      </c>
      <c r="B220" s="300" t="s">
        <v>252</v>
      </c>
      <c r="C220" s="296" t="s">
        <v>543</v>
      </c>
      <c r="D220" s="211"/>
      <c r="E220" s="211"/>
      <c r="F220" s="211"/>
      <c r="G220" s="211"/>
      <c r="H220" s="211"/>
      <c r="I220" s="211"/>
      <c r="J220" s="211"/>
      <c r="K220" s="211"/>
      <c r="L220" s="211"/>
      <c r="M220" s="211"/>
      <c r="N220" s="211"/>
      <c r="O220" s="211"/>
      <c r="P220" s="208"/>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c r="BI220" s="209"/>
      <c r="BJ220" s="209"/>
      <c r="BK220" s="209"/>
      <c r="BL220" s="209"/>
      <c r="BM220" s="209"/>
      <c r="BN220" s="209"/>
      <c r="BO220" s="209"/>
      <c r="BP220" s="209"/>
      <c r="BQ220" s="209"/>
      <c r="BR220" s="209"/>
      <c r="BS220" s="209"/>
      <c r="BT220" s="209"/>
      <c r="BU220" s="209"/>
      <c r="BV220" s="209"/>
      <c r="BW220" s="209"/>
      <c r="BX220" s="209"/>
      <c r="BY220" s="209"/>
      <c r="BZ220" s="209"/>
      <c r="CA220" s="209"/>
      <c r="CB220" s="209"/>
      <c r="CC220" s="209"/>
      <c r="CD220" s="209"/>
      <c r="CE220" s="209"/>
    </row>
    <row r="221" spans="1:83" s="301" customFormat="1" ht="12.75">
      <c r="A221" s="334" t="s">
        <v>423</v>
      </c>
      <c r="B221" s="300" t="s">
        <v>252</v>
      </c>
      <c r="C221" s="296" t="s">
        <v>543</v>
      </c>
      <c r="D221" s="211"/>
      <c r="E221" s="211"/>
      <c r="F221" s="211"/>
      <c r="G221" s="211"/>
      <c r="H221" s="211"/>
      <c r="I221" s="211"/>
      <c r="J221" s="211"/>
      <c r="K221" s="211"/>
      <c r="L221" s="211"/>
      <c r="M221" s="211"/>
      <c r="N221" s="211"/>
      <c r="O221" s="211"/>
      <c r="P221" s="208"/>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c r="BI221" s="209"/>
      <c r="BJ221" s="209"/>
      <c r="BK221" s="209"/>
      <c r="BL221" s="209"/>
      <c r="BM221" s="209"/>
      <c r="BN221" s="209"/>
      <c r="BO221" s="209"/>
      <c r="BP221" s="209"/>
      <c r="BQ221" s="209"/>
      <c r="BR221" s="209"/>
      <c r="BS221" s="209"/>
      <c r="BT221" s="209"/>
      <c r="BU221" s="209"/>
      <c r="BV221" s="209"/>
      <c r="BW221" s="209"/>
      <c r="BX221" s="209"/>
      <c r="BY221" s="209"/>
      <c r="BZ221" s="209"/>
      <c r="CA221" s="209"/>
      <c r="CB221" s="209"/>
      <c r="CC221" s="209"/>
      <c r="CD221" s="209"/>
      <c r="CE221" s="209"/>
    </row>
    <row r="222" spans="1:83" s="301" customFormat="1" ht="12.75">
      <c r="A222" s="334" t="s">
        <v>643</v>
      </c>
      <c r="B222" s="300" t="s">
        <v>252</v>
      </c>
      <c r="C222" s="296" t="s">
        <v>543</v>
      </c>
      <c r="D222" s="211"/>
      <c r="E222" s="211"/>
      <c r="F222" s="211"/>
      <c r="G222" s="211"/>
      <c r="H222" s="211"/>
      <c r="I222" s="211"/>
      <c r="J222" s="211"/>
      <c r="K222" s="211"/>
      <c r="L222" s="211"/>
      <c r="M222" s="211"/>
      <c r="N222" s="211"/>
      <c r="O222" s="211"/>
      <c r="P222" s="208"/>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c r="BI222" s="209"/>
      <c r="BJ222" s="209"/>
      <c r="BK222" s="209"/>
      <c r="BL222" s="209"/>
      <c r="BM222" s="209"/>
      <c r="BN222" s="209"/>
      <c r="BO222" s="209"/>
      <c r="BP222" s="209"/>
      <c r="BQ222" s="209"/>
      <c r="BR222" s="209"/>
      <c r="BS222" s="209"/>
      <c r="BT222" s="209"/>
      <c r="BU222" s="209"/>
      <c r="BV222" s="209"/>
      <c r="BW222" s="209"/>
      <c r="BX222" s="209"/>
      <c r="BY222" s="209"/>
      <c r="BZ222" s="209"/>
      <c r="CA222" s="209"/>
      <c r="CB222" s="209"/>
      <c r="CC222" s="209"/>
      <c r="CD222" s="209"/>
      <c r="CE222" s="209"/>
    </row>
    <row r="223" spans="1:83" s="301" customFormat="1" ht="12.75">
      <c r="A223" s="334" t="s">
        <v>259</v>
      </c>
      <c r="B223" s="300" t="s">
        <v>252</v>
      </c>
      <c r="C223" s="296" t="s">
        <v>543</v>
      </c>
      <c r="D223" s="211"/>
      <c r="E223" s="211"/>
      <c r="F223" s="211"/>
      <c r="G223" s="211"/>
      <c r="H223" s="211"/>
      <c r="I223" s="211"/>
      <c r="J223" s="211"/>
      <c r="K223" s="211"/>
      <c r="L223" s="211"/>
      <c r="M223" s="211"/>
      <c r="N223" s="211"/>
      <c r="O223" s="211"/>
      <c r="P223" s="208"/>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c r="BI223" s="209"/>
      <c r="BJ223" s="209"/>
      <c r="BK223" s="209"/>
      <c r="BL223" s="209"/>
      <c r="BM223" s="209"/>
      <c r="BN223" s="209"/>
      <c r="BO223" s="209"/>
      <c r="BP223" s="209"/>
      <c r="BQ223" s="209"/>
      <c r="BR223" s="209"/>
      <c r="BS223" s="209"/>
      <c r="BT223" s="209"/>
      <c r="BU223" s="209"/>
      <c r="BV223" s="209"/>
      <c r="BW223" s="209"/>
      <c r="BX223" s="209"/>
      <c r="BY223" s="209"/>
      <c r="BZ223" s="209"/>
      <c r="CA223" s="209"/>
      <c r="CB223" s="209"/>
      <c r="CC223" s="209"/>
      <c r="CD223" s="209"/>
      <c r="CE223" s="209"/>
    </row>
    <row r="224" spans="1:83" s="301" customFormat="1" ht="12.75">
      <c r="A224" s="334" t="s">
        <v>265</v>
      </c>
      <c r="B224" s="300" t="s">
        <v>252</v>
      </c>
      <c r="C224" s="296" t="s">
        <v>543</v>
      </c>
      <c r="D224" s="211"/>
      <c r="E224" s="211"/>
      <c r="F224" s="211"/>
      <c r="G224" s="211"/>
      <c r="H224" s="211"/>
      <c r="I224" s="211"/>
      <c r="J224" s="211"/>
      <c r="K224" s="211"/>
      <c r="L224" s="211"/>
      <c r="M224" s="211"/>
      <c r="N224" s="211"/>
      <c r="O224" s="211"/>
      <c r="P224" s="208"/>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c r="BI224" s="209"/>
      <c r="BJ224" s="209"/>
      <c r="BK224" s="209"/>
      <c r="BL224" s="209"/>
      <c r="BM224" s="209"/>
      <c r="BN224" s="209"/>
      <c r="BO224" s="209"/>
      <c r="BP224" s="209"/>
      <c r="BQ224" s="209"/>
      <c r="BR224" s="209"/>
      <c r="BS224" s="209"/>
      <c r="BT224" s="209"/>
      <c r="BU224" s="209"/>
      <c r="BV224" s="209"/>
      <c r="BW224" s="209"/>
      <c r="BX224" s="209"/>
      <c r="BY224" s="209"/>
      <c r="BZ224" s="209"/>
      <c r="CA224" s="209"/>
      <c r="CB224" s="209"/>
      <c r="CC224" s="209"/>
      <c r="CD224" s="209"/>
      <c r="CE224" s="209"/>
    </row>
    <row r="225" spans="1:83" s="301" customFormat="1" ht="12.75">
      <c r="A225" s="334" t="s">
        <v>696</v>
      </c>
      <c r="B225" s="295" t="s">
        <v>133</v>
      </c>
      <c r="C225" s="296" t="s">
        <v>543</v>
      </c>
      <c r="D225" s="205"/>
      <c r="E225" s="205"/>
      <c r="F225" s="205"/>
      <c r="G225" s="205"/>
      <c r="H225" s="205"/>
      <c r="I225" s="211"/>
      <c r="J225" s="211"/>
      <c r="K225" s="211"/>
      <c r="L225" s="211"/>
      <c r="M225" s="211"/>
      <c r="N225" s="211"/>
      <c r="O225" s="211"/>
      <c r="P225" s="208"/>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c r="BI225" s="209"/>
      <c r="BJ225" s="209"/>
      <c r="BK225" s="209"/>
      <c r="BL225" s="209"/>
      <c r="BM225" s="209"/>
      <c r="BN225" s="209"/>
      <c r="BO225" s="209"/>
      <c r="BP225" s="209"/>
      <c r="BQ225" s="209"/>
      <c r="BR225" s="209"/>
      <c r="BS225" s="209"/>
      <c r="BT225" s="209"/>
      <c r="BU225" s="209"/>
      <c r="BV225" s="209"/>
      <c r="BW225" s="209"/>
      <c r="BX225" s="209"/>
      <c r="BY225" s="209"/>
      <c r="BZ225" s="209"/>
      <c r="CA225" s="209"/>
      <c r="CB225" s="209"/>
      <c r="CC225" s="209"/>
      <c r="CD225" s="209"/>
      <c r="CE225" s="209"/>
    </row>
    <row r="226" spans="1:83" s="293" customFormat="1" ht="18.75" thickBot="1">
      <c r="A226" s="411" t="s">
        <v>270</v>
      </c>
      <c r="B226" s="406" t="s">
        <v>703</v>
      </c>
      <c r="C226" s="358"/>
      <c r="D226" s="405" t="s">
        <v>69</v>
      </c>
      <c r="E226" s="239"/>
      <c r="F226" s="239"/>
      <c r="G226" s="239"/>
      <c r="H226" s="239"/>
      <c r="I226" s="239"/>
      <c r="J226" s="239"/>
      <c r="K226" s="239"/>
      <c r="L226" s="239"/>
      <c r="M226" s="239"/>
      <c r="N226" s="239"/>
      <c r="O226" s="239"/>
      <c r="P226" s="240"/>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row>
    <row r="227" spans="1:83" s="297" customFormat="1" ht="90.75" thickBot="1" thickTop="1">
      <c r="A227" s="294" t="s">
        <v>217</v>
      </c>
      <c r="B227" s="295" t="s">
        <v>339</v>
      </c>
      <c r="C227" s="392" t="s">
        <v>675</v>
      </c>
      <c r="D227" s="207"/>
      <c r="E227" s="207"/>
      <c r="F227" s="207"/>
      <c r="G227" s="207"/>
      <c r="H227" s="207"/>
      <c r="I227" s="207"/>
      <c r="J227" s="207"/>
      <c r="K227" s="207"/>
      <c r="L227" s="207"/>
      <c r="M227" s="207"/>
      <c r="N227" s="207"/>
      <c r="O227" s="207"/>
      <c r="P227" s="200"/>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201"/>
      <c r="AX227" s="201"/>
      <c r="AY227" s="201"/>
      <c r="AZ227" s="201"/>
      <c r="BA227" s="201"/>
      <c r="BB227" s="201"/>
      <c r="BC227" s="201"/>
      <c r="BD227" s="201"/>
      <c r="BE227" s="201"/>
      <c r="BF227" s="201"/>
      <c r="BG227" s="201"/>
      <c r="BH227" s="201"/>
      <c r="BI227" s="201"/>
      <c r="BJ227" s="201"/>
      <c r="BK227" s="201"/>
      <c r="BL227" s="201"/>
      <c r="BM227" s="201"/>
      <c r="BN227" s="201"/>
      <c r="BO227" s="201"/>
      <c r="BP227" s="201"/>
      <c r="BQ227" s="201"/>
      <c r="BR227" s="201"/>
      <c r="BS227" s="201"/>
      <c r="BT227" s="201"/>
      <c r="BU227" s="201"/>
      <c r="BV227" s="201"/>
      <c r="BW227" s="201"/>
      <c r="BX227" s="201"/>
      <c r="BY227" s="201"/>
      <c r="BZ227" s="201"/>
      <c r="CA227" s="201"/>
      <c r="CB227" s="201"/>
      <c r="CC227" s="201"/>
      <c r="CD227" s="201"/>
      <c r="CE227" s="201"/>
    </row>
    <row r="228" spans="1:83" s="297" customFormat="1" ht="90" customHeight="1" thickBot="1" thickTop="1">
      <c r="A228" s="294" t="s">
        <v>35</v>
      </c>
      <c r="B228" s="300" t="s">
        <v>252</v>
      </c>
      <c r="C228" s="459" t="s">
        <v>14</v>
      </c>
      <c r="D228" s="207"/>
      <c r="E228" s="207"/>
      <c r="F228" s="207"/>
      <c r="G228" s="207"/>
      <c r="H228" s="207"/>
      <c r="I228" s="207"/>
      <c r="J228" s="207"/>
      <c r="K228" s="207"/>
      <c r="L228" s="207"/>
      <c r="M228" s="207"/>
      <c r="N228" s="207"/>
      <c r="O228" s="207"/>
      <c r="P228" s="200"/>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c r="BP228" s="201"/>
      <c r="BQ228" s="201"/>
      <c r="BR228" s="201"/>
      <c r="BS228" s="201"/>
      <c r="BT228" s="201"/>
      <c r="BU228" s="201"/>
      <c r="BV228" s="201"/>
      <c r="BW228" s="201"/>
      <c r="BX228" s="201"/>
      <c r="BY228" s="201"/>
      <c r="BZ228" s="201"/>
      <c r="CA228" s="201"/>
      <c r="CB228" s="201"/>
      <c r="CC228" s="201"/>
      <c r="CD228" s="201"/>
      <c r="CE228" s="201"/>
    </row>
    <row r="229" spans="1:83" s="297" customFormat="1" ht="14.25" thickBot="1" thickTop="1">
      <c r="A229" s="314" t="s">
        <v>139</v>
      </c>
      <c r="B229" s="295" t="s">
        <v>253</v>
      </c>
      <c r="C229" s="296"/>
      <c r="D229" s="205"/>
      <c r="E229" s="205"/>
      <c r="F229" s="205"/>
      <c r="G229" s="205"/>
      <c r="H229" s="205"/>
      <c r="I229" s="205"/>
      <c r="J229" s="205"/>
      <c r="K229" s="205"/>
      <c r="L229" s="205"/>
      <c r="M229" s="205"/>
      <c r="N229" s="205"/>
      <c r="O229" s="205"/>
      <c r="P229" s="200"/>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201"/>
      <c r="AX229" s="201"/>
      <c r="AY229" s="201"/>
      <c r="AZ229" s="201"/>
      <c r="BA229" s="201"/>
      <c r="BB229" s="201"/>
      <c r="BC229" s="201"/>
      <c r="BD229" s="201"/>
      <c r="BE229" s="201"/>
      <c r="BF229" s="201"/>
      <c r="BG229" s="201"/>
      <c r="BH229" s="201"/>
      <c r="BI229" s="201"/>
      <c r="BJ229" s="201"/>
      <c r="BK229" s="201"/>
      <c r="BL229" s="201"/>
      <c r="BM229" s="201"/>
      <c r="BN229" s="201"/>
      <c r="BO229" s="201"/>
      <c r="BP229" s="201"/>
      <c r="BQ229" s="201"/>
      <c r="BR229" s="201"/>
      <c r="BS229" s="201"/>
      <c r="BT229" s="201"/>
      <c r="BU229" s="201"/>
      <c r="BV229" s="201"/>
      <c r="BW229" s="201"/>
      <c r="BX229" s="201"/>
      <c r="BY229" s="201"/>
      <c r="BZ229" s="201"/>
      <c r="CA229" s="201"/>
      <c r="CB229" s="201"/>
      <c r="CC229" s="201"/>
      <c r="CD229" s="201"/>
      <c r="CE229" s="201"/>
    </row>
    <row r="230" spans="1:83" s="297" customFormat="1" ht="52.5" thickBot="1" thickTop="1">
      <c r="A230" s="294" t="s">
        <v>195</v>
      </c>
      <c r="B230" s="295" t="s">
        <v>189</v>
      </c>
      <c r="C230" s="296" t="s">
        <v>563</v>
      </c>
      <c r="D230" s="207"/>
      <c r="E230" s="207"/>
      <c r="F230" s="207"/>
      <c r="G230" s="207"/>
      <c r="H230" s="207"/>
      <c r="I230" s="207"/>
      <c r="J230" s="207"/>
      <c r="K230" s="207"/>
      <c r="L230" s="207"/>
      <c r="M230" s="207"/>
      <c r="N230" s="207"/>
      <c r="O230" s="207"/>
      <c r="P230" s="200"/>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1"/>
      <c r="AY230" s="201"/>
      <c r="AZ230" s="201"/>
      <c r="BA230" s="201"/>
      <c r="BB230" s="201"/>
      <c r="BC230" s="201"/>
      <c r="BD230" s="201"/>
      <c r="BE230" s="201"/>
      <c r="BF230" s="201"/>
      <c r="BG230" s="201"/>
      <c r="BH230" s="201"/>
      <c r="BI230" s="201"/>
      <c r="BJ230" s="201"/>
      <c r="BK230" s="201"/>
      <c r="BL230" s="201"/>
      <c r="BM230" s="201"/>
      <c r="BN230" s="201"/>
      <c r="BO230" s="201"/>
      <c r="BP230" s="201"/>
      <c r="BQ230" s="201"/>
      <c r="BR230" s="201"/>
      <c r="BS230" s="201"/>
      <c r="BT230" s="201"/>
      <c r="BU230" s="201"/>
      <c r="BV230" s="201"/>
      <c r="BW230" s="201"/>
      <c r="BX230" s="201"/>
      <c r="BY230" s="201"/>
      <c r="BZ230" s="201"/>
      <c r="CA230" s="201"/>
      <c r="CB230" s="201"/>
      <c r="CC230" s="201"/>
      <c r="CD230" s="201"/>
      <c r="CE230" s="201"/>
    </row>
    <row r="231" spans="1:83" s="303" customFormat="1" ht="12.75" hidden="1" thickTop="1">
      <c r="A231" s="298"/>
      <c r="B231" s="295"/>
      <c r="C231" s="296"/>
      <c r="D231" s="219"/>
      <c r="E231" s="219"/>
      <c r="F231" s="219"/>
      <c r="G231" s="219"/>
      <c r="H231" s="219"/>
      <c r="I231" s="219"/>
      <c r="J231" s="219"/>
      <c r="K231" s="219"/>
      <c r="L231" s="219"/>
      <c r="M231" s="219"/>
      <c r="N231" s="219"/>
      <c r="O231" s="219"/>
      <c r="P231" s="215"/>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row>
    <row r="232" spans="1:83" s="316" customFormat="1" ht="27" thickBot="1" thickTop="1">
      <c r="A232" s="466" t="s">
        <v>385</v>
      </c>
      <c r="B232" s="300" t="s">
        <v>252</v>
      </c>
      <c r="C232" s="315"/>
      <c r="D232" s="207"/>
      <c r="E232" s="207"/>
      <c r="F232" s="207"/>
      <c r="G232" s="207"/>
      <c r="H232" s="207"/>
      <c r="I232" s="207"/>
      <c r="J232" s="207"/>
      <c r="K232" s="207"/>
      <c r="L232" s="207"/>
      <c r="M232" s="207"/>
      <c r="N232" s="207"/>
      <c r="O232" s="207"/>
      <c r="P232" s="224"/>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c r="AS232" s="225"/>
      <c r="AT232" s="225"/>
      <c r="AU232" s="225"/>
      <c r="AV232" s="225"/>
      <c r="AW232" s="225"/>
      <c r="AX232" s="225"/>
      <c r="AY232" s="225"/>
      <c r="AZ232" s="225"/>
      <c r="BA232" s="225"/>
      <c r="BB232" s="225"/>
      <c r="BC232" s="225"/>
      <c r="BD232" s="225"/>
      <c r="BE232" s="225"/>
      <c r="BF232" s="225"/>
      <c r="BG232" s="225"/>
      <c r="BH232" s="225"/>
      <c r="BI232" s="225"/>
      <c r="BJ232" s="225"/>
      <c r="BK232" s="225"/>
      <c r="BL232" s="225"/>
      <c r="BM232" s="225"/>
      <c r="BN232" s="225"/>
      <c r="BO232" s="225"/>
      <c r="BP232" s="225"/>
      <c r="BQ232" s="225"/>
      <c r="BR232" s="225"/>
      <c r="BS232" s="225"/>
      <c r="BT232" s="225"/>
      <c r="BU232" s="225"/>
      <c r="BV232" s="225"/>
      <c r="BW232" s="225"/>
      <c r="BX232" s="225"/>
      <c r="BY232" s="225"/>
      <c r="BZ232" s="225"/>
      <c r="CA232" s="225"/>
      <c r="CB232" s="225"/>
      <c r="CC232" s="225"/>
      <c r="CD232" s="225"/>
      <c r="CE232" s="225"/>
    </row>
    <row r="233" spans="1:83" s="457" customFormat="1" ht="14.25" thickBot="1" thickTop="1">
      <c r="A233" s="467" t="s">
        <v>70</v>
      </c>
      <c r="B233" s="300" t="s">
        <v>252</v>
      </c>
      <c r="C233" s="454"/>
      <c r="D233" s="207"/>
      <c r="E233" s="207"/>
      <c r="F233" s="207"/>
      <c r="G233" s="207"/>
      <c r="H233" s="207"/>
      <c r="I233" s="207"/>
      <c r="J233" s="207"/>
      <c r="K233" s="207"/>
      <c r="L233" s="207"/>
      <c r="M233" s="207"/>
      <c r="N233" s="207"/>
      <c r="O233" s="207"/>
      <c r="P233" s="455"/>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6"/>
      <c r="AY233" s="456"/>
      <c r="AZ233" s="456"/>
      <c r="BA233" s="456"/>
      <c r="BB233" s="456"/>
      <c r="BC233" s="456"/>
      <c r="BD233" s="456"/>
      <c r="BE233" s="456"/>
      <c r="BF233" s="456"/>
      <c r="BG233" s="456"/>
      <c r="BH233" s="456"/>
      <c r="BI233" s="456"/>
      <c r="BJ233" s="456"/>
      <c r="BK233" s="456"/>
      <c r="BL233" s="456"/>
      <c r="BM233" s="456"/>
      <c r="BN233" s="456"/>
      <c r="BO233" s="456"/>
      <c r="BP233" s="456"/>
      <c r="BQ233" s="456"/>
      <c r="BR233" s="456"/>
      <c r="BS233" s="456"/>
      <c r="BT233" s="456"/>
      <c r="BU233" s="456"/>
      <c r="BV233" s="456"/>
      <c r="BW233" s="456"/>
      <c r="BX233" s="456"/>
      <c r="BY233" s="456"/>
      <c r="BZ233" s="456"/>
      <c r="CA233" s="456"/>
      <c r="CB233" s="456"/>
      <c r="CC233" s="456"/>
      <c r="CD233" s="456"/>
      <c r="CE233" s="456"/>
    </row>
    <row r="234" spans="1:83" s="340" customFormat="1" ht="39" thickTop="1">
      <c r="A234" s="342" t="s">
        <v>667</v>
      </c>
      <c r="B234" s="310"/>
      <c r="C234" s="475" t="s">
        <v>67</v>
      </c>
      <c r="D234" s="226"/>
      <c r="E234" s="226"/>
      <c r="F234" s="226"/>
      <c r="G234" s="226"/>
      <c r="H234" s="226"/>
      <c r="I234" s="226"/>
      <c r="J234" s="226"/>
      <c r="K234" s="226"/>
      <c r="L234" s="226"/>
      <c r="M234" s="226"/>
      <c r="N234" s="226"/>
      <c r="O234" s="226"/>
      <c r="P234" s="250"/>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c r="AO234" s="251"/>
      <c r="AP234" s="251"/>
      <c r="AQ234" s="251"/>
      <c r="AR234" s="251"/>
      <c r="AS234" s="251"/>
      <c r="AT234" s="251"/>
      <c r="AU234" s="251"/>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BY234" s="251"/>
      <c r="BZ234" s="251"/>
      <c r="CA234" s="251"/>
      <c r="CB234" s="251"/>
      <c r="CC234" s="251"/>
      <c r="CD234" s="251"/>
      <c r="CE234" s="251"/>
    </row>
    <row r="235" spans="1:83" s="338" customFormat="1" ht="25.5">
      <c r="A235" s="341" t="s">
        <v>317</v>
      </c>
      <c r="B235" s="310" t="s">
        <v>271</v>
      </c>
      <c r="C235" s="311" t="s">
        <v>262</v>
      </c>
      <c r="D235" s="252"/>
      <c r="E235" s="252"/>
      <c r="F235" s="252"/>
      <c r="G235" s="252"/>
      <c r="H235" s="252"/>
      <c r="I235" s="252"/>
      <c r="J235" s="252"/>
      <c r="K235" s="252"/>
      <c r="L235" s="252"/>
      <c r="M235" s="252"/>
      <c r="N235" s="252"/>
      <c r="O235" s="252"/>
      <c r="P235" s="247"/>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8"/>
      <c r="BC235" s="248"/>
      <c r="BD235" s="248"/>
      <c r="BE235" s="248"/>
      <c r="BF235" s="248"/>
      <c r="BG235" s="248"/>
      <c r="BH235" s="248"/>
      <c r="BI235" s="248"/>
      <c r="BJ235" s="248"/>
      <c r="BK235" s="248"/>
      <c r="BL235" s="248"/>
      <c r="BM235" s="248"/>
      <c r="BN235" s="248"/>
      <c r="BO235" s="248"/>
      <c r="BP235" s="248"/>
      <c r="BQ235" s="248"/>
      <c r="BR235" s="248"/>
      <c r="BS235" s="248"/>
      <c r="BT235" s="248"/>
      <c r="BU235" s="248"/>
      <c r="BV235" s="248"/>
      <c r="BW235" s="248"/>
      <c r="BX235" s="248"/>
      <c r="BY235" s="248"/>
      <c r="BZ235" s="248"/>
      <c r="CA235" s="248"/>
      <c r="CB235" s="248"/>
      <c r="CC235" s="248"/>
      <c r="CD235" s="248"/>
      <c r="CE235" s="248"/>
    </row>
    <row r="236" spans="1:83" s="338" customFormat="1" ht="26.25" thickBot="1">
      <c r="A236" s="341" t="s">
        <v>367</v>
      </c>
      <c r="B236" s="310" t="s">
        <v>271</v>
      </c>
      <c r="C236" s="311" t="str">
        <f>+C$235</f>
        <v>enter zero if none, or "unknown" if information is not available</v>
      </c>
      <c r="D236" s="252"/>
      <c r="E236" s="252"/>
      <c r="F236" s="252"/>
      <c r="G236" s="252"/>
      <c r="H236" s="252"/>
      <c r="I236" s="252"/>
      <c r="J236" s="252"/>
      <c r="K236" s="252"/>
      <c r="L236" s="252"/>
      <c r="M236" s="252"/>
      <c r="N236" s="252"/>
      <c r="O236" s="252"/>
      <c r="P236" s="247"/>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c r="BD236" s="248"/>
      <c r="BE236" s="248"/>
      <c r="BF236" s="248"/>
      <c r="BG236" s="248"/>
      <c r="BH236" s="248"/>
      <c r="BI236" s="248"/>
      <c r="BJ236" s="248"/>
      <c r="BK236" s="248"/>
      <c r="BL236" s="248"/>
      <c r="BM236" s="248"/>
      <c r="BN236" s="248"/>
      <c r="BO236" s="248"/>
      <c r="BP236" s="248"/>
      <c r="BQ236" s="248"/>
      <c r="BR236" s="248"/>
      <c r="BS236" s="248"/>
      <c r="BT236" s="248"/>
      <c r="BU236" s="248"/>
      <c r="BV236" s="248"/>
      <c r="BW236" s="248"/>
      <c r="BX236" s="248"/>
      <c r="BY236" s="248"/>
      <c r="BZ236" s="248"/>
      <c r="CA236" s="248"/>
      <c r="CB236" s="248"/>
      <c r="CC236" s="248"/>
      <c r="CD236" s="248"/>
      <c r="CE236" s="248"/>
    </row>
    <row r="237" spans="1:83" s="338" customFormat="1" ht="27" thickBot="1" thickTop="1">
      <c r="A237" s="359" t="s">
        <v>520</v>
      </c>
      <c r="B237" s="310" t="s">
        <v>271</v>
      </c>
      <c r="C237" s="311" t="str">
        <f>+C$235</f>
        <v>enter zero if none, or "unknown" if information is not available</v>
      </c>
      <c r="D237" s="207"/>
      <c r="E237" s="207"/>
      <c r="F237" s="207"/>
      <c r="G237" s="207"/>
      <c r="H237" s="207"/>
      <c r="I237" s="207"/>
      <c r="J237" s="207"/>
      <c r="K237" s="207"/>
      <c r="L237" s="207"/>
      <c r="M237" s="207"/>
      <c r="N237" s="207"/>
      <c r="O237" s="207"/>
      <c r="P237" s="247"/>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8"/>
      <c r="BE237" s="248"/>
      <c r="BF237" s="248"/>
      <c r="BG237" s="248"/>
      <c r="BH237" s="248"/>
      <c r="BI237" s="248"/>
      <c r="BJ237" s="248"/>
      <c r="BK237" s="248"/>
      <c r="BL237" s="248"/>
      <c r="BM237" s="248"/>
      <c r="BN237" s="248"/>
      <c r="BO237" s="248"/>
      <c r="BP237" s="248"/>
      <c r="BQ237" s="248"/>
      <c r="BR237" s="248"/>
      <c r="BS237" s="248"/>
      <c r="BT237" s="248"/>
      <c r="BU237" s="248"/>
      <c r="BV237" s="248"/>
      <c r="BW237" s="248"/>
      <c r="BX237" s="248"/>
      <c r="BY237" s="248"/>
      <c r="BZ237" s="248"/>
      <c r="CA237" s="248"/>
      <c r="CB237" s="248"/>
      <c r="CC237" s="248"/>
      <c r="CD237" s="248"/>
      <c r="CE237" s="248"/>
    </row>
    <row r="238" spans="1:83" s="340" customFormat="1" ht="12.75" hidden="1" thickTop="1">
      <c r="A238" s="341"/>
      <c r="B238" s="310"/>
      <c r="C238" s="311"/>
      <c r="D238" s="226"/>
      <c r="E238" s="226"/>
      <c r="F238" s="226"/>
      <c r="G238" s="226"/>
      <c r="H238" s="226"/>
      <c r="I238" s="226"/>
      <c r="J238" s="226"/>
      <c r="K238" s="226"/>
      <c r="L238" s="226"/>
      <c r="M238" s="226"/>
      <c r="N238" s="226"/>
      <c r="O238" s="226"/>
      <c r="P238" s="250"/>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Q238" s="251"/>
      <c r="AR238" s="251"/>
      <c r="AS238" s="251"/>
      <c r="AT238" s="251"/>
      <c r="AU238" s="251"/>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BY238" s="251"/>
      <c r="BZ238" s="251"/>
      <c r="CA238" s="251"/>
      <c r="CB238" s="251"/>
      <c r="CC238" s="251"/>
      <c r="CD238" s="251"/>
      <c r="CE238" s="251"/>
    </row>
    <row r="239" spans="1:83" s="340" customFormat="1" ht="12.75" hidden="1" thickTop="1">
      <c r="A239" s="341"/>
      <c r="B239" s="310"/>
      <c r="C239" s="311"/>
      <c r="D239" s="226"/>
      <c r="E239" s="226"/>
      <c r="F239" s="226"/>
      <c r="G239" s="226"/>
      <c r="H239" s="226"/>
      <c r="I239" s="226"/>
      <c r="J239" s="226"/>
      <c r="K239" s="226"/>
      <c r="L239" s="226"/>
      <c r="M239" s="226"/>
      <c r="N239" s="226"/>
      <c r="O239" s="226"/>
      <c r="P239" s="250"/>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BY239" s="251"/>
      <c r="BZ239" s="251"/>
      <c r="CA239" s="251"/>
      <c r="CB239" s="251"/>
      <c r="CC239" s="251"/>
      <c r="CD239" s="251"/>
      <c r="CE239" s="251"/>
    </row>
    <row r="240" spans="1:83" s="340" customFormat="1" ht="12.75" hidden="1" thickTop="1">
      <c r="A240" s="341"/>
      <c r="B240" s="310"/>
      <c r="C240" s="311"/>
      <c r="D240" s="226"/>
      <c r="E240" s="226"/>
      <c r="F240" s="226"/>
      <c r="G240" s="226"/>
      <c r="H240" s="226"/>
      <c r="I240" s="226"/>
      <c r="J240" s="226"/>
      <c r="K240" s="226"/>
      <c r="L240" s="226"/>
      <c r="M240" s="226"/>
      <c r="N240" s="226"/>
      <c r="O240" s="226"/>
      <c r="P240" s="250"/>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BY240" s="251"/>
      <c r="BZ240" s="251"/>
      <c r="CA240" s="251"/>
      <c r="CB240" s="251"/>
      <c r="CC240" s="251"/>
      <c r="CD240" s="251"/>
      <c r="CE240" s="251"/>
    </row>
    <row r="241" spans="1:83" s="340" customFormat="1" ht="12.75" hidden="1" thickTop="1">
      <c r="A241" s="360"/>
      <c r="B241" s="310"/>
      <c r="C241" s="311"/>
      <c r="D241" s="226"/>
      <c r="E241" s="226"/>
      <c r="F241" s="226"/>
      <c r="G241" s="226"/>
      <c r="H241" s="226"/>
      <c r="I241" s="226"/>
      <c r="J241" s="226"/>
      <c r="K241" s="226"/>
      <c r="L241" s="226"/>
      <c r="M241" s="226"/>
      <c r="N241" s="226"/>
      <c r="O241" s="226"/>
      <c r="P241" s="250"/>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c r="AO241" s="251"/>
      <c r="AP241" s="251"/>
      <c r="AQ241" s="251"/>
      <c r="AR241" s="251"/>
      <c r="AS241" s="251"/>
      <c r="AT241" s="251"/>
      <c r="AU241" s="251"/>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BY241" s="251"/>
      <c r="BZ241" s="251"/>
      <c r="CA241" s="251"/>
      <c r="CB241" s="251"/>
      <c r="CC241" s="251"/>
      <c r="CD241" s="251"/>
      <c r="CE241" s="251"/>
    </row>
    <row r="242" spans="1:83" s="340" customFormat="1" ht="37.5" customHeight="1" thickTop="1">
      <c r="A242" s="342" t="s">
        <v>624</v>
      </c>
      <c r="B242" s="310"/>
      <c r="C242" s="476" t="s">
        <v>39</v>
      </c>
      <c r="D242" s="226"/>
      <c r="E242" s="226"/>
      <c r="F242" s="226"/>
      <c r="G242" s="226"/>
      <c r="H242" s="226"/>
      <c r="I242" s="226"/>
      <c r="J242" s="226"/>
      <c r="K242" s="226"/>
      <c r="L242" s="226"/>
      <c r="M242" s="226"/>
      <c r="N242" s="226"/>
      <c r="O242" s="226"/>
      <c r="P242" s="250"/>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BY242" s="251"/>
      <c r="BZ242" s="251"/>
      <c r="CA242" s="251"/>
      <c r="CB242" s="251"/>
      <c r="CC242" s="251"/>
      <c r="CD242" s="251"/>
      <c r="CE242" s="251"/>
    </row>
    <row r="243" spans="1:83" s="338" customFormat="1" ht="25.5">
      <c r="A243" s="341" t="s">
        <v>161</v>
      </c>
      <c r="B243" s="310" t="s">
        <v>308</v>
      </c>
      <c r="C243" s="311" t="str">
        <f>+C$235</f>
        <v>enter zero if none, or "unknown" if information is not available</v>
      </c>
      <c r="D243" s="252"/>
      <c r="E243" s="252"/>
      <c r="F243" s="252"/>
      <c r="G243" s="252"/>
      <c r="H243" s="252"/>
      <c r="I243" s="252"/>
      <c r="J243" s="252"/>
      <c r="K243" s="252"/>
      <c r="L243" s="252"/>
      <c r="M243" s="252"/>
      <c r="N243" s="252"/>
      <c r="O243" s="252"/>
      <c r="P243" s="247"/>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c r="BD243" s="248"/>
      <c r="BE243" s="248"/>
      <c r="BF243" s="248"/>
      <c r="BG243" s="248"/>
      <c r="BH243" s="248"/>
      <c r="BI243" s="248"/>
      <c r="BJ243" s="248"/>
      <c r="BK243" s="248"/>
      <c r="BL243" s="248"/>
      <c r="BM243" s="248"/>
      <c r="BN243" s="248"/>
      <c r="BO243" s="248"/>
      <c r="BP243" s="248"/>
      <c r="BQ243" s="248"/>
      <c r="BR243" s="248"/>
      <c r="BS243" s="248"/>
      <c r="BT243" s="248"/>
      <c r="BU243" s="248"/>
      <c r="BV243" s="248"/>
      <c r="BW243" s="248"/>
      <c r="BX243" s="248"/>
      <c r="BY243" s="248"/>
      <c r="BZ243" s="248"/>
      <c r="CA243" s="248"/>
      <c r="CB243" s="248"/>
      <c r="CC243" s="248"/>
      <c r="CD243" s="248"/>
      <c r="CE243" s="248"/>
    </row>
    <row r="244" spans="1:83" s="338" customFormat="1" ht="26.25" thickBot="1">
      <c r="A244" s="341" t="s">
        <v>162</v>
      </c>
      <c r="B244" s="310" t="s">
        <v>308</v>
      </c>
      <c r="C244" s="311" t="str">
        <f>+C$235</f>
        <v>enter zero if none, or "unknown" if information is not available</v>
      </c>
      <c r="D244" s="252"/>
      <c r="E244" s="252"/>
      <c r="F244" s="252"/>
      <c r="G244" s="252"/>
      <c r="H244" s="252"/>
      <c r="I244" s="252"/>
      <c r="J244" s="252"/>
      <c r="K244" s="252"/>
      <c r="L244" s="252"/>
      <c r="M244" s="252"/>
      <c r="N244" s="252"/>
      <c r="O244" s="252"/>
      <c r="P244" s="247"/>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c r="BD244" s="248"/>
      <c r="BE244" s="248"/>
      <c r="BF244" s="248"/>
      <c r="BG244" s="248"/>
      <c r="BH244" s="248"/>
      <c r="BI244" s="248"/>
      <c r="BJ244" s="248"/>
      <c r="BK244" s="248"/>
      <c r="BL244" s="248"/>
      <c r="BM244" s="248"/>
      <c r="BN244" s="248"/>
      <c r="BO244" s="248"/>
      <c r="BP244" s="248"/>
      <c r="BQ244" s="248"/>
      <c r="BR244" s="248"/>
      <c r="BS244" s="248"/>
      <c r="BT244" s="248"/>
      <c r="BU244" s="248"/>
      <c r="BV244" s="248"/>
      <c r="BW244" s="248"/>
      <c r="BX244" s="248"/>
      <c r="BY244" s="248"/>
      <c r="BZ244" s="248"/>
      <c r="CA244" s="248"/>
      <c r="CB244" s="248"/>
      <c r="CC244" s="248"/>
      <c r="CD244" s="248"/>
      <c r="CE244" s="248"/>
    </row>
    <row r="245" spans="1:83" s="338" customFormat="1" ht="27" thickBot="1" thickTop="1">
      <c r="A245" s="359" t="s">
        <v>520</v>
      </c>
      <c r="B245" s="310" t="s">
        <v>308</v>
      </c>
      <c r="C245" s="311" t="str">
        <f>+C$235</f>
        <v>enter zero if none, or "unknown" if information is not available</v>
      </c>
      <c r="D245" s="207"/>
      <c r="E245" s="207"/>
      <c r="F245" s="207"/>
      <c r="G245" s="207"/>
      <c r="H245" s="207"/>
      <c r="I245" s="207"/>
      <c r="J245" s="207"/>
      <c r="K245" s="207"/>
      <c r="L245" s="207"/>
      <c r="M245" s="207"/>
      <c r="N245" s="207"/>
      <c r="O245" s="207"/>
      <c r="P245" s="247"/>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8"/>
      <c r="AL245" s="248"/>
      <c r="AM245" s="248"/>
      <c r="AN245" s="248"/>
      <c r="AO245" s="248"/>
      <c r="AP245" s="248"/>
      <c r="AQ245" s="248"/>
      <c r="AR245" s="248"/>
      <c r="AS245" s="248"/>
      <c r="AT245" s="248"/>
      <c r="AU245" s="248"/>
      <c r="AV245" s="248"/>
      <c r="AW245" s="248"/>
      <c r="AX245" s="248"/>
      <c r="AY245" s="248"/>
      <c r="AZ245" s="248"/>
      <c r="BA245" s="248"/>
      <c r="BB245" s="248"/>
      <c r="BC245" s="248"/>
      <c r="BD245" s="248"/>
      <c r="BE245" s="248"/>
      <c r="BF245" s="248"/>
      <c r="BG245" s="248"/>
      <c r="BH245" s="248"/>
      <c r="BI245" s="248"/>
      <c r="BJ245" s="248"/>
      <c r="BK245" s="248"/>
      <c r="BL245" s="248"/>
      <c r="BM245" s="248"/>
      <c r="BN245" s="248"/>
      <c r="BO245" s="248"/>
      <c r="BP245" s="248"/>
      <c r="BQ245" s="248"/>
      <c r="BR245" s="248"/>
      <c r="BS245" s="248"/>
      <c r="BT245" s="248"/>
      <c r="BU245" s="248"/>
      <c r="BV245" s="248"/>
      <c r="BW245" s="248"/>
      <c r="BX245" s="248"/>
      <c r="BY245" s="248"/>
      <c r="BZ245" s="248"/>
      <c r="CA245" s="248"/>
      <c r="CB245" s="248"/>
      <c r="CC245" s="248"/>
      <c r="CD245" s="248"/>
      <c r="CE245" s="248"/>
    </row>
    <row r="246" spans="1:83" s="338" customFormat="1" ht="12.75" hidden="1" thickTop="1">
      <c r="A246" s="341"/>
      <c r="B246" s="310"/>
      <c r="C246" s="311"/>
      <c r="D246" s="265"/>
      <c r="E246" s="265"/>
      <c r="F246" s="265"/>
      <c r="G246" s="265"/>
      <c r="H246" s="265"/>
      <c r="I246" s="265"/>
      <c r="J246" s="265"/>
      <c r="K246" s="265"/>
      <c r="L246" s="265"/>
      <c r="M246" s="265"/>
      <c r="N246" s="265"/>
      <c r="O246" s="265"/>
      <c r="P246" s="247"/>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248"/>
      <c r="BC246" s="248"/>
      <c r="BD246" s="248"/>
      <c r="BE246" s="248"/>
      <c r="BF246" s="248"/>
      <c r="BG246" s="248"/>
      <c r="BH246" s="248"/>
      <c r="BI246" s="248"/>
      <c r="BJ246" s="248"/>
      <c r="BK246" s="248"/>
      <c r="BL246" s="248"/>
      <c r="BM246" s="248"/>
      <c r="BN246" s="248"/>
      <c r="BO246" s="248"/>
      <c r="BP246" s="248"/>
      <c r="BQ246" s="248"/>
      <c r="BR246" s="248"/>
      <c r="BS246" s="248"/>
      <c r="BT246" s="248"/>
      <c r="BU246" s="248"/>
      <c r="BV246" s="248"/>
      <c r="BW246" s="248"/>
      <c r="BX246" s="248"/>
      <c r="BY246" s="248"/>
      <c r="BZ246" s="248"/>
      <c r="CA246" s="248"/>
      <c r="CB246" s="248"/>
      <c r="CC246" s="248"/>
      <c r="CD246" s="248"/>
      <c r="CE246" s="248"/>
    </row>
    <row r="247" spans="1:83" s="340" customFormat="1" ht="12.75" hidden="1" thickTop="1">
      <c r="A247" s="341"/>
      <c r="B247" s="310"/>
      <c r="C247" s="311"/>
      <c r="D247" s="226"/>
      <c r="E247" s="226"/>
      <c r="F247" s="226"/>
      <c r="G247" s="226"/>
      <c r="H247" s="226"/>
      <c r="I247" s="226"/>
      <c r="J247" s="226"/>
      <c r="K247" s="226"/>
      <c r="L247" s="226"/>
      <c r="M247" s="226"/>
      <c r="N247" s="226"/>
      <c r="O247" s="226"/>
      <c r="P247" s="250"/>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51"/>
      <c r="AP247" s="251"/>
      <c r="AQ247" s="251"/>
      <c r="AR247" s="251"/>
      <c r="AS247" s="251"/>
      <c r="AT247" s="251"/>
      <c r="AU247" s="251"/>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BY247" s="251"/>
      <c r="BZ247" s="251"/>
      <c r="CA247" s="251"/>
      <c r="CB247" s="251"/>
      <c r="CC247" s="251"/>
      <c r="CD247" s="251"/>
      <c r="CE247" s="251"/>
    </row>
    <row r="248" spans="1:83" s="340" customFormat="1" ht="12.75" hidden="1" thickTop="1">
      <c r="A248" s="341"/>
      <c r="B248" s="310"/>
      <c r="C248" s="311"/>
      <c r="D248" s="226"/>
      <c r="E248" s="226"/>
      <c r="F248" s="226"/>
      <c r="G248" s="226"/>
      <c r="H248" s="226"/>
      <c r="I248" s="226"/>
      <c r="J248" s="226"/>
      <c r="K248" s="226"/>
      <c r="L248" s="226"/>
      <c r="M248" s="226"/>
      <c r="N248" s="226"/>
      <c r="O248" s="226"/>
      <c r="P248" s="250"/>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c r="AO248" s="251"/>
      <c r="AP248" s="251"/>
      <c r="AQ248" s="251"/>
      <c r="AR248" s="251"/>
      <c r="AS248" s="251"/>
      <c r="AT248" s="251"/>
      <c r="AU248" s="251"/>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BY248" s="251"/>
      <c r="BZ248" s="251"/>
      <c r="CA248" s="251"/>
      <c r="CB248" s="251"/>
      <c r="CC248" s="251"/>
      <c r="CD248" s="251"/>
      <c r="CE248" s="251"/>
    </row>
    <row r="249" spans="1:83" s="340" customFormat="1" ht="12.75" hidden="1" thickTop="1">
      <c r="A249" s="360"/>
      <c r="B249" s="310"/>
      <c r="C249" s="311"/>
      <c r="D249" s="226"/>
      <c r="E249" s="226"/>
      <c r="F249" s="226"/>
      <c r="G249" s="226"/>
      <c r="H249" s="226"/>
      <c r="I249" s="226"/>
      <c r="J249" s="226"/>
      <c r="K249" s="226"/>
      <c r="L249" s="226"/>
      <c r="M249" s="226"/>
      <c r="N249" s="226"/>
      <c r="O249" s="226"/>
      <c r="P249" s="250"/>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BY249" s="251"/>
      <c r="BZ249" s="251"/>
      <c r="CA249" s="251"/>
      <c r="CB249" s="251"/>
      <c r="CC249" s="251"/>
      <c r="CD249" s="251"/>
      <c r="CE249" s="251"/>
    </row>
    <row r="250" spans="1:83" s="340" customFormat="1" ht="39" thickTop="1">
      <c r="A250" s="342" t="s">
        <v>726</v>
      </c>
      <c r="B250" s="310"/>
      <c r="C250" s="475" t="s">
        <v>719</v>
      </c>
      <c r="D250" s="226"/>
      <c r="E250" s="226"/>
      <c r="F250" s="226"/>
      <c r="G250" s="226"/>
      <c r="H250" s="226"/>
      <c r="I250" s="226"/>
      <c r="J250" s="226"/>
      <c r="K250" s="226"/>
      <c r="L250" s="226"/>
      <c r="M250" s="226"/>
      <c r="N250" s="226"/>
      <c r="O250" s="226"/>
      <c r="P250" s="250"/>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BY250" s="251"/>
      <c r="BZ250" s="251"/>
      <c r="CA250" s="251"/>
      <c r="CB250" s="251"/>
      <c r="CC250" s="251"/>
      <c r="CD250" s="251"/>
      <c r="CE250" s="251"/>
    </row>
    <row r="251" spans="1:83" s="338" customFormat="1" ht="25.5">
      <c r="A251" s="341" t="s">
        <v>234</v>
      </c>
      <c r="B251" s="310" t="s">
        <v>86</v>
      </c>
      <c r="C251" s="311" t="str">
        <f>+C$235</f>
        <v>enter zero if none, or "unknown" if information is not available</v>
      </c>
      <c r="D251" s="252"/>
      <c r="E251" s="252"/>
      <c r="F251" s="252"/>
      <c r="G251" s="252"/>
      <c r="H251" s="252"/>
      <c r="I251" s="252"/>
      <c r="J251" s="252"/>
      <c r="K251" s="252"/>
      <c r="L251" s="252"/>
      <c r="M251" s="252"/>
      <c r="N251" s="252"/>
      <c r="O251" s="252"/>
      <c r="P251" s="247"/>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8"/>
      <c r="AL251" s="248"/>
      <c r="AM251" s="248"/>
      <c r="AN251" s="248"/>
      <c r="AO251" s="248"/>
      <c r="AP251" s="248"/>
      <c r="AQ251" s="248"/>
      <c r="AR251" s="248"/>
      <c r="AS251" s="248"/>
      <c r="AT251" s="248"/>
      <c r="AU251" s="248"/>
      <c r="AV251" s="248"/>
      <c r="AW251" s="248"/>
      <c r="AX251" s="248"/>
      <c r="AY251" s="248"/>
      <c r="AZ251" s="248"/>
      <c r="BA251" s="248"/>
      <c r="BB251" s="248"/>
      <c r="BC251" s="248"/>
      <c r="BD251" s="248"/>
      <c r="BE251" s="248"/>
      <c r="BF251" s="248"/>
      <c r="BG251" s="248"/>
      <c r="BH251" s="248"/>
      <c r="BI251" s="248"/>
      <c r="BJ251" s="248"/>
      <c r="BK251" s="248"/>
      <c r="BL251" s="248"/>
      <c r="BM251" s="248"/>
      <c r="BN251" s="248"/>
      <c r="BO251" s="248"/>
      <c r="BP251" s="248"/>
      <c r="BQ251" s="248"/>
      <c r="BR251" s="248"/>
      <c r="BS251" s="248"/>
      <c r="BT251" s="248"/>
      <c r="BU251" s="248"/>
      <c r="BV251" s="248"/>
      <c r="BW251" s="248"/>
      <c r="BX251" s="248"/>
      <c r="BY251" s="248"/>
      <c r="BZ251" s="248"/>
      <c r="CA251" s="248"/>
      <c r="CB251" s="248"/>
      <c r="CC251" s="248"/>
      <c r="CD251" s="248"/>
      <c r="CE251" s="248"/>
    </row>
    <row r="252" spans="1:83" s="338" customFormat="1" ht="26.25" thickBot="1">
      <c r="A252" s="341" t="s">
        <v>162</v>
      </c>
      <c r="B252" s="310" t="s">
        <v>224</v>
      </c>
      <c r="C252" s="311" t="str">
        <f>+C$235</f>
        <v>enter zero if none, or "unknown" if information is not available</v>
      </c>
      <c r="D252" s="252"/>
      <c r="E252" s="252"/>
      <c r="F252" s="252"/>
      <c r="G252" s="252"/>
      <c r="H252" s="252"/>
      <c r="I252" s="252"/>
      <c r="J252" s="252"/>
      <c r="K252" s="252"/>
      <c r="L252" s="252"/>
      <c r="M252" s="252"/>
      <c r="N252" s="252"/>
      <c r="O252" s="252"/>
      <c r="P252" s="247"/>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c r="BT252" s="248"/>
      <c r="BU252" s="248"/>
      <c r="BV252" s="248"/>
      <c r="BW252" s="248"/>
      <c r="BX252" s="248"/>
      <c r="BY252" s="248"/>
      <c r="BZ252" s="248"/>
      <c r="CA252" s="248"/>
      <c r="CB252" s="248"/>
      <c r="CC252" s="248"/>
      <c r="CD252" s="248"/>
      <c r="CE252" s="248"/>
    </row>
    <row r="253" spans="1:83" s="338" customFormat="1" ht="27" thickBot="1" thickTop="1">
      <c r="A253" s="359" t="s">
        <v>520</v>
      </c>
      <c r="B253" s="310" t="s">
        <v>224</v>
      </c>
      <c r="C253" s="311" t="str">
        <f>+C$235</f>
        <v>enter zero if none, or "unknown" if information is not available</v>
      </c>
      <c r="D253" s="207"/>
      <c r="E253" s="207"/>
      <c r="F253" s="207"/>
      <c r="G253" s="207"/>
      <c r="H253" s="207"/>
      <c r="I253" s="207"/>
      <c r="J253" s="207"/>
      <c r="K253" s="207"/>
      <c r="L253" s="207"/>
      <c r="M253" s="207"/>
      <c r="N253" s="207"/>
      <c r="O253" s="207"/>
      <c r="P253" s="247"/>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c r="BT253" s="248"/>
      <c r="BU253" s="248"/>
      <c r="BV253" s="248"/>
      <c r="BW253" s="248"/>
      <c r="BX253" s="248"/>
      <c r="BY253" s="248"/>
      <c r="BZ253" s="248"/>
      <c r="CA253" s="248"/>
      <c r="CB253" s="248"/>
      <c r="CC253" s="248"/>
      <c r="CD253" s="248"/>
      <c r="CE253" s="248"/>
    </row>
    <row r="254" spans="1:83" s="340" customFormat="1" ht="12.75" hidden="1" thickTop="1">
      <c r="A254" s="341"/>
      <c r="B254" s="310"/>
      <c r="C254" s="311"/>
      <c r="D254" s="226"/>
      <c r="E254" s="226"/>
      <c r="F254" s="226"/>
      <c r="G254" s="226"/>
      <c r="H254" s="226"/>
      <c r="I254" s="226"/>
      <c r="J254" s="226"/>
      <c r="K254" s="226"/>
      <c r="L254" s="226"/>
      <c r="M254" s="226"/>
      <c r="N254" s="226"/>
      <c r="O254" s="226"/>
      <c r="P254" s="250"/>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c r="AO254" s="251"/>
      <c r="AP254" s="251"/>
      <c r="AQ254" s="251"/>
      <c r="AR254" s="251"/>
      <c r="AS254" s="251"/>
      <c r="AT254" s="251"/>
      <c r="AU254" s="251"/>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BY254" s="251"/>
      <c r="BZ254" s="251"/>
      <c r="CA254" s="251"/>
      <c r="CB254" s="251"/>
      <c r="CC254" s="251"/>
      <c r="CD254" s="251"/>
      <c r="CE254" s="251"/>
    </row>
    <row r="255" spans="1:83" s="340" customFormat="1" ht="12.75" hidden="1" thickTop="1">
      <c r="A255" s="341"/>
      <c r="B255" s="310"/>
      <c r="C255" s="311"/>
      <c r="D255" s="226"/>
      <c r="E255" s="226"/>
      <c r="F255" s="226"/>
      <c r="G255" s="226"/>
      <c r="H255" s="226"/>
      <c r="I255" s="226"/>
      <c r="J255" s="226"/>
      <c r="K255" s="226"/>
      <c r="L255" s="226"/>
      <c r="M255" s="226"/>
      <c r="N255" s="226"/>
      <c r="O255" s="226"/>
      <c r="P255" s="250"/>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c r="AO255" s="251"/>
      <c r="AP255" s="251"/>
      <c r="AQ255" s="251"/>
      <c r="AR255" s="251"/>
      <c r="AS255" s="251"/>
      <c r="AT255" s="251"/>
      <c r="AU255" s="251"/>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BY255" s="251"/>
      <c r="BZ255" s="251"/>
      <c r="CA255" s="251"/>
      <c r="CB255" s="251"/>
      <c r="CC255" s="251"/>
      <c r="CD255" s="251"/>
      <c r="CE255" s="251"/>
    </row>
    <row r="256" spans="1:83" s="340" customFormat="1" ht="12.75" hidden="1" thickTop="1">
      <c r="A256" s="341"/>
      <c r="B256" s="310"/>
      <c r="C256" s="311"/>
      <c r="D256" s="226"/>
      <c r="E256" s="226"/>
      <c r="F256" s="226"/>
      <c r="G256" s="226"/>
      <c r="H256" s="226"/>
      <c r="I256" s="226"/>
      <c r="J256" s="226"/>
      <c r="K256" s="226"/>
      <c r="L256" s="226"/>
      <c r="M256" s="226"/>
      <c r="N256" s="226"/>
      <c r="O256" s="226"/>
      <c r="P256" s="250"/>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1"/>
      <c r="BN256" s="251"/>
      <c r="BO256" s="251"/>
      <c r="BP256" s="251"/>
      <c r="BQ256" s="251"/>
      <c r="BR256" s="251"/>
      <c r="BS256" s="251"/>
      <c r="BT256" s="251"/>
      <c r="BU256" s="251"/>
      <c r="BV256" s="251"/>
      <c r="BW256" s="251"/>
      <c r="BX256" s="251"/>
      <c r="BY256" s="251"/>
      <c r="BZ256" s="251"/>
      <c r="CA256" s="251"/>
      <c r="CB256" s="251"/>
      <c r="CC256" s="251"/>
      <c r="CD256" s="251"/>
      <c r="CE256" s="251"/>
    </row>
    <row r="257" spans="1:83" s="340" customFormat="1" ht="12.75" hidden="1" thickTop="1">
      <c r="A257" s="360"/>
      <c r="B257" s="310"/>
      <c r="C257" s="311"/>
      <c r="D257" s="226"/>
      <c r="E257" s="226"/>
      <c r="F257" s="226"/>
      <c r="G257" s="226"/>
      <c r="H257" s="226"/>
      <c r="I257" s="226"/>
      <c r="J257" s="226"/>
      <c r="K257" s="226"/>
      <c r="L257" s="226"/>
      <c r="M257" s="226"/>
      <c r="N257" s="226"/>
      <c r="O257" s="226"/>
      <c r="P257" s="250"/>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c r="BA257" s="251"/>
      <c r="BB257" s="251"/>
      <c r="BC257" s="251"/>
      <c r="BD257" s="251"/>
      <c r="BE257" s="251"/>
      <c r="BF257" s="251"/>
      <c r="BG257" s="251"/>
      <c r="BH257" s="251"/>
      <c r="BI257" s="251"/>
      <c r="BJ257" s="251"/>
      <c r="BK257" s="251"/>
      <c r="BL257" s="251"/>
      <c r="BM257" s="251"/>
      <c r="BN257" s="251"/>
      <c r="BO257" s="251"/>
      <c r="BP257" s="251"/>
      <c r="BQ257" s="251"/>
      <c r="BR257" s="251"/>
      <c r="BS257" s="251"/>
      <c r="BT257" s="251"/>
      <c r="BU257" s="251"/>
      <c r="BV257" s="251"/>
      <c r="BW257" s="251"/>
      <c r="BX257" s="251"/>
      <c r="BY257" s="251"/>
      <c r="BZ257" s="251"/>
      <c r="CA257" s="251"/>
      <c r="CB257" s="251"/>
      <c r="CC257" s="251"/>
      <c r="CD257" s="251"/>
      <c r="CE257" s="251"/>
    </row>
    <row r="258" spans="1:83" s="340" customFormat="1" ht="75.75" thickTop="1">
      <c r="A258" s="342" t="s">
        <v>727</v>
      </c>
      <c r="B258" s="310"/>
      <c r="C258" s="311" t="s">
        <v>471</v>
      </c>
      <c r="D258" s="226"/>
      <c r="E258" s="226"/>
      <c r="F258" s="226"/>
      <c r="G258" s="226"/>
      <c r="H258" s="226"/>
      <c r="I258" s="226"/>
      <c r="J258" s="226"/>
      <c r="K258" s="226"/>
      <c r="L258" s="226"/>
      <c r="M258" s="226"/>
      <c r="N258" s="226"/>
      <c r="O258" s="226"/>
      <c r="P258" s="250"/>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c r="AO258" s="251"/>
      <c r="AP258" s="251"/>
      <c r="AQ258" s="251"/>
      <c r="AR258" s="251"/>
      <c r="AS258" s="251"/>
      <c r="AT258" s="251"/>
      <c r="AU258" s="251"/>
      <c r="AV258" s="251"/>
      <c r="AW258" s="251"/>
      <c r="AX258" s="251"/>
      <c r="AY258" s="251"/>
      <c r="AZ258" s="251"/>
      <c r="BA258" s="251"/>
      <c r="BB258" s="251"/>
      <c r="BC258" s="251"/>
      <c r="BD258" s="251"/>
      <c r="BE258" s="251"/>
      <c r="BF258" s="251"/>
      <c r="BG258" s="251"/>
      <c r="BH258" s="251"/>
      <c r="BI258" s="251"/>
      <c r="BJ258" s="251"/>
      <c r="BK258" s="251"/>
      <c r="BL258" s="251"/>
      <c r="BM258" s="251"/>
      <c r="BN258" s="251"/>
      <c r="BO258" s="251"/>
      <c r="BP258" s="251"/>
      <c r="BQ258" s="251"/>
      <c r="BR258" s="251"/>
      <c r="BS258" s="251"/>
      <c r="BT258" s="251"/>
      <c r="BU258" s="251"/>
      <c r="BV258" s="251"/>
      <c r="BW258" s="251"/>
      <c r="BX258" s="251"/>
      <c r="BY258" s="251"/>
      <c r="BZ258" s="251"/>
      <c r="CA258" s="251"/>
      <c r="CB258" s="251"/>
      <c r="CC258" s="251"/>
      <c r="CD258" s="251"/>
      <c r="CE258" s="251"/>
    </row>
    <row r="259" spans="1:83" s="338" customFormat="1" ht="25.5">
      <c r="A259" s="341" t="s">
        <v>317</v>
      </c>
      <c r="B259" s="310" t="s">
        <v>224</v>
      </c>
      <c r="C259" s="311" t="str">
        <f>+C$235</f>
        <v>enter zero if none, or "unknown" if information is not available</v>
      </c>
      <c r="D259" s="252"/>
      <c r="E259" s="252"/>
      <c r="F259" s="252"/>
      <c r="G259" s="252"/>
      <c r="H259" s="252"/>
      <c r="I259" s="252"/>
      <c r="J259" s="252"/>
      <c r="K259" s="252"/>
      <c r="L259" s="252"/>
      <c r="M259" s="252"/>
      <c r="N259" s="252"/>
      <c r="O259" s="252"/>
      <c r="P259" s="247"/>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c r="BT259" s="248"/>
      <c r="BU259" s="248"/>
      <c r="BV259" s="248"/>
      <c r="BW259" s="248"/>
      <c r="BX259" s="248"/>
      <c r="BY259" s="248"/>
      <c r="BZ259" s="248"/>
      <c r="CA259" s="248"/>
      <c r="CB259" s="248"/>
      <c r="CC259" s="248"/>
      <c r="CD259" s="248"/>
      <c r="CE259" s="248"/>
    </row>
    <row r="260" spans="1:83" s="338" customFormat="1" ht="26.25" thickBot="1">
      <c r="A260" s="341" t="s">
        <v>162</v>
      </c>
      <c r="B260" s="310" t="s">
        <v>224</v>
      </c>
      <c r="C260" s="311" t="str">
        <f>+C$235</f>
        <v>enter zero if none, or "unknown" if information is not available</v>
      </c>
      <c r="D260" s="252"/>
      <c r="E260" s="252"/>
      <c r="F260" s="252"/>
      <c r="G260" s="252"/>
      <c r="H260" s="252"/>
      <c r="I260" s="252"/>
      <c r="J260" s="252"/>
      <c r="K260" s="252"/>
      <c r="L260" s="252"/>
      <c r="M260" s="252"/>
      <c r="N260" s="252"/>
      <c r="O260" s="252"/>
      <c r="P260" s="247"/>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c r="BT260" s="248"/>
      <c r="BU260" s="248"/>
      <c r="BV260" s="248"/>
      <c r="BW260" s="248"/>
      <c r="BX260" s="248"/>
      <c r="BY260" s="248"/>
      <c r="BZ260" s="248"/>
      <c r="CA260" s="248"/>
      <c r="CB260" s="248"/>
      <c r="CC260" s="248"/>
      <c r="CD260" s="248"/>
      <c r="CE260" s="248"/>
    </row>
    <row r="261" spans="1:83" s="338" customFormat="1" ht="27" thickBot="1" thickTop="1">
      <c r="A261" s="359" t="s">
        <v>520</v>
      </c>
      <c r="B261" s="310" t="s">
        <v>224</v>
      </c>
      <c r="C261" s="311" t="str">
        <f>+C$235</f>
        <v>enter zero if none, or "unknown" if information is not available</v>
      </c>
      <c r="D261" s="207"/>
      <c r="E261" s="207"/>
      <c r="F261" s="207"/>
      <c r="G261" s="207"/>
      <c r="H261" s="207"/>
      <c r="I261" s="207"/>
      <c r="J261" s="207"/>
      <c r="K261" s="207"/>
      <c r="L261" s="207"/>
      <c r="M261" s="207"/>
      <c r="N261" s="207"/>
      <c r="O261" s="207"/>
      <c r="P261" s="247"/>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c r="BT261" s="248"/>
      <c r="BU261" s="248"/>
      <c r="BV261" s="248"/>
      <c r="BW261" s="248"/>
      <c r="BX261" s="248"/>
      <c r="BY261" s="248"/>
      <c r="BZ261" s="248"/>
      <c r="CA261" s="248"/>
      <c r="CB261" s="248"/>
      <c r="CC261" s="248"/>
      <c r="CD261" s="248"/>
      <c r="CE261" s="248"/>
    </row>
    <row r="262" spans="1:83" s="340" customFormat="1" ht="12.75" hidden="1" thickTop="1">
      <c r="A262" s="341"/>
      <c r="B262" s="310"/>
      <c r="C262" s="311"/>
      <c r="D262" s="226"/>
      <c r="E262" s="226"/>
      <c r="F262" s="226"/>
      <c r="G262" s="226"/>
      <c r="H262" s="226"/>
      <c r="I262" s="226"/>
      <c r="J262" s="226"/>
      <c r="K262" s="226"/>
      <c r="L262" s="226"/>
      <c r="M262" s="226"/>
      <c r="N262" s="226"/>
      <c r="O262" s="226"/>
      <c r="P262" s="250"/>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c r="AN262" s="251"/>
      <c r="AO262" s="251"/>
      <c r="AP262" s="251"/>
      <c r="AQ262" s="251"/>
      <c r="AR262" s="251"/>
      <c r="AS262" s="251"/>
      <c r="AT262" s="251"/>
      <c r="AU262" s="251"/>
      <c r="AV262" s="251"/>
      <c r="AW262" s="251"/>
      <c r="AX262" s="251"/>
      <c r="AY262" s="251"/>
      <c r="AZ262" s="251"/>
      <c r="BA262" s="251"/>
      <c r="BB262" s="251"/>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c r="BW262" s="251"/>
      <c r="BX262" s="251"/>
      <c r="BY262" s="251"/>
      <c r="BZ262" s="251"/>
      <c r="CA262" s="251"/>
      <c r="CB262" s="251"/>
      <c r="CC262" s="251"/>
      <c r="CD262" s="251"/>
      <c r="CE262" s="251"/>
    </row>
    <row r="263" spans="1:83" s="340" customFormat="1" ht="12.75" hidden="1" thickTop="1">
      <c r="A263" s="341"/>
      <c r="B263" s="310"/>
      <c r="C263" s="311"/>
      <c r="D263" s="226"/>
      <c r="E263" s="226"/>
      <c r="F263" s="226"/>
      <c r="G263" s="226"/>
      <c r="H263" s="226"/>
      <c r="I263" s="226"/>
      <c r="J263" s="226"/>
      <c r="K263" s="226"/>
      <c r="L263" s="226"/>
      <c r="M263" s="226"/>
      <c r="N263" s="226"/>
      <c r="O263" s="226"/>
      <c r="P263" s="250"/>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c r="AO263" s="251"/>
      <c r="AP263" s="251"/>
      <c r="AQ263" s="251"/>
      <c r="AR263" s="251"/>
      <c r="AS263" s="251"/>
      <c r="AT263" s="251"/>
      <c r="AU263" s="251"/>
      <c r="AV263" s="251"/>
      <c r="AW263" s="251"/>
      <c r="AX263" s="251"/>
      <c r="AY263" s="251"/>
      <c r="AZ263" s="251"/>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c r="BW263" s="251"/>
      <c r="BX263" s="251"/>
      <c r="BY263" s="251"/>
      <c r="BZ263" s="251"/>
      <c r="CA263" s="251"/>
      <c r="CB263" s="251"/>
      <c r="CC263" s="251"/>
      <c r="CD263" s="251"/>
      <c r="CE263" s="251"/>
    </row>
    <row r="264" spans="1:83" s="340" customFormat="1" ht="12.75" hidden="1" thickTop="1">
      <c r="A264" s="341"/>
      <c r="B264" s="310"/>
      <c r="C264" s="311"/>
      <c r="D264" s="226"/>
      <c r="E264" s="226"/>
      <c r="F264" s="226"/>
      <c r="G264" s="226"/>
      <c r="H264" s="226"/>
      <c r="I264" s="226"/>
      <c r="J264" s="226"/>
      <c r="K264" s="226"/>
      <c r="L264" s="226"/>
      <c r="M264" s="226"/>
      <c r="N264" s="226"/>
      <c r="O264" s="226"/>
      <c r="P264" s="250"/>
      <c r="Q264" s="251"/>
      <c r="R264" s="251"/>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c r="AN264" s="251"/>
      <c r="AO264" s="251"/>
      <c r="AP264" s="251"/>
      <c r="AQ264" s="251"/>
      <c r="AR264" s="251"/>
      <c r="AS264" s="251"/>
      <c r="AT264" s="251"/>
      <c r="AU264" s="251"/>
      <c r="AV264" s="251"/>
      <c r="AW264" s="251"/>
      <c r="AX264" s="251"/>
      <c r="AY264" s="251"/>
      <c r="AZ264" s="251"/>
      <c r="BA264" s="251"/>
      <c r="BB264" s="251"/>
      <c r="BC264" s="251"/>
      <c r="BD264" s="251"/>
      <c r="BE264" s="251"/>
      <c r="BF264" s="251"/>
      <c r="BG264" s="251"/>
      <c r="BH264" s="251"/>
      <c r="BI264" s="251"/>
      <c r="BJ264" s="251"/>
      <c r="BK264" s="251"/>
      <c r="BL264" s="251"/>
      <c r="BM264" s="251"/>
      <c r="BN264" s="251"/>
      <c r="BO264" s="251"/>
      <c r="BP264" s="251"/>
      <c r="BQ264" s="251"/>
      <c r="BR264" s="251"/>
      <c r="BS264" s="251"/>
      <c r="BT264" s="251"/>
      <c r="BU264" s="251"/>
      <c r="BV264" s="251"/>
      <c r="BW264" s="251"/>
      <c r="BX264" s="251"/>
      <c r="BY264" s="251"/>
      <c r="BZ264" s="251"/>
      <c r="CA264" s="251"/>
      <c r="CB264" s="251"/>
      <c r="CC264" s="251"/>
      <c r="CD264" s="251"/>
      <c r="CE264" s="251"/>
    </row>
    <row r="265" spans="1:83" s="340" customFormat="1" ht="12.75" hidden="1" thickTop="1">
      <c r="A265" s="361"/>
      <c r="B265" s="310"/>
      <c r="C265" s="311"/>
      <c r="D265" s="226"/>
      <c r="E265" s="226"/>
      <c r="F265" s="226"/>
      <c r="G265" s="226"/>
      <c r="H265" s="226"/>
      <c r="I265" s="226"/>
      <c r="J265" s="226"/>
      <c r="K265" s="226"/>
      <c r="L265" s="226"/>
      <c r="M265" s="226"/>
      <c r="N265" s="226"/>
      <c r="O265" s="226"/>
      <c r="P265" s="250"/>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c r="AO265" s="251"/>
      <c r="AP265" s="251"/>
      <c r="AQ265" s="251"/>
      <c r="AR265" s="251"/>
      <c r="AS265" s="251"/>
      <c r="AT265" s="251"/>
      <c r="AU265" s="251"/>
      <c r="AV265" s="251"/>
      <c r="AW265" s="251"/>
      <c r="AX265" s="251"/>
      <c r="AY265" s="251"/>
      <c r="AZ265" s="251"/>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c r="BW265" s="251"/>
      <c r="BX265" s="251"/>
      <c r="BY265" s="251"/>
      <c r="BZ265" s="251"/>
      <c r="CA265" s="251"/>
      <c r="CB265" s="251"/>
      <c r="CC265" s="251"/>
      <c r="CD265" s="251"/>
      <c r="CE265" s="251"/>
    </row>
    <row r="266" spans="1:83" s="340" customFormat="1" ht="13.5" thickTop="1">
      <c r="A266" s="342" t="s">
        <v>728</v>
      </c>
      <c r="B266" s="310"/>
      <c r="C266" s="311"/>
      <c r="D266" s="226"/>
      <c r="E266" s="226"/>
      <c r="F266" s="226"/>
      <c r="G266" s="226"/>
      <c r="H266" s="226"/>
      <c r="I266" s="226"/>
      <c r="J266" s="226"/>
      <c r="K266" s="226"/>
      <c r="L266" s="226"/>
      <c r="M266" s="226"/>
      <c r="N266" s="226"/>
      <c r="O266" s="226"/>
      <c r="P266" s="250"/>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c r="AN266" s="251"/>
      <c r="AO266" s="251"/>
      <c r="AP266" s="251"/>
      <c r="AQ266" s="251"/>
      <c r="AR266" s="251"/>
      <c r="AS266" s="251"/>
      <c r="AT266" s="251"/>
      <c r="AU266" s="251"/>
      <c r="AV266" s="251"/>
      <c r="AW266" s="251"/>
      <c r="AX266" s="251"/>
      <c r="AY266" s="251"/>
      <c r="AZ266" s="251"/>
      <c r="BA266" s="251"/>
      <c r="BB266" s="251"/>
      <c r="BC266" s="251"/>
      <c r="BD266" s="251"/>
      <c r="BE266" s="251"/>
      <c r="BF266" s="251"/>
      <c r="BG266" s="251"/>
      <c r="BH266" s="251"/>
      <c r="BI266" s="251"/>
      <c r="BJ266" s="251"/>
      <c r="BK266" s="251"/>
      <c r="BL266" s="251"/>
      <c r="BM266" s="251"/>
      <c r="BN266" s="251"/>
      <c r="BO266" s="251"/>
      <c r="BP266" s="251"/>
      <c r="BQ266" s="251"/>
      <c r="BR266" s="251"/>
      <c r="BS266" s="251"/>
      <c r="BT266" s="251"/>
      <c r="BU266" s="251"/>
      <c r="BV266" s="251"/>
      <c r="BW266" s="251"/>
      <c r="BX266" s="251"/>
      <c r="BY266" s="251"/>
      <c r="BZ266" s="251"/>
      <c r="CA266" s="251"/>
      <c r="CB266" s="251"/>
      <c r="CC266" s="251"/>
      <c r="CD266" s="251"/>
      <c r="CE266" s="251"/>
    </row>
    <row r="267" spans="1:83" s="338" customFormat="1" ht="25.5">
      <c r="A267" s="341" t="s">
        <v>317</v>
      </c>
      <c r="B267" s="310" t="s">
        <v>224</v>
      </c>
      <c r="C267" s="311" t="str">
        <f>+C$235</f>
        <v>enter zero if none, or "unknown" if information is not available</v>
      </c>
      <c r="D267" s="252"/>
      <c r="E267" s="252"/>
      <c r="F267" s="252"/>
      <c r="G267" s="252"/>
      <c r="H267" s="252"/>
      <c r="I267" s="252"/>
      <c r="J267" s="252"/>
      <c r="K267" s="252"/>
      <c r="L267" s="252"/>
      <c r="M267" s="252"/>
      <c r="N267" s="252"/>
      <c r="O267" s="252"/>
      <c r="P267" s="247"/>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c r="BD267" s="248"/>
      <c r="BE267" s="248"/>
      <c r="BF267" s="248"/>
      <c r="BG267" s="248"/>
      <c r="BH267" s="248"/>
      <c r="BI267" s="248"/>
      <c r="BJ267" s="248"/>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row>
    <row r="268" spans="1:83" s="338" customFormat="1" ht="26.25" thickBot="1">
      <c r="A268" s="341" t="s">
        <v>162</v>
      </c>
      <c r="B268" s="310" t="s">
        <v>224</v>
      </c>
      <c r="C268" s="311" t="str">
        <f>+C$235</f>
        <v>enter zero if none, or "unknown" if information is not available</v>
      </c>
      <c r="D268" s="252"/>
      <c r="E268" s="252"/>
      <c r="F268" s="252"/>
      <c r="G268" s="252"/>
      <c r="H268" s="252"/>
      <c r="I268" s="252"/>
      <c r="J268" s="252"/>
      <c r="K268" s="252"/>
      <c r="L268" s="252"/>
      <c r="M268" s="252"/>
      <c r="N268" s="252"/>
      <c r="O268" s="252"/>
      <c r="P268" s="247"/>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c r="BD268" s="248"/>
      <c r="BE268" s="248"/>
      <c r="BF268" s="248"/>
      <c r="BG268" s="248"/>
      <c r="BH268" s="248"/>
      <c r="BI268" s="248"/>
      <c r="BJ268" s="248"/>
      <c r="BK268" s="248"/>
      <c r="BL268" s="248"/>
      <c r="BM268" s="248"/>
      <c r="BN268" s="248"/>
      <c r="BO268" s="248"/>
      <c r="BP268" s="248"/>
      <c r="BQ268" s="248"/>
      <c r="BR268" s="248"/>
      <c r="BS268" s="248"/>
      <c r="BT268" s="248"/>
      <c r="BU268" s="248"/>
      <c r="BV268" s="248"/>
      <c r="BW268" s="248"/>
      <c r="BX268" s="248"/>
      <c r="BY268" s="248"/>
      <c r="BZ268" s="248"/>
      <c r="CA268" s="248"/>
      <c r="CB268" s="248"/>
      <c r="CC268" s="248"/>
      <c r="CD268" s="248"/>
      <c r="CE268" s="248"/>
    </row>
    <row r="269" spans="1:83" s="338" customFormat="1" ht="27" thickBot="1" thickTop="1">
      <c r="A269" s="359" t="s">
        <v>520</v>
      </c>
      <c r="B269" s="310" t="s">
        <v>224</v>
      </c>
      <c r="C269" s="311" t="str">
        <f>+C$235</f>
        <v>enter zero if none, or "unknown" if information is not available</v>
      </c>
      <c r="D269" s="207"/>
      <c r="E269" s="207"/>
      <c r="F269" s="207"/>
      <c r="G269" s="207"/>
      <c r="H269" s="207"/>
      <c r="I269" s="207"/>
      <c r="J269" s="207"/>
      <c r="K269" s="207"/>
      <c r="L269" s="207"/>
      <c r="M269" s="207"/>
      <c r="N269" s="207"/>
      <c r="O269" s="207"/>
      <c r="P269" s="247"/>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8"/>
      <c r="AL269" s="248"/>
      <c r="AM269" s="248"/>
      <c r="AN269" s="248"/>
      <c r="AO269" s="248"/>
      <c r="AP269" s="248"/>
      <c r="AQ269" s="248"/>
      <c r="AR269" s="248"/>
      <c r="AS269" s="248"/>
      <c r="AT269" s="248"/>
      <c r="AU269" s="248"/>
      <c r="AV269" s="248"/>
      <c r="AW269" s="248"/>
      <c r="AX269" s="248"/>
      <c r="AY269" s="248"/>
      <c r="AZ269" s="248"/>
      <c r="BA269" s="248"/>
      <c r="BB269" s="248"/>
      <c r="BC269" s="248"/>
      <c r="BD269" s="248"/>
      <c r="BE269" s="248"/>
      <c r="BF269" s="248"/>
      <c r="BG269" s="248"/>
      <c r="BH269" s="248"/>
      <c r="BI269" s="248"/>
      <c r="BJ269" s="248"/>
      <c r="BK269" s="248"/>
      <c r="BL269" s="248"/>
      <c r="BM269" s="248"/>
      <c r="BN269" s="248"/>
      <c r="BO269" s="248"/>
      <c r="BP269" s="248"/>
      <c r="BQ269" s="248"/>
      <c r="BR269" s="248"/>
      <c r="BS269" s="248"/>
      <c r="BT269" s="248"/>
      <c r="BU269" s="248"/>
      <c r="BV269" s="248"/>
      <c r="BW269" s="248"/>
      <c r="BX269" s="248"/>
      <c r="BY269" s="248"/>
      <c r="BZ269" s="248"/>
      <c r="CA269" s="248"/>
      <c r="CB269" s="248"/>
      <c r="CC269" s="248"/>
      <c r="CD269" s="248"/>
      <c r="CE269" s="248"/>
    </row>
    <row r="270" spans="1:83" s="338" customFormat="1" ht="12.75" hidden="1" thickTop="1">
      <c r="A270" s="341"/>
      <c r="B270" s="310"/>
      <c r="C270" s="311"/>
      <c r="D270" s="265"/>
      <c r="E270" s="265"/>
      <c r="F270" s="265"/>
      <c r="G270" s="265"/>
      <c r="H270" s="265"/>
      <c r="I270" s="265"/>
      <c r="J270" s="265"/>
      <c r="K270" s="265"/>
      <c r="L270" s="265"/>
      <c r="M270" s="265"/>
      <c r="N270" s="265"/>
      <c r="O270" s="265"/>
      <c r="P270" s="247"/>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8"/>
      <c r="AW270" s="248"/>
      <c r="AX270" s="248"/>
      <c r="AY270" s="248"/>
      <c r="AZ270" s="248"/>
      <c r="BA270" s="248"/>
      <c r="BB270" s="248"/>
      <c r="BC270" s="248"/>
      <c r="BD270" s="248"/>
      <c r="BE270" s="248"/>
      <c r="BF270" s="248"/>
      <c r="BG270" s="248"/>
      <c r="BH270" s="248"/>
      <c r="BI270" s="248"/>
      <c r="BJ270" s="248"/>
      <c r="BK270" s="248"/>
      <c r="BL270" s="248"/>
      <c r="BM270" s="248"/>
      <c r="BN270" s="248"/>
      <c r="BO270" s="248"/>
      <c r="BP270" s="248"/>
      <c r="BQ270" s="248"/>
      <c r="BR270" s="248"/>
      <c r="BS270" s="248"/>
      <c r="BT270" s="248"/>
      <c r="BU270" s="248"/>
      <c r="BV270" s="248"/>
      <c r="BW270" s="248"/>
      <c r="BX270" s="248"/>
      <c r="BY270" s="248"/>
      <c r="BZ270" s="248"/>
      <c r="CA270" s="248"/>
      <c r="CB270" s="248"/>
      <c r="CC270" s="248"/>
      <c r="CD270" s="248"/>
      <c r="CE270" s="248"/>
    </row>
    <row r="271" spans="1:83" s="340" customFormat="1" ht="12.75" hidden="1" thickTop="1">
      <c r="A271" s="341"/>
      <c r="B271" s="310"/>
      <c r="C271" s="311"/>
      <c r="D271" s="226"/>
      <c r="E271" s="226"/>
      <c r="F271" s="226"/>
      <c r="G271" s="226"/>
      <c r="H271" s="226"/>
      <c r="I271" s="226"/>
      <c r="J271" s="226"/>
      <c r="K271" s="226"/>
      <c r="L271" s="226"/>
      <c r="M271" s="226"/>
      <c r="N271" s="226"/>
      <c r="O271" s="226"/>
      <c r="P271" s="250"/>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c r="AO271" s="251"/>
      <c r="AP271" s="251"/>
      <c r="AQ271" s="251"/>
      <c r="AR271" s="251"/>
      <c r="AS271" s="251"/>
      <c r="AT271" s="251"/>
      <c r="AU271" s="251"/>
      <c r="AV271" s="251"/>
      <c r="AW271" s="251"/>
      <c r="AX271" s="251"/>
      <c r="AY271" s="251"/>
      <c r="AZ271" s="251"/>
      <c r="BA271" s="251"/>
      <c r="BB271" s="251"/>
      <c r="BC271" s="251"/>
      <c r="BD271" s="251"/>
      <c r="BE271" s="251"/>
      <c r="BF271" s="251"/>
      <c r="BG271" s="251"/>
      <c r="BH271" s="251"/>
      <c r="BI271" s="251"/>
      <c r="BJ271" s="251"/>
      <c r="BK271" s="251"/>
      <c r="BL271" s="251"/>
      <c r="BM271" s="251"/>
      <c r="BN271" s="251"/>
      <c r="BO271" s="251"/>
      <c r="BP271" s="251"/>
      <c r="BQ271" s="251"/>
      <c r="BR271" s="251"/>
      <c r="BS271" s="251"/>
      <c r="BT271" s="251"/>
      <c r="BU271" s="251"/>
      <c r="BV271" s="251"/>
      <c r="BW271" s="251"/>
      <c r="BX271" s="251"/>
      <c r="BY271" s="251"/>
      <c r="BZ271" s="251"/>
      <c r="CA271" s="251"/>
      <c r="CB271" s="251"/>
      <c r="CC271" s="251"/>
      <c r="CD271" s="251"/>
      <c r="CE271" s="251"/>
    </row>
    <row r="272" spans="1:83" s="340" customFormat="1" ht="12.75" hidden="1" thickTop="1">
      <c r="A272" s="341"/>
      <c r="B272" s="310"/>
      <c r="C272" s="311"/>
      <c r="D272" s="226"/>
      <c r="E272" s="226"/>
      <c r="F272" s="226"/>
      <c r="G272" s="226"/>
      <c r="H272" s="226"/>
      <c r="I272" s="226"/>
      <c r="J272" s="226"/>
      <c r="K272" s="226"/>
      <c r="L272" s="226"/>
      <c r="M272" s="226"/>
      <c r="N272" s="226"/>
      <c r="O272" s="226"/>
      <c r="P272" s="250"/>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c r="AO272" s="251"/>
      <c r="AP272" s="251"/>
      <c r="AQ272" s="251"/>
      <c r="AR272" s="251"/>
      <c r="AS272" s="251"/>
      <c r="AT272" s="251"/>
      <c r="AU272" s="251"/>
      <c r="AV272" s="251"/>
      <c r="AW272" s="251"/>
      <c r="AX272" s="251"/>
      <c r="AY272" s="251"/>
      <c r="AZ272" s="251"/>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c r="BW272" s="251"/>
      <c r="BX272" s="251"/>
      <c r="BY272" s="251"/>
      <c r="BZ272" s="251"/>
      <c r="CA272" s="251"/>
      <c r="CB272" s="251"/>
      <c r="CC272" s="251"/>
      <c r="CD272" s="251"/>
      <c r="CE272" s="251"/>
    </row>
    <row r="273" spans="1:83" s="340" customFormat="1" ht="13.5" thickTop="1">
      <c r="A273" s="342" t="s">
        <v>729</v>
      </c>
      <c r="B273" s="310"/>
      <c r="C273" s="311"/>
      <c r="D273" s="226"/>
      <c r="E273" s="226"/>
      <c r="F273" s="226"/>
      <c r="G273" s="226"/>
      <c r="H273" s="226"/>
      <c r="I273" s="226"/>
      <c r="J273" s="226"/>
      <c r="K273" s="226"/>
      <c r="L273" s="226"/>
      <c r="M273" s="226"/>
      <c r="N273" s="226"/>
      <c r="O273" s="226"/>
      <c r="P273" s="250"/>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c r="BY273" s="251"/>
      <c r="BZ273" s="251"/>
      <c r="CA273" s="251"/>
      <c r="CB273" s="251"/>
      <c r="CC273" s="251"/>
      <c r="CD273" s="251"/>
      <c r="CE273" s="251"/>
    </row>
    <row r="274" spans="1:83" s="338" customFormat="1" ht="25.5">
      <c r="A274" s="341" t="s">
        <v>317</v>
      </c>
      <c r="B274" s="310" t="s">
        <v>224</v>
      </c>
      <c r="C274" s="311" t="str">
        <f>+C$235</f>
        <v>enter zero if none, or "unknown" if information is not available</v>
      </c>
      <c r="D274" s="252"/>
      <c r="E274" s="252"/>
      <c r="F274" s="252"/>
      <c r="G274" s="252"/>
      <c r="H274" s="252"/>
      <c r="I274" s="252"/>
      <c r="J274" s="252"/>
      <c r="K274" s="252"/>
      <c r="L274" s="252"/>
      <c r="M274" s="252"/>
      <c r="N274" s="252"/>
      <c r="O274" s="252"/>
      <c r="P274" s="247"/>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c r="BT274" s="248"/>
      <c r="BU274" s="248"/>
      <c r="BV274" s="248"/>
      <c r="BW274" s="248"/>
      <c r="BX274" s="248"/>
      <c r="BY274" s="248"/>
      <c r="BZ274" s="248"/>
      <c r="CA274" s="248"/>
      <c r="CB274" s="248"/>
      <c r="CC274" s="248"/>
      <c r="CD274" s="248"/>
      <c r="CE274" s="248"/>
    </row>
    <row r="275" spans="1:83" s="338" customFormat="1" ht="26.25" thickBot="1">
      <c r="A275" s="341" t="s">
        <v>162</v>
      </c>
      <c r="B275" s="310" t="s">
        <v>224</v>
      </c>
      <c r="C275" s="311" t="str">
        <f>+C$235</f>
        <v>enter zero if none, or "unknown" if information is not available</v>
      </c>
      <c r="D275" s="252"/>
      <c r="E275" s="252"/>
      <c r="F275" s="252"/>
      <c r="G275" s="252"/>
      <c r="H275" s="252"/>
      <c r="I275" s="252"/>
      <c r="J275" s="252"/>
      <c r="K275" s="252"/>
      <c r="L275" s="252"/>
      <c r="M275" s="252"/>
      <c r="N275" s="252"/>
      <c r="O275" s="252"/>
      <c r="P275" s="247"/>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c r="BT275" s="248"/>
      <c r="BU275" s="248"/>
      <c r="BV275" s="248"/>
      <c r="BW275" s="248"/>
      <c r="BX275" s="248"/>
      <c r="BY275" s="248"/>
      <c r="BZ275" s="248"/>
      <c r="CA275" s="248"/>
      <c r="CB275" s="248"/>
      <c r="CC275" s="248"/>
      <c r="CD275" s="248"/>
      <c r="CE275" s="248"/>
    </row>
    <row r="276" spans="1:83" s="338" customFormat="1" ht="27" thickBot="1" thickTop="1">
      <c r="A276" s="359" t="s">
        <v>520</v>
      </c>
      <c r="B276" s="310" t="s">
        <v>224</v>
      </c>
      <c r="C276" s="311" t="str">
        <f>+C$235</f>
        <v>enter zero if none, or "unknown" if information is not available</v>
      </c>
      <c r="D276" s="207"/>
      <c r="E276" s="207"/>
      <c r="F276" s="207"/>
      <c r="G276" s="207"/>
      <c r="H276" s="207"/>
      <c r="I276" s="207"/>
      <c r="J276" s="207"/>
      <c r="K276" s="207"/>
      <c r="L276" s="207"/>
      <c r="M276" s="207"/>
      <c r="N276" s="207"/>
      <c r="O276" s="207"/>
      <c r="P276" s="247"/>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c r="BT276" s="248"/>
      <c r="BU276" s="248"/>
      <c r="BV276" s="248"/>
      <c r="BW276" s="248"/>
      <c r="BX276" s="248"/>
      <c r="BY276" s="248"/>
      <c r="BZ276" s="248"/>
      <c r="CA276" s="248"/>
      <c r="CB276" s="248"/>
      <c r="CC276" s="248"/>
      <c r="CD276" s="248"/>
      <c r="CE276" s="248"/>
    </row>
    <row r="277" spans="1:83" s="338" customFormat="1" ht="12.75" hidden="1" thickTop="1">
      <c r="A277" s="341"/>
      <c r="B277" s="310"/>
      <c r="C277" s="311"/>
      <c r="D277" s="265"/>
      <c r="E277" s="265"/>
      <c r="F277" s="265"/>
      <c r="G277" s="265"/>
      <c r="H277" s="265"/>
      <c r="I277" s="265"/>
      <c r="J277" s="265"/>
      <c r="K277" s="265"/>
      <c r="L277" s="265"/>
      <c r="M277" s="265"/>
      <c r="N277" s="265"/>
      <c r="O277" s="265"/>
      <c r="P277" s="247"/>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c r="BT277" s="248"/>
      <c r="BU277" s="248"/>
      <c r="BV277" s="248"/>
      <c r="BW277" s="248"/>
      <c r="BX277" s="248"/>
      <c r="BY277" s="248"/>
      <c r="BZ277" s="248"/>
      <c r="CA277" s="248"/>
      <c r="CB277" s="248"/>
      <c r="CC277" s="248"/>
      <c r="CD277" s="248"/>
      <c r="CE277" s="248"/>
    </row>
    <row r="278" spans="1:83" s="340" customFormat="1" ht="12.75" hidden="1" thickTop="1">
      <c r="A278" s="341"/>
      <c r="B278" s="310"/>
      <c r="C278" s="311"/>
      <c r="D278" s="226"/>
      <c r="E278" s="226"/>
      <c r="F278" s="226"/>
      <c r="G278" s="226"/>
      <c r="H278" s="226"/>
      <c r="I278" s="226"/>
      <c r="J278" s="226"/>
      <c r="K278" s="226"/>
      <c r="L278" s="226"/>
      <c r="M278" s="226"/>
      <c r="N278" s="226"/>
      <c r="O278" s="226"/>
      <c r="P278" s="250"/>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c r="BW278" s="251"/>
      <c r="BX278" s="251"/>
      <c r="BY278" s="251"/>
      <c r="BZ278" s="251"/>
      <c r="CA278" s="251"/>
      <c r="CB278" s="251"/>
      <c r="CC278" s="251"/>
      <c r="CD278" s="251"/>
      <c r="CE278" s="251"/>
    </row>
    <row r="279" spans="1:83" s="340" customFormat="1" ht="12.75" hidden="1" thickTop="1">
      <c r="A279" s="341"/>
      <c r="B279" s="310"/>
      <c r="C279" s="311"/>
      <c r="D279" s="226"/>
      <c r="E279" s="226"/>
      <c r="F279" s="226"/>
      <c r="G279" s="226"/>
      <c r="H279" s="226"/>
      <c r="I279" s="226"/>
      <c r="J279" s="226"/>
      <c r="K279" s="226"/>
      <c r="L279" s="226"/>
      <c r="M279" s="226"/>
      <c r="N279" s="226"/>
      <c r="O279" s="226"/>
      <c r="P279" s="250"/>
      <c r="Q279" s="251"/>
      <c r="R279" s="251"/>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c r="AN279" s="251"/>
      <c r="AO279" s="251"/>
      <c r="AP279" s="251"/>
      <c r="AQ279" s="251"/>
      <c r="AR279" s="251"/>
      <c r="AS279" s="251"/>
      <c r="AT279" s="251"/>
      <c r="AU279" s="251"/>
      <c r="AV279" s="251"/>
      <c r="AW279" s="251"/>
      <c r="AX279" s="251"/>
      <c r="AY279" s="251"/>
      <c r="AZ279" s="251"/>
      <c r="BA279" s="251"/>
      <c r="BB279" s="251"/>
      <c r="BC279" s="251"/>
      <c r="BD279" s="251"/>
      <c r="BE279" s="251"/>
      <c r="BF279" s="251"/>
      <c r="BG279" s="251"/>
      <c r="BH279" s="251"/>
      <c r="BI279" s="251"/>
      <c r="BJ279" s="251"/>
      <c r="BK279" s="251"/>
      <c r="BL279" s="251"/>
      <c r="BM279" s="251"/>
      <c r="BN279" s="251"/>
      <c r="BO279" s="251"/>
      <c r="BP279" s="251"/>
      <c r="BQ279" s="251"/>
      <c r="BR279" s="251"/>
      <c r="BS279" s="251"/>
      <c r="BT279" s="251"/>
      <c r="BU279" s="251"/>
      <c r="BV279" s="251"/>
      <c r="BW279" s="251"/>
      <c r="BX279" s="251"/>
      <c r="BY279" s="251"/>
      <c r="BZ279" s="251"/>
      <c r="CA279" s="251"/>
      <c r="CB279" s="251"/>
      <c r="CC279" s="251"/>
      <c r="CD279" s="251"/>
      <c r="CE279" s="251"/>
    </row>
    <row r="280" spans="1:83" s="340" customFormat="1" ht="12.75" hidden="1" thickTop="1">
      <c r="A280" s="361"/>
      <c r="B280" s="310"/>
      <c r="C280" s="311"/>
      <c r="D280" s="226"/>
      <c r="E280" s="226"/>
      <c r="F280" s="226"/>
      <c r="G280" s="226"/>
      <c r="H280" s="226"/>
      <c r="I280" s="226"/>
      <c r="J280" s="226"/>
      <c r="K280" s="226"/>
      <c r="L280" s="226"/>
      <c r="M280" s="226"/>
      <c r="N280" s="226"/>
      <c r="O280" s="226"/>
      <c r="P280" s="250"/>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1"/>
      <c r="BQ280" s="251"/>
      <c r="BR280" s="251"/>
      <c r="BS280" s="251"/>
      <c r="BT280" s="251"/>
      <c r="BU280" s="251"/>
      <c r="BV280" s="251"/>
      <c r="BW280" s="251"/>
      <c r="BX280" s="251"/>
      <c r="BY280" s="251"/>
      <c r="BZ280" s="251"/>
      <c r="CA280" s="251"/>
      <c r="CB280" s="251"/>
      <c r="CC280" s="251"/>
      <c r="CD280" s="251"/>
      <c r="CE280" s="251"/>
    </row>
    <row r="281" spans="1:83" s="340" customFormat="1" ht="13.5" thickTop="1">
      <c r="A281" s="342" t="s">
        <v>685</v>
      </c>
      <c r="B281" s="310"/>
      <c r="C281" s="311"/>
      <c r="D281" s="226"/>
      <c r="E281" s="226"/>
      <c r="F281" s="226"/>
      <c r="G281" s="226"/>
      <c r="H281" s="226"/>
      <c r="I281" s="226"/>
      <c r="J281" s="226"/>
      <c r="K281" s="226"/>
      <c r="L281" s="226"/>
      <c r="M281" s="226"/>
      <c r="N281" s="226"/>
      <c r="O281" s="226"/>
      <c r="P281" s="250"/>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1"/>
      <c r="BQ281" s="251"/>
      <c r="BR281" s="251"/>
      <c r="BS281" s="251"/>
      <c r="BT281" s="251"/>
      <c r="BU281" s="251"/>
      <c r="BV281" s="251"/>
      <c r="BW281" s="251"/>
      <c r="BX281" s="251"/>
      <c r="BY281" s="251"/>
      <c r="BZ281" s="251"/>
      <c r="CA281" s="251"/>
      <c r="CB281" s="251"/>
      <c r="CC281" s="251"/>
      <c r="CD281" s="251"/>
      <c r="CE281" s="251"/>
    </row>
    <row r="282" spans="1:83" s="338" customFormat="1" ht="25.5">
      <c r="A282" s="341" t="s">
        <v>317</v>
      </c>
      <c r="B282" s="310" t="s">
        <v>224</v>
      </c>
      <c r="C282" s="311" t="str">
        <f>+C$235</f>
        <v>enter zero if none, or "unknown" if information is not available</v>
      </c>
      <c r="D282" s="252"/>
      <c r="E282" s="252"/>
      <c r="F282" s="252"/>
      <c r="G282" s="252"/>
      <c r="H282" s="252"/>
      <c r="I282" s="252"/>
      <c r="J282" s="252"/>
      <c r="K282" s="252"/>
      <c r="L282" s="252"/>
      <c r="M282" s="252"/>
      <c r="N282" s="252"/>
      <c r="O282" s="252"/>
      <c r="P282" s="247"/>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c r="BT282" s="248"/>
      <c r="BU282" s="248"/>
      <c r="BV282" s="248"/>
      <c r="BW282" s="248"/>
      <c r="BX282" s="248"/>
      <c r="BY282" s="248"/>
      <c r="BZ282" s="248"/>
      <c r="CA282" s="248"/>
      <c r="CB282" s="248"/>
      <c r="CC282" s="248"/>
      <c r="CD282" s="248"/>
      <c r="CE282" s="248"/>
    </row>
    <row r="283" spans="1:83" s="338" customFormat="1" ht="26.25" thickBot="1">
      <c r="A283" s="341" t="s">
        <v>162</v>
      </c>
      <c r="B283" s="310" t="s">
        <v>224</v>
      </c>
      <c r="C283" s="311" t="str">
        <f>+C$235</f>
        <v>enter zero if none, or "unknown" if information is not available</v>
      </c>
      <c r="D283" s="252"/>
      <c r="E283" s="252"/>
      <c r="F283" s="252"/>
      <c r="G283" s="252"/>
      <c r="H283" s="252"/>
      <c r="I283" s="252"/>
      <c r="J283" s="252"/>
      <c r="K283" s="252"/>
      <c r="L283" s="252"/>
      <c r="M283" s="252"/>
      <c r="N283" s="252"/>
      <c r="O283" s="252"/>
      <c r="P283" s="247"/>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c r="BT283" s="248"/>
      <c r="BU283" s="248"/>
      <c r="BV283" s="248"/>
      <c r="BW283" s="248"/>
      <c r="BX283" s="248"/>
      <c r="BY283" s="248"/>
      <c r="BZ283" s="248"/>
      <c r="CA283" s="248"/>
      <c r="CB283" s="248"/>
      <c r="CC283" s="248"/>
      <c r="CD283" s="248"/>
      <c r="CE283" s="248"/>
    </row>
    <row r="284" spans="1:83" s="338" customFormat="1" ht="27" thickBot="1" thickTop="1">
      <c r="A284" s="359" t="s">
        <v>520</v>
      </c>
      <c r="B284" s="310" t="s">
        <v>224</v>
      </c>
      <c r="C284" s="311" t="str">
        <f>+C$235</f>
        <v>enter zero if none, or "unknown" if information is not available</v>
      </c>
      <c r="D284" s="207"/>
      <c r="E284" s="207"/>
      <c r="F284" s="207"/>
      <c r="G284" s="207"/>
      <c r="H284" s="207"/>
      <c r="I284" s="207"/>
      <c r="J284" s="207"/>
      <c r="K284" s="207"/>
      <c r="L284" s="207"/>
      <c r="M284" s="207"/>
      <c r="N284" s="207"/>
      <c r="O284" s="207"/>
      <c r="P284" s="247"/>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c r="BT284" s="248"/>
      <c r="BU284" s="248"/>
      <c r="BV284" s="248"/>
      <c r="BW284" s="248"/>
      <c r="BX284" s="248"/>
      <c r="BY284" s="248"/>
      <c r="BZ284" s="248"/>
      <c r="CA284" s="248"/>
      <c r="CB284" s="248"/>
      <c r="CC284" s="248"/>
      <c r="CD284" s="248"/>
      <c r="CE284" s="248"/>
    </row>
    <row r="285" spans="1:83" s="338" customFormat="1" ht="12.75" hidden="1" thickTop="1">
      <c r="A285" s="341"/>
      <c r="B285" s="310"/>
      <c r="C285" s="311"/>
      <c r="D285" s="265"/>
      <c r="E285" s="265"/>
      <c r="F285" s="265"/>
      <c r="G285" s="265"/>
      <c r="H285" s="265"/>
      <c r="I285" s="265"/>
      <c r="J285" s="265"/>
      <c r="K285" s="265"/>
      <c r="L285" s="265"/>
      <c r="M285" s="265"/>
      <c r="N285" s="265"/>
      <c r="O285" s="265"/>
      <c r="P285" s="247"/>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c r="BT285" s="248"/>
      <c r="BU285" s="248"/>
      <c r="BV285" s="248"/>
      <c r="BW285" s="248"/>
      <c r="BX285" s="248"/>
      <c r="BY285" s="248"/>
      <c r="BZ285" s="248"/>
      <c r="CA285" s="248"/>
      <c r="CB285" s="248"/>
      <c r="CC285" s="248"/>
      <c r="CD285" s="248"/>
      <c r="CE285" s="248"/>
    </row>
    <row r="286" spans="1:83" s="340" customFormat="1" ht="12.75" hidden="1" thickTop="1">
      <c r="A286" s="341"/>
      <c r="B286" s="310"/>
      <c r="C286" s="311"/>
      <c r="D286" s="226"/>
      <c r="E286" s="226"/>
      <c r="F286" s="226"/>
      <c r="G286" s="226"/>
      <c r="H286" s="226"/>
      <c r="I286" s="226"/>
      <c r="J286" s="226"/>
      <c r="K286" s="226"/>
      <c r="L286" s="226"/>
      <c r="M286" s="226"/>
      <c r="N286" s="226"/>
      <c r="O286" s="226"/>
      <c r="P286" s="250"/>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1"/>
      <c r="BQ286" s="251"/>
      <c r="BR286" s="251"/>
      <c r="BS286" s="251"/>
      <c r="BT286" s="251"/>
      <c r="BU286" s="251"/>
      <c r="BV286" s="251"/>
      <c r="BW286" s="251"/>
      <c r="BX286" s="251"/>
      <c r="BY286" s="251"/>
      <c r="BZ286" s="251"/>
      <c r="CA286" s="251"/>
      <c r="CB286" s="251"/>
      <c r="CC286" s="251"/>
      <c r="CD286" s="251"/>
      <c r="CE286" s="251"/>
    </row>
    <row r="287" spans="1:83" s="340" customFormat="1" ht="12.75" hidden="1" thickTop="1">
      <c r="A287" s="341"/>
      <c r="B287" s="310"/>
      <c r="C287" s="311"/>
      <c r="D287" s="226"/>
      <c r="E287" s="226"/>
      <c r="F287" s="226"/>
      <c r="G287" s="226"/>
      <c r="H287" s="226"/>
      <c r="I287" s="226"/>
      <c r="J287" s="226"/>
      <c r="K287" s="226"/>
      <c r="L287" s="226"/>
      <c r="M287" s="226"/>
      <c r="N287" s="226"/>
      <c r="O287" s="226"/>
      <c r="P287" s="250"/>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1"/>
      <c r="BQ287" s="251"/>
      <c r="BR287" s="251"/>
      <c r="BS287" s="251"/>
      <c r="BT287" s="251"/>
      <c r="BU287" s="251"/>
      <c r="BV287" s="251"/>
      <c r="BW287" s="251"/>
      <c r="BX287" s="251"/>
      <c r="BY287" s="251"/>
      <c r="BZ287" s="251"/>
      <c r="CA287" s="251"/>
      <c r="CB287" s="251"/>
      <c r="CC287" s="251"/>
      <c r="CD287" s="251"/>
      <c r="CE287" s="251"/>
    </row>
    <row r="288" spans="1:83" s="340" customFormat="1" ht="12.75" hidden="1" thickTop="1">
      <c r="A288" s="361"/>
      <c r="B288" s="310"/>
      <c r="C288" s="311"/>
      <c r="D288" s="226"/>
      <c r="E288" s="226"/>
      <c r="F288" s="226"/>
      <c r="G288" s="226"/>
      <c r="H288" s="226"/>
      <c r="I288" s="226"/>
      <c r="J288" s="226"/>
      <c r="K288" s="226"/>
      <c r="L288" s="226"/>
      <c r="M288" s="226"/>
      <c r="N288" s="226"/>
      <c r="O288" s="226"/>
      <c r="P288" s="250"/>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1"/>
      <c r="BQ288" s="251"/>
      <c r="BR288" s="251"/>
      <c r="BS288" s="251"/>
      <c r="BT288" s="251"/>
      <c r="BU288" s="251"/>
      <c r="BV288" s="251"/>
      <c r="BW288" s="251"/>
      <c r="BX288" s="251"/>
      <c r="BY288" s="251"/>
      <c r="BZ288" s="251"/>
      <c r="CA288" s="251"/>
      <c r="CB288" s="251"/>
      <c r="CC288" s="251"/>
      <c r="CD288" s="251"/>
      <c r="CE288" s="251"/>
    </row>
    <row r="289" spans="1:83" s="340" customFormat="1" ht="27" thickBot="1" thickTop="1">
      <c r="A289" s="304" t="s">
        <v>25</v>
      </c>
      <c r="B289" s="477" t="s">
        <v>26</v>
      </c>
      <c r="C289" s="478"/>
      <c r="D289" s="226"/>
      <c r="E289" s="226"/>
      <c r="F289" s="226"/>
      <c r="G289" s="226"/>
      <c r="H289" s="226"/>
      <c r="I289" s="226"/>
      <c r="J289" s="226"/>
      <c r="K289" s="226"/>
      <c r="L289" s="226"/>
      <c r="M289" s="226"/>
      <c r="N289" s="226"/>
      <c r="O289" s="226"/>
      <c r="P289" s="250"/>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1"/>
      <c r="BQ289" s="251"/>
      <c r="BR289" s="251"/>
      <c r="BS289" s="251"/>
      <c r="BT289" s="251"/>
      <c r="BU289" s="251"/>
      <c r="BV289" s="251"/>
      <c r="BW289" s="251"/>
      <c r="BX289" s="251"/>
      <c r="BY289" s="251"/>
      <c r="BZ289" s="251"/>
      <c r="CA289" s="251"/>
      <c r="CB289" s="251"/>
      <c r="CC289" s="251"/>
      <c r="CD289" s="251"/>
      <c r="CE289" s="251"/>
    </row>
    <row r="290" spans="1:83" s="338" customFormat="1" ht="27" thickBot="1" thickTop="1">
      <c r="A290" s="192" t="s">
        <v>317</v>
      </c>
      <c r="B290" s="158" t="s">
        <v>27</v>
      </c>
      <c r="C290" s="159" t="str">
        <f>+C$235</f>
        <v>enter zero if none, or "unknown" if information is not available</v>
      </c>
      <c r="D290" s="207"/>
      <c r="E290" s="207"/>
      <c r="F290" s="207"/>
      <c r="G290" s="207"/>
      <c r="H290" s="207"/>
      <c r="I290" s="207"/>
      <c r="J290" s="207"/>
      <c r="K290" s="207"/>
      <c r="L290" s="207"/>
      <c r="M290" s="207"/>
      <c r="N290" s="207"/>
      <c r="O290" s="207"/>
      <c r="P290" s="247"/>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c r="BD290" s="248"/>
      <c r="BE290" s="248"/>
      <c r="BF290" s="248"/>
      <c r="BG290" s="248"/>
      <c r="BH290" s="248"/>
      <c r="BI290" s="248"/>
      <c r="BJ290" s="248"/>
      <c r="BK290" s="248"/>
      <c r="BL290" s="248"/>
      <c r="BM290" s="248"/>
      <c r="BN290" s="248"/>
      <c r="BO290" s="248"/>
      <c r="BP290" s="248"/>
      <c r="BQ290" s="248"/>
      <c r="BR290" s="248"/>
      <c r="BS290" s="248"/>
      <c r="BT290" s="248"/>
      <c r="BU290" s="248"/>
      <c r="BV290" s="248"/>
      <c r="BW290" s="248"/>
      <c r="BX290" s="248"/>
      <c r="BY290" s="248"/>
      <c r="BZ290" s="248"/>
      <c r="CA290" s="248"/>
      <c r="CB290" s="248"/>
      <c r="CC290" s="248"/>
      <c r="CD290" s="248"/>
      <c r="CE290" s="248"/>
    </row>
    <row r="291" spans="1:83" s="338" customFormat="1" ht="27" thickBot="1" thickTop="1">
      <c r="A291" s="192" t="s">
        <v>162</v>
      </c>
      <c r="B291" s="158" t="s">
        <v>27</v>
      </c>
      <c r="C291" s="159" t="str">
        <f>+C$235</f>
        <v>enter zero if none, or "unknown" if information is not available</v>
      </c>
      <c r="D291" s="207"/>
      <c r="E291" s="207"/>
      <c r="F291" s="207"/>
      <c r="G291" s="207"/>
      <c r="H291" s="207"/>
      <c r="I291" s="207"/>
      <c r="J291" s="207"/>
      <c r="K291" s="207"/>
      <c r="L291" s="207"/>
      <c r="M291" s="207"/>
      <c r="N291" s="207"/>
      <c r="O291" s="207"/>
      <c r="P291" s="247"/>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c r="BD291" s="248"/>
      <c r="BE291" s="248"/>
      <c r="BF291" s="248"/>
      <c r="BG291" s="248"/>
      <c r="BH291" s="248"/>
      <c r="BI291" s="248"/>
      <c r="BJ291" s="248"/>
      <c r="BK291" s="248"/>
      <c r="BL291" s="248"/>
      <c r="BM291" s="248"/>
      <c r="BN291" s="248"/>
      <c r="BO291" s="248"/>
      <c r="BP291" s="248"/>
      <c r="BQ291" s="248"/>
      <c r="BR291" s="248"/>
      <c r="BS291" s="248"/>
      <c r="BT291" s="248"/>
      <c r="BU291" s="248"/>
      <c r="BV291" s="248"/>
      <c r="BW291" s="248"/>
      <c r="BX291" s="248"/>
      <c r="BY291" s="248"/>
      <c r="BZ291" s="248"/>
      <c r="CA291" s="248"/>
      <c r="CB291" s="248"/>
      <c r="CC291" s="248"/>
      <c r="CD291" s="248"/>
      <c r="CE291" s="248"/>
    </row>
    <row r="292" ht="13.5" hidden="1" thickTop="1">
      <c r="A292" s="412"/>
    </row>
    <row r="293" ht="13.5" hidden="1" thickTop="1">
      <c r="A293" s="412"/>
    </row>
    <row r="294" ht="13.5" hidden="1" thickTop="1">
      <c r="A294" s="412"/>
    </row>
    <row r="295" ht="13.5" hidden="1" thickTop="1">
      <c r="A295" s="412"/>
    </row>
    <row r="296" ht="13.5" hidden="1" thickTop="1">
      <c r="A296" s="412"/>
    </row>
    <row r="297" spans="1:83" s="340" customFormat="1" ht="26.25" thickTop="1">
      <c r="A297" s="191" t="s">
        <v>44</v>
      </c>
      <c r="B297" s="158" t="s">
        <v>560</v>
      </c>
      <c r="C297" s="311" t="s">
        <v>419</v>
      </c>
      <c r="D297" s="249"/>
      <c r="E297" s="249"/>
      <c r="F297" s="249"/>
      <c r="G297" s="249"/>
      <c r="H297" s="249"/>
      <c r="I297" s="249"/>
      <c r="J297" s="249"/>
      <c r="K297" s="249"/>
      <c r="L297" s="249"/>
      <c r="M297" s="249"/>
      <c r="N297" s="249"/>
      <c r="O297" s="249"/>
      <c r="P297" s="250"/>
      <c r="Q297" s="251"/>
      <c r="R297" s="251"/>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1"/>
      <c r="BI297" s="251"/>
      <c r="BJ297" s="251"/>
      <c r="BK297" s="251"/>
      <c r="BL297" s="251"/>
      <c r="BM297" s="251"/>
      <c r="BN297" s="251"/>
      <c r="BO297" s="251"/>
      <c r="BP297" s="251"/>
      <c r="BQ297" s="251"/>
      <c r="BR297" s="251"/>
      <c r="BS297" s="251"/>
      <c r="BT297" s="251"/>
      <c r="BU297" s="251"/>
      <c r="BV297" s="251"/>
      <c r="BW297" s="251"/>
      <c r="BX297" s="251"/>
      <c r="BY297" s="251"/>
      <c r="BZ297" s="251"/>
      <c r="CA297" s="251"/>
      <c r="CB297" s="251"/>
      <c r="CC297" s="251"/>
      <c r="CD297" s="251"/>
      <c r="CE297" s="251"/>
    </row>
    <row r="298" spans="1:83" s="338" customFormat="1" ht="12.75">
      <c r="A298" s="341" t="s">
        <v>317</v>
      </c>
      <c r="B298" s="310" t="s">
        <v>560</v>
      </c>
      <c r="C298" s="311" t="s">
        <v>419</v>
      </c>
      <c r="D298" s="252"/>
      <c r="E298" s="252"/>
      <c r="F298" s="252"/>
      <c r="G298" s="252"/>
      <c r="H298" s="252"/>
      <c r="I298" s="252"/>
      <c r="J298" s="252"/>
      <c r="K298" s="252"/>
      <c r="L298" s="252"/>
      <c r="M298" s="252"/>
      <c r="N298" s="252"/>
      <c r="O298" s="252"/>
      <c r="P298" s="247"/>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c r="BD298" s="248"/>
      <c r="BE298" s="248"/>
      <c r="BF298" s="248"/>
      <c r="BG298" s="248"/>
      <c r="BH298" s="248"/>
      <c r="BI298" s="248"/>
      <c r="BJ298" s="248"/>
      <c r="BK298" s="248"/>
      <c r="BL298" s="248"/>
      <c r="BM298" s="248"/>
      <c r="BN298" s="248"/>
      <c r="BO298" s="248"/>
      <c r="BP298" s="248"/>
      <c r="BQ298" s="248"/>
      <c r="BR298" s="248"/>
      <c r="BS298" s="248"/>
      <c r="BT298" s="248"/>
      <c r="BU298" s="248"/>
      <c r="BV298" s="248"/>
      <c r="BW298" s="248"/>
      <c r="BX298" s="248"/>
      <c r="BY298" s="248"/>
      <c r="BZ298" s="248"/>
      <c r="CA298" s="248"/>
      <c r="CB298" s="248"/>
      <c r="CC298" s="248"/>
      <c r="CD298" s="248"/>
      <c r="CE298" s="248"/>
    </row>
    <row r="299" spans="1:83" s="338" customFormat="1" ht="26.25" thickBot="1">
      <c r="A299" s="341" t="s">
        <v>367</v>
      </c>
      <c r="B299" s="310" t="s">
        <v>560</v>
      </c>
      <c r="C299" s="311" t="s">
        <v>419</v>
      </c>
      <c r="D299" s="252"/>
      <c r="E299" s="252"/>
      <c r="F299" s="252"/>
      <c r="G299" s="252"/>
      <c r="H299" s="252"/>
      <c r="I299" s="252"/>
      <c r="J299" s="252"/>
      <c r="K299" s="252"/>
      <c r="L299" s="252"/>
      <c r="M299" s="252"/>
      <c r="N299" s="252"/>
      <c r="O299" s="252"/>
      <c r="P299" s="247"/>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c r="BD299" s="248"/>
      <c r="BE299" s="248"/>
      <c r="BF299" s="248"/>
      <c r="BG299" s="248"/>
      <c r="BH299" s="248"/>
      <c r="BI299" s="248"/>
      <c r="BJ299" s="248"/>
      <c r="BK299" s="248"/>
      <c r="BL299" s="248"/>
      <c r="BM299" s="248"/>
      <c r="BN299" s="248"/>
      <c r="BO299" s="248"/>
      <c r="BP299" s="248"/>
      <c r="BQ299" s="248"/>
      <c r="BR299" s="248"/>
      <c r="BS299" s="248"/>
      <c r="BT299" s="248"/>
      <c r="BU299" s="248"/>
      <c r="BV299" s="248"/>
      <c r="BW299" s="248"/>
      <c r="BX299" s="248"/>
      <c r="BY299" s="248"/>
      <c r="BZ299" s="248"/>
      <c r="CA299" s="248"/>
      <c r="CB299" s="248"/>
      <c r="CC299" s="248"/>
      <c r="CD299" s="248"/>
      <c r="CE299" s="248"/>
    </row>
    <row r="300" spans="1:83" s="338" customFormat="1" ht="27" thickBot="1" thickTop="1">
      <c r="A300" s="359" t="s">
        <v>713</v>
      </c>
      <c r="B300" s="310" t="s">
        <v>159</v>
      </c>
      <c r="C300" s="311" t="s">
        <v>714</v>
      </c>
      <c r="D300" s="207"/>
      <c r="E300" s="207"/>
      <c r="F300" s="207"/>
      <c r="G300" s="207"/>
      <c r="H300" s="207"/>
      <c r="I300" s="207"/>
      <c r="J300" s="207"/>
      <c r="K300" s="207"/>
      <c r="L300" s="207"/>
      <c r="M300" s="207"/>
      <c r="N300" s="207"/>
      <c r="O300" s="207"/>
      <c r="P300" s="247"/>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248"/>
      <c r="BC300" s="248"/>
      <c r="BD300" s="248"/>
      <c r="BE300" s="248"/>
      <c r="BF300" s="248"/>
      <c r="BG300" s="248"/>
      <c r="BH300" s="248"/>
      <c r="BI300" s="248"/>
      <c r="BJ300" s="248"/>
      <c r="BK300" s="248"/>
      <c r="BL300" s="248"/>
      <c r="BM300" s="248"/>
      <c r="BN300" s="248"/>
      <c r="BO300" s="248"/>
      <c r="BP300" s="248"/>
      <c r="BQ300" s="248"/>
      <c r="BR300" s="248"/>
      <c r="BS300" s="248"/>
      <c r="BT300" s="248"/>
      <c r="BU300" s="248"/>
      <c r="BV300" s="248"/>
      <c r="BW300" s="248"/>
      <c r="BX300" s="248"/>
      <c r="BY300" s="248"/>
      <c r="BZ300" s="248"/>
      <c r="CA300" s="248"/>
      <c r="CB300" s="248"/>
      <c r="CC300" s="248"/>
      <c r="CD300" s="248"/>
      <c r="CE300" s="248"/>
    </row>
    <row r="301" spans="1:83" s="340" customFormat="1" ht="12.75" hidden="1" thickTop="1">
      <c r="A301" s="362"/>
      <c r="B301" s="310"/>
      <c r="C301" s="311"/>
      <c r="D301" s="226"/>
      <c r="E301" s="226"/>
      <c r="F301" s="226"/>
      <c r="G301" s="226"/>
      <c r="H301" s="226"/>
      <c r="I301" s="226"/>
      <c r="J301" s="226"/>
      <c r="K301" s="226"/>
      <c r="L301" s="226"/>
      <c r="M301" s="226"/>
      <c r="N301" s="226"/>
      <c r="O301" s="226"/>
      <c r="P301" s="250"/>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c r="BW301" s="251"/>
      <c r="BX301" s="251"/>
      <c r="BY301" s="251"/>
      <c r="BZ301" s="251"/>
      <c r="CA301" s="251"/>
      <c r="CB301" s="251"/>
      <c r="CC301" s="251"/>
      <c r="CD301" s="251"/>
      <c r="CE301" s="251"/>
    </row>
    <row r="302" spans="1:83" s="340" customFormat="1" ht="12" hidden="1">
      <c r="A302" s="341"/>
      <c r="B302" s="349"/>
      <c r="C302" s="311"/>
      <c r="D302" s="226"/>
      <c r="E302" s="226"/>
      <c r="F302" s="226"/>
      <c r="G302" s="226"/>
      <c r="H302" s="226"/>
      <c r="I302" s="226"/>
      <c r="J302" s="226"/>
      <c r="K302" s="226"/>
      <c r="L302" s="226"/>
      <c r="M302" s="226"/>
      <c r="N302" s="226"/>
      <c r="O302" s="226"/>
      <c r="P302" s="250"/>
      <c r="Q302" s="251"/>
      <c r="R302" s="251"/>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c r="AN302" s="251"/>
      <c r="AO302" s="251"/>
      <c r="AP302" s="251"/>
      <c r="AQ302" s="251"/>
      <c r="AR302" s="251"/>
      <c r="AS302" s="251"/>
      <c r="AT302" s="251"/>
      <c r="AU302" s="251"/>
      <c r="AV302" s="251"/>
      <c r="AW302" s="251"/>
      <c r="AX302" s="251"/>
      <c r="AY302" s="251"/>
      <c r="AZ302" s="251"/>
      <c r="BA302" s="251"/>
      <c r="BB302" s="251"/>
      <c r="BC302" s="251"/>
      <c r="BD302" s="251"/>
      <c r="BE302" s="251"/>
      <c r="BF302" s="251"/>
      <c r="BG302" s="251"/>
      <c r="BH302" s="251"/>
      <c r="BI302" s="251"/>
      <c r="BJ302" s="251"/>
      <c r="BK302" s="251"/>
      <c r="BL302" s="251"/>
      <c r="BM302" s="251"/>
      <c r="BN302" s="251"/>
      <c r="BO302" s="251"/>
      <c r="BP302" s="251"/>
      <c r="BQ302" s="251"/>
      <c r="BR302" s="251"/>
      <c r="BS302" s="251"/>
      <c r="BT302" s="251"/>
      <c r="BU302" s="251"/>
      <c r="BV302" s="251"/>
      <c r="BW302" s="251"/>
      <c r="BX302" s="251"/>
      <c r="BY302" s="251"/>
      <c r="BZ302" s="251"/>
      <c r="CA302" s="251"/>
      <c r="CB302" s="251"/>
      <c r="CC302" s="251"/>
      <c r="CD302" s="251"/>
      <c r="CE302" s="251"/>
    </row>
    <row r="303" spans="1:83" s="340" customFormat="1" ht="12" hidden="1">
      <c r="A303" s="341"/>
      <c r="B303" s="349"/>
      <c r="C303" s="363"/>
      <c r="D303" s="226"/>
      <c r="E303" s="226"/>
      <c r="F303" s="226"/>
      <c r="G303" s="226"/>
      <c r="H303" s="226"/>
      <c r="I303" s="226"/>
      <c r="J303" s="226"/>
      <c r="K303" s="226"/>
      <c r="L303" s="226"/>
      <c r="M303" s="226"/>
      <c r="N303" s="226"/>
      <c r="O303" s="226"/>
      <c r="P303" s="250"/>
      <c r="Q303" s="251"/>
      <c r="R303" s="251"/>
      <c r="S303" s="251"/>
      <c r="T303" s="251"/>
      <c r="U303" s="251"/>
      <c r="V303" s="251"/>
      <c r="W303" s="251"/>
      <c r="X303" s="251"/>
      <c r="Y303" s="251"/>
      <c r="Z303" s="251"/>
      <c r="AA303" s="251"/>
      <c r="AB303" s="251"/>
      <c r="AC303" s="251"/>
      <c r="AD303" s="251"/>
      <c r="AE303" s="251"/>
      <c r="AF303" s="251"/>
      <c r="AG303" s="251"/>
      <c r="AH303" s="251"/>
      <c r="AI303" s="251"/>
      <c r="AJ303" s="251"/>
      <c r="AK303" s="251"/>
      <c r="AL303" s="251"/>
      <c r="AM303" s="251"/>
      <c r="AN303" s="251"/>
      <c r="AO303" s="251"/>
      <c r="AP303" s="251"/>
      <c r="AQ303" s="251"/>
      <c r="AR303" s="251"/>
      <c r="AS303" s="251"/>
      <c r="AT303" s="251"/>
      <c r="AU303" s="251"/>
      <c r="AV303" s="251"/>
      <c r="AW303" s="251"/>
      <c r="AX303" s="251"/>
      <c r="AY303" s="251"/>
      <c r="AZ303" s="251"/>
      <c r="BA303" s="251"/>
      <c r="BB303" s="251"/>
      <c r="BC303" s="251"/>
      <c r="BD303" s="251"/>
      <c r="BE303" s="251"/>
      <c r="BF303" s="251"/>
      <c r="BG303" s="251"/>
      <c r="BH303" s="251"/>
      <c r="BI303" s="251"/>
      <c r="BJ303" s="251"/>
      <c r="BK303" s="251"/>
      <c r="BL303" s="251"/>
      <c r="BM303" s="251"/>
      <c r="BN303" s="251"/>
      <c r="BO303" s="251"/>
      <c r="BP303" s="251"/>
      <c r="BQ303" s="251"/>
      <c r="BR303" s="251"/>
      <c r="BS303" s="251"/>
      <c r="BT303" s="251"/>
      <c r="BU303" s="251"/>
      <c r="BV303" s="251"/>
      <c r="BW303" s="251"/>
      <c r="BX303" s="251"/>
      <c r="BY303" s="251"/>
      <c r="BZ303" s="251"/>
      <c r="CA303" s="251"/>
      <c r="CB303" s="251"/>
      <c r="CC303" s="251"/>
      <c r="CD303" s="251"/>
      <c r="CE303" s="251"/>
    </row>
    <row r="304" spans="1:83" s="351" customFormat="1" ht="12" hidden="1">
      <c r="A304" s="364"/>
      <c r="B304" s="349"/>
      <c r="C304" s="311"/>
      <c r="D304" s="266"/>
      <c r="E304" s="266"/>
      <c r="F304" s="266"/>
      <c r="G304" s="266"/>
      <c r="H304" s="266"/>
      <c r="I304" s="266"/>
      <c r="J304" s="266"/>
      <c r="K304" s="266"/>
      <c r="L304" s="266"/>
      <c r="M304" s="266"/>
      <c r="N304" s="266"/>
      <c r="O304" s="266"/>
      <c r="P304" s="257"/>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8"/>
      <c r="AT304" s="258"/>
      <c r="AU304" s="258"/>
      <c r="AV304" s="258"/>
      <c r="AW304" s="258"/>
      <c r="AX304" s="258"/>
      <c r="AY304" s="258"/>
      <c r="AZ304" s="258"/>
      <c r="BA304" s="258"/>
      <c r="BB304" s="258"/>
      <c r="BC304" s="258"/>
      <c r="BD304" s="258"/>
      <c r="BE304" s="258"/>
      <c r="BF304" s="258"/>
      <c r="BG304" s="258"/>
      <c r="BH304" s="258"/>
      <c r="BI304" s="258"/>
      <c r="BJ304" s="258"/>
      <c r="BK304" s="258"/>
      <c r="BL304" s="258"/>
      <c r="BM304" s="258"/>
      <c r="BN304" s="258"/>
      <c r="BO304" s="258"/>
      <c r="BP304" s="258"/>
      <c r="BQ304" s="258"/>
      <c r="BR304" s="258"/>
      <c r="BS304" s="258"/>
      <c r="BT304" s="258"/>
      <c r="BU304" s="258"/>
      <c r="BV304" s="258"/>
      <c r="BW304" s="258"/>
      <c r="BX304" s="258"/>
      <c r="BY304" s="258"/>
      <c r="BZ304" s="258"/>
      <c r="CA304" s="258"/>
      <c r="CB304" s="258"/>
      <c r="CC304" s="258"/>
      <c r="CD304" s="258"/>
      <c r="CE304" s="258"/>
    </row>
    <row r="305" spans="1:83" s="340" customFormat="1" ht="12" hidden="1">
      <c r="A305" s="341"/>
      <c r="B305" s="310"/>
      <c r="C305" s="311"/>
      <c r="D305" s="226"/>
      <c r="E305" s="226"/>
      <c r="F305" s="226"/>
      <c r="G305" s="226"/>
      <c r="H305" s="226"/>
      <c r="I305" s="226"/>
      <c r="J305" s="226"/>
      <c r="K305" s="226"/>
      <c r="L305" s="226"/>
      <c r="M305" s="226"/>
      <c r="N305" s="226"/>
      <c r="O305" s="226"/>
      <c r="P305" s="250"/>
      <c r="Q305" s="251"/>
      <c r="R305" s="251"/>
      <c r="S305" s="251"/>
      <c r="T305" s="251"/>
      <c r="U305" s="251"/>
      <c r="V305" s="251"/>
      <c r="W305" s="251"/>
      <c r="X305" s="251"/>
      <c r="Y305" s="251"/>
      <c r="Z305" s="251"/>
      <c r="AA305" s="251"/>
      <c r="AB305" s="251"/>
      <c r="AC305" s="251"/>
      <c r="AD305" s="251"/>
      <c r="AE305" s="251"/>
      <c r="AF305" s="251"/>
      <c r="AG305" s="251"/>
      <c r="AH305" s="251"/>
      <c r="AI305" s="251"/>
      <c r="AJ305" s="251"/>
      <c r="AK305" s="251"/>
      <c r="AL305" s="251"/>
      <c r="AM305" s="251"/>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1"/>
      <c r="BI305" s="251"/>
      <c r="BJ305" s="251"/>
      <c r="BK305" s="251"/>
      <c r="BL305" s="251"/>
      <c r="BM305" s="251"/>
      <c r="BN305" s="251"/>
      <c r="BO305" s="251"/>
      <c r="BP305" s="251"/>
      <c r="BQ305" s="251"/>
      <c r="BR305" s="251"/>
      <c r="BS305" s="251"/>
      <c r="BT305" s="251"/>
      <c r="BU305" s="251"/>
      <c r="BV305" s="251"/>
      <c r="BW305" s="251"/>
      <c r="BX305" s="251"/>
      <c r="BY305" s="251"/>
      <c r="BZ305" s="251"/>
      <c r="CA305" s="251"/>
      <c r="CB305" s="251"/>
      <c r="CC305" s="251"/>
      <c r="CD305" s="251"/>
      <c r="CE305" s="251"/>
    </row>
    <row r="306" spans="1:83" s="340" customFormat="1" ht="12" hidden="1">
      <c r="A306" s="341"/>
      <c r="B306" s="310"/>
      <c r="C306" s="307"/>
      <c r="D306" s="226"/>
      <c r="E306" s="226"/>
      <c r="F306" s="226"/>
      <c r="G306" s="226"/>
      <c r="H306" s="226"/>
      <c r="I306" s="226"/>
      <c r="J306" s="226"/>
      <c r="K306" s="226"/>
      <c r="L306" s="226"/>
      <c r="M306" s="226"/>
      <c r="N306" s="226"/>
      <c r="O306" s="226"/>
      <c r="P306" s="250"/>
      <c r="Q306" s="251"/>
      <c r="R306" s="251"/>
      <c r="S306" s="251"/>
      <c r="T306" s="251"/>
      <c r="U306" s="251"/>
      <c r="V306" s="251"/>
      <c r="W306" s="251"/>
      <c r="X306" s="251"/>
      <c r="Y306" s="251"/>
      <c r="Z306" s="251"/>
      <c r="AA306" s="251"/>
      <c r="AB306" s="251"/>
      <c r="AC306" s="251"/>
      <c r="AD306" s="251"/>
      <c r="AE306" s="251"/>
      <c r="AF306" s="251"/>
      <c r="AG306" s="251"/>
      <c r="AH306" s="251"/>
      <c r="AI306" s="251"/>
      <c r="AJ306" s="251"/>
      <c r="AK306" s="251"/>
      <c r="AL306" s="251"/>
      <c r="AM306" s="251"/>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1"/>
      <c r="BI306" s="251"/>
      <c r="BJ306" s="251"/>
      <c r="BK306" s="251"/>
      <c r="BL306" s="251"/>
      <c r="BM306" s="251"/>
      <c r="BN306" s="251"/>
      <c r="BO306" s="251"/>
      <c r="BP306" s="251"/>
      <c r="BQ306" s="251"/>
      <c r="BR306" s="251"/>
      <c r="BS306" s="251"/>
      <c r="BT306" s="251"/>
      <c r="BU306" s="251"/>
      <c r="BV306" s="251"/>
      <c r="BW306" s="251"/>
      <c r="BX306" s="251"/>
      <c r="BY306" s="251"/>
      <c r="BZ306" s="251"/>
      <c r="CA306" s="251"/>
      <c r="CB306" s="251"/>
      <c r="CC306" s="251"/>
      <c r="CD306" s="251"/>
      <c r="CE306" s="251"/>
    </row>
    <row r="307" spans="1:83" s="340" customFormat="1" ht="12" hidden="1">
      <c r="A307" s="362"/>
      <c r="B307" s="310"/>
      <c r="C307" s="311"/>
      <c r="D307" s="226"/>
      <c r="E307" s="226"/>
      <c r="F307" s="226"/>
      <c r="G307" s="226"/>
      <c r="H307" s="226"/>
      <c r="I307" s="226"/>
      <c r="J307" s="226"/>
      <c r="K307" s="226"/>
      <c r="L307" s="226"/>
      <c r="M307" s="226"/>
      <c r="N307" s="226"/>
      <c r="O307" s="226"/>
      <c r="P307" s="250"/>
      <c r="Q307" s="251"/>
      <c r="R307" s="251"/>
      <c r="S307" s="251"/>
      <c r="T307" s="251"/>
      <c r="U307" s="251"/>
      <c r="V307" s="251"/>
      <c r="W307" s="251"/>
      <c r="X307" s="251"/>
      <c r="Y307" s="251"/>
      <c r="Z307" s="251"/>
      <c r="AA307" s="251"/>
      <c r="AB307" s="251"/>
      <c r="AC307" s="251"/>
      <c r="AD307" s="251"/>
      <c r="AE307" s="251"/>
      <c r="AF307" s="251"/>
      <c r="AG307" s="251"/>
      <c r="AH307" s="251"/>
      <c r="AI307" s="251"/>
      <c r="AJ307" s="251"/>
      <c r="AK307" s="251"/>
      <c r="AL307" s="251"/>
      <c r="AM307" s="251"/>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1"/>
      <c r="BI307" s="251"/>
      <c r="BJ307" s="251"/>
      <c r="BK307" s="251"/>
      <c r="BL307" s="251"/>
      <c r="BM307" s="251"/>
      <c r="BN307" s="251"/>
      <c r="BO307" s="251"/>
      <c r="BP307" s="251"/>
      <c r="BQ307" s="251"/>
      <c r="BR307" s="251"/>
      <c r="BS307" s="251"/>
      <c r="BT307" s="251"/>
      <c r="BU307" s="251"/>
      <c r="BV307" s="251"/>
      <c r="BW307" s="251"/>
      <c r="BX307" s="251"/>
      <c r="BY307" s="251"/>
      <c r="BZ307" s="251"/>
      <c r="CA307" s="251"/>
      <c r="CB307" s="251"/>
      <c r="CC307" s="251"/>
      <c r="CD307" s="251"/>
      <c r="CE307" s="251"/>
    </row>
    <row r="308" spans="1:83" s="340" customFormat="1" ht="12" hidden="1">
      <c r="A308" s="339"/>
      <c r="B308" s="310"/>
      <c r="C308" s="311"/>
      <c r="D308" s="226"/>
      <c r="E308" s="226"/>
      <c r="F308" s="226"/>
      <c r="G308" s="226"/>
      <c r="H308" s="226"/>
      <c r="I308" s="226"/>
      <c r="J308" s="226"/>
      <c r="K308" s="226"/>
      <c r="L308" s="226"/>
      <c r="M308" s="226"/>
      <c r="N308" s="226"/>
      <c r="O308" s="226"/>
      <c r="P308" s="250"/>
      <c r="Q308" s="251"/>
      <c r="R308" s="251"/>
      <c r="S308" s="251"/>
      <c r="T308" s="251"/>
      <c r="U308" s="251"/>
      <c r="V308" s="251"/>
      <c r="W308" s="251"/>
      <c r="X308" s="251"/>
      <c r="Y308" s="251"/>
      <c r="Z308" s="251"/>
      <c r="AA308" s="251"/>
      <c r="AB308" s="251"/>
      <c r="AC308" s="251"/>
      <c r="AD308" s="251"/>
      <c r="AE308" s="251"/>
      <c r="AF308" s="251"/>
      <c r="AG308" s="251"/>
      <c r="AH308" s="251"/>
      <c r="AI308" s="251"/>
      <c r="AJ308" s="251"/>
      <c r="AK308" s="251"/>
      <c r="AL308" s="251"/>
      <c r="AM308" s="251"/>
      <c r="AN308" s="251"/>
      <c r="AO308" s="251"/>
      <c r="AP308" s="251"/>
      <c r="AQ308" s="251"/>
      <c r="AR308" s="251"/>
      <c r="AS308" s="251"/>
      <c r="AT308" s="251"/>
      <c r="AU308" s="251"/>
      <c r="AV308" s="251"/>
      <c r="AW308" s="251"/>
      <c r="AX308" s="251"/>
      <c r="AY308" s="251"/>
      <c r="AZ308" s="251"/>
      <c r="BA308" s="251"/>
      <c r="BB308" s="251"/>
      <c r="BC308" s="251"/>
      <c r="BD308" s="251"/>
      <c r="BE308" s="251"/>
      <c r="BF308" s="251"/>
      <c r="BG308" s="251"/>
      <c r="BH308" s="251"/>
      <c r="BI308" s="251"/>
      <c r="BJ308" s="251"/>
      <c r="BK308" s="251"/>
      <c r="BL308" s="251"/>
      <c r="BM308" s="251"/>
      <c r="BN308" s="251"/>
      <c r="BO308" s="251"/>
      <c r="BP308" s="251"/>
      <c r="BQ308" s="251"/>
      <c r="BR308" s="251"/>
      <c r="BS308" s="251"/>
      <c r="BT308" s="251"/>
      <c r="BU308" s="251"/>
      <c r="BV308" s="251"/>
      <c r="BW308" s="251"/>
      <c r="BX308" s="251"/>
      <c r="BY308" s="251"/>
      <c r="BZ308" s="251"/>
      <c r="CA308" s="251"/>
      <c r="CB308" s="251"/>
      <c r="CC308" s="251"/>
      <c r="CD308" s="251"/>
      <c r="CE308" s="251"/>
    </row>
    <row r="309" spans="1:83" s="340" customFormat="1" ht="12" hidden="1">
      <c r="A309" s="339"/>
      <c r="B309" s="310"/>
      <c r="C309" s="311"/>
      <c r="D309" s="226"/>
      <c r="E309" s="226"/>
      <c r="F309" s="226"/>
      <c r="G309" s="226"/>
      <c r="H309" s="226"/>
      <c r="I309" s="226"/>
      <c r="J309" s="226"/>
      <c r="K309" s="226"/>
      <c r="L309" s="226"/>
      <c r="M309" s="226"/>
      <c r="N309" s="226"/>
      <c r="O309" s="226"/>
      <c r="P309" s="250"/>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1"/>
      <c r="AY309" s="251"/>
      <c r="AZ309" s="251"/>
      <c r="BA309" s="251"/>
      <c r="BB309" s="251"/>
      <c r="BC309" s="251"/>
      <c r="BD309" s="251"/>
      <c r="BE309" s="251"/>
      <c r="BF309" s="251"/>
      <c r="BG309" s="251"/>
      <c r="BH309" s="251"/>
      <c r="BI309" s="251"/>
      <c r="BJ309" s="251"/>
      <c r="BK309" s="251"/>
      <c r="BL309" s="251"/>
      <c r="BM309" s="251"/>
      <c r="BN309" s="251"/>
      <c r="BO309" s="251"/>
      <c r="BP309" s="251"/>
      <c r="BQ309" s="251"/>
      <c r="BR309" s="251"/>
      <c r="BS309" s="251"/>
      <c r="BT309" s="251"/>
      <c r="BU309" s="251"/>
      <c r="BV309" s="251"/>
      <c r="BW309" s="251"/>
      <c r="BX309" s="251"/>
      <c r="BY309" s="251"/>
      <c r="BZ309" s="251"/>
      <c r="CA309" s="251"/>
      <c r="CB309" s="251"/>
      <c r="CC309" s="251"/>
      <c r="CD309" s="251"/>
      <c r="CE309" s="251"/>
    </row>
    <row r="310" spans="1:83" s="340" customFormat="1" ht="12" hidden="1">
      <c r="A310" s="360"/>
      <c r="B310" s="310"/>
      <c r="C310" s="311"/>
      <c r="D310" s="226"/>
      <c r="E310" s="226"/>
      <c r="F310" s="226"/>
      <c r="G310" s="226"/>
      <c r="H310" s="226"/>
      <c r="I310" s="226"/>
      <c r="J310" s="226"/>
      <c r="K310" s="226"/>
      <c r="L310" s="226"/>
      <c r="M310" s="226"/>
      <c r="N310" s="226"/>
      <c r="O310" s="226"/>
      <c r="P310" s="250"/>
      <c r="Q310" s="251"/>
      <c r="R310" s="251"/>
      <c r="S310" s="251"/>
      <c r="T310" s="251"/>
      <c r="U310" s="251"/>
      <c r="V310" s="251"/>
      <c r="W310" s="251"/>
      <c r="X310" s="251"/>
      <c r="Y310" s="251"/>
      <c r="Z310" s="251"/>
      <c r="AA310" s="251"/>
      <c r="AB310" s="251"/>
      <c r="AC310" s="251"/>
      <c r="AD310" s="251"/>
      <c r="AE310" s="251"/>
      <c r="AF310" s="251"/>
      <c r="AG310" s="251"/>
      <c r="AH310" s="251"/>
      <c r="AI310" s="251"/>
      <c r="AJ310" s="251"/>
      <c r="AK310" s="251"/>
      <c r="AL310" s="251"/>
      <c r="AM310" s="251"/>
      <c r="AN310" s="251"/>
      <c r="AO310" s="251"/>
      <c r="AP310" s="251"/>
      <c r="AQ310" s="251"/>
      <c r="AR310" s="251"/>
      <c r="AS310" s="251"/>
      <c r="AT310" s="251"/>
      <c r="AU310" s="251"/>
      <c r="AV310" s="251"/>
      <c r="AW310" s="251"/>
      <c r="AX310" s="251"/>
      <c r="AY310" s="251"/>
      <c r="AZ310" s="251"/>
      <c r="BA310" s="251"/>
      <c r="BB310" s="251"/>
      <c r="BC310" s="251"/>
      <c r="BD310" s="251"/>
      <c r="BE310" s="251"/>
      <c r="BF310" s="251"/>
      <c r="BG310" s="251"/>
      <c r="BH310" s="251"/>
      <c r="BI310" s="251"/>
      <c r="BJ310" s="251"/>
      <c r="BK310" s="251"/>
      <c r="BL310" s="251"/>
      <c r="BM310" s="251"/>
      <c r="BN310" s="251"/>
      <c r="BO310" s="251"/>
      <c r="BP310" s="251"/>
      <c r="BQ310" s="251"/>
      <c r="BR310" s="251"/>
      <c r="BS310" s="251"/>
      <c r="BT310" s="251"/>
      <c r="BU310" s="251"/>
      <c r="BV310" s="251"/>
      <c r="BW310" s="251"/>
      <c r="BX310" s="251"/>
      <c r="BY310" s="251"/>
      <c r="BZ310" s="251"/>
      <c r="CA310" s="251"/>
      <c r="CB310" s="251"/>
      <c r="CC310" s="251"/>
      <c r="CD310" s="251"/>
      <c r="CE310" s="251"/>
    </row>
    <row r="311" spans="1:83" s="340" customFormat="1" ht="12" hidden="1">
      <c r="A311" s="360"/>
      <c r="B311" s="365"/>
      <c r="C311" s="311"/>
      <c r="D311" s="226"/>
      <c r="E311" s="226"/>
      <c r="F311" s="226"/>
      <c r="G311" s="226"/>
      <c r="H311" s="226"/>
      <c r="I311" s="226"/>
      <c r="J311" s="226"/>
      <c r="K311" s="226"/>
      <c r="L311" s="226"/>
      <c r="M311" s="226"/>
      <c r="N311" s="226"/>
      <c r="O311" s="226"/>
      <c r="P311" s="250"/>
      <c r="Q311" s="251"/>
      <c r="R311" s="251"/>
      <c r="S311" s="251"/>
      <c r="T311" s="251"/>
      <c r="U311" s="251"/>
      <c r="V311" s="251"/>
      <c r="W311" s="251"/>
      <c r="X311" s="251"/>
      <c r="Y311" s="251"/>
      <c r="Z311" s="251"/>
      <c r="AA311" s="251"/>
      <c r="AB311" s="251"/>
      <c r="AC311" s="251"/>
      <c r="AD311" s="251"/>
      <c r="AE311" s="251"/>
      <c r="AF311" s="251"/>
      <c r="AG311" s="251"/>
      <c r="AH311" s="251"/>
      <c r="AI311" s="251"/>
      <c r="AJ311" s="251"/>
      <c r="AK311" s="251"/>
      <c r="AL311" s="251"/>
      <c r="AM311" s="251"/>
      <c r="AN311" s="251"/>
      <c r="AO311" s="251"/>
      <c r="AP311" s="251"/>
      <c r="AQ311" s="251"/>
      <c r="AR311" s="251"/>
      <c r="AS311" s="251"/>
      <c r="AT311" s="251"/>
      <c r="AU311" s="251"/>
      <c r="AV311" s="251"/>
      <c r="AW311" s="251"/>
      <c r="AX311" s="251"/>
      <c r="AY311" s="251"/>
      <c r="AZ311" s="251"/>
      <c r="BA311" s="251"/>
      <c r="BB311" s="251"/>
      <c r="BC311" s="251"/>
      <c r="BD311" s="251"/>
      <c r="BE311" s="251"/>
      <c r="BF311" s="251"/>
      <c r="BG311" s="251"/>
      <c r="BH311" s="251"/>
      <c r="BI311" s="251"/>
      <c r="BJ311" s="251"/>
      <c r="BK311" s="251"/>
      <c r="BL311" s="251"/>
      <c r="BM311" s="251"/>
      <c r="BN311" s="251"/>
      <c r="BO311" s="251"/>
      <c r="BP311" s="251"/>
      <c r="BQ311" s="251"/>
      <c r="BR311" s="251"/>
      <c r="BS311" s="251"/>
      <c r="BT311" s="251"/>
      <c r="BU311" s="251"/>
      <c r="BV311" s="251"/>
      <c r="BW311" s="251"/>
      <c r="BX311" s="251"/>
      <c r="BY311" s="251"/>
      <c r="BZ311" s="251"/>
      <c r="CA311" s="251"/>
      <c r="CB311" s="251"/>
      <c r="CC311" s="251"/>
      <c r="CD311" s="251"/>
      <c r="CE311" s="251"/>
    </row>
    <row r="312" spans="1:83" s="340" customFormat="1" ht="12" hidden="1">
      <c r="A312" s="366"/>
      <c r="B312" s="310"/>
      <c r="C312" s="311"/>
      <c r="D312" s="226"/>
      <c r="E312" s="226"/>
      <c r="F312" s="226"/>
      <c r="G312" s="226"/>
      <c r="H312" s="226"/>
      <c r="I312" s="226"/>
      <c r="J312" s="226"/>
      <c r="K312" s="226"/>
      <c r="L312" s="226"/>
      <c r="M312" s="226"/>
      <c r="N312" s="226"/>
      <c r="O312" s="226"/>
      <c r="P312" s="250"/>
      <c r="Q312" s="251"/>
      <c r="R312" s="251"/>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c r="AU312" s="251"/>
      <c r="AV312" s="251"/>
      <c r="AW312" s="251"/>
      <c r="AX312" s="251"/>
      <c r="AY312" s="251"/>
      <c r="AZ312" s="251"/>
      <c r="BA312" s="251"/>
      <c r="BB312" s="251"/>
      <c r="BC312" s="251"/>
      <c r="BD312" s="251"/>
      <c r="BE312" s="251"/>
      <c r="BF312" s="251"/>
      <c r="BG312" s="251"/>
      <c r="BH312" s="251"/>
      <c r="BI312" s="251"/>
      <c r="BJ312" s="251"/>
      <c r="BK312" s="251"/>
      <c r="BL312" s="251"/>
      <c r="BM312" s="251"/>
      <c r="BN312" s="251"/>
      <c r="BO312" s="251"/>
      <c r="BP312" s="251"/>
      <c r="BQ312" s="251"/>
      <c r="BR312" s="251"/>
      <c r="BS312" s="251"/>
      <c r="BT312" s="251"/>
      <c r="BU312" s="251"/>
      <c r="BV312" s="251"/>
      <c r="BW312" s="251"/>
      <c r="BX312" s="251"/>
      <c r="BY312" s="251"/>
      <c r="BZ312" s="251"/>
      <c r="CA312" s="251"/>
      <c r="CB312" s="251"/>
      <c r="CC312" s="251"/>
      <c r="CD312" s="251"/>
      <c r="CE312" s="251"/>
    </row>
    <row r="313" spans="1:83" s="303" customFormat="1" ht="12" hidden="1">
      <c r="A313" s="339"/>
      <c r="B313" s="322"/>
      <c r="C313" s="311"/>
      <c r="D313" s="219"/>
      <c r="E313" s="219"/>
      <c r="F313" s="219"/>
      <c r="G313" s="219"/>
      <c r="H313" s="219"/>
      <c r="I313" s="219"/>
      <c r="J313" s="219"/>
      <c r="K313" s="219"/>
      <c r="L313" s="219"/>
      <c r="M313" s="219"/>
      <c r="N313" s="219"/>
      <c r="O313" s="219"/>
      <c r="P313" s="215"/>
      <c r="Q313" s="216"/>
      <c r="R313" s="216"/>
      <c r="S313" s="216"/>
      <c r="T313" s="216"/>
      <c r="U313" s="216"/>
      <c r="V313" s="216"/>
      <c r="W313" s="216"/>
      <c r="X313" s="216"/>
      <c r="Y313" s="216"/>
      <c r="Z313" s="216"/>
      <c r="AA313" s="216"/>
      <c r="AB313" s="216"/>
      <c r="AC313" s="216"/>
      <c r="AD313" s="216"/>
      <c r="AE313" s="216"/>
      <c r="AF313" s="216"/>
      <c r="AG313" s="216"/>
      <c r="AH313" s="216"/>
      <c r="AI313" s="216"/>
      <c r="AJ313" s="216"/>
      <c r="AK313" s="216"/>
      <c r="AL313" s="216"/>
      <c r="AM313" s="216"/>
      <c r="AN313" s="216"/>
      <c r="AO313" s="216"/>
      <c r="AP313" s="216"/>
      <c r="AQ313" s="216"/>
      <c r="AR313" s="216"/>
      <c r="AS313" s="216"/>
      <c r="AT313" s="216"/>
      <c r="AU313" s="216"/>
      <c r="AV313" s="216"/>
      <c r="AW313" s="216"/>
      <c r="AX313" s="216"/>
      <c r="AY313" s="216"/>
      <c r="AZ313" s="216"/>
      <c r="BA313" s="216"/>
      <c r="BB313" s="216"/>
      <c r="BC313" s="216"/>
      <c r="BD313" s="216"/>
      <c r="BE313" s="216"/>
      <c r="BF313" s="216"/>
      <c r="BG313" s="216"/>
      <c r="BH313" s="216"/>
      <c r="BI313" s="216"/>
      <c r="BJ313" s="216"/>
      <c r="BK313" s="216"/>
      <c r="BL313" s="216"/>
      <c r="BM313" s="216"/>
      <c r="BN313" s="216"/>
      <c r="BO313" s="216"/>
      <c r="BP313" s="216"/>
      <c r="BQ313" s="216"/>
      <c r="BR313" s="216"/>
      <c r="BS313" s="216"/>
      <c r="BT313" s="216"/>
      <c r="BU313" s="216"/>
      <c r="BV313" s="216"/>
      <c r="BW313" s="216"/>
      <c r="BX313" s="216"/>
      <c r="BY313" s="216"/>
      <c r="BZ313" s="216"/>
      <c r="CA313" s="216"/>
      <c r="CB313" s="216"/>
      <c r="CC313" s="216"/>
      <c r="CD313" s="216"/>
      <c r="CE313" s="216"/>
    </row>
    <row r="314" spans="1:83" s="340" customFormat="1" ht="12" hidden="1">
      <c r="A314" s="339"/>
      <c r="B314" s="310"/>
      <c r="C314" s="311"/>
      <c r="D314" s="226"/>
      <c r="E314" s="226"/>
      <c r="F314" s="226"/>
      <c r="G314" s="226"/>
      <c r="H314" s="226"/>
      <c r="I314" s="226"/>
      <c r="J314" s="226"/>
      <c r="K314" s="226"/>
      <c r="L314" s="226"/>
      <c r="M314" s="226"/>
      <c r="N314" s="226"/>
      <c r="O314" s="226"/>
      <c r="P314" s="250"/>
      <c r="Q314" s="251"/>
      <c r="R314" s="251"/>
      <c r="S314" s="251"/>
      <c r="T314" s="251"/>
      <c r="U314" s="251"/>
      <c r="V314" s="251"/>
      <c r="W314" s="251"/>
      <c r="X314" s="251"/>
      <c r="Y314" s="251"/>
      <c r="Z314" s="251"/>
      <c r="AA314" s="251"/>
      <c r="AB314" s="251"/>
      <c r="AC314" s="251"/>
      <c r="AD314" s="251"/>
      <c r="AE314" s="251"/>
      <c r="AF314" s="251"/>
      <c r="AG314" s="251"/>
      <c r="AH314" s="251"/>
      <c r="AI314" s="251"/>
      <c r="AJ314" s="251"/>
      <c r="AK314" s="251"/>
      <c r="AL314" s="251"/>
      <c r="AM314" s="251"/>
      <c r="AN314" s="251"/>
      <c r="AO314" s="251"/>
      <c r="AP314" s="251"/>
      <c r="AQ314" s="251"/>
      <c r="AR314" s="251"/>
      <c r="AS314" s="251"/>
      <c r="AT314" s="251"/>
      <c r="AU314" s="251"/>
      <c r="AV314" s="251"/>
      <c r="AW314" s="251"/>
      <c r="AX314" s="251"/>
      <c r="AY314" s="251"/>
      <c r="AZ314" s="251"/>
      <c r="BA314" s="251"/>
      <c r="BB314" s="251"/>
      <c r="BC314" s="251"/>
      <c r="BD314" s="251"/>
      <c r="BE314" s="251"/>
      <c r="BF314" s="251"/>
      <c r="BG314" s="251"/>
      <c r="BH314" s="251"/>
      <c r="BI314" s="251"/>
      <c r="BJ314" s="251"/>
      <c r="BK314" s="251"/>
      <c r="BL314" s="251"/>
      <c r="BM314" s="251"/>
      <c r="BN314" s="251"/>
      <c r="BO314" s="251"/>
      <c r="BP314" s="251"/>
      <c r="BQ314" s="251"/>
      <c r="BR314" s="251"/>
      <c r="BS314" s="251"/>
      <c r="BT314" s="251"/>
      <c r="BU314" s="251"/>
      <c r="BV314" s="251"/>
      <c r="BW314" s="251"/>
      <c r="BX314" s="251"/>
      <c r="BY314" s="251"/>
      <c r="BZ314" s="251"/>
      <c r="CA314" s="251"/>
      <c r="CB314" s="251"/>
      <c r="CC314" s="251"/>
      <c r="CD314" s="251"/>
      <c r="CE314" s="251"/>
    </row>
    <row r="315" spans="1:83" s="368" customFormat="1" ht="12" hidden="1">
      <c r="A315" s="339"/>
      <c r="B315" s="367"/>
      <c r="C315" s="311"/>
      <c r="D315" s="267"/>
      <c r="E315" s="267"/>
      <c r="F315" s="267"/>
      <c r="G315" s="267"/>
      <c r="H315" s="267"/>
      <c r="I315" s="267"/>
      <c r="J315" s="267"/>
      <c r="K315" s="267"/>
      <c r="L315" s="267"/>
      <c r="M315" s="267"/>
      <c r="N315" s="267"/>
      <c r="O315" s="267"/>
      <c r="P315" s="268"/>
      <c r="Q315" s="269"/>
      <c r="R315" s="269"/>
      <c r="S315" s="269"/>
      <c r="T315" s="269"/>
      <c r="U315" s="269"/>
      <c r="V315" s="269"/>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c r="BS315" s="269"/>
      <c r="BT315" s="269"/>
      <c r="BU315" s="269"/>
      <c r="BV315" s="269"/>
      <c r="BW315" s="269"/>
      <c r="BX315" s="269"/>
      <c r="BY315" s="269"/>
      <c r="BZ315" s="269"/>
      <c r="CA315" s="269"/>
      <c r="CB315" s="269"/>
      <c r="CC315" s="269"/>
      <c r="CD315" s="269"/>
      <c r="CE315" s="269"/>
    </row>
    <row r="316" spans="1:83" s="368" customFormat="1" ht="12" hidden="1">
      <c r="A316" s="366"/>
      <c r="B316" s="367"/>
      <c r="C316" s="350"/>
      <c r="D316" s="267"/>
      <c r="E316" s="267"/>
      <c r="F316" s="267"/>
      <c r="G316" s="267"/>
      <c r="H316" s="267"/>
      <c r="I316" s="267"/>
      <c r="J316" s="267"/>
      <c r="K316" s="267"/>
      <c r="L316" s="267"/>
      <c r="M316" s="267"/>
      <c r="N316" s="267"/>
      <c r="O316" s="267"/>
      <c r="P316" s="268"/>
      <c r="Q316" s="269"/>
      <c r="R316" s="269"/>
      <c r="S316" s="269"/>
      <c r="T316" s="269"/>
      <c r="U316" s="269"/>
      <c r="V316" s="269"/>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c r="AY316" s="269"/>
      <c r="AZ316" s="269"/>
      <c r="BA316" s="269"/>
      <c r="BB316" s="269"/>
      <c r="BC316" s="269"/>
      <c r="BD316" s="269"/>
      <c r="BE316" s="269"/>
      <c r="BF316" s="269"/>
      <c r="BG316" s="269"/>
      <c r="BH316" s="269"/>
      <c r="BI316" s="269"/>
      <c r="BJ316" s="269"/>
      <c r="BK316" s="269"/>
      <c r="BL316" s="269"/>
      <c r="BM316" s="269"/>
      <c r="BN316" s="269"/>
      <c r="BO316" s="269"/>
      <c r="BP316" s="269"/>
      <c r="BQ316" s="269"/>
      <c r="BR316" s="269"/>
      <c r="BS316" s="269"/>
      <c r="BT316" s="269"/>
      <c r="BU316" s="269"/>
      <c r="BV316" s="269"/>
      <c r="BW316" s="269"/>
      <c r="BX316" s="269"/>
      <c r="BY316" s="269"/>
      <c r="BZ316" s="269"/>
      <c r="CA316" s="269"/>
      <c r="CB316" s="269"/>
      <c r="CC316" s="269"/>
      <c r="CD316" s="269"/>
      <c r="CE316" s="269"/>
    </row>
    <row r="317" spans="1:83" s="303" customFormat="1" ht="12" hidden="1">
      <c r="A317" s="309"/>
      <c r="B317" s="322"/>
      <c r="C317" s="311"/>
      <c r="D317" s="219"/>
      <c r="E317" s="219"/>
      <c r="F317" s="219"/>
      <c r="G317" s="219"/>
      <c r="H317" s="219"/>
      <c r="I317" s="219"/>
      <c r="J317" s="219"/>
      <c r="K317" s="219"/>
      <c r="L317" s="219"/>
      <c r="M317" s="219"/>
      <c r="N317" s="219"/>
      <c r="O317" s="219"/>
      <c r="P317" s="215"/>
      <c r="Q317" s="216"/>
      <c r="R317" s="216"/>
      <c r="S317" s="216"/>
      <c r="T317" s="216"/>
      <c r="U317" s="216"/>
      <c r="V317" s="216"/>
      <c r="W317" s="216"/>
      <c r="X317" s="216"/>
      <c r="Y317" s="216"/>
      <c r="Z317" s="216"/>
      <c r="AA317" s="216"/>
      <c r="AB317" s="216"/>
      <c r="AC317" s="216"/>
      <c r="AD317" s="216"/>
      <c r="AE317" s="216"/>
      <c r="AF317" s="216"/>
      <c r="AG317" s="216"/>
      <c r="AH317" s="216"/>
      <c r="AI317" s="216"/>
      <c r="AJ317" s="216"/>
      <c r="AK317" s="216"/>
      <c r="AL317" s="216"/>
      <c r="AM317" s="216"/>
      <c r="AN317" s="216"/>
      <c r="AO317" s="216"/>
      <c r="AP317" s="216"/>
      <c r="AQ317" s="216"/>
      <c r="AR317" s="216"/>
      <c r="AS317" s="216"/>
      <c r="AT317" s="216"/>
      <c r="AU317" s="216"/>
      <c r="AV317" s="216"/>
      <c r="AW317" s="216"/>
      <c r="AX317" s="216"/>
      <c r="AY317" s="216"/>
      <c r="AZ317" s="216"/>
      <c r="BA317" s="216"/>
      <c r="BB317" s="216"/>
      <c r="BC317" s="216"/>
      <c r="BD317" s="216"/>
      <c r="BE317" s="216"/>
      <c r="BF317" s="216"/>
      <c r="BG317" s="216"/>
      <c r="BH317" s="216"/>
      <c r="BI317" s="216"/>
      <c r="BJ317" s="216"/>
      <c r="BK317" s="216"/>
      <c r="BL317" s="216"/>
      <c r="BM317" s="216"/>
      <c r="BN317" s="216"/>
      <c r="BO317" s="216"/>
      <c r="BP317" s="216"/>
      <c r="BQ317" s="216"/>
      <c r="BR317" s="216"/>
      <c r="BS317" s="216"/>
      <c r="BT317" s="216"/>
      <c r="BU317" s="216"/>
      <c r="BV317" s="216"/>
      <c r="BW317" s="216"/>
      <c r="BX317" s="216"/>
      <c r="BY317" s="216"/>
      <c r="BZ317" s="216"/>
      <c r="CA317" s="216"/>
      <c r="CB317" s="216"/>
      <c r="CC317" s="216"/>
      <c r="CD317" s="216"/>
      <c r="CE317" s="216"/>
    </row>
    <row r="318" spans="1:83" s="303" customFormat="1" ht="12" hidden="1">
      <c r="A318" s="342"/>
      <c r="B318" s="295"/>
      <c r="C318" s="296"/>
      <c r="D318" s="219"/>
      <c r="E318" s="219"/>
      <c r="F318" s="219"/>
      <c r="G318" s="219"/>
      <c r="H318" s="219"/>
      <c r="I318" s="219"/>
      <c r="J318" s="219"/>
      <c r="K318" s="219"/>
      <c r="L318" s="219"/>
      <c r="M318" s="219"/>
      <c r="N318" s="219"/>
      <c r="O318" s="219"/>
      <c r="P318" s="215"/>
      <c r="Q318" s="216"/>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c r="BB318" s="216"/>
      <c r="BC318" s="216"/>
      <c r="BD318" s="216"/>
      <c r="BE318" s="216"/>
      <c r="BF318" s="216"/>
      <c r="BG318" s="216"/>
      <c r="BH318" s="216"/>
      <c r="BI318" s="216"/>
      <c r="BJ318" s="216"/>
      <c r="BK318" s="216"/>
      <c r="BL318" s="216"/>
      <c r="BM318" s="216"/>
      <c r="BN318" s="216"/>
      <c r="BO318" s="216"/>
      <c r="BP318" s="216"/>
      <c r="BQ318" s="216"/>
      <c r="BR318" s="216"/>
      <c r="BS318" s="216"/>
      <c r="BT318" s="216"/>
      <c r="BU318" s="216"/>
      <c r="BV318" s="216"/>
      <c r="BW318" s="216"/>
      <c r="BX318" s="216"/>
      <c r="BY318" s="216"/>
      <c r="BZ318" s="216"/>
      <c r="CA318" s="216"/>
      <c r="CB318" s="216"/>
      <c r="CC318" s="216"/>
      <c r="CD318" s="216"/>
      <c r="CE318" s="216"/>
    </row>
    <row r="319" spans="1:83" s="303" customFormat="1" ht="12" hidden="1">
      <c r="A319" s="314"/>
      <c r="B319" s="295"/>
      <c r="C319" s="296"/>
      <c r="D319" s="219"/>
      <c r="E319" s="219"/>
      <c r="F319" s="219"/>
      <c r="G319" s="219"/>
      <c r="H319" s="219"/>
      <c r="I319" s="219"/>
      <c r="J319" s="219"/>
      <c r="K319" s="219"/>
      <c r="L319" s="219"/>
      <c r="M319" s="219"/>
      <c r="N319" s="219"/>
      <c r="O319" s="219"/>
      <c r="P319" s="215"/>
      <c r="Q319" s="216"/>
      <c r="R319" s="216"/>
      <c r="S319" s="216"/>
      <c r="T319" s="216"/>
      <c r="U319" s="216"/>
      <c r="V319" s="216"/>
      <c r="W319" s="216"/>
      <c r="X319" s="216"/>
      <c r="Y319" s="216"/>
      <c r="Z319" s="216"/>
      <c r="AA319" s="216"/>
      <c r="AB319" s="216"/>
      <c r="AC319" s="216"/>
      <c r="AD319" s="216"/>
      <c r="AE319" s="216"/>
      <c r="AF319" s="216"/>
      <c r="AG319" s="216"/>
      <c r="AH319" s="216"/>
      <c r="AI319" s="216"/>
      <c r="AJ319" s="216"/>
      <c r="AK319" s="216"/>
      <c r="AL319" s="216"/>
      <c r="AM319" s="216"/>
      <c r="AN319" s="216"/>
      <c r="AO319" s="216"/>
      <c r="AP319" s="216"/>
      <c r="AQ319" s="216"/>
      <c r="AR319" s="216"/>
      <c r="AS319" s="216"/>
      <c r="AT319" s="216"/>
      <c r="AU319" s="216"/>
      <c r="AV319" s="216"/>
      <c r="AW319" s="216"/>
      <c r="AX319" s="216"/>
      <c r="AY319" s="216"/>
      <c r="AZ319" s="216"/>
      <c r="BA319" s="216"/>
      <c r="BB319" s="216"/>
      <c r="BC319" s="216"/>
      <c r="BD319" s="216"/>
      <c r="BE319" s="216"/>
      <c r="BF319" s="216"/>
      <c r="BG319" s="216"/>
      <c r="BH319" s="216"/>
      <c r="BI319" s="216"/>
      <c r="BJ319" s="216"/>
      <c r="BK319" s="216"/>
      <c r="BL319" s="216"/>
      <c r="BM319" s="216"/>
      <c r="BN319" s="216"/>
      <c r="BO319" s="216"/>
      <c r="BP319" s="216"/>
      <c r="BQ319" s="216"/>
      <c r="BR319" s="216"/>
      <c r="BS319" s="216"/>
      <c r="BT319" s="216"/>
      <c r="BU319" s="216"/>
      <c r="BV319" s="216"/>
      <c r="BW319" s="216"/>
      <c r="BX319" s="216"/>
      <c r="BY319" s="216"/>
      <c r="BZ319" s="216"/>
      <c r="CA319" s="216"/>
      <c r="CB319" s="216"/>
      <c r="CC319" s="216"/>
      <c r="CD319" s="216"/>
      <c r="CE319" s="216"/>
    </row>
    <row r="320" spans="1:83" s="303" customFormat="1" ht="12" hidden="1">
      <c r="A320" s="314"/>
      <c r="B320" s="295"/>
      <c r="C320" s="296"/>
      <c r="D320" s="219"/>
      <c r="E320" s="219"/>
      <c r="F320" s="219"/>
      <c r="G320" s="219"/>
      <c r="H320" s="219"/>
      <c r="I320" s="219"/>
      <c r="J320" s="219"/>
      <c r="K320" s="219"/>
      <c r="L320" s="219"/>
      <c r="M320" s="219"/>
      <c r="N320" s="219"/>
      <c r="O320" s="219"/>
      <c r="P320" s="215"/>
      <c r="Q320" s="216"/>
      <c r="R320" s="216"/>
      <c r="S320" s="216"/>
      <c r="T320" s="216"/>
      <c r="U320" s="216"/>
      <c r="V320" s="216"/>
      <c r="W320" s="216"/>
      <c r="X320" s="216"/>
      <c r="Y320" s="216"/>
      <c r="Z320" s="216"/>
      <c r="AA320" s="216"/>
      <c r="AB320" s="216"/>
      <c r="AC320" s="216"/>
      <c r="AD320" s="216"/>
      <c r="AE320" s="216"/>
      <c r="AF320" s="216"/>
      <c r="AG320" s="216"/>
      <c r="AH320" s="216"/>
      <c r="AI320" s="216"/>
      <c r="AJ320" s="216"/>
      <c r="AK320" s="216"/>
      <c r="AL320" s="216"/>
      <c r="AM320" s="216"/>
      <c r="AN320" s="216"/>
      <c r="AO320" s="216"/>
      <c r="AP320" s="216"/>
      <c r="AQ320" s="216"/>
      <c r="AR320" s="216"/>
      <c r="AS320" s="216"/>
      <c r="AT320" s="216"/>
      <c r="AU320" s="216"/>
      <c r="AV320" s="216"/>
      <c r="AW320" s="216"/>
      <c r="AX320" s="216"/>
      <c r="AY320" s="216"/>
      <c r="AZ320" s="216"/>
      <c r="BA320" s="216"/>
      <c r="BB320" s="216"/>
      <c r="BC320" s="216"/>
      <c r="BD320" s="216"/>
      <c r="BE320" s="216"/>
      <c r="BF320" s="216"/>
      <c r="BG320" s="216"/>
      <c r="BH320" s="216"/>
      <c r="BI320" s="216"/>
      <c r="BJ320" s="216"/>
      <c r="BK320" s="216"/>
      <c r="BL320" s="216"/>
      <c r="BM320" s="216"/>
      <c r="BN320" s="216"/>
      <c r="BO320" s="216"/>
      <c r="BP320" s="216"/>
      <c r="BQ320" s="216"/>
      <c r="BR320" s="216"/>
      <c r="BS320" s="216"/>
      <c r="BT320" s="216"/>
      <c r="BU320" s="216"/>
      <c r="BV320" s="216"/>
      <c r="BW320" s="216"/>
      <c r="BX320" s="216"/>
      <c r="BY320" s="216"/>
      <c r="BZ320" s="216"/>
      <c r="CA320" s="216"/>
      <c r="CB320" s="216"/>
      <c r="CC320" s="216"/>
      <c r="CD320" s="216"/>
      <c r="CE320" s="216"/>
    </row>
    <row r="321" spans="1:83" s="303" customFormat="1" ht="12" hidden="1">
      <c r="A321" s="314"/>
      <c r="B321" s="295"/>
      <c r="C321" s="296"/>
      <c r="D321" s="219"/>
      <c r="E321" s="219"/>
      <c r="F321" s="219"/>
      <c r="G321" s="219"/>
      <c r="H321" s="219"/>
      <c r="I321" s="219"/>
      <c r="J321" s="219"/>
      <c r="K321" s="219"/>
      <c r="L321" s="219"/>
      <c r="M321" s="219"/>
      <c r="N321" s="219"/>
      <c r="O321" s="219"/>
      <c r="P321" s="215"/>
      <c r="Q321" s="216"/>
      <c r="R321" s="216"/>
      <c r="S321" s="216"/>
      <c r="T321" s="216"/>
      <c r="U321" s="216"/>
      <c r="V321" s="216"/>
      <c r="W321" s="216"/>
      <c r="X321" s="216"/>
      <c r="Y321" s="216"/>
      <c r="Z321" s="216"/>
      <c r="AA321" s="216"/>
      <c r="AB321" s="216"/>
      <c r="AC321" s="216"/>
      <c r="AD321" s="216"/>
      <c r="AE321" s="216"/>
      <c r="AF321" s="216"/>
      <c r="AG321" s="216"/>
      <c r="AH321" s="216"/>
      <c r="AI321" s="216"/>
      <c r="AJ321" s="216"/>
      <c r="AK321" s="216"/>
      <c r="AL321" s="216"/>
      <c r="AM321" s="216"/>
      <c r="AN321" s="216"/>
      <c r="AO321" s="216"/>
      <c r="AP321" s="216"/>
      <c r="AQ321" s="216"/>
      <c r="AR321" s="216"/>
      <c r="AS321" s="216"/>
      <c r="AT321" s="216"/>
      <c r="AU321" s="216"/>
      <c r="AV321" s="216"/>
      <c r="AW321" s="216"/>
      <c r="AX321" s="216"/>
      <c r="AY321" s="216"/>
      <c r="AZ321" s="216"/>
      <c r="BA321" s="216"/>
      <c r="BB321" s="216"/>
      <c r="BC321" s="216"/>
      <c r="BD321" s="216"/>
      <c r="BE321" s="216"/>
      <c r="BF321" s="216"/>
      <c r="BG321" s="216"/>
      <c r="BH321" s="216"/>
      <c r="BI321" s="216"/>
      <c r="BJ321" s="216"/>
      <c r="BK321" s="216"/>
      <c r="BL321" s="216"/>
      <c r="BM321" s="216"/>
      <c r="BN321" s="216"/>
      <c r="BO321" s="216"/>
      <c r="BP321" s="216"/>
      <c r="BQ321" s="216"/>
      <c r="BR321" s="216"/>
      <c r="BS321" s="216"/>
      <c r="BT321" s="216"/>
      <c r="BU321" s="216"/>
      <c r="BV321" s="216"/>
      <c r="BW321" s="216"/>
      <c r="BX321" s="216"/>
      <c r="BY321" s="216"/>
      <c r="BZ321" s="216"/>
      <c r="CA321" s="216"/>
      <c r="CB321" s="216"/>
      <c r="CC321" s="216"/>
      <c r="CD321" s="216"/>
      <c r="CE321" s="216"/>
    </row>
    <row r="322" spans="1:83" s="303" customFormat="1" ht="12" hidden="1">
      <c r="A322" s="314"/>
      <c r="B322" s="295"/>
      <c r="C322" s="296"/>
      <c r="D322" s="219"/>
      <c r="E322" s="219"/>
      <c r="F322" s="219"/>
      <c r="G322" s="219"/>
      <c r="H322" s="219"/>
      <c r="I322" s="219"/>
      <c r="J322" s="219"/>
      <c r="K322" s="219"/>
      <c r="L322" s="219"/>
      <c r="M322" s="219"/>
      <c r="N322" s="219"/>
      <c r="O322" s="219"/>
      <c r="P322" s="215"/>
      <c r="Q322" s="216"/>
      <c r="R322" s="216"/>
      <c r="S322" s="216"/>
      <c r="T322" s="216"/>
      <c r="U322" s="216"/>
      <c r="V322" s="216"/>
      <c r="W322" s="216"/>
      <c r="X322" s="216"/>
      <c r="Y322" s="216"/>
      <c r="Z322" s="216"/>
      <c r="AA322" s="216"/>
      <c r="AB322" s="216"/>
      <c r="AC322" s="216"/>
      <c r="AD322" s="216"/>
      <c r="AE322" s="216"/>
      <c r="AF322" s="216"/>
      <c r="AG322" s="216"/>
      <c r="AH322" s="216"/>
      <c r="AI322" s="216"/>
      <c r="AJ322" s="216"/>
      <c r="AK322" s="216"/>
      <c r="AL322" s="216"/>
      <c r="AM322" s="216"/>
      <c r="AN322" s="216"/>
      <c r="AO322" s="216"/>
      <c r="AP322" s="216"/>
      <c r="AQ322" s="216"/>
      <c r="AR322" s="216"/>
      <c r="AS322" s="216"/>
      <c r="AT322" s="216"/>
      <c r="AU322" s="216"/>
      <c r="AV322" s="216"/>
      <c r="AW322" s="216"/>
      <c r="AX322" s="216"/>
      <c r="AY322" s="216"/>
      <c r="AZ322" s="216"/>
      <c r="BA322" s="216"/>
      <c r="BB322" s="216"/>
      <c r="BC322" s="216"/>
      <c r="BD322" s="216"/>
      <c r="BE322" s="216"/>
      <c r="BF322" s="216"/>
      <c r="BG322" s="216"/>
      <c r="BH322" s="216"/>
      <c r="BI322" s="216"/>
      <c r="BJ322" s="216"/>
      <c r="BK322" s="216"/>
      <c r="BL322" s="216"/>
      <c r="BM322" s="216"/>
      <c r="BN322" s="216"/>
      <c r="BO322" s="216"/>
      <c r="BP322" s="216"/>
      <c r="BQ322" s="216"/>
      <c r="BR322" s="216"/>
      <c r="BS322" s="216"/>
      <c r="BT322" s="216"/>
      <c r="BU322" s="216"/>
      <c r="BV322" s="216"/>
      <c r="BW322" s="216"/>
      <c r="BX322" s="216"/>
      <c r="BY322" s="216"/>
      <c r="BZ322" s="216"/>
      <c r="CA322" s="216"/>
      <c r="CB322" s="216"/>
      <c r="CC322" s="216"/>
      <c r="CD322" s="216"/>
      <c r="CE322" s="216"/>
    </row>
    <row r="323" spans="1:83" s="303" customFormat="1" ht="12" hidden="1">
      <c r="A323" s="314"/>
      <c r="B323" s="295"/>
      <c r="C323" s="296"/>
      <c r="D323" s="219"/>
      <c r="E323" s="219"/>
      <c r="F323" s="219"/>
      <c r="G323" s="219"/>
      <c r="H323" s="219"/>
      <c r="I323" s="219"/>
      <c r="J323" s="219"/>
      <c r="K323" s="219"/>
      <c r="L323" s="219"/>
      <c r="M323" s="219"/>
      <c r="N323" s="219"/>
      <c r="O323" s="219"/>
      <c r="P323" s="215"/>
      <c r="Q323" s="216"/>
      <c r="R323" s="216"/>
      <c r="S323" s="216"/>
      <c r="T323" s="216"/>
      <c r="U323" s="216"/>
      <c r="V323" s="216"/>
      <c r="W323" s="216"/>
      <c r="X323" s="216"/>
      <c r="Y323" s="216"/>
      <c r="Z323" s="216"/>
      <c r="AA323" s="216"/>
      <c r="AB323" s="216"/>
      <c r="AC323" s="216"/>
      <c r="AD323" s="216"/>
      <c r="AE323" s="216"/>
      <c r="AF323" s="216"/>
      <c r="AG323" s="216"/>
      <c r="AH323" s="216"/>
      <c r="AI323" s="216"/>
      <c r="AJ323" s="216"/>
      <c r="AK323" s="216"/>
      <c r="AL323" s="216"/>
      <c r="AM323" s="216"/>
      <c r="AN323" s="216"/>
      <c r="AO323" s="216"/>
      <c r="AP323" s="216"/>
      <c r="AQ323" s="216"/>
      <c r="AR323" s="216"/>
      <c r="AS323" s="216"/>
      <c r="AT323" s="216"/>
      <c r="AU323" s="216"/>
      <c r="AV323" s="216"/>
      <c r="AW323" s="216"/>
      <c r="AX323" s="216"/>
      <c r="AY323" s="216"/>
      <c r="AZ323" s="216"/>
      <c r="BA323" s="216"/>
      <c r="BB323" s="216"/>
      <c r="BC323" s="216"/>
      <c r="BD323" s="216"/>
      <c r="BE323" s="216"/>
      <c r="BF323" s="216"/>
      <c r="BG323" s="216"/>
      <c r="BH323" s="216"/>
      <c r="BI323" s="216"/>
      <c r="BJ323" s="216"/>
      <c r="BK323" s="216"/>
      <c r="BL323" s="216"/>
      <c r="BM323" s="216"/>
      <c r="BN323" s="216"/>
      <c r="BO323" s="216"/>
      <c r="BP323" s="216"/>
      <c r="BQ323" s="216"/>
      <c r="BR323" s="216"/>
      <c r="BS323" s="216"/>
      <c r="BT323" s="216"/>
      <c r="BU323" s="216"/>
      <c r="BV323" s="216"/>
      <c r="BW323" s="216"/>
      <c r="BX323" s="216"/>
      <c r="BY323" s="216"/>
      <c r="BZ323" s="216"/>
      <c r="CA323" s="216"/>
      <c r="CB323" s="216"/>
      <c r="CC323" s="216"/>
      <c r="CD323" s="216"/>
      <c r="CE323" s="216"/>
    </row>
    <row r="324" spans="1:83" s="303" customFormat="1" ht="12" hidden="1">
      <c r="A324" s="369"/>
      <c r="B324" s="295"/>
      <c r="C324" s="296"/>
      <c r="D324" s="219"/>
      <c r="E324" s="219"/>
      <c r="F324" s="219"/>
      <c r="G324" s="219"/>
      <c r="H324" s="219"/>
      <c r="I324" s="219"/>
      <c r="J324" s="219"/>
      <c r="K324" s="219"/>
      <c r="L324" s="219"/>
      <c r="M324" s="219"/>
      <c r="N324" s="219"/>
      <c r="O324" s="219"/>
      <c r="P324" s="215"/>
      <c r="Q324" s="216"/>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c r="AO324" s="216"/>
      <c r="AP324" s="216"/>
      <c r="AQ324" s="216"/>
      <c r="AR324" s="216"/>
      <c r="AS324" s="216"/>
      <c r="AT324" s="216"/>
      <c r="AU324" s="216"/>
      <c r="AV324" s="216"/>
      <c r="AW324" s="216"/>
      <c r="AX324" s="216"/>
      <c r="AY324" s="216"/>
      <c r="AZ324" s="216"/>
      <c r="BA324" s="216"/>
      <c r="BB324" s="216"/>
      <c r="BC324" s="216"/>
      <c r="BD324" s="216"/>
      <c r="BE324" s="216"/>
      <c r="BF324" s="216"/>
      <c r="BG324" s="216"/>
      <c r="BH324" s="216"/>
      <c r="BI324" s="216"/>
      <c r="BJ324" s="216"/>
      <c r="BK324" s="216"/>
      <c r="BL324" s="216"/>
      <c r="BM324" s="216"/>
      <c r="BN324" s="216"/>
      <c r="BO324" s="216"/>
      <c r="BP324" s="216"/>
      <c r="BQ324" s="216"/>
      <c r="BR324" s="216"/>
      <c r="BS324" s="216"/>
      <c r="BT324" s="216"/>
      <c r="BU324" s="216"/>
      <c r="BV324" s="216"/>
      <c r="BW324" s="216"/>
      <c r="BX324" s="216"/>
      <c r="BY324" s="216"/>
      <c r="BZ324" s="216"/>
      <c r="CA324" s="216"/>
      <c r="CB324" s="216"/>
      <c r="CC324" s="216"/>
      <c r="CD324" s="216"/>
      <c r="CE324" s="216"/>
    </row>
    <row r="325" spans="1:83" s="303" customFormat="1" ht="12" hidden="1">
      <c r="A325" s="370"/>
      <c r="B325" s="295"/>
      <c r="C325" s="296"/>
      <c r="D325" s="219"/>
      <c r="E325" s="219"/>
      <c r="F325" s="219"/>
      <c r="G325" s="219"/>
      <c r="H325" s="219"/>
      <c r="I325" s="219"/>
      <c r="J325" s="219"/>
      <c r="K325" s="219"/>
      <c r="L325" s="219"/>
      <c r="M325" s="219"/>
      <c r="N325" s="219"/>
      <c r="O325" s="219"/>
      <c r="P325" s="215"/>
      <c r="Q325" s="216"/>
      <c r="R325" s="216"/>
      <c r="S325" s="216"/>
      <c r="T325" s="216"/>
      <c r="U325" s="216"/>
      <c r="V325" s="216"/>
      <c r="W325" s="216"/>
      <c r="X325" s="216"/>
      <c r="Y325" s="216"/>
      <c r="Z325" s="216"/>
      <c r="AA325" s="216"/>
      <c r="AB325" s="216"/>
      <c r="AC325" s="216"/>
      <c r="AD325" s="216"/>
      <c r="AE325" s="216"/>
      <c r="AF325" s="216"/>
      <c r="AG325" s="216"/>
      <c r="AH325" s="216"/>
      <c r="AI325" s="216"/>
      <c r="AJ325" s="216"/>
      <c r="AK325" s="216"/>
      <c r="AL325" s="216"/>
      <c r="AM325" s="216"/>
      <c r="AN325" s="216"/>
      <c r="AO325" s="216"/>
      <c r="AP325" s="216"/>
      <c r="AQ325" s="216"/>
      <c r="AR325" s="216"/>
      <c r="AS325" s="216"/>
      <c r="AT325" s="216"/>
      <c r="AU325" s="216"/>
      <c r="AV325" s="216"/>
      <c r="AW325" s="216"/>
      <c r="AX325" s="216"/>
      <c r="AY325" s="216"/>
      <c r="AZ325" s="216"/>
      <c r="BA325" s="216"/>
      <c r="BB325" s="216"/>
      <c r="BC325" s="216"/>
      <c r="BD325" s="216"/>
      <c r="BE325" s="216"/>
      <c r="BF325" s="216"/>
      <c r="BG325" s="216"/>
      <c r="BH325" s="216"/>
      <c r="BI325" s="216"/>
      <c r="BJ325" s="216"/>
      <c r="BK325" s="216"/>
      <c r="BL325" s="216"/>
      <c r="BM325" s="216"/>
      <c r="BN325" s="216"/>
      <c r="BO325" s="216"/>
      <c r="BP325" s="216"/>
      <c r="BQ325" s="216"/>
      <c r="BR325" s="216"/>
      <c r="BS325" s="216"/>
      <c r="BT325" s="216"/>
      <c r="BU325" s="216"/>
      <c r="BV325" s="216"/>
      <c r="BW325" s="216"/>
      <c r="BX325" s="216"/>
      <c r="BY325" s="216"/>
      <c r="BZ325" s="216"/>
      <c r="CA325" s="216"/>
      <c r="CB325" s="216"/>
      <c r="CC325" s="216"/>
      <c r="CD325" s="216"/>
      <c r="CE325" s="216"/>
    </row>
    <row r="326" spans="1:83" s="303" customFormat="1" ht="12" hidden="1">
      <c r="A326" s="370"/>
      <c r="B326" s="295"/>
      <c r="C326" s="296"/>
      <c r="D326" s="219"/>
      <c r="E326" s="219"/>
      <c r="F326" s="219"/>
      <c r="G326" s="219"/>
      <c r="H326" s="219"/>
      <c r="I326" s="219"/>
      <c r="J326" s="219"/>
      <c r="K326" s="219"/>
      <c r="L326" s="219"/>
      <c r="M326" s="219"/>
      <c r="N326" s="219"/>
      <c r="O326" s="219"/>
      <c r="P326" s="215"/>
      <c r="Q326" s="216"/>
      <c r="R326" s="216"/>
      <c r="S326" s="216"/>
      <c r="T326" s="216"/>
      <c r="U326" s="216"/>
      <c r="V326" s="216"/>
      <c r="W326" s="216"/>
      <c r="X326" s="216"/>
      <c r="Y326" s="216"/>
      <c r="Z326" s="216"/>
      <c r="AA326" s="216"/>
      <c r="AB326" s="216"/>
      <c r="AC326" s="216"/>
      <c r="AD326" s="216"/>
      <c r="AE326" s="216"/>
      <c r="AF326" s="216"/>
      <c r="AG326" s="216"/>
      <c r="AH326" s="216"/>
      <c r="AI326" s="216"/>
      <c r="AJ326" s="216"/>
      <c r="AK326" s="216"/>
      <c r="AL326" s="216"/>
      <c r="AM326" s="216"/>
      <c r="AN326" s="216"/>
      <c r="AO326" s="216"/>
      <c r="AP326" s="216"/>
      <c r="AQ326" s="216"/>
      <c r="AR326" s="216"/>
      <c r="AS326" s="216"/>
      <c r="AT326" s="216"/>
      <c r="AU326" s="216"/>
      <c r="AV326" s="216"/>
      <c r="AW326" s="216"/>
      <c r="AX326" s="216"/>
      <c r="AY326" s="216"/>
      <c r="AZ326" s="216"/>
      <c r="BA326" s="216"/>
      <c r="BB326" s="216"/>
      <c r="BC326" s="216"/>
      <c r="BD326" s="216"/>
      <c r="BE326" s="216"/>
      <c r="BF326" s="216"/>
      <c r="BG326" s="216"/>
      <c r="BH326" s="216"/>
      <c r="BI326" s="216"/>
      <c r="BJ326" s="216"/>
      <c r="BK326" s="216"/>
      <c r="BL326" s="216"/>
      <c r="BM326" s="216"/>
      <c r="BN326" s="216"/>
      <c r="BO326" s="216"/>
      <c r="BP326" s="216"/>
      <c r="BQ326" s="216"/>
      <c r="BR326" s="216"/>
      <c r="BS326" s="216"/>
      <c r="BT326" s="216"/>
      <c r="BU326" s="216"/>
      <c r="BV326" s="216"/>
      <c r="BW326" s="216"/>
      <c r="BX326" s="216"/>
      <c r="BY326" s="216"/>
      <c r="BZ326" s="216"/>
      <c r="CA326" s="216"/>
      <c r="CB326" s="216"/>
      <c r="CC326" s="216"/>
      <c r="CD326" s="216"/>
      <c r="CE326" s="216"/>
    </row>
    <row r="327" spans="1:83" s="303" customFormat="1" ht="12" hidden="1">
      <c r="A327" s="370"/>
      <c r="B327" s="295"/>
      <c r="C327" s="371"/>
      <c r="D327" s="219"/>
      <c r="E327" s="219"/>
      <c r="F327" s="219"/>
      <c r="G327" s="219"/>
      <c r="H327" s="219"/>
      <c r="I327" s="219"/>
      <c r="J327" s="219"/>
      <c r="K327" s="219"/>
      <c r="L327" s="219"/>
      <c r="M327" s="219"/>
      <c r="N327" s="219"/>
      <c r="O327" s="219"/>
      <c r="P327" s="215"/>
      <c r="Q327" s="216"/>
      <c r="R327" s="216"/>
      <c r="S327" s="216"/>
      <c r="T327" s="216"/>
      <c r="U327" s="216"/>
      <c r="V327" s="216"/>
      <c r="W327" s="216"/>
      <c r="X327" s="216"/>
      <c r="Y327" s="216"/>
      <c r="Z327" s="216"/>
      <c r="AA327" s="216"/>
      <c r="AB327" s="216"/>
      <c r="AC327" s="216"/>
      <c r="AD327" s="216"/>
      <c r="AE327" s="216"/>
      <c r="AF327" s="216"/>
      <c r="AG327" s="216"/>
      <c r="AH327" s="216"/>
      <c r="AI327" s="216"/>
      <c r="AJ327" s="216"/>
      <c r="AK327" s="216"/>
      <c r="AL327" s="216"/>
      <c r="AM327" s="216"/>
      <c r="AN327" s="216"/>
      <c r="AO327" s="216"/>
      <c r="AP327" s="216"/>
      <c r="AQ327" s="216"/>
      <c r="AR327" s="216"/>
      <c r="AS327" s="216"/>
      <c r="AT327" s="216"/>
      <c r="AU327" s="216"/>
      <c r="AV327" s="216"/>
      <c r="AW327" s="216"/>
      <c r="AX327" s="216"/>
      <c r="AY327" s="216"/>
      <c r="AZ327" s="216"/>
      <c r="BA327" s="216"/>
      <c r="BB327" s="216"/>
      <c r="BC327" s="216"/>
      <c r="BD327" s="216"/>
      <c r="BE327" s="216"/>
      <c r="BF327" s="216"/>
      <c r="BG327" s="216"/>
      <c r="BH327" s="216"/>
      <c r="BI327" s="216"/>
      <c r="BJ327" s="216"/>
      <c r="BK327" s="216"/>
      <c r="BL327" s="216"/>
      <c r="BM327" s="216"/>
      <c r="BN327" s="216"/>
      <c r="BO327" s="216"/>
      <c r="BP327" s="216"/>
      <c r="BQ327" s="216"/>
      <c r="BR327" s="216"/>
      <c r="BS327" s="216"/>
      <c r="BT327" s="216"/>
      <c r="BU327" s="216"/>
      <c r="BV327" s="216"/>
      <c r="BW327" s="216"/>
      <c r="BX327" s="216"/>
      <c r="BY327" s="216"/>
      <c r="BZ327" s="216"/>
      <c r="CA327" s="216"/>
      <c r="CB327" s="216"/>
      <c r="CC327" s="216"/>
      <c r="CD327" s="216"/>
      <c r="CE327" s="216"/>
    </row>
    <row r="328" spans="1:83" s="303" customFormat="1" ht="12" hidden="1">
      <c r="A328" s="369"/>
      <c r="B328" s="295"/>
      <c r="C328" s="371"/>
      <c r="D328" s="219"/>
      <c r="E328" s="219"/>
      <c r="F328" s="219"/>
      <c r="G328" s="219"/>
      <c r="H328" s="219"/>
      <c r="I328" s="219"/>
      <c r="J328" s="219"/>
      <c r="K328" s="219"/>
      <c r="L328" s="219"/>
      <c r="M328" s="219"/>
      <c r="N328" s="219"/>
      <c r="O328" s="219"/>
      <c r="P328" s="215"/>
      <c r="Q328" s="216"/>
      <c r="R328" s="216"/>
      <c r="S328" s="216"/>
      <c r="T328" s="216"/>
      <c r="U328" s="216"/>
      <c r="V328" s="216"/>
      <c r="W328" s="216"/>
      <c r="X328" s="216"/>
      <c r="Y328" s="216"/>
      <c r="Z328" s="216"/>
      <c r="AA328" s="216"/>
      <c r="AB328" s="216"/>
      <c r="AC328" s="216"/>
      <c r="AD328" s="216"/>
      <c r="AE328" s="216"/>
      <c r="AF328" s="216"/>
      <c r="AG328" s="216"/>
      <c r="AH328" s="216"/>
      <c r="AI328" s="216"/>
      <c r="AJ328" s="216"/>
      <c r="AK328" s="216"/>
      <c r="AL328" s="216"/>
      <c r="AM328" s="216"/>
      <c r="AN328" s="216"/>
      <c r="AO328" s="216"/>
      <c r="AP328" s="216"/>
      <c r="AQ328" s="216"/>
      <c r="AR328" s="216"/>
      <c r="AS328" s="216"/>
      <c r="AT328" s="216"/>
      <c r="AU328" s="216"/>
      <c r="AV328" s="216"/>
      <c r="AW328" s="216"/>
      <c r="AX328" s="216"/>
      <c r="AY328" s="216"/>
      <c r="AZ328" s="216"/>
      <c r="BA328" s="216"/>
      <c r="BB328" s="216"/>
      <c r="BC328" s="216"/>
      <c r="BD328" s="216"/>
      <c r="BE328" s="216"/>
      <c r="BF328" s="216"/>
      <c r="BG328" s="216"/>
      <c r="BH328" s="216"/>
      <c r="BI328" s="216"/>
      <c r="BJ328" s="216"/>
      <c r="BK328" s="216"/>
      <c r="BL328" s="216"/>
      <c r="BM328" s="216"/>
      <c r="BN328" s="216"/>
      <c r="BO328" s="216"/>
      <c r="BP328" s="216"/>
      <c r="BQ328" s="216"/>
      <c r="BR328" s="216"/>
      <c r="BS328" s="216"/>
      <c r="BT328" s="216"/>
      <c r="BU328" s="216"/>
      <c r="BV328" s="216"/>
      <c r="BW328" s="216"/>
      <c r="BX328" s="216"/>
      <c r="BY328" s="216"/>
      <c r="BZ328" s="216"/>
      <c r="CA328" s="216"/>
      <c r="CB328" s="216"/>
      <c r="CC328" s="216"/>
      <c r="CD328" s="216"/>
      <c r="CE328" s="216"/>
    </row>
    <row r="329" spans="1:83" s="303" customFormat="1" ht="12" hidden="1">
      <c r="A329" s="370"/>
      <c r="B329" s="295"/>
      <c r="C329" s="371"/>
      <c r="D329" s="219"/>
      <c r="E329" s="219"/>
      <c r="F329" s="219"/>
      <c r="G329" s="219"/>
      <c r="H329" s="219"/>
      <c r="I329" s="219"/>
      <c r="J329" s="219"/>
      <c r="K329" s="219"/>
      <c r="L329" s="219"/>
      <c r="M329" s="219"/>
      <c r="N329" s="219"/>
      <c r="O329" s="219"/>
      <c r="P329" s="215"/>
      <c r="Q329" s="216"/>
      <c r="R329" s="216"/>
      <c r="S329" s="216"/>
      <c r="T329" s="216"/>
      <c r="U329" s="216"/>
      <c r="V329" s="216"/>
      <c r="W329" s="216"/>
      <c r="X329" s="216"/>
      <c r="Y329" s="216"/>
      <c r="Z329" s="216"/>
      <c r="AA329" s="216"/>
      <c r="AB329" s="216"/>
      <c r="AC329" s="216"/>
      <c r="AD329" s="216"/>
      <c r="AE329" s="216"/>
      <c r="AF329" s="216"/>
      <c r="AG329" s="216"/>
      <c r="AH329" s="216"/>
      <c r="AI329" s="216"/>
      <c r="AJ329" s="216"/>
      <c r="AK329" s="216"/>
      <c r="AL329" s="216"/>
      <c r="AM329" s="216"/>
      <c r="AN329" s="216"/>
      <c r="AO329" s="216"/>
      <c r="AP329" s="216"/>
      <c r="AQ329" s="216"/>
      <c r="AR329" s="216"/>
      <c r="AS329" s="216"/>
      <c r="AT329" s="216"/>
      <c r="AU329" s="216"/>
      <c r="AV329" s="216"/>
      <c r="AW329" s="216"/>
      <c r="AX329" s="216"/>
      <c r="AY329" s="216"/>
      <c r="AZ329" s="216"/>
      <c r="BA329" s="216"/>
      <c r="BB329" s="216"/>
      <c r="BC329" s="216"/>
      <c r="BD329" s="216"/>
      <c r="BE329" s="216"/>
      <c r="BF329" s="216"/>
      <c r="BG329" s="216"/>
      <c r="BH329" s="216"/>
      <c r="BI329" s="216"/>
      <c r="BJ329" s="216"/>
      <c r="BK329" s="216"/>
      <c r="BL329" s="216"/>
      <c r="BM329" s="216"/>
      <c r="BN329" s="216"/>
      <c r="BO329" s="216"/>
      <c r="BP329" s="216"/>
      <c r="BQ329" s="216"/>
      <c r="BR329" s="216"/>
      <c r="BS329" s="216"/>
      <c r="BT329" s="216"/>
      <c r="BU329" s="216"/>
      <c r="BV329" s="216"/>
      <c r="BW329" s="216"/>
      <c r="BX329" s="216"/>
      <c r="BY329" s="216"/>
      <c r="BZ329" s="216"/>
      <c r="CA329" s="216"/>
      <c r="CB329" s="216"/>
      <c r="CC329" s="216"/>
      <c r="CD329" s="216"/>
      <c r="CE329" s="216"/>
    </row>
    <row r="330" spans="1:83" s="303" customFormat="1" ht="12" hidden="1">
      <c r="A330" s="370"/>
      <c r="B330" s="295"/>
      <c r="C330" s="371"/>
      <c r="D330" s="219"/>
      <c r="E330" s="219"/>
      <c r="F330" s="219"/>
      <c r="G330" s="219"/>
      <c r="H330" s="219"/>
      <c r="I330" s="219"/>
      <c r="J330" s="219"/>
      <c r="K330" s="219"/>
      <c r="L330" s="219"/>
      <c r="M330" s="219"/>
      <c r="N330" s="219"/>
      <c r="O330" s="219"/>
      <c r="P330" s="215"/>
      <c r="Q330" s="216"/>
      <c r="R330" s="216"/>
      <c r="S330" s="216"/>
      <c r="T330" s="216"/>
      <c r="U330" s="216"/>
      <c r="V330" s="216"/>
      <c r="W330" s="216"/>
      <c r="X330" s="216"/>
      <c r="Y330" s="216"/>
      <c r="Z330" s="216"/>
      <c r="AA330" s="216"/>
      <c r="AB330" s="216"/>
      <c r="AC330" s="216"/>
      <c r="AD330" s="216"/>
      <c r="AE330" s="216"/>
      <c r="AF330" s="216"/>
      <c r="AG330" s="216"/>
      <c r="AH330" s="216"/>
      <c r="AI330" s="216"/>
      <c r="AJ330" s="216"/>
      <c r="AK330" s="216"/>
      <c r="AL330" s="216"/>
      <c r="AM330" s="216"/>
      <c r="AN330" s="216"/>
      <c r="AO330" s="216"/>
      <c r="AP330" s="216"/>
      <c r="AQ330" s="216"/>
      <c r="AR330" s="216"/>
      <c r="AS330" s="216"/>
      <c r="AT330" s="216"/>
      <c r="AU330" s="216"/>
      <c r="AV330" s="216"/>
      <c r="AW330" s="216"/>
      <c r="AX330" s="216"/>
      <c r="AY330" s="216"/>
      <c r="AZ330" s="216"/>
      <c r="BA330" s="216"/>
      <c r="BB330" s="216"/>
      <c r="BC330" s="216"/>
      <c r="BD330" s="216"/>
      <c r="BE330" s="216"/>
      <c r="BF330" s="216"/>
      <c r="BG330" s="216"/>
      <c r="BH330" s="216"/>
      <c r="BI330" s="216"/>
      <c r="BJ330" s="216"/>
      <c r="BK330" s="216"/>
      <c r="BL330" s="216"/>
      <c r="BM330" s="216"/>
      <c r="BN330" s="216"/>
      <c r="BO330" s="216"/>
      <c r="BP330" s="216"/>
      <c r="BQ330" s="216"/>
      <c r="BR330" s="216"/>
      <c r="BS330" s="216"/>
      <c r="BT330" s="216"/>
      <c r="BU330" s="216"/>
      <c r="BV330" s="216"/>
      <c r="BW330" s="216"/>
      <c r="BX330" s="216"/>
      <c r="BY330" s="216"/>
      <c r="BZ330" s="216"/>
      <c r="CA330" s="216"/>
      <c r="CB330" s="216"/>
      <c r="CC330" s="216"/>
      <c r="CD330" s="216"/>
      <c r="CE330" s="216"/>
    </row>
    <row r="331" spans="1:83" s="303" customFormat="1" ht="12" hidden="1">
      <c r="A331" s="370"/>
      <c r="B331" s="295"/>
      <c r="C331" s="371"/>
      <c r="D331" s="219"/>
      <c r="E331" s="219"/>
      <c r="F331" s="219"/>
      <c r="G331" s="219"/>
      <c r="H331" s="219"/>
      <c r="I331" s="219"/>
      <c r="J331" s="219"/>
      <c r="K331" s="219"/>
      <c r="L331" s="219"/>
      <c r="M331" s="219"/>
      <c r="N331" s="219"/>
      <c r="O331" s="219"/>
      <c r="P331" s="215"/>
      <c r="Q331" s="216"/>
      <c r="R331" s="216"/>
      <c r="S331" s="216"/>
      <c r="T331" s="216"/>
      <c r="U331" s="216"/>
      <c r="V331" s="216"/>
      <c r="W331" s="216"/>
      <c r="X331" s="216"/>
      <c r="Y331" s="216"/>
      <c r="Z331" s="216"/>
      <c r="AA331" s="216"/>
      <c r="AB331" s="216"/>
      <c r="AC331" s="216"/>
      <c r="AD331" s="216"/>
      <c r="AE331" s="216"/>
      <c r="AF331" s="216"/>
      <c r="AG331" s="216"/>
      <c r="AH331" s="216"/>
      <c r="AI331" s="216"/>
      <c r="AJ331" s="216"/>
      <c r="AK331" s="216"/>
      <c r="AL331" s="216"/>
      <c r="AM331" s="216"/>
      <c r="AN331" s="216"/>
      <c r="AO331" s="216"/>
      <c r="AP331" s="216"/>
      <c r="AQ331" s="216"/>
      <c r="AR331" s="216"/>
      <c r="AS331" s="216"/>
      <c r="AT331" s="216"/>
      <c r="AU331" s="216"/>
      <c r="AV331" s="216"/>
      <c r="AW331" s="216"/>
      <c r="AX331" s="216"/>
      <c r="AY331" s="216"/>
      <c r="AZ331" s="216"/>
      <c r="BA331" s="216"/>
      <c r="BB331" s="216"/>
      <c r="BC331" s="216"/>
      <c r="BD331" s="216"/>
      <c r="BE331" s="216"/>
      <c r="BF331" s="216"/>
      <c r="BG331" s="216"/>
      <c r="BH331" s="216"/>
      <c r="BI331" s="216"/>
      <c r="BJ331" s="216"/>
      <c r="BK331" s="216"/>
      <c r="BL331" s="216"/>
      <c r="BM331" s="216"/>
      <c r="BN331" s="216"/>
      <c r="BO331" s="216"/>
      <c r="BP331" s="216"/>
      <c r="BQ331" s="216"/>
      <c r="BR331" s="216"/>
      <c r="BS331" s="216"/>
      <c r="BT331" s="216"/>
      <c r="BU331" s="216"/>
      <c r="BV331" s="216"/>
      <c r="BW331" s="216"/>
      <c r="BX331" s="216"/>
      <c r="BY331" s="216"/>
      <c r="BZ331" s="216"/>
      <c r="CA331" s="216"/>
      <c r="CB331" s="216"/>
      <c r="CC331" s="216"/>
      <c r="CD331" s="216"/>
      <c r="CE331" s="216"/>
    </row>
    <row r="332" spans="1:83" s="303" customFormat="1" ht="12" hidden="1">
      <c r="A332" s="372"/>
      <c r="B332" s="295"/>
      <c r="C332" s="296"/>
      <c r="D332" s="219"/>
      <c r="E332" s="219"/>
      <c r="F332" s="219"/>
      <c r="G332" s="219"/>
      <c r="H332" s="219"/>
      <c r="I332" s="219"/>
      <c r="J332" s="219"/>
      <c r="K332" s="219"/>
      <c r="L332" s="219"/>
      <c r="M332" s="219"/>
      <c r="N332" s="219"/>
      <c r="O332" s="219"/>
      <c r="P332" s="215"/>
      <c r="Q332" s="216"/>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216"/>
      <c r="BH332" s="216"/>
      <c r="BI332" s="216"/>
      <c r="BJ332" s="216"/>
      <c r="BK332" s="216"/>
      <c r="BL332" s="216"/>
      <c r="BM332" s="216"/>
      <c r="BN332" s="216"/>
      <c r="BO332" s="216"/>
      <c r="BP332" s="216"/>
      <c r="BQ332" s="216"/>
      <c r="BR332" s="216"/>
      <c r="BS332" s="216"/>
      <c r="BT332" s="216"/>
      <c r="BU332" s="216"/>
      <c r="BV332" s="216"/>
      <c r="BW332" s="216"/>
      <c r="BX332" s="216"/>
      <c r="BY332" s="216"/>
      <c r="BZ332" s="216"/>
      <c r="CA332" s="216"/>
      <c r="CB332" s="216"/>
      <c r="CC332" s="216"/>
      <c r="CD332" s="216"/>
      <c r="CE332" s="216"/>
    </row>
    <row r="333" spans="1:83" s="303" customFormat="1" ht="26.25" thickTop="1">
      <c r="A333" s="333" t="s">
        <v>267</v>
      </c>
      <c r="B333" s="295"/>
      <c r="C333" s="296" t="s">
        <v>604</v>
      </c>
      <c r="D333" s="219"/>
      <c r="E333" s="219"/>
      <c r="F333" s="219"/>
      <c r="G333" s="219"/>
      <c r="H333" s="219"/>
      <c r="I333" s="219"/>
      <c r="J333" s="219"/>
      <c r="K333" s="219"/>
      <c r="L333" s="219"/>
      <c r="M333" s="219"/>
      <c r="N333" s="219"/>
      <c r="O333" s="219"/>
      <c r="P333" s="215"/>
      <c r="Q333" s="216"/>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c r="AO333" s="216"/>
      <c r="AP333" s="216"/>
      <c r="AQ333" s="216"/>
      <c r="AR333" s="216"/>
      <c r="AS333" s="216"/>
      <c r="AT333" s="216"/>
      <c r="AU333" s="216"/>
      <c r="AV333" s="216"/>
      <c r="AW333" s="216"/>
      <c r="AX333" s="216"/>
      <c r="AY333" s="216"/>
      <c r="AZ333" s="216"/>
      <c r="BA333" s="216"/>
      <c r="BB333" s="216"/>
      <c r="BC333" s="216"/>
      <c r="BD333" s="216"/>
      <c r="BE333" s="216"/>
      <c r="BF333" s="216"/>
      <c r="BG333" s="216"/>
      <c r="BH333" s="216"/>
      <c r="BI333" s="216"/>
      <c r="BJ333" s="216"/>
      <c r="BK333" s="216"/>
      <c r="BL333" s="216"/>
      <c r="BM333" s="216"/>
      <c r="BN333" s="216"/>
      <c r="BO333" s="216"/>
      <c r="BP333" s="216"/>
      <c r="BQ333" s="216"/>
      <c r="BR333" s="216"/>
      <c r="BS333" s="216"/>
      <c r="BT333" s="216"/>
      <c r="BU333" s="216"/>
      <c r="BV333" s="216"/>
      <c r="BW333" s="216"/>
      <c r="BX333" s="216"/>
      <c r="BY333" s="216"/>
      <c r="BZ333" s="216"/>
      <c r="CA333" s="216"/>
      <c r="CB333" s="216"/>
      <c r="CC333" s="216"/>
      <c r="CD333" s="216"/>
      <c r="CE333" s="216"/>
    </row>
    <row r="334" spans="1:83" s="297" customFormat="1" ht="12.75">
      <c r="A334" s="369" t="s">
        <v>212</v>
      </c>
      <c r="B334" s="295" t="s">
        <v>630</v>
      </c>
      <c r="C334" s="296" t="s">
        <v>56</v>
      </c>
      <c r="D334" s="205"/>
      <c r="E334" s="205"/>
      <c r="F334" s="205"/>
      <c r="G334" s="205"/>
      <c r="H334" s="205"/>
      <c r="I334" s="205"/>
      <c r="J334" s="205"/>
      <c r="K334" s="205"/>
      <c r="L334" s="205"/>
      <c r="M334" s="205"/>
      <c r="N334" s="205"/>
      <c r="O334" s="205"/>
      <c r="P334" s="200"/>
      <c r="Q334" s="201"/>
      <c r="R334" s="201"/>
      <c r="S334" s="201"/>
      <c r="T334" s="201"/>
      <c r="U334" s="201"/>
      <c r="V334" s="201"/>
      <c r="W334" s="201"/>
      <c r="X334" s="201"/>
      <c r="Y334" s="201"/>
      <c r="Z334" s="201"/>
      <c r="AA334" s="201"/>
      <c r="AB334" s="201"/>
      <c r="AC334" s="201"/>
      <c r="AD334" s="201"/>
      <c r="AE334" s="201"/>
      <c r="AF334" s="201"/>
      <c r="AG334" s="201"/>
      <c r="AH334" s="201"/>
      <c r="AI334" s="201"/>
      <c r="AJ334" s="201"/>
      <c r="AK334" s="201"/>
      <c r="AL334" s="201"/>
      <c r="AM334" s="201"/>
      <c r="AN334" s="201"/>
      <c r="AO334" s="201"/>
      <c r="AP334" s="201"/>
      <c r="AQ334" s="201"/>
      <c r="AR334" s="201"/>
      <c r="AS334" s="201"/>
      <c r="AT334" s="201"/>
      <c r="AU334" s="201"/>
      <c r="AV334" s="201"/>
      <c r="AW334" s="201"/>
      <c r="AX334" s="201"/>
      <c r="AY334" s="201"/>
      <c r="AZ334" s="201"/>
      <c r="BA334" s="201"/>
      <c r="BB334" s="201"/>
      <c r="BC334" s="201"/>
      <c r="BD334" s="201"/>
      <c r="BE334" s="201"/>
      <c r="BF334" s="201"/>
      <c r="BG334" s="201"/>
      <c r="BH334" s="201"/>
      <c r="BI334" s="201"/>
      <c r="BJ334" s="201"/>
      <c r="BK334" s="201"/>
      <c r="BL334" s="201"/>
      <c r="BM334" s="201"/>
      <c r="BN334" s="201"/>
      <c r="BO334" s="201"/>
      <c r="BP334" s="201"/>
      <c r="BQ334" s="201"/>
      <c r="BR334" s="201"/>
      <c r="BS334" s="201"/>
      <c r="BT334" s="201"/>
      <c r="BU334" s="201"/>
      <c r="BV334" s="201"/>
      <c r="BW334" s="201"/>
      <c r="BX334" s="201"/>
      <c r="BY334" s="201"/>
      <c r="BZ334" s="201"/>
      <c r="CA334" s="201"/>
      <c r="CB334" s="201"/>
      <c r="CC334" s="201"/>
      <c r="CD334" s="201"/>
      <c r="CE334" s="201"/>
    </row>
    <row r="335" spans="1:83" s="297" customFormat="1" ht="12.75">
      <c r="A335" s="369" t="s">
        <v>476</v>
      </c>
      <c r="B335" s="295" t="s">
        <v>101</v>
      </c>
      <c r="C335" s="296" t="s">
        <v>521</v>
      </c>
      <c r="D335" s="205"/>
      <c r="E335" s="205"/>
      <c r="F335" s="205"/>
      <c r="G335" s="205"/>
      <c r="H335" s="205"/>
      <c r="I335" s="205"/>
      <c r="J335" s="205"/>
      <c r="K335" s="205"/>
      <c r="L335" s="205"/>
      <c r="M335" s="205"/>
      <c r="N335" s="205"/>
      <c r="O335" s="205"/>
      <c r="P335" s="200"/>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c r="AN335" s="201"/>
      <c r="AO335" s="201"/>
      <c r="AP335" s="201"/>
      <c r="AQ335" s="201"/>
      <c r="AR335" s="201"/>
      <c r="AS335" s="201"/>
      <c r="AT335" s="201"/>
      <c r="AU335" s="201"/>
      <c r="AV335" s="201"/>
      <c r="AW335" s="201"/>
      <c r="AX335" s="201"/>
      <c r="AY335" s="201"/>
      <c r="AZ335" s="201"/>
      <c r="BA335" s="201"/>
      <c r="BB335" s="201"/>
      <c r="BC335" s="201"/>
      <c r="BD335" s="201"/>
      <c r="BE335" s="201"/>
      <c r="BF335" s="201"/>
      <c r="BG335" s="201"/>
      <c r="BH335" s="201"/>
      <c r="BI335" s="201"/>
      <c r="BJ335" s="201"/>
      <c r="BK335" s="201"/>
      <c r="BL335" s="201"/>
      <c r="BM335" s="201"/>
      <c r="BN335" s="201"/>
      <c r="BO335" s="201"/>
      <c r="BP335" s="201"/>
      <c r="BQ335" s="201"/>
      <c r="BR335" s="201"/>
      <c r="BS335" s="201"/>
      <c r="BT335" s="201"/>
      <c r="BU335" s="201"/>
      <c r="BV335" s="201"/>
      <c r="BW335" s="201"/>
      <c r="BX335" s="201"/>
      <c r="BY335" s="201"/>
      <c r="BZ335" s="201"/>
      <c r="CA335" s="201"/>
      <c r="CB335" s="201"/>
      <c r="CC335" s="201"/>
      <c r="CD335" s="201"/>
      <c r="CE335" s="201"/>
    </row>
    <row r="336" spans="1:83" s="373" customFormat="1" ht="12.75">
      <c r="A336" s="364" t="s">
        <v>213</v>
      </c>
      <c r="B336" s="349" t="s">
        <v>120</v>
      </c>
      <c r="C336" s="296" t="s">
        <v>521</v>
      </c>
      <c r="D336" s="270"/>
      <c r="E336" s="270"/>
      <c r="F336" s="270"/>
      <c r="G336" s="270"/>
      <c r="H336" s="270"/>
      <c r="I336" s="270"/>
      <c r="J336" s="270"/>
      <c r="K336" s="270"/>
      <c r="L336" s="270"/>
      <c r="M336" s="270"/>
      <c r="N336" s="270"/>
      <c r="O336" s="270"/>
      <c r="P336" s="271"/>
      <c r="Q336" s="272"/>
      <c r="R336" s="272"/>
      <c r="S336" s="272"/>
      <c r="T336" s="272"/>
      <c r="U336" s="272"/>
      <c r="V336" s="272"/>
      <c r="W336" s="272"/>
      <c r="X336" s="272"/>
      <c r="Y336" s="272"/>
      <c r="Z336" s="272"/>
      <c r="AA336" s="272"/>
      <c r="AB336" s="272"/>
      <c r="AC336" s="272"/>
      <c r="AD336" s="272"/>
      <c r="AE336" s="272"/>
      <c r="AF336" s="272"/>
      <c r="AG336" s="272"/>
      <c r="AH336" s="272"/>
      <c r="AI336" s="272"/>
      <c r="AJ336" s="272"/>
      <c r="AK336" s="272"/>
      <c r="AL336" s="272"/>
      <c r="AM336" s="272"/>
      <c r="AN336" s="272"/>
      <c r="AO336" s="272"/>
      <c r="AP336" s="272"/>
      <c r="AQ336" s="272"/>
      <c r="AR336" s="272"/>
      <c r="AS336" s="272"/>
      <c r="AT336" s="272"/>
      <c r="AU336" s="272"/>
      <c r="AV336" s="272"/>
      <c r="AW336" s="272"/>
      <c r="AX336" s="272"/>
      <c r="AY336" s="272"/>
      <c r="AZ336" s="272"/>
      <c r="BA336" s="272"/>
      <c r="BB336" s="272"/>
      <c r="BC336" s="272"/>
      <c r="BD336" s="272"/>
      <c r="BE336" s="272"/>
      <c r="BF336" s="272"/>
      <c r="BG336" s="272"/>
      <c r="BH336" s="272"/>
      <c r="BI336" s="272"/>
      <c r="BJ336" s="272"/>
      <c r="BK336" s="272"/>
      <c r="BL336" s="272"/>
      <c r="BM336" s="272"/>
      <c r="BN336" s="272"/>
      <c r="BO336" s="272"/>
      <c r="BP336" s="272"/>
      <c r="BQ336" s="272"/>
      <c r="BR336" s="272"/>
      <c r="BS336" s="272"/>
      <c r="BT336" s="272"/>
      <c r="BU336" s="272"/>
      <c r="BV336" s="272"/>
      <c r="BW336" s="272"/>
      <c r="BX336" s="272"/>
      <c r="BY336" s="272"/>
      <c r="BZ336" s="272"/>
      <c r="CA336" s="272"/>
      <c r="CB336" s="272"/>
      <c r="CC336" s="272"/>
      <c r="CD336" s="272"/>
      <c r="CE336" s="272"/>
    </row>
    <row r="337" spans="1:83" s="297" customFormat="1" ht="12.75">
      <c r="A337" s="369" t="s">
        <v>273</v>
      </c>
      <c r="B337" s="295" t="s">
        <v>120</v>
      </c>
      <c r="C337" s="296" t="s">
        <v>521</v>
      </c>
      <c r="D337" s="205"/>
      <c r="E337" s="205"/>
      <c r="F337" s="205"/>
      <c r="G337" s="205"/>
      <c r="H337" s="205"/>
      <c r="I337" s="205"/>
      <c r="J337" s="205"/>
      <c r="K337" s="205"/>
      <c r="L337" s="205"/>
      <c r="M337" s="205"/>
      <c r="N337" s="205"/>
      <c r="O337" s="205"/>
      <c r="P337" s="200"/>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1"/>
      <c r="AL337" s="201"/>
      <c r="AM337" s="201"/>
      <c r="AN337" s="201"/>
      <c r="AO337" s="201"/>
      <c r="AP337" s="201"/>
      <c r="AQ337" s="201"/>
      <c r="AR337" s="201"/>
      <c r="AS337" s="201"/>
      <c r="AT337" s="201"/>
      <c r="AU337" s="201"/>
      <c r="AV337" s="201"/>
      <c r="AW337" s="201"/>
      <c r="AX337" s="201"/>
      <c r="AY337" s="201"/>
      <c r="AZ337" s="201"/>
      <c r="BA337" s="201"/>
      <c r="BB337" s="201"/>
      <c r="BC337" s="201"/>
      <c r="BD337" s="201"/>
      <c r="BE337" s="201"/>
      <c r="BF337" s="201"/>
      <c r="BG337" s="201"/>
      <c r="BH337" s="201"/>
      <c r="BI337" s="201"/>
      <c r="BJ337" s="201"/>
      <c r="BK337" s="201"/>
      <c r="BL337" s="201"/>
      <c r="BM337" s="201"/>
      <c r="BN337" s="201"/>
      <c r="BO337" s="201"/>
      <c r="BP337" s="201"/>
      <c r="BQ337" s="201"/>
      <c r="BR337" s="201"/>
      <c r="BS337" s="201"/>
      <c r="BT337" s="201"/>
      <c r="BU337" s="201"/>
      <c r="BV337" s="201"/>
      <c r="BW337" s="201"/>
      <c r="BX337" s="201"/>
      <c r="BY337" s="201"/>
      <c r="BZ337" s="201"/>
      <c r="CA337" s="201"/>
      <c r="CB337" s="201"/>
      <c r="CC337" s="201"/>
      <c r="CD337" s="201"/>
      <c r="CE337" s="201"/>
    </row>
    <row r="338" spans="1:83" s="297" customFormat="1" ht="12.75">
      <c r="A338" s="369" t="s">
        <v>642</v>
      </c>
      <c r="B338" s="295" t="s">
        <v>120</v>
      </c>
      <c r="C338" s="296" t="s">
        <v>521</v>
      </c>
      <c r="D338" s="205"/>
      <c r="E338" s="205"/>
      <c r="F338" s="205"/>
      <c r="G338" s="205"/>
      <c r="H338" s="205"/>
      <c r="I338" s="205"/>
      <c r="J338" s="205"/>
      <c r="K338" s="205"/>
      <c r="L338" s="205"/>
      <c r="M338" s="205"/>
      <c r="N338" s="205"/>
      <c r="O338" s="205"/>
      <c r="P338" s="200"/>
      <c r="Q338" s="201"/>
      <c r="R338" s="201"/>
      <c r="S338" s="201"/>
      <c r="T338" s="201"/>
      <c r="U338" s="201"/>
      <c r="V338" s="201"/>
      <c r="W338" s="201"/>
      <c r="X338" s="201"/>
      <c r="Y338" s="201"/>
      <c r="Z338" s="201"/>
      <c r="AA338" s="201"/>
      <c r="AB338" s="201"/>
      <c r="AC338" s="201"/>
      <c r="AD338" s="201"/>
      <c r="AE338" s="201"/>
      <c r="AF338" s="201"/>
      <c r="AG338" s="201"/>
      <c r="AH338" s="201"/>
      <c r="AI338" s="201"/>
      <c r="AJ338" s="201"/>
      <c r="AK338" s="201"/>
      <c r="AL338" s="201"/>
      <c r="AM338" s="201"/>
      <c r="AN338" s="201"/>
      <c r="AO338" s="201"/>
      <c r="AP338" s="201"/>
      <c r="AQ338" s="201"/>
      <c r="AR338" s="201"/>
      <c r="AS338" s="201"/>
      <c r="AT338" s="201"/>
      <c r="AU338" s="201"/>
      <c r="AV338" s="201"/>
      <c r="AW338" s="201"/>
      <c r="AX338" s="201"/>
      <c r="AY338" s="201"/>
      <c r="AZ338" s="201"/>
      <c r="BA338" s="201"/>
      <c r="BB338" s="201"/>
      <c r="BC338" s="201"/>
      <c r="BD338" s="201"/>
      <c r="BE338" s="201"/>
      <c r="BF338" s="201"/>
      <c r="BG338" s="201"/>
      <c r="BH338" s="201"/>
      <c r="BI338" s="201"/>
      <c r="BJ338" s="201"/>
      <c r="BK338" s="201"/>
      <c r="BL338" s="201"/>
      <c r="BM338" s="201"/>
      <c r="BN338" s="201"/>
      <c r="BO338" s="201"/>
      <c r="BP338" s="201"/>
      <c r="BQ338" s="201"/>
      <c r="BR338" s="201"/>
      <c r="BS338" s="201"/>
      <c r="BT338" s="201"/>
      <c r="BU338" s="201"/>
      <c r="BV338" s="201"/>
      <c r="BW338" s="201"/>
      <c r="BX338" s="201"/>
      <c r="BY338" s="201"/>
      <c r="BZ338" s="201"/>
      <c r="CA338" s="201"/>
      <c r="CB338" s="201"/>
      <c r="CC338" s="201"/>
      <c r="CD338" s="201"/>
      <c r="CE338" s="201"/>
    </row>
    <row r="339" spans="1:83" s="297" customFormat="1" ht="12.75">
      <c r="A339" s="369" t="s">
        <v>597</v>
      </c>
      <c r="B339" s="295" t="s">
        <v>120</v>
      </c>
      <c r="C339" s="296" t="s">
        <v>521</v>
      </c>
      <c r="D339" s="205"/>
      <c r="E339" s="205"/>
      <c r="F339" s="205"/>
      <c r="G339" s="205"/>
      <c r="H339" s="205"/>
      <c r="I339" s="205"/>
      <c r="J339" s="205"/>
      <c r="K339" s="205"/>
      <c r="L339" s="205"/>
      <c r="M339" s="205"/>
      <c r="N339" s="205"/>
      <c r="O339" s="205"/>
      <c r="P339" s="200"/>
      <c r="Q339" s="201"/>
      <c r="R339" s="201"/>
      <c r="S339" s="201"/>
      <c r="T339" s="201"/>
      <c r="U339" s="201"/>
      <c r="V339" s="201"/>
      <c r="W339" s="201"/>
      <c r="X339" s="201"/>
      <c r="Y339" s="201"/>
      <c r="Z339" s="201"/>
      <c r="AA339" s="201"/>
      <c r="AB339" s="201"/>
      <c r="AC339" s="201"/>
      <c r="AD339" s="201"/>
      <c r="AE339" s="201"/>
      <c r="AF339" s="201"/>
      <c r="AG339" s="201"/>
      <c r="AH339" s="201"/>
      <c r="AI339" s="201"/>
      <c r="AJ339" s="201"/>
      <c r="AK339" s="201"/>
      <c r="AL339" s="201"/>
      <c r="AM339" s="201"/>
      <c r="AN339" s="201"/>
      <c r="AO339" s="201"/>
      <c r="AP339" s="201"/>
      <c r="AQ339" s="201"/>
      <c r="AR339" s="201"/>
      <c r="AS339" s="201"/>
      <c r="AT339" s="201"/>
      <c r="AU339" s="201"/>
      <c r="AV339" s="201"/>
      <c r="AW339" s="201"/>
      <c r="AX339" s="201"/>
      <c r="AY339" s="201"/>
      <c r="AZ339" s="201"/>
      <c r="BA339" s="201"/>
      <c r="BB339" s="201"/>
      <c r="BC339" s="201"/>
      <c r="BD339" s="201"/>
      <c r="BE339" s="201"/>
      <c r="BF339" s="201"/>
      <c r="BG339" s="201"/>
      <c r="BH339" s="201"/>
      <c r="BI339" s="201"/>
      <c r="BJ339" s="201"/>
      <c r="BK339" s="201"/>
      <c r="BL339" s="201"/>
      <c r="BM339" s="201"/>
      <c r="BN339" s="201"/>
      <c r="BO339" s="201"/>
      <c r="BP339" s="201"/>
      <c r="BQ339" s="201"/>
      <c r="BR339" s="201"/>
      <c r="BS339" s="201"/>
      <c r="BT339" s="201"/>
      <c r="BU339" s="201"/>
      <c r="BV339" s="201"/>
      <c r="BW339" s="201"/>
      <c r="BX339" s="201"/>
      <c r="BY339" s="201"/>
      <c r="BZ339" s="201"/>
      <c r="CA339" s="201"/>
      <c r="CB339" s="201"/>
      <c r="CC339" s="201"/>
      <c r="CD339" s="201"/>
      <c r="CE339" s="201"/>
    </row>
    <row r="340" spans="1:83" s="297" customFormat="1" ht="13.5" thickBot="1">
      <c r="A340" s="369" t="s">
        <v>644</v>
      </c>
      <c r="B340" s="295" t="s">
        <v>120</v>
      </c>
      <c r="C340" s="296" t="s">
        <v>521</v>
      </c>
      <c r="D340" s="205"/>
      <c r="E340" s="205"/>
      <c r="F340" s="205"/>
      <c r="G340" s="205"/>
      <c r="H340" s="205"/>
      <c r="I340" s="205"/>
      <c r="J340" s="205"/>
      <c r="K340" s="205"/>
      <c r="L340" s="205"/>
      <c r="M340" s="205"/>
      <c r="N340" s="205"/>
      <c r="O340" s="205"/>
      <c r="P340" s="200"/>
      <c r="Q340" s="201"/>
      <c r="R340" s="201"/>
      <c r="S340" s="201"/>
      <c r="T340" s="201"/>
      <c r="U340" s="201"/>
      <c r="V340" s="201"/>
      <c r="W340" s="201"/>
      <c r="X340" s="201"/>
      <c r="Y340" s="201"/>
      <c r="Z340" s="201"/>
      <c r="AA340" s="201"/>
      <c r="AB340" s="201"/>
      <c r="AC340" s="201"/>
      <c r="AD340" s="201"/>
      <c r="AE340" s="201"/>
      <c r="AF340" s="201"/>
      <c r="AG340" s="201"/>
      <c r="AH340" s="201"/>
      <c r="AI340" s="201"/>
      <c r="AJ340" s="201"/>
      <c r="AK340" s="201"/>
      <c r="AL340" s="201"/>
      <c r="AM340" s="201"/>
      <c r="AN340" s="201"/>
      <c r="AO340" s="201"/>
      <c r="AP340" s="201"/>
      <c r="AQ340" s="201"/>
      <c r="AR340" s="201"/>
      <c r="AS340" s="201"/>
      <c r="AT340" s="201"/>
      <c r="AU340" s="201"/>
      <c r="AV340" s="201"/>
      <c r="AW340" s="201"/>
      <c r="AX340" s="201"/>
      <c r="AY340" s="201"/>
      <c r="AZ340" s="201"/>
      <c r="BA340" s="201"/>
      <c r="BB340" s="201"/>
      <c r="BC340" s="201"/>
      <c r="BD340" s="201"/>
      <c r="BE340" s="201"/>
      <c r="BF340" s="201"/>
      <c r="BG340" s="201"/>
      <c r="BH340" s="201"/>
      <c r="BI340" s="201"/>
      <c r="BJ340" s="201"/>
      <c r="BK340" s="201"/>
      <c r="BL340" s="201"/>
      <c r="BM340" s="201"/>
      <c r="BN340" s="201"/>
      <c r="BO340" s="201"/>
      <c r="BP340" s="201"/>
      <c r="BQ340" s="201"/>
      <c r="BR340" s="201"/>
      <c r="BS340" s="201"/>
      <c r="BT340" s="201"/>
      <c r="BU340" s="201"/>
      <c r="BV340" s="201"/>
      <c r="BW340" s="201"/>
      <c r="BX340" s="201"/>
      <c r="BY340" s="201"/>
      <c r="BZ340" s="201"/>
      <c r="CA340" s="201"/>
      <c r="CB340" s="201"/>
      <c r="CC340" s="201"/>
      <c r="CD340" s="201"/>
      <c r="CE340" s="201"/>
    </row>
    <row r="341" spans="1:83" s="297" customFormat="1" ht="52.5" thickBot="1" thickTop="1">
      <c r="A341" s="374" t="s">
        <v>494</v>
      </c>
      <c r="B341" s="295" t="s">
        <v>506</v>
      </c>
      <c r="C341" s="296" t="s">
        <v>504</v>
      </c>
      <c r="D341" s="207"/>
      <c r="E341" s="207"/>
      <c r="F341" s="207"/>
      <c r="G341" s="207"/>
      <c r="H341" s="207"/>
      <c r="I341" s="207"/>
      <c r="J341" s="207"/>
      <c r="K341" s="207"/>
      <c r="L341" s="207"/>
      <c r="M341" s="207"/>
      <c r="N341" s="207"/>
      <c r="O341" s="207"/>
      <c r="P341" s="200"/>
      <c r="Q341" s="201"/>
      <c r="R341" s="201"/>
      <c r="S341" s="201"/>
      <c r="T341" s="201"/>
      <c r="U341" s="201"/>
      <c r="V341" s="201"/>
      <c r="W341" s="201"/>
      <c r="X341" s="201"/>
      <c r="Y341" s="201"/>
      <c r="Z341" s="201"/>
      <c r="AA341" s="201"/>
      <c r="AB341" s="201"/>
      <c r="AC341" s="201"/>
      <c r="AD341" s="201"/>
      <c r="AE341" s="201"/>
      <c r="AF341" s="201"/>
      <c r="AG341" s="201"/>
      <c r="AH341" s="201"/>
      <c r="AI341" s="201"/>
      <c r="AJ341" s="201"/>
      <c r="AK341" s="201"/>
      <c r="AL341" s="201"/>
      <c r="AM341" s="201"/>
      <c r="AN341" s="201"/>
      <c r="AO341" s="201"/>
      <c r="AP341" s="201"/>
      <c r="AQ341" s="201"/>
      <c r="AR341" s="201"/>
      <c r="AS341" s="201"/>
      <c r="AT341" s="201"/>
      <c r="AU341" s="201"/>
      <c r="AV341" s="201"/>
      <c r="AW341" s="201"/>
      <c r="AX341" s="201"/>
      <c r="AY341" s="201"/>
      <c r="AZ341" s="201"/>
      <c r="BA341" s="201"/>
      <c r="BB341" s="201"/>
      <c r="BC341" s="201"/>
      <c r="BD341" s="201"/>
      <c r="BE341" s="201"/>
      <c r="BF341" s="201"/>
      <c r="BG341" s="201"/>
      <c r="BH341" s="201"/>
      <c r="BI341" s="201"/>
      <c r="BJ341" s="201"/>
      <c r="BK341" s="201"/>
      <c r="BL341" s="201"/>
      <c r="BM341" s="201"/>
      <c r="BN341" s="201"/>
      <c r="BO341" s="201"/>
      <c r="BP341" s="201"/>
      <c r="BQ341" s="201"/>
      <c r="BR341" s="201"/>
      <c r="BS341" s="201"/>
      <c r="BT341" s="201"/>
      <c r="BU341" s="201"/>
      <c r="BV341" s="201"/>
      <c r="BW341" s="201"/>
      <c r="BX341" s="201"/>
      <c r="BY341" s="201"/>
      <c r="BZ341" s="201"/>
      <c r="CA341" s="201"/>
      <c r="CB341" s="201"/>
      <c r="CC341" s="201"/>
      <c r="CD341" s="201"/>
      <c r="CE341" s="201"/>
    </row>
    <row r="342" spans="1:83" s="297" customFormat="1" ht="13.5" thickTop="1">
      <c r="A342" s="314" t="s">
        <v>505</v>
      </c>
      <c r="B342" s="300" t="s">
        <v>252</v>
      </c>
      <c r="C342" s="296"/>
      <c r="D342" s="205"/>
      <c r="E342" s="205"/>
      <c r="F342" s="205"/>
      <c r="G342" s="205"/>
      <c r="H342" s="205"/>
      <c r="I342" s="205"/>
      <c r="J342" s="205"/>
      <c r="K342" s="205"/>
      <c r="L342" s="205"/>
      <c r="M342" s="205"/>
      <c r="N342" s="205"/>
      <c r="O342" s="205"/>
      <c r="P342" s="200"/>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201"/>
      <c r="AW342" s="201"/>
      <c r="AX342" s="201"/>
      <c r="AY342" s="201"/>
      <c r="AZ342" s="201"/>
      <c r="BA342" s="201"/>
      <c r="BB342" s="201"/>
      <c r="BC342" s="201"/>
      <c r="BD342" s="201"/>
      <c r="BE342" s="201"/>
      <c r="BF342" s="201"/>
      <c r="BG342" s="201"/>
      <c r="BH342" s="201"/>
      <c r="BI342" s="201"/>
      <c r="BJ342" s="201"/>
      <c r="BK342" s="201"/>
      <c r="BL342" s="201"/>
      <c r="BM342" s="201"/>
      <c r="BN342" s="201"/>
      <c r="BO342" s="201"/>
      <c r="BP342" s="201"/>
      <c r="BQ342" s="201"/>
      <c r="BR342" s="201"/>
      <c r="BS342" s="201"/>
      <c r="BT342" s="201"/>
      <c r="BU342" s="201"/>
      <c r="BV342" s="201"/>
      <c r="BW342" s="201"/>
      <c r="BX342" s="201"/>
      <c r="BY342" s="201"/>
      <c r="BZ342" s="201"/>
      <c r="CA342" s="201"/>
      <c r="CB342" s="201"/>
      <c r="CC342" s="201"/>
      <c r="CD342" s="201"/>
      <c r="CE342" s="201"/>
    </row>
    <row r="343" spans="1:83" s="297" customFormat="1" ht="25.5">
      <c r="A343" s="314" t="s">
        <v>659</v>
      </c>
      <c r="B343" s="300" t="s">
        <v>252</v>
      </c>
      <c r="C343" s="296" t="s">
        <v>446</v>
      </c>
      <c r="D343" s="205"/>
      <c r="E343" s="205"/>
      <c r="F343" s="205"/>
      <c r="G343" s="205"/>
      <c r="H343" s="205"/>
      <c r="I343" s="205"/>
      <c r="J343" s="205"/>
      <c r="K343" s="205"/>
      <c r="L343" s="205"/>
      <c r="M343" s="205"/>
      <c r="N343" s="205"/>
      <c r="O343" s="205"/>
      <c r="P343" s="200"/>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1"/>
      <c r="AL343" s="201"/>
      <c r="AM343" s="201"/>
      <c r="AN343" s="201"/>
      <c r="AO343" s="201"/>
      <c r="AP343" s="201"/>
      <c r="AQ343" s="201"/>
      <c r="AR343" s="201"/>
      <c r="AS343" s="201"/>
      <c r="AT343" s="201"/>
      <c r="AU343" s="201"/>
      <c r="AV343" s="201"/>
      <c r="AW343" s="201"/>
      <c r="AX343" s="201"/>
      <c r="AY343" s="201"/>
      <c r="AZ343" s="201"/>
      <c r="BA343" s="201"/>
      <c r="BB343" s="201"/>
      <c r="BC343" s="201"/>
      <c r="BD343" s="201"/>
      <c r="BE343" s="201"/>
      <c r="BF343" s="201"/>
      <c r="BG343" s="201"/>
      <c r="BH343" s="201"/>
      <c r="BI343" s="201"/>
      <c r="BJ343" s="201"/>
      <c r="BK343" s="201"/>
      <c r="BL343" s="201"/>
      <c r="BM343" s="201"/>
      <c r="BN343" s="201"/>
      <c r="BO343" s="201"/>
      <c r="BP343" s="201"/>
      <c r="BQ343" s="201"/>
      <c r="BR343" s="201"/>
      <c r="BS343" s="201"/>
      <c r="BT343" s="201"/>
      <c r="BU343" s="201"/>
      <c r="BV343" s="201"/>
      <c r="BW343" s="201"/>
      <c r="BX343" s="201"/>
      <c r="BY343" s="201"/>
      <c r="BZ343" s="201"/>
      <c r="CA343" s="201"/>
      <c r="CB343" s="201"/>
      <c r="CC343" s="201"/>
      <c r="CD343" s="201"/>
      <c r="CE343" s="201"/>
    </row>
    <row r="344" spans="1:83" s="297" customFormat="1" ht="25.5">
      <c r="A344" s="314" t="s">
        <v>444</v>
      </c>
      <c r="B344" s="300" t="s">
        <v>252</v>
      </c>
      <c r="C344" s="296" t="s">
        <v>446</v>
      </c>
      <c r="D344" s="205"/>
      <c r="E344" s="205"/>
      <c r="F344" s="205"/>
      <c r="G344" s="205"/>
      <c r="H344" s="205"/>
      <c r="I344" s="205"/>
      <c r="J344" s="205"/>
      <c r="K344" s="205"/>
      <c r="L344" s="205"/>
      <c r="M344" s="205"/>
      <c r="N344" s="205"/>
      <c r="O344" s="205"/>
      <c r="P344" s="200"/>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c r="CD344" s="201"/>
      <c r="CE344" s="201"/>
    </row>
    <row r="345" spans="1:83" s="297" customFormat="1" ht="25.5">
      <c r="A345" s="314" t="s">
        <v>404</v>
      </c>
      <c r="B345" s="300" t="s">
        <v>252</v>
      </c>
      <c r="C345" s="296" t="s">
        <v>446</v>
      </c>
      <c r="D345" s="205"/>
      <c r="E345" s="205"/>
      <c r="F345" s="205"/>
      <c r="G345" s="205"/>
      <c r="H345" s="205"/>
      <c r="I345" s="205"/>
      <c r="J345" s="205"/>
      <c r="K345" s="205"/>
      <c r="L345" s="205"/>
      <c r="M345" s="205"/>
      <c r="N345" s="205"/>
      <c r="O345" s="205"/>
      <c r="P345" s="200"/>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c r="AZ345" s="201"/>
      <c r="BA345" s="201"/>
      <c r="BB345" s="201"/>
      <c r="BC345" s="201"/>
      <c r="BD345" s="201"/>
      <c r="BE345" s="201"/>
      <c r="BF345" s="201"/>
      <c r="BG345" s="201"/>
      <c r="BH345" s="201"/>
      <c r="BI345" s="201"/>
      <c r="BJ345" s="201"/>
      <c r="BK345" s="201"/>
      <c r="BL345" s="201"/>
      <c r="BM345" s="201"/>
      <c r="BN345" s="201"/>
      <c r="BO345" s="201"/>
      <c r="BP345" s="201"/>
      <c r="BQ345" s="201"/>
      <c r="BR345" s="201"/>
      <c r="BS345" s="201"/>
      <c r="BT345" s="201"/>
      <c r="BU345" s="201"/>
      <c r="BV345" s="201"/>
      <c r="BW345" s="201"/>
      <c r="BX345" s="201"/>
      <c r="BY345" s="201"/>
      <c r="BZ345" s="201"/>
      <c r="CA345" s="201"/>
      <c r="CB345" s="201"/>
      <c r="CC345" s="201"/>
      <c r="CD345" s="201"/>
      <c r="CE345" s="201"/>
    </row>
    <row r="346" spans="1:83" s="297" customFormat="1" ht="25.5">
      <c r="A346" s="314" t="s">
        <v>620</v>
      </c>
      <c r="B346" s="300" t="s">
        <v>252</v>
      </c>
      <c r="C346" s="296" t="s">
        <v>446</v>
      </c>
      <c r="D346" s="205"/>
      <c r="E346" s="205"/>
      <c r="F346" s="205"/>
      <c r="G346" s="205"/>
      <c r="H346" s="205"/>
      <c r="I346" s="205"/>
      <c r="J346" s="205"/>
      <c r="K346" s="205"/>
      <c r="L346" s="205"/>
      <c r="M346" s="205"/>
      <c r="N346" s="205"/>
      <c r="O346" s="205"/>
      <c r="P346" s="200"/>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W346" s="201"/>
      <c r="AX346" s="201"/>
      <c r="AY346" s="201"/>
      <c r="AZ346" s="201"/>
      <c r="BA346" s="201"/>
      <c r="BB346" s="201"/>
      <c r="BC346" s="201"/>
      <c r="BD346" s="201"/>
      <c r="BE346" s="201"/>
      <c r="BF346" s="201"/>
      <c r="BG346" s="201"/>
      <c r="BH346" s="201"/>
      <c r="BI346" s="201"/>
      <c r="BJ346" s="201"/>
      <c r="BK346" s="201"/>
      <c r="BL346" s="201"/>
      <c r="BM346" s="201"/>
      <c r="BN346" s="201"/>
      <c r="BO346" s="201"/>
      <c r="BP346" s="201"/>
      <c r="BQ346" s="201"/>
      <c r="BR346" s="201"/>
      <c r="BS346" s="201"/>
      <c r="BT346" s="201"/>
      <c r="BU346" s="201"/>
      <c r="BV346" s="201"/>
      <c r="BW346" s="201"/>
      <c r="BX346" s="201"/>
      <c r="BY346" s="201"/>
      <c r="BZ346" s="201"/>
      <c r="CA346" s="201"/>
      <c r="CB346" s="201"/>
      <c r="CC346" s="201"/>
      <c r="CD346" s="201"/>
      <c r="CE346" s="201"/>
    </row>
    <row r="347" spans="1:83" s="297" customFormat="1" ht="25.5">
      <c r="A347" s="298" t="s">
        <v>170</v>
      </c>
      <c r="B347" s="300" t="s">
        <v>252</v>
      </c>
      <c r="C347" s="296"/>
      <c r="D347" s="205"/>
      <c r="E347" s="205"/>
      <c r="F347" s="205"/>
      <c r="G347" s="205"/>
      <c r="H347" s="205"/>
      <c r="I347" s="205"/>
      <c r="J347" s="205"/>
      <c r="K347" s="205"/>
      <c r="L347" s="205"/>
      <c r="M347" s="205"/>
      <c r="N347" s="205"/>
      <c r="O347" s="205"/>
      <c r="P347" s="200"/>
      <c r="Q347" s="201"/>
      <c r="R347" s="201"/>
      <c r="S347" s="201"/>
      <c r="T347" s="201"/>
      <c r="U347" s="201"/>
      <c r="V347" s="201"/>
      <c r="W347" s="201"/>
      <c r="X347" s="201"/>
      <c r="Y347" s="201"/>
      <c r="Z347" s="201"/>
      <c r="AA347" s="201"/>
      <c r="AB347" s="201"/>
      <c r="AC347" s="201"/>
      <c r="AD347" s="201"/>
      <c r="AE347" s="201"/>
      <c r="AF347" s="201"/>
      <c r="AG347" s="201"/>
      <c r="AH347" s="201"/>
      <c r="AI347" s="201"/>
      <c r="AJ347" s="201"/>
      <c r="AK347" s="201"/>
      <c r="AL347" s="201"/>
      <c r="AM347" s="201"/>
      <c r="AN347" s="201"/>
      <c r="AO347" s="201"/>
      <c r="AP347" s="201"/>
      <c r="AQ347" s="201"/>
      <c r="AR347" s="201"/>
      <c r="AS347" s="201"/>
      <c r="AT347" s="201"/>
      <c r="AU347" s="201"/>
      <c r="AV347" s="201"/>
      <c r="AW347" s="201"/>
      <c r="AX347" s="201"/>
      <c r="AY347" s="201"/>
      <c r="AZ347" s="201"/>
      <c r="BA347" s="201"/>
      <c r="BB347" s="201"/>
      <c r="BC347" s="201"/>
      <c r="BD347" s="201"/>
      <c r="BE347" s="201"/>
      <c r="BF347" s="201"/>
      <c r="BG347" s="201"/>
      <c r="BH347" s="201"/>
      <c r="BI347" s="201"/>
      <c r="BJ347" s="201"/>
      <c r="BK347" s="201"/>
      <c r="BL347" s="201"/>
      <c r="BM347" s="201"/>
      <c r="BN347" s="201"/>
      <c r="BO347" s="201"/>
      <c r="BP347" s="201"/>
      <c r="BQ347" s="201"/>
      <c r="BR347" s="201"/>
      <c r="BS347" s="201"/>
      <c r="BT347" s="201"/>
      <c r="BU347" s="201"/>
      <c r="BV347" s="201"/>
      <c r="BW347" s="201"/>
      <c r="BX347" s="201"/>
      <c r="BY347" s="201"/>
      <c r="BZ347" s="201"/>
      <c r="CA347" s="201"/>
      <c r="CB347" s="201"/>
      <c r="CC347" s="201"/>
      <c r="CD347" s="201"/>
      <c r="CE347" s="201"/>
    </row>
    <row r="348" spans="1:83" s="297" customFormat="1" ht="25.5">
      <c r="A348" s="314" t="s">
        <v>379</v>
      </c>
      <c r="B348" s="295" t="s">
        <v>342</v>
      </c>
      <c r="C348" s="296" t="s">
        <v>539</v>
      </c>
      <c r="D348" s="273"/>
      <c r="E348" s="273"/>
      <c r="F348" s="273"/>
      <c r="G348" s="273"/>
      <c r="H348" s="273"/>
      <c r="I348" s="205"/>
      <c r="J348" s="205"/>
      <c r="K348" s="205"/>
      <c r="L348" s="205"/>
      <c r="M348" s="205"/>
      <c r="N348" s="205"/>
      <c r="O348" s="205"/>
      <c r="P348" s="200"/>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c r="AZ348" s="201"/>
      <c r="BA348" s="201"/>
      <c r="BB348" s="201"/>
      <c r="BC348" s="201"/>
      <c r="BD348" s="201"/>
      <c r="BE348" s="201"/>
      <c r="BF348" s="201"/>
      <c r="BG348" s="201"/>
      <c r="BH348" s="201"/>
      <c r="BI348" s="201"/>
      <c r="BJ348" s="201"/>
      <c r="BK348" s="201"/>
      <c r="BL348" s="201"/>
      <c r="BM348" s="201"/>
      <c r="BN348" s="201"/>
      <c r="BO348" s="201"/>
      <c r="BP348" s="201"/>
      <c r="BQ348" s="201"/>
      <c r="BR348" s="201"/>
      <c r="BS348" s="201"/>
      <c r="BT348" s="201"/>
      <c r="BU348" s="201"/>
      <c r="BV348" s="201"/>
      <c r="BW348" s="201"/>
      <c r="BX348" s="201"/>
      <c r="BY348" s="201"/>
      <c r="BZ348" s="201"/>
      <c r="CA348" s="201"/>
      <c r="CB348" s="201"/>
      <c r="CC348" s="201"/>
      <c r="CD348" s="201"/>
      <c r="CE348" s="201"/>
    </row>
    <row r="349" spans="1:83" s="303" customFormat="1" ht="76.5">
      <c r="A349" s="335" t="s">
        <v>132</v>
      </c>
      <c r="B349" s="401" t="s">
        <v>18</v>
      </c>
      <c r="C349" s="296" t="s">
        <v>463</v>
      </c>
      <c r="D349" s="219"/>
      <c r="E349" s="219"/>
      <c r="F349" s="219"/>
      <c r="G349" s="219"/>
      <c r="H349" s="219"/>
      <c r="I349" s="219"/>
      <c r="J349" s="219"/>
      <c r="K349" s="219"/>
      <c r="L349" s="219"/>
      <c r="M349" s="219"/>
      <c r="N349" s="219"/>
      <c r="O349" s="219"/>
      <c r="P349" s="215"/>
      <c r="Q349" s="216"/>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c r="AO349" s="216"/>
      <c r="AP349" s="216"/>
      <c r="AQ349" s="216"/>
      <c r="AR349" s="216"/>
      <c r="AS349" s="216"/>
      <c r="AT349" s="216"/>
      <c r="AU349" s="216"/>
      <c r="AV349" s="216"/>
      <c r="AW349" s="216"/>
      <c r="AX349" s="216"/>
      <c r="AY349" s="216"/>
      <c r="AZ349" s="216"/>
      <c r="BA349" s="216"/>
      <c r="BB349" s="216"/>
      <c r="BC349" s="216"/>
      <c r="BD349" s="216"/>
      <c r="BE349" s="216"/>
      <c r="BF349" s="216"/>
      <c r="BG349" s="216"/>
      <c r="BH349" s="216"/>
      <c r="BI349" s="216"/>
      <c r="BJ349" s="216"/>
      <c r="BK349" s="216"/>
      <c r="BL349" s="216"/>
      <c r="BM349" s="216"/>
      <c r="BN349" s="216"/>
      <c r="BO349" s="216"/>
      <c r="BP349" s="216"/>
      <c r="BQ349" s="216"/>
      <c r="BR349" s="216"/>
      <c r="BS349" s="216"/>
      <c r="BT349" s="216"/>
      <c r="BU349" s="216"/>
      <c r="BV349" s="216"/>
      <c r="BW349" s="216"/>
      <c r="BX349" s="216"/>
      <c r="BY349" s="216"/>
      <c r="BZ349" s="216"/>
      <c r="CA349" s="216"/>
      <c r="CB349" s="216"/>
      <c r="CC349" s="216"/>
      <c r="CD349" s="216"/>
      <c r="CE349" s="216"/>
    </row>
    <row r="350" spans="1:83" s="303" customFormat="1" ht="25.5">
      <c r="A350" s="314" t="s">
        <v>327</v>
      </c>
      <c r="B350" s="295" t="s">
        <v>186</v>
      </c>
      <c r="C350" s="296" t="s">
        <v>137</v>
      </c>
      <c r="D350" s="219"/>
      <c r="E350" s="219"/>
      <c r="F350" s="219"/>
      <c r="G350" s="219"/>
      <c r="H350" s="219"/>
      <c r="I350" s="219"/>
      <c r="J350" s="219"/>
      <c r="K350" s="219"/>
      <c r="L350" s="219"/>
      <c r="M350" s="219"/>
      <c r="N350" s="219"/>
      <c r="O350" s="219"/>
      <c r="P350" s="215"/>
      <c r="Q350" s="216"/>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c r="AO350" s="216"/>
      <c r="AP350" s="216"/>
      <c r="AQ350" s="216"/>
      <c r="AR350" s="216"/>
      <c r="AS350" s="216"/>
      <c r="AT350" s="216"/>
      <c r="AU350" s="216"/>
      <c r="AV350" s="216"/>
      <c r="AW350" s="216"/>
      <c r="AX350" s="216"/>
      <c r="AY350" s="216"/>
      <c r="AZ350" s="216"/>
      <c r="BA350" s="216"/>
      <c r="BB350" s="216"/>
      <c r="BC350" s="216"/>
      <c r="BD350" s="216"/>
      <c r="BE350" s="216"/>
      <c r="BF350" s="216"/>
      <c r="BG350" s="216"/>
      <c r="BH350" s="216"/>
      <c r="BI350" s="216"/>
      <c r="BJ350" s="216"/>
      <c r="BK350" s="216"/>
      <c r="BL350" s="216"/>
      <c r="BM350" s="216"/>
      <c r="BN350" s="216"/>
      <c r="BO350" s="216"/>
      <c r="BP350" s="216"/>
      <c r="BQ350" s="216"/>
      <c r="BR350" s="216"/>
      <c r="BS350" s="216"/>
      <c r="BT350" s="216"/>
      <c r="BU350" s="216"/>
      <c r="BV350" s="216"/>
      <c r="BW350" s="216"/>
      <c r="BX350" s="216"/>
      <c r="BY350" s="216"/>
      <c r="BZ350" s="216"/>
      <c r="CA350" s="216"/>
      <c r="CB350" s="216"/>
      <c r="CC350" s="216"/>
      <c r="CD350" s="216"/>
      <c r="CE350" s="216"/>
    </row>
    <row r="351" spans="1:83" s="297" customFormat="1" ht="25.5">
      <c r="A351" s="314" t="s">
        <v>579</v>
      </c>
      <c r="B351" s="295" t="s">
        <v>572</v>
      </c>
      <c r="C351" s="459" t="s">
        <v>19</v>
      </c>
      <c r="D351" s="205"/>
      <c r="E351" s="205"/>
      <c r="F351" s="205"/>
      <c r="G351" s="205"/>
      <c r="H351" s="205"/>
      <c r="I351" s="205"/>
      <c r="J351" s="205"/>
      <c r="K351" s="205"/>
      <c r="L351" s="205"/>
      <c r="M351" s="205"/>
      <c r="N351" s="205"/>
      <c r="O351" s="205"/>
      <c r="P351" s="200"/>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1"/>
      <c r="AY351" s="201"/>
      <c r="AZ351" s="201"/>
      <c r="BA351" s="201"/>
      <c r="BB351" s="201"/>
      <c r="BC351" s="201"/>
      <c r="BD351" s="201"/>
      <c r="BE351" s="201"/>
      <c r="BF351" s="201"/>
      <c r="BG351" s="201"/>
      <c r="BH351" s="201"/>
      <c r="BI351" s="201"/>
      <c r="BJ351" s="201"/>
      <c r="BK351" s="201"/>
      <c r="BL351" s="201"/>
      <c r="BM351" s="201"/>
      <c r="BN351" s="201"/>
      <c r="BO351" s="201"/>
      <c r="BP351" s="201"/>
      <c r="BQ351" s="201"/>
      <c r="BR351" s="201"/>
      <c r="BS351" s="201"/>
      <c r="BT351" s="201"/>
      <c r="BU351" s="201"/>
      <c r="BV351" s="201"/>
      <c r="BW351" s="201"/>
      <c r="BX351" s="201"/>
      <c r="BY351" s="201"/>
      <c r="BZ351" s="201"/>
      <c r="CA351" s="201"/>
      <c r="CB351" s="201"/>
      <c r="CC351" s="201"/>
      <c r="CD351" s="201"/>
      <c r="CE351" s="201"/>
    </row>
    <row r="352" spans="1:83" s="297" customFormat="1" ht="25.5">
      <c r="A352" s="314" t="s">
        <v>88</v>
      </c>
      <c r="B352" s="295" t="s">
        <v>572</v>
      </c>
      <c r="C352" s="459" t="s">
        <v>20</v>
      </c>
      <c r="D352" s="205"/>
      <c r="E352" s="205"/>
      <c r="F352" s="205"/>
      <c r="G352" s="205"/>
      <c r="H352" s="205"/>
      <c r="I352" s="205"/>
      <c r="J352" s="205"/>
      <c r="K352" s="205"/>
      <c r="L352" s="205"/>
      <c r="M352" s="205"/>
      <c r="N352" s="205"/>
      <c r="O352" s="205"/>
      <c r="P352" s="200"/>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201"/>
      <c r="AZ352" s="201"/>
      <c r="BA352" s="201"/>
      <c r="BB352" s="201"/>
      <c r="BC352" s="201"/>
      <c r="BD352" s="201"/>
      <c r="BE352" s="201"/>
      <c r="BF352" s="201"/>
      <c r="BG352" s="201"/>
      <c r="BH352" s="201"/>
      <c r="BI352" s="201"/>
      <c r="BJ352" s="201"/>
      <c r="BK352" s="201"/>
      <c r="BL352" s="201"/>
      <c r="BM352" s="201"/>
      <c r="BN352" s="201"/>
      <c r="BO352" s="201"/>
      <c r="BP352" s="201"/>
      <c r="BQ352" s="201"/>
      <c r="BR352" s="201"/>
      <c r="BS352" s="201"/>
      <c r="BT352" s="201"/>
      <c r="BU352" s="201"/>
      <c r="BV352" s="201"/>
      <c r="BW352" s="201"/>
      <c r="BX352" s="201"/>
      <c r="BY352" s="201"/>
      <c r="BZ352" s="201"/>
      <c r="CA352" s="201"/>
      <c r="CB352" s="201"/>
      <c r="CC352" s="201"/>
      <c r="CD352" s="201"/>
      <c r="CE352" s="201"/>
    </row>
    <row r="353" spans="1:83" s="297" customFormat="1" ht="25.5">
      <c r="A353" s="314" t="s">
        <v>119</v>
      </c>
      <c r="B353" s="295" t="s">
        <v>572</v>
      </c>
      <c r="C353" s="459" t="s">
        <v>20</v>
      </c>
      <c r="D353" s="205"/>
      <c r="E353" s="205"/>
      <c r="F353" s="205"/>
      <c r="G353" s="205"/>
      <c r="H353" s="205"/>
      <c r="I353" s="205"/>
      <c r="J353" s="205"/>
      <c r="K353" s="205"/>
      <c r="L353" s="205"/>
      <c r="M353" s="205"/>
      <c r="N353" s="205"/>
      <c r="O353" s="205"/>
      <c r="P353" s="200"/>
      <c r="Q353" s="201"/>
      <c r="R353" s="201"/>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c r="AN353" s="201"/>
      <c r="AO353" s="201"/>
      <c r="AP353" s="201"/>
      <c r="AQ353" s="201"/>
      <c r="AR353" s="201"/>
      <c r="AS353" s="201"/>
      <c r="AT353" s="201"/>
      <c r="AU353" s="201"/>
      <c r="AV353" s="201"/>
      <c r="AW353" s="201"/>
      <c r="AX353" s="201"/>
      <c r="AY353" s="201"/>
      <c r="AZ353" s="201"/>
      <c r="BA353" s="201"/>
      <c r="BB353" s="201"/>
      <c r="BC353" s="201"/>
      <c r="BD353" s="201"/>
      <c r="BE353" s="201"/>
      <c r="BF353" s="201"/>
      <c r="BG353" s="201"/>
      <c r="BH353" s="201"/>
      <c r="BI353" s="201"/>
      <c r="BJ353" s="201"/>
      <c r="BK353" s="201"/>
      <c r="BL353" s="201"/>
      <c r="BM353" s="201"/>
      <c r="BN353" s="201"/>
      <c r="BO353" s="201"/>
      <c r="BP353" s="201"/>
      <c r="BQ353" s="201"/>
      <c r="BR353" s="201"/>
      <c r="BS353" s="201"/>
      <c r="BT353" s="201"/>
      <c r="BU353" s="201"/>
      <c r="BV353" s="201"/>
      <c r="BW353" s="201"/>
      <c r="BX353" s="201"/>
      <c r="BY353" s="201"/>
      <c r="BZ353" s="201"/>
      <c r="CA353" s="201"/>
      <c r="CB353" s="201"/>
      <c r="CC353" s="201"/>
      <c r="CD353" s="201"/>
      <c r="CE353" s="201"/>
    </row>
    <row r="354" spans="1:83" s="297" customFormat="1" ht="25.5">
      <c r="A354" s="314" t="s">
        <v>345</v>
      </c>
      <c r="B354" s="295" t="s">
        <v>572</v>
      </c>
      <c r="C354" s="459" t="s">
        <v>20</v>
      </c>
      <c r="D354" s="205"/>
      <c r="E354" s="205"/>
      <c r="F354" s="205"/>
      <c r="G354" s="205"/>
      <c r="H354" s="205"/>
      <c r="I354" s="205"/>
      <c r="J354" s="205"/>
      <c r="K354" s="205"/>
      <c r="L354" s="205"/>
      <c r="M354" s="205"/>
      <c r="N354" s="205"/>
      <c r="O354" s="205"/>
      <c r="P354" s="200"/>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c r="AN354" s="201"/>
      <c r="AO354" s="201"/>
      <c r="AP354" s="201"/>
      <c r="AQ354" s="201"/>
      <c r="AR354" s="201"/>
      <c r="AS354" s="201"/>
      <c r="AT354" s="201"/>
      <c r="AU354" s="201"/>
      <c r="AV354" s="201"/>
      <c r="AW354" s="201"/>
      <c r="AX354" s="201"/>
      <c r="AY354" s="201"/>
      <c r="AZ354" s="201"/>
      <c r="BA354" s="201"/>
      <c r="BB354" s="201"/>
      <c r="BC354" s="201"/>
      <c r="BD354" s="201"/>
      <c r="BE354" s="201"/>
      <c r="BF354" s="201"/>
      <c r="BG354" s="201"/>
      <c r="BH354" s="201"/>
      <c r="BI354" s="201"/>
      <c r="BJ354" s="201"/>
      <c r="BK354" s="201"/>
      <c r="BL354" s="201"/>
      <c r="BM354" s="201"/>
      <c r="BN354" s="201"/>
      <c r="BO354" s="201"/>
      <c r="BP354" s="201"/>
      <c r="BQ354" s="201"/>
      <c r="BR354" s="201"/>
      <c r="BS354" s="201"/>
      <c r="BT354" s="201"/>
      <c r="BU354" s="201"/>
      <c r="BV354" s="201"/>
      <c r="BW354" s="201"/>
      <c r="BX354" s="201"/>
      <c r="BY354" s="201"/>
      <c r="BZ354" s="201"/>
      <c r="CA354" s="201"/>
      <c r="CB354" s="201"/>
      <c r="CC354" s="201"/>
      <c r="CD354" s="201"/>
      <c r="CE354" s="201"/>
    </row>
    <row r="355" spans="1:83" s="297" customFormat="1" ht="25.5">
      <c r="A355" s="314" t="s">
        <v>575</v>
      </c>
      <c r="B355" s="295" t="s">
        <v>572</v>
      </c>
      <c r="C355" s="459" t="s">
        <v>20</v>
      </c>
      <c r="D355" s="205"/>
      <c r="E355" s="205"/>
      <c r="F355" s="205"/>
      <c r="G355" s="205"/>
      <c r="H355" s="205"/>
      <c r="I355" s="205"/>
      <c r="J355" s="205"/>
      <c r="K355" s="205"/>
      <c r="L355" s="205"/>
      <c r="M355" s="205"/>
      <c r="N355" s="205"/>
      <c r="O355" s="205"/>
      <c r="P355" s="200"/>
      <c r="Q355" s="201"/>
      <c r="R355" s="201"/>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c r="AN355" s="201"/>
      <c r="AO355" s="201"/>
      <c r="AP355" s="201"/>
      <c r="AQ355" s="201"/>
      <c r="AR355" s="201"/>
      <c r="AS355" s="201"/>
      <c r="AT355" s="201"/>
      <c r="AU355" s="201"/>
      <c r="AV355" s="201"/>
      <c r="AW355" s="201"/>
      <c r="AX355" s="201"/>
      <c r="AY355" s="201"/>
      <c r="AZ355" s="201"/>
      <c r="BA355" s="201"/>
      <c r="BB355" s="201"/>
      <c r="BC355" s="201"/>
      <c r="BD355" s="201"/>
      <c r="BE355" s="201"/>
      <c r="BF355" s="201"/>
      <c r="BG355" s="201"/>
      <c r="BH355" s="201"/>
      <c r="BI355" s="201"/>
      <c r="BJ355" s="201"/>
      <c r="BK355" s="201"/>
      <c r="BL355" s="201"/>
      <c r="BM355" s="201"/>
      <c r="BN355" s="201"/>
      <c r="BO355" s="201"/>
      <c r="BP355" s="201"/>
      <c r="BQ355" s="201"/>
      <c r="BR355" s="201"/>
      <c r="BS355" s="201"/>
      <c r="BT355" s="201"/>
      <c r="BU355" s="201"/>
      <c r="BV355" s="201"/>
      <c r="BW355" s="201"/>
      <c r="BX355" s="201"/>
      <c r="BY355" s="201"/>
      <c r="BZ355" s="201"/>
      <c r="CA355" s="201"/>
      <c r="CB355" s="201"/>
      <c r="CC355" s="201"/>
      <c r="CD355" s="201"/>
      <c r="CE355" s="201"/>
    </row>
    <row r="356" spans="1:83" s="297" customFormat="1" ht="25.5">
      <c r="A356" s="314" t="s">
        <v>564</v>
      </c>
      <c r="B356" s="295" t="s">
        <v>572</v>
      </c>
      <c r="C356" s="459" t="s">
        <v>21</v>
      </c>
      <c r="D356" s="205"/>
      <c r="E356" s="205"/>
      <c r="F356" s="205"/>
      <c r="G356" s="205"/>
      <c r="H356" s="205"/>
      <c r="I356" s="205"/>
      <c r="J356" s="205"/>
      <c r="K356" s="205"/>
      <c r="L356" s="205"/>
      <c r="M356" s="205"/>
      <c r="N356" s="205"/>
      <c r="O356" s="205"/>
      <c r="P356" s="200"/>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201"/>
      <c r="AW356" s="201"/>
      <c r="AX356" s="201"/>
      <c r="AY356" s="201"/>
      <c r="AZ356" s="201"/>
      <c r="BA356" s="201"/>
      <c r="BB356" s="201"/>
      <c r="BC356" s="201"/>
      <c r="BD356" s="201"/>
      <c r="BE356" s="201"/>
      <c r="BF356" s="201"/>
      <c r="BG356" s="201"/>
      <c r="BH356" s="201"/>
      <c r="BI356" s="201"/>
      <c r="BJ356" s="201"/>
      <c r="BK356" s="201"/>
      <c r="BL356" s="201"/>
      <c r="BM356" s="201"/>
      <c r="BN356" s="201"/>
      <c r="BO356" s="201"/>
      <c r="BP356" s="201"/>
      <c r="BQ356" s="201"/>
      <c r="BR356" s="201"/>
      <c r="BS356" s="201"/>
      <c r="BT356" s="201"/>
      <c r="BU356" s="201"/>
      <c r="BV356" s="201"/>
      <c r="BW356" s="201"/>
      <c r="BX356" s="201"/>
      <c r="BY356" s="201"/>
      <c r="BZ356" s="201"/>
      <c r="CA356" s="201"/>
      <c r="CB356" s="201"/>
      <c r="CC356" s="201"/>
      <c r="CD356" s="201"/>
      <c r="CE356" s="201"/>
    </row>
    <row r="357" spans="1:83" s="297" customFormat="1" ht="38.25">
      <c r="A357" s="314" t="s">
        <v>433</v>
      </c>
      <c r="B357" s="300" t="s">
        <v>252</v>
      </c>
      <c r="C357" s="296"/>
      <c r="D357" s="205"/>
      <c r="E357" s="205"/>
      <c r="F357" s="205"/>
      <c r="G357" s="205"/>
      <c r="H357" s="205"/>
      <c r="I357" s="205"/>
      <c r="J357" s="205"/>
      <c r="K357" s="205"/>
      <c r="L357" s="205"/>
      <c r="M357" s="205"/>
      <c r="N357" s="205"/>
      <c r="O357" s="205"/>
      <c r="P357" s="200"/>
      <c r="Q357" s="201"/>
      <c r="R357" s="201"/>
      <c r="S357" s="201"/>
      <c r="T357" s="201"/>
      <c r="U357" s="201"/>
      <c r="V357" s="201"/>
      <c r="W357" s="201"/>
      <c r="X357" s="201"/>
      <c r="Y357" s="201"/>
      <c r="Z357" s="201"/>
      <c r="AA357" s="201"/>
      <c r="AB357" s="201"/>
      <c r="AC357" s="201"/>
      <c r="AD357" s="201"/>
      <c r="AE357" s="201"/>
      <c r="AF357" s="201"/>
      <c r="AG357" s="201"/>
      <c r="AH357" s="201"/>
      <c r="AI357" s="201"/>
      <c r="AJ357" s="201"/>
      <c r="AK357" s="201"/>
      <c r="AL357" s="201"/>
      <c r="AM357" s="201"/>
      <c r="AN357" s="201"/>
      <c r="AO357" s="201"/>
      <c r="AP357" s="201"/>
      <c r="AQ357" s="201"/>
      <c r="AR357" s="201"/>
      <c r="AS357" s="201"/>
      <c r="AT357" s="201"/>
      <c r="AU357" s="201"/>
      <c r="AV357" s="201"/>
      <c r="AW357" s="201"/>
      <c r="AX357" s="201"/>
      <c r="AY357" s="201"/>
      <c r="AZ357" s="201"/>
      <c r="BA357" s="201"/>
      <c r="BB357" s="201"/>
      <c r="BC357" s="201"/>
      <c r="BD357" s="201"/>
      <c r="BE357" s="201"/>
      <c r="BF357" s="201"/>
      <c r="BG357" s="201"/>
      <c r="BH357" s="201"/>
      <c r="BI357" s="201"/>
      <c r="BJ357" s="201"/>
      <c r="BK357" s="201"/>
      <c r="BL357" s="201"/>
      <c r="BM357" s="201"/>
      <c r="BN357" s="201"/>
      <c r="BO357" s="201"/>
      <c r="BP357" s="201"/>
      <c r="BQ357" s="201"/>
      <c r="BR357" s="201"/>
      <c r="BS357" s="201"/>
      <c r="BT357" s="201"/>
      <c r="BU357" s="201"/>
      <c r="BV357" s="201"/>
      <c r="BW357" s="201"/>
      <c r="BX357" s="201"/>
      <c r="BY357" s="201"/>
      <c r="BZ357" s="201"/>
      <c r="CA357" s="201"/>
      <c r="CB357" s="201"/>
      <c r="CC357" s="201"/>
      <c r="CD357" s="201"/>
      <c r="CE357" s="201"/>
    </row>
    <row r="358" spans="1:83" s="293" customFormat="1" ht="54" customHeight="1">
      <c r="A358" s="413" t="s">
        <v>705</v>
      </c>
      <c r="B358" s="434" t="s">
        <v>703</v>
      </c>
      <c r="C358" s="326"/>
      <c r="D358" s="239"/>
      <c r="E358" s="239"/>
      <c r="F358" s="239"/>
      <c r="G358" s="239"/>
      <c r="H358" s="239"/>
      <c r="I358" s="239"/>
      <c r="J358" s="239"/>
      <c r="K358" s="239"/>
      <c r="L358" s="239"/>
      <c r="M358" s="239"/>
      <c r="N358" s="239"/>
      <c r="O358" s="239"/>
      <c r="P358" s="240"/>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row>
    <row r="359" spans="1:83" ht="12.75">
      <c r="A359" s="375" t="s">
        <v>531</v>
      </c>
      <c r="B359" s="376"/>
      <c r="C359" s="296"/>
      <c r="D359" s="274"/>
      <c r="E359" s="274"/>
      <c r="F359" s="274"/>
      <c r="G359" s="274"/>
      <c r="H359" s="274"/>
      <c r="I359" s="274"/>
      <c r="J359" s="274"/>
      <c r="K359" s="274"/>
      <c r="L359" s="274"/>
      <c r="M359" s="274"/>
      <c r="N359" s="274"/>
      <c r="O359" s="274"/>
      <c r="P359" s="231"/>
      <c r="Q359" s="231"/>
      <c r="R359" s="231"/>
      <c r="S359" s="231"/>
      <c r="T359" s="231"/>
      <c r="U359" s="231"/>
      <c r="V359" s="231"/>
      <c r="W359" s="231"/>
      <c r="X359" s="231"/>
      <c r="Y359" s="231"/>
      <c r="Z359" s="231"/>
      <c r="AA359" s="231"/>
      <c r="AB359" s="231"/>
      <c r="AC359" s="231"/>
      <c r="AD359" s="231"/>
      <c r="AE359" s="231"/>
      <c r="AF359" s="231"/>
      <c r="AG359" s="231"/>
      <c r="AH359" s="231"/>
      <c r="AI359" s="231"/>
      <c r="AJ359" s="231"/>
      <c r="AK359" s="231"/>
      <c r="AL359" s="231"/>
      <c r="AM359" s="231"/>
      <c r="AN359" s="231"/>
      <c r="AO359" s="231"/>
      <c r="AP359" s="231"/>
      <c r="AQ359" s="231"/>
      <c r="AR359" s="231"/>
      <c r="AS359" s="231"/>
      <c r="AT359" s="231"/>
      <c r="AU359" s="231"/>
      <c r="AV359" s="231"/>
      <c r="AW359" s="231"/>
      <c r="AX359" s="231"/>
      <c r="AY359" s="231"/>
      <c r="AZ359" s="231"/>
      <c r="BA359" s="231"/>
      <c r="BB359" s="231"/>
      <c r="BC359" s="231"/>
      <c r="BD359" s="231"/>
      <c r="BE359" s="231"/>
      <c r="BF359" s="231"/>
      <c r="BG359" s="231"/>
      <c r="BH359" s="231"/>
      <c r="BI359" s="231"/>
      <c r="BJ359" s="231"/>
      <c r="BK359" s="231"/>
      <c r="BL359" s="231"/>
      <c r="BM359" s="231"/>
      <c r="BN359" s="231"/>
      <c r="BO359" s="231"/>
      <c r="BP359" s="231"/>
      <c r="BQ359" s="231"/>
      <c r="BR359" s="231"/>
      <c r="BS359" s="231"/>
      <c r="BT359" s="231"/>
      <c r="BU359" s="231"/>
      <c r="BV359" s="231"/>
      <c r="BW359" s="231"/>
      <c r="BX359" s="231"/>
      <c r="BY359" s="231"/>
      <c r="BZ359" s="231"/>
      <c r="CA359" s="231"/>
      <c r="CB359" s="231"/>
      <c r="CC359" s="231"/>
      <c r="CD359" s="231"/>
      <c r="CE359" s="231"/>
    </row>
    <row r="360" spans="1:83" s="297" customFormat="1" ht="12.75">
      <c r="A360" s="377" t="s">
        <v>654</v>
      </c>
      <c r="B360" s="300" t="s">
        <v>252</v>
      </c>
      <c r="C360" s="296"/>
      <c r="D360" s="205"/>
      <c r="E360" s="205"/>
      <c r="F360" s="205"/>
      <c r="G360" s="205"/>
      <c r="H360" s="205"/>
      <c r="I360" s="205"/>
      <c r="J360" s="205"/>
      <c r="K360" s="205"/>
      <c r="L360" s="205"/>
      <c r="M360" s="205"/>
      <c r="N360" s="205"/>
      <c r="O360" s="205"/>
      <c r="P360" s="200"/>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c r="AN360" s="201"/>
      <c r="AO360" s="201"/>
      <c r="AP360" s="201"/>
      <c r="AQ360" s="201"/>
      <c r="AR360" s="201"/>
      <c r="AS360" s="201"/>
      <c r="AT360" s="201"/>
      <c r="AU360" s="201"/>
      <c r="AV360" s="201"/>
      <c r="AW360" s="201"/>
      <c r="AX360" s="201"/>
      <c r="AY360" s="201"/>
      <c r="AZ360" s="201"/>
      <c r="BA360" s="201"/>
      <c r="BB360" s="201"/>
      <c r="BC360" s="201"/>
      <c r="BD360" s="201"/>
      <c r="BE360" s="201"/>
      <c r="BF360" s="201"/>
      <c r="BG360" s="201"/>
      <c r="BH360" s="201"/>
      <c r="BI360" s="201"/>
      <c r="BJ360" s="201"/>
      <c r="BK360" s="201"/>
      <c r="BL360" s="201"/>
      <c r="BM360" s="201"/>
      <c r="BN360" s="201"/>
      <c r="BO360" s="201"/>
      <c r="BP360" s="201"/>
      <c r="BQ360" s="201"/>
      <c r="BR360" s="201"/>
      <c r="BS360" s="201"/>
      <c r="BT360" s="201"/>
      <c r="BU360" s="201"/>
      <c r="BV360" s="201"/>
      <c r="BW360" s="201"/>
      <c r="BX360" s="201"/>
      <c r="BY360" s="201"/>
      <c r="BZ360" s="201"/>
      <c r="CA360" s="201"/>
      <c r="CB360" s="201"/>
      <c r="CC360" s="201"/>
      <c r="CD360" s="201"/>
      <c r="CE360" s="201"/>
    </row>
    <row r="361" spans="1:83" s="297" customFormat="1" ht="12.75">
      <c r="A361" s="355" t="s">
        <v>260</v>
      </c>
      <c r="B361" s="300" t="s">
        <v>252</v>
      </c>
      <c r="C361" s="296"/>
      <c r="D361" s="205"/>
      <c r="E361" s="205"/>
      <c r="F361" s="205"/>
      <c r="G361" s="205"/>
      <c r="H361" s="205"/>
      <c r="I361" s="205"/>
      <c r="J361" s="205"/>
      <c r="K361" s="205"/>
      <c r="L361" s="205"/>
      <c r="M361" s="205"/>
      <c r="N361" s="205"/>
      <c r="O361" s="205"/>
      <c r="P361" s="200"/>
      <c r="Q361" s="201"/>
      <c r="R361" s="201"/>
      <c r="S361" s="201"/>
      <c r="T361" s="201"/>
      <c r="U361" s="201"/>
      <c r="V361" s="201"/>
      <c r="W361" s="201"/>
      <c r="X361" s="201"/>
      <c r="Y361" s="201"/>
      <c r="Z361" s="201"/>
      <c r="AA361" s="201"/>
      <c r="AB361" s="201"/>
      <c r="AC361" s="201"/>
      <c r="AD361" s="201"/>
      <c r="AE361" s="201"/>
      <c r="AF361" s="201"/>
      <c r="AG361" s="201"/>
      <c r="AH361" s="201"/>
      <c r="AI361" s="201"/>
      <c r="AJ361" s="201"/>
      <c r="AK361" s="201"/>
      <c r="AL361" s="201"/>
      <c r="AM361" s="201"/>
      <c r="AN361" s="201"/>
      <c r="AO361" s="201"/>
      <c r="AP361" s="201"/>
      <c r="AQ361" s="201"/>
      <c r="AR361" s="201"/>
      <c r="AS361" s="201"/>
      <c r="AT361" s="201"/>
      <c r="AU361" s="201"/>
      <c r="AV361" s="201"/>
      <c r="AW361" s="201"/>
      <c r="AX361" s="201"/>
      <c r="AY361" s="201"/>
      <c r="AZ361" s="201"/>
      <c r="BA361" s="201"/>
      <c r="BB361" s="201"/>
      <c r="BC361" s="201"/>
      <c r="BD361" s="201"/>
      <c r="BE361" s="201"/>
      <c r="BF361" s="201"/>
      <c r="BG361" s="201"/>
      <c r="BH361" s="201"/>
      <c r="BI361" s="201"/>
      <c r="BJ361" s="201"/>
      <c r="BK361" s="201"/>
      <c r="BL361" s="201"/>
      <c r="BM361" s="201"/>
      <c r="BN361" s="201"/>
      <c r="BO361" s="201"/>
      <c r="BP361" s="201"/>
      <c r="BQ361" s="201"/>
      <c r="BR361" s="201"/>
      <c r="BS361" s="201"/>
      <c r="BT361" s="201"/>
      <c r="BU361" s="201"/>
      <c r="BV361" s="201"/>
      <c r="BW361" s="201"/>
      <c r="BX361" s="201"/>
      <c r="BY361" s="201"/>
      <c r="BZ361" s="201"/>
      <c r="CA361" s="201"/>
      <c r="CB361" s="201"/>
      <c r="CC361" s="201"/>
      <c r="CD361" s="201"/>
      <c r="CE361" s="201"/>
    </row>
    <row r="362" spans="1:83" s="297" customFormat="1" ht="30">
      <c r="A362" s="355"/>
      <c r="B362" s="310" t="s">
        <v>57</v>
      </c>
      <c r="C362" s="311" t="s">
        <v>407</v>
      </c>
      <c r="D362" s="205"/>
      <c r="E362" s="205"/>
      <c r="F362" s="205"/>
      <c r="G362" s="205"/>
      <c r="H362" s="205"/>
      <c r="I362" s="205"/>
      <c r="J362" s="205"/>
      <c r="K362" s="205"/>
      <c r="L362" s="205"/>
      <c r="M362" s="205"/>
      <c r="N362" s="205"/>
      <c r="O362" s="205"/>
      <c r="P362" s="200"/>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c r="AN362" s="201"/>
      <c r="AO362" s="201"/>
      <c r="AP362" s="201"/>
      <c r="AQ362" s="201"/>
      <c r="AR362" s="201"/>
      <c r="AS362" s="201"/>
      <c r="AT362" s="201"/>
      <c r="AU362" s="201"/>
      <c r="AV362" s="201"/>
      <c r="AW362" s="201"/>
      <c r="AX362" s="201"/>
      <c r="AY362" s="201"/>
      <c r="AZ362" s="201"/>
      <c r="BA362" s="201"/>
      <c r="BB362" s="201"/>
      <c r="BC362" s="201"/>
      <c r="BD362" s="201"/>
      <c r="BE362" s="201"/>
      <c r="BF362" s="201"/>
      <c r="BG362" s="201"/>
      <c r="BH362" s="201"/>
      <c r="BI362" s="201"/>
      <c r="BJ362" s="201"/>
      <c r="BK362" s="201"/>
      <c r="BL362" s="201"/>
      <c r="BM362" s="201"/>
      <c r="BN362" s="201"/>
      <c r="BO362" s="201"/>
      <c r="BP362" s="201"/>
      <c r="BQ362" s="201"/>
      <c r="BR362" s="201"/>
      <c r="BS362" s="201"/>
      <c r="BT362" s="201"/>
      <c r="BU362" s="201"/>
      <c r="BV362" s="201"/>
      <c r="BW362" s="201"/>
      <c r="BX362" s="201"/>
      <c r="BY362" s="201"/>
      <c r="BZ362" s="201"/>
      <c r="CA362" s="201"/>
      <c r="CB362" s="201"/>
      <c r="CC362" s="201"/>
      <c r="CD362" s="201"/>
      <c r="CE362" s="201"/>
    </row>
    <row r="363" spans="1:83" s="297" customFormat="1" ht="12.75">
      <c r="A363" s="355" t="s">
        <v>562</v>
      </c>
      <c r="B363" s="310" t="s">
        <v>57</v>
      </c>
      <c r="C363" s="311" t="s">
        <v>508</v>
      </c>
      <c r="D363" s="205"/>
      <c r="E363" s="205"/>
      <c r="F363" s="205"/>
      <c r="G363" s="205"/>
      <c r="H363" s="205"/>
      <c r="I363" s="205"/>
      <c r="J363" s="205"/>
      <c r="K363" s="205"/>
      <c r="L363" s="205"/>
      <c r="M363" s="205"/>
      <c r="N363" s="205"/>
      <c r="O363" s="205"/>
      <c r="P363" s="200"/>
      <c r="Q363" s="201"/>
      <c r="R363" s="201"/>
      <c r="S363" s="201"/>
      <c r="T363" s="201"/>
      <c r="U363" s="201"/>
      <c r="V363" s="201"/>
      <c r="W363" s="201"/>
      <c r="X363" s="201"/>
      <c r="Y363" s="201"/>
      <c r="Z363" s="201"/>
      <c r="AA363" s="201"/>
      <c r="AB363" s="201"/>
      <c r="AC363" s="201"/>
      <c r="AD363" s="201"/>
      <c r="AE363" s="201"/>
      <c r="AF363" s="201"/>
      <c r="AG363" s="201"/>
      <c r="AH363" s="201"/>
      <c r="AI363" s="201"/>
      <c r="AJ363" s="201"/>
      <c r="AK363" s="201"/>
      <c r="AL363" s="201"/>
      <c r="AM363" s="201"/>
      <c r="AN363" s="201"/>
      <c r="AO363" s="201"/>
      <c r="AP363" s="201"/>
      <c r="AQ363" s="201"/>
      <c r="AR363" s="201"/>
      <c r="AS363" s="201"/>
      <c r="AT363" s="201"/>
      <c r="AU363" s="201"/>
      <c r="AV363" s="201"/>
      <c r="AW363" s="201"/>
      <c r="AX363" s="201"/>
      <c r="AY363" s="201"/>
      <c r="AZ363" s="201"/>
      <c r="BA363" s="201"/>
      <c r="BB363" s="201"/>
      <c r="BC363" s="201"/>
      <c r="BD363" s="201"/>
      <c r="BE363" s="201"/>
      <c r="BF363" s="201"/>
      <c r="BG363" s="201"/>
      <c r="BH363" s="201"/>
      <c r="BI363" s="201"/>
      <c r="BJ363" s="201"/>
      <c r="BK363" s="201"/>
      <c r="BL363" s="201"/>
      <c r="BM363" s="201"/>
      <c r="BN363" s="201"/>
      <c r="BO363" s="201"/>
      <c r="BP363" s="201"/>
      <c r="BQ363" s="201"/>
      <c r="BR363" s="201"/>
      <c r="BS363" s="201"/>
      <c r="BT363" s="201"/>
      <c r="BU363" s="201"/>
      <c r="BV363" s="201"/>
      <c r="BW363" s="201"/>
      <c r="BX363" s="201"/>
      <c r="BY363" s="201"/>
      <c r="BZ363" s="201"/>
      <c r="CA363" s="201"/>
      <c r="CB363" s="201"/>
      <c r="CC363" s="201"/>
      <c r="CD363" s="201"/>
      <c r="CE363" s="201"/>
    </row>
    <row r="364" spans="1:83" s="297" customFormat="1" ht="25.5">
      <c r="A364" s="341" t="s">
        <v>633</v>
      </c>
      <c r="B364" s="300" t="s">
        <v>252</v>
      </c>
      <c r="C364" s="311"/>
      <c r="D364" s="205"/>
      <c r="E364" s="205"/>
      <c r="F364" s="205"/>
      <c r="G364" s="205"/>
      <c r="H364" s="205"/>
      <c r="I364" s="205"/>
      <c r="J364" s="205"/>
      <c r="K364" s="205"/>
      <c r="L364" s="205"/>
      <c r="M364" s="205"/>
      <c r="N364" s="205"/>
      <c r="O364" s="205"/>
      <c r="P364" s="200"/>
      <c r="Q364" s="201"/>
      <c r="R364" s="201"/>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c r="AX364" s="201"/>
      <c r="AY364" s="201"/>
      <c r="AZ364" s="201"/>
      <c r="BA364" s="201"/>
      <c r="BB364" s="201"/>
      <c r="BC364" s="201"/>
      <c r="BD364" s="201"/>
      <c r="BE364" s="201"/>
      <c r="BF364" s="201"/>
      <c r="BG364" s="201"/>
      <c r="BH364" s="201"/>
      <c r="BI364" s="201"/>
      <c r="BJ364" s="201"/>
      <c r="BK364" s="201"/>
      <c r="BL364" s="201"/>
      <c r="BM364" s="201"/>
      <c r="BN364" s="201"/>
      <c r="BO364" s="201"/>
      <c r="BP364" s="201"/>
      <c r="BQ364" s="201"/>
      <c r="BR364" s="201"/>
      <c r="BS364" s="201"/>
      <c r="BT364" s="201"/>
      <c r="BU364" s="201"/>
      <c r="BV364" s="201"/>
      <c r="BW364" s="201"/>
      <c r="BX364" s="201"/>
      <c r="BY364" s="201"/>
      <c r="BZ364" s="201"/>
      <c r="CA364" s="201"/>
      <c r="CB364" s="201"/>
      <c r="CC364" s="201"/>
      <c r="CD364" s="201"/>
      <c r="CE364" s="201"/>
    </row>
    <row r="365" spans="1:83" s="297" customFormat="1" ht="12.75">
      <c r="A365" s="341"/>
      <c r="B365" s="310" t="s">
        <v>57</v>
      </c>
      <c r="C365" s="311" t="s">
        <v>508</v>
      </c>
      <c r="D365" s="205"/>
      <c r="E365" s="205"/>
      <c r="F365" s="205"/>
      <c r="G365" s="205"/>
      <c r="H365" s="205"/>
      <c r="I365" s="205"/>
      <c r="J365" s="205"/>
      <c r="K365" s="205"/>
      <c r="L365" s="205"/>
      <c r="M365" s="205"/>
      <c r="N365" s="205"/>
      <c r="O365" s="205"/>
      <c r="P365" s="200"/>
      <c r="Q365" s="201"/>
      <c r="R365" s="201"/>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201"/>
      <c r="AZ365" s="201"/>
      <c r="BA365" s="201"/>
      <c r="BB365" s="201"/>
      <c r="BC365" s="201"/>
      <c r="BD365" s="201"/>
      <c r="BE365" s="201"/>
      <c r="BF365" s="201"/>
      <c r="BG365" s="201"/>
      <c r="BH365" s="201"/>
      <c r="BI365" s="201"/>
      <c r="BJ365" s="201"/>
      <c r="BK365" s="201"/>
      <c r="BL365" s="201"/>
      <c r="BM365" s="201"/>
      <c r="BN365" s="201"/>
      <c r="BO365" s="201"/>
      <c r="BP365" s="201"/>
      <c r="BQ365" s="201"/>
      <c r="BR365" s="201"/>
      <c r="BS365" s="201"/>
      <c r="BT365" s="201"/>
      <c r="BU365" s="201"/>
      <c r="BV365" s="201"/>
      <c r="BW365" s="201"/>
      <c r="BX365" s="201"/>
      <c r="BY365" s="201"/>
      <c r="BZ365" s="201"/>
      <c r="CA365" s="201"/>
      <c r="CB365" s="201"/>
      <c r="CC365" s="201"/>
      <c r="CD365" s="201"/>
      <c r="CE365" s="201"/>
    </row>
    <row r="366" spans="1:83" s="297" customFormat="1" ht="25.5">
      <c r="A366" s="341" t="s">
        <v>678</v>
      </c>
      <c r="B366" s="300" t="s">
        <v>252</v>
      </c>
      <c r="C366" s="311"/>
      <c r="D366" s="205"/>
      <c r="E366" s="205"/>
      <c r="F366" s="205"/>
      <c r="G366" s="205"/>
      <c r="H366" s="205"/>
      <c r="I366" s="205"/>
      <c r="J366" s="205"/>
      <c r="K366" s="205"/>
      <c r="L366" s="205"/>
      <c r="M366" s="205"/>
      <c r="N366" s="205"/>
      <c r="O366" s="205"/>
      <c r="P366" s="200"/>
      <c r="Q366" s="201"/>
      <c r="R366" s="201"/>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c r="AN366" s="201"/>
      <c r="AO366" s="201"/>
      <c r="AP366" s="201"/>
      <c r="AQ366" s="201"/>
      <c r="AR366" s="201"/>
      <c r="AS366" s="201"/>
      <c r="AT366" s="201"/>
      <c r="AU366" s="201"/>
      <c r="AV366" s="201"/>
      <c r="AW366" s="201"/>
      <c r="AX366" s="201"/>
      <c r="AY366" s="201"/>
      <c r="AZ366" s="201"/>
      <c r="BA366" s="201"/>
      <c r="BB366" s="201"/>
      <c r="BC366" s="201"/>
      <c r="BD366" s="201"/>
      <c r="BE366" s="201"/>
      <c r="BF366" s="201"/>
      <c r="BG366" s="201"/>
      <c r="BH366" s="201"/>
      <c r="BI366" s="201"/>
      <c r="BJ366" s="201"/>
      <c r="BK366" s="201"/>
      <c r="BL366" s="201"/>
      <c r="BM366" s="201"/>
      <c r="BN366" s="201"/>
      <c r="BO366" s="201"/>
      <c r="BP366" s="201"/>
      <c r="BQ366" s="201"/>
      <c r="BR366" s="201"/>
      <c r="BS366" s="201"/>
      <c r="BT366" s="201"/>
      <c r="BU366" s="201"/>
      <c r="BV366" s="201"/>
      <c r="BW366" s="201"/>
      <c r="BX366" s="201"/>
      <c r="BY366" s="201"/>
      <c r="BZ366" s="201"/>
      <c r="CA366" s="201"/>
      <c r="CB366" s="201"/>
      <c r="CC366" s="201"/>
      <c r="CD366" s="201"/>
      <c r="CE366" s="201"/>
    </row>
    <row r="367" spans="1:83" s="297" customFormat="1" ht="12.75">
      <c r="A367" s="341"/>
      <c r="B367" s="310" t="s">
        <v>57</v>
      </c>
      <c r="C367" s="311" t="s">
        <v>521</v>
      </c>
      <c r="D367" s="205"/>
      <c r="E367" s="205"/>
      <c r="F367" s="205"/>
      <c r="G367" s="205"/>
      <c r="H367" s="205"/>
      <c r="I367" s="205"/>
      <c r="J367" s="205"/>
      <c r="K367" s="205"/>
      <c r="L367" s="205"/>
      <c r="M367" s="205"/>
      <c r="N367" s="205"/>
      <c r="O367" s="205"/>
      <c r="P367" s="200"/>
      <c r="Q367" s="201"/>
      <c r="R367" s="201"/>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c r="AY367" s="201"/>
      <c r="AZ367" s="201"/>
      <c r="BA367" s="201"/>
      <c r="BB367" s="201"/>
      <c r="BC367" s="201"/>
      <c r="BD367" s="201"/>
      <c r="BE367" s="201"/>
      <c r="BF367" s="201"/>
      <c r="BG367" s="201"/>
      <c r="BH367" s="201"/>
      <c r="BI367" s="201"/>
      <c r="BJ367" s="201"/>
      <c r="BK367" s="201"/>
      <c r="BL367" s="201"/>
      <c r="BM367" s="201"/>
      <c r="BN367" s="201"/>
      <c r="BO367" s="201"/>
      <c r="BP367" s="201"/>
      <c r="BQ367" s="201"/>
      <c r="BR367" s="201"/>
      <c r="BS367" s="201"/>
      <c r="BT367" s="201"/>
      <c r="BU367" s="201"/>
      <c r="BV367" s="201"/>
      <c r="BW367" s="201"/>
      <c r="BX367" s="201"/>
      <c r="BY367" s="201"/>
      <c r="BZ367" s="201"/>
      <c r="CA367" s="201"/>
      <c r="CB367" s="201"/>
      <c r="CC367" s="201"/>
      <c r="CD367" s="201"/>
      <c r="CE367" s="201"/>
    </row>
    <row r="368" spans="1:83" s="297" customFormat="1" ht="38.25">
      <c r="A368" s="341" t="s">
        <v>634</v>
      </c>
      <c r="B368" s="300" t="s">
        <v>252</v>
      </c>
      <c r="C368" s="311"/>
      <c r="D368" s="205"/>
      <c r="E368" s="205"/>
      <c r="F368" s="205"/>
      <c r="G368" s="205"/>
      <c r="H368" s="205"/>
      <c r="I368" s="205"/>
      <c r="J368" s="205"/>
      <c r="K368" s="205"/>
      <c r="L368" s="205"/>
      <c r="M368" s="205"/>
      <c r="N368" s="205"/>
      <c r="O368" s="205"/>
      <c r="P368" s="200"/>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201"/>
      <c r="AZ368" s="201"/>
      <c r="BA368" s="201"/>
      <c r="BB368" s="201"/>
      <c r="BC368" s="201"/>
      <c r="BD368" s="201"/>
      <c r="BE368" s="201"/>
      <c r="BF368" s="201"/>
      <c r="BG368" s="201"/>
      <c r="BH368" s="201"/>
      <c r="BI368" s="201"/>
      <c r="BJ368" s="201"/>
      <c r="BK368" s="201"/>
      <c r="BL368" s="201"/>
      <c r="BM368" s="201"/>
      <c r="BN368" s="201"/>
      <c r="BO368" s="201"/>
      <c r="BP368" s="201"/>
      <c r="BQ368" s="201"/>
      <c r="BR368" s="201"/>
      <c r="BS368" s="201"/>
      <c r="BT368" s="201"/>
      <c r="BU368" s="201"/>
      <c r="BV368" s="201"/>
      <c r="BW368" s="201"/>
      <c r="BX368" s="201"/>
      <c r="BY368" s="201"/>
      <c r="BZ368" s="201"/>
      <c r="CA368" s="201"/>
      <c r="CB368" s="201"/>
      <c r="CC368" s="201"/>
      <c r="CD368" s="201"/>
      <c r="CE368" s="201"/>
    </row>
    <row r="369" spans="1:83" s="297" customFormat="1" ht="12.75">
      <c r="A369" s="341"/>
      <c r="B369" s="310" t="s">
        <v>57</v>
      </c>
      <c r="C369" s="307" t="s">
        <v>58</v>
      </c>
      <c r="D369" s="205"/>
      <c r="E369" s="205"/>
      <c r="F369" s="205"/>
      <c r="G369" s="205"/>
      <c r="H369" s="205"/>
      <c r="I369" s="205"/>
      <c r="J369" s="205"/>
      <c r="K369" s="205"/>
      <c r="L369" s="205"/>
      <c r="M369" s="205"/>
      <c r="N369" s="205"/>
      <c r="O369" s="205"/>
      <c r="P369" s="200"/>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201"/>
      <c r="AY369" s="201"/>
      <c r="AZ369" s="201"/>
      <c r="BA369" s="201"/>
      <c r="BB369" s="201"/>
      <c r="BC369" s="201"/>
      <c r="BD369" s="201"/>
      <c r="BE369" s="201"/>
      <c r="BF369" s="201"/>
      <c r="BG369" s="201"/>
      <c r="BH369" s="201"/>
      <c r="BI369" s="201"/>
      <c r="BJ369" s="201"/>
      <c r="BK369" s="201"/>
      <c r="BL369" s="201"/>
      <c r="BM369" s="201"/>
      <c r="BN369" s="201"/>
      <c r="BO369" s="201"/>
      <c r="BP369" s="201"/>
      <c r="BQ369" s="201"/>
      <c r="BR369" s="201"/>
      <c r="BS369" s="201"/>
      <c r="BT369" s="201"/>
      <c r="BU369" s="201"/>
      <c r="BV369" s="201"/>
      <c r="BW369" s="201"/>
      <c r="BX369" s="201"/>
      <c r="BY369" s="201"/>
      <c r="BZ369" s="201"/>
      <c r="CA369" s="201"/>
      <c r="CB369" s="201"/>
      <c r="CC369" s="201"/>
      <c r="CD369" s="201"/>
      <c r="CE369" s="201"/>
    </row>
    <row r="370" spans="1:83" s="297" customFormat="1" ht="25.5">
      <c r="A370" s="341" t="s">
        <v>718</v>
      </c>
      <c r="B370" s="300" t="s">
        <v>252</v>
      </c>
      <c r="C370" s="311"/>
      <c r="D370" s="205"/>
      <c r="E370" s="205"/>
      <c r="F370" s="205"/>
      <c r="G370" s="205"/>
      <c r="H370" s="205"/>
      <c r="I370" s="205"/>
      <c r="J370" s="205"/>
      <c r="K370" s="205"/>
      <c r="L370" s="205"/>
      <c r="M370" s="205"/>
      <c r="N370" s="205"/>
      <c r="O370" s="205"/>
      <c r="P370" s="200"/>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1"/>
      <c r="AY370" s="201"/>
      <c r="AZ370" s="201"/>
      <c r="BA370" s="201"/>
      <c r="BB370" s="201"/>
      <c r="BC370" s="201"/>
      <c r="BD370" s="201"/>
      <c r="BE370" s="201"/>
      <c r="BF370" s="201"/>
      <c r="BG370" s="201"/>
      <c r="BH370" s="201"/>
      <c r="BI370" s="201"/>
      <c r="BJ370" s="201"/>
      <c r="BK370" s="201"/>
      <c r="BL370" s="201"/>
      <c r="BM370" s="201"/>
      <c r="BN370" s="201"/>
      <c r="BO370" s="201"/>
      <c r="BP370" s="201"/>
      <c r="BQ370" s="201"/>
      <c r="BR370" s="201"/>
      <c r="BS370" s="201"/>
      <c r="BT370" s="201"/>
      <c r="BU370" s="201"/>
      <c r="BV370" s="201"/>
      <c r="BW370" s="201"/>
      <c r="BX370" s="201"/>
      <c r="BY370" s="201"/>
      <c r="BZ370" s="201"/>
      <c r="CA370" s="201"/>
      <c r="CB370" s="201"/>
      <c r="CC370" s="201"/>
      <c r="CD370" s="201"/>
      <c r="CE370" s="201"/>
    </row>
    <row r="371" spans="1:83" s="297" customFormat="1" ht="12.75">
      <c r="A371" s="341"/>
      <c r="B371" s="310" t="s">
        <v>57</v>
      </c>
      <c r="C371" s="307" t="s">
        <v>58</v>
      </c>
      <c r="D371" s="205"/>
      <c r="E371" s="205"/>
      <c r="F371" s="205"/>
      <c r="G371" s="205"/>
      <c r="H371" s="205"/>
      <c r="I371" s="205"/>
      <c r="J371" s="205"/>
      <c r="K371" s="205"/>
      <c r="L371" s="205"/>
      <c r="M371" s="205"/>
      <c r="N371" s="205"/>
      <c r="O371" s="205"/>
      <c r="P371" s="200"/>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1"/>
      <c r="AY371" s="201"/>
      <c r="AZ371" s="201"/>
      <c r="BA371" s="201"/>
      <c r="BB371" s="201"/>
      <c r="BC371" s="201"/>
      <c r="BD371" s="201"/>
      <c r="BE371" s="201"/>
      <c r="BF371" s="201"/>
      <c r="BG371" s="201"/>
      <c r="BH371" s="201"/>
      <c r="BI371" s="201"/>
      <c r="BJ371" s="201"/>
      <c r="BK371" s="201"/>
      <c r="BL371" s="201"/>
      <c r="BM371" s="201"/>
      <c r="BN371" s="201"/>
      <c r="BO371" s="201"/>
      <c r="BP371" s="201"/>
      <c r="BQ371" s="201"/>
      <c r="BR371" s="201"/>
      <c r="BS371" s="201"/>
      <c r="BT371" s="201"/>
      <c r="BU371" s="201"/>
      <c r="BV371" s="201"/>
      <c r="BW371" s="201"/>
      <c r="BX371" s="201"/>
      <c r="BY371" s="201"/>
      <c r="BZ371" s="201"/>
      <c r="CA371" s="201"/>
      <c r="CB371" s="201"/>
      <c r="CC371" s="201"/>
      <c r="CD371" s="201"/>
      <c r="CE371" s="201"/>
    </row>
    <row r="372" spans="1:83" s="379" customFormat="1" ht="12.75" hidden="1">
      <c r="A372" s="378"/>
      <c r="D372" s="275"/>
      <c r="E372" s="275"/>
      <c r="F372" s="275"/>
      <c r="G372" s="275"/>
      <c r="H372" s="275"/>
      <c r="I372" s="275"/>
      <c r="J372" s="275"/>
      <c r="K372" s="275"/>
      <c r="L372" s="275"/>
      <c r="M372" s="275"/>
      <c r="N372" s="275"/>
      <c r="O372" s="275"/>
      <c r="P372" s="275"/>
      <c r="Q372" s="275"/>
      <c r="R372" s="275"/>
      <c r="S372" s="275"/>
      <c r="T372" s="275"/>
      <c r="U372" s="275"/>
      <c r="V372" s="275"/>
      <c r="W372" s="275"/>
      <c r="X372" s="275"/>
      <c r="Y372" s="275"/>
      <c r="Z372" s="275"/>
      <c r="AA372" s="275"/>
      <c r="AB372" s="275"/>
      <c r="AC372" s="275"/>
      <c r="AD372" s="275"/>
      <c r="AE372" s="275"/>
      <c r="AF372" s="275"/>
      <c r="AG372" s="275"/>
      <c r="AH372" s="275"/>
      <c r="AI372" s="275"/>
      <c r="AJ372" s="275"/>
      <c r="AK372" s="275"/>
      <c r="AL372" s="275"/>
      <c r="AM372" s="275"/>
      <c r="AN372" s="275"/>
      <c r="AO372" s="275"/>
      <c r="AP372" s="275"/>
      <c r="AQ372" s="275"/>
      <c r="AR372" s="275"/>
      <c r="AS372" s="275"/>
      <c r="AT372" s="275"/>
      <c r="AU372" s="275"/>
      <c r="AV372" s="275"/>
      <c r="AW372" s="275"/>
      <c r="AX372" s="275"/>
      <c r="AY372" s="275"/>
      <c r="AZ372" s="275"/>
      <c r="BA372" s="275"/>
      <c r="BB372" s="275"/>
      <c r="BC372" s="275"/>
      <c r="BD372" s="275"/>
      <c r="BE372" s="275"/>
      <c r="BF372" s="275"/>
      <c r="BG372" s="275"/>
      <c r="BH372" s="275"/>
      <c r="BI372" s="275"/>
      <c r="BJ372" s="275"/>
      <c r="BK372" s="275"/>
      <c r="BL372" s="275"/>
      <c r="BM372" s="275"/>
      <c r="BN372" s="275"/>
      <c r="BO372" s="275"/>
      <c r="BP372" s="275"/>
      <c r="BQ372" s="275"/>
      <c r="BR372" s="275"/>
      <c r="BS372" s="275"/>
      <c r="BT372" s="275"/>
      <c r="BU372" s="275"/>
      <c r="BV372" s="275"/>
      <c r="BW372" s="275"/>
      <c r="BX372" s="275"/>
      <c r="BY372" s="275"/>
      <c r="BZ372" s="275"/>
      <c r="CA372" s="275"/>
      <c r="CB372" s="275"/>
      <c r="CC372" s="275"/>
      <c r="CD372" s="275"/>
      <c r="CE372" s="275"/>
    </row>
    <row r="373" spans="1:83" s="379" customFormat="1" ht="12.75" hidden="1">
      <c r="A373" s="378"/>
      <c r="D373" s="275"/>
      <c r="E373" s="275"/>
      <c r="F373" s="275"/>
      <c r="G373" s="275"/>
      <c r="H373" s="275"/>
      <c r="I373" s="275"/>
      <c r="J373" s="275"/>
      <c r="K373" s="275"/>
      <c r="L373" s="275"/>
      <c r="M373" s="275"/>
      <c r="N373" s="275"/>
      <c r="O373" s="275"/>
      <c r="P373" s="275"/>
      <c r="Q373" s="275"/>
      <c r="R373" s="275"/>
      <c r="S373" s="275"/>
      <c r="T373" s="275"/>
      <c r="U373" s="275"/>
      <c r="V373" s="275"/>
      <c r="W373" s="275"/>
      <c r="X373" s="275"/>
      <c r="Y373" s="275"/>
      <c r="Z373" s="275"/>
      <c r="AA373" s="275"/>
      <c r="AB373" s="275"/>
      <c r="AC373" s="275"/>
      <c r="AD373" s="275"/>
      <c r="AE373" s="275"/>
      <c r="AF373" s="275"/>
      <c r="AG373" s="275"/>
      <c r="AH373" s="275"/>
      <c r="AI373" s="275"/>
      <c r="AJ373" s="275"/>
      <c r="AK373" s="275"/>
      <c r="AL373" s="275"/>
      <c r="AM373" s="275"/>
      <c r="AN373" s="275"/>
      <c r="AO373" s="275"/>
      <c r="AP373" s="275"/>
      <c r="AQ373" s="275"/>
      <c r="AR373" s="275"/>
      <c r="AS373" s="275"/>
      <c r="AT373" s="275"/>
      <c r="AU373" s="275"/>
      <c r="AV373" s="275"/>
      <c r="AW373" s="275"/>
      <c r="AX373" s="275"/>
      <c r="AY373" s="275"/>
      <c r="AZ373" s="275"/>
      <c r="BA373" s="275"/>
      <c r="BB373" s="275"/>
      <c r="BC373" s="275"/>
      <c r="BD373" s="275"/>
      <c r="BE373" s="275"/>
      <c r="BF373" s="275"/>
      <c r="BG373" s="275"/>
      <c r="BH373" s="275"/>
      <c r="BI373" s="275"/>
      <c r="BJ373" s="275"/>
      <c r="BK373" s="275"/>
      <c r="BL373" s="275"/>
      <c r="BM373" s="275"/>
      <c r="BN373" s="275"/>
      <c r="BO373" s="275"/>
      <c r="BP373" s="275"/>
      <c r="BQ373" s="275"/>
      <c r="BR373" s="275"/>
      <c r="BS373" s="275"/>
      <c r="BT373" s="275"/>
      <c r="BU373" s="275"/>
      <c r="BV373" s="275"/>
      <c r="BW373" s="275"/>
      <c r="BX373" s="275"/>
      <c r="BY373" s="275"/>
      <c r="BZ373" s="275"/>
      <c r="CA373" s="275"/>
      <c r="CB373" s="275"/>
      <c r="CC373" s="275"/>
      <c r="CD373" s="275"/>
      <c r="CE373" s="275"/>
    </row>
    <row r="374" spans="1:83" s="379" customFormat="1" ht="12.75" hidden="1">
      <c r="A374" s="378"/>
      <c r="D374" s="275"/>
      <c r="E374" s="275"/>
      <c r="F374" s="275"/>
      <c r="G374" s="275"/>
      <c r="H374" s="275"/>
      <c r="I374" s="275"/>
      <c r="J374" s="275"/>
      <c r="K374" s="275"/>
      <c r="L374" s="275"/>
      <c r="M374" s="275"/>
      <c r="N374" s="275"/>
      <c r="O374" s="275"/>
      <c r="P374" s="275"/>
      <c r="Q374" s="275"/>
      <c r="R374" s="275"/>
      <c r="S374" s="275"/>
      <c r="T374" s="275"/>
      <c r="U374" s="275"/>
      <c r="V374" s="275"/>
      <c r="W374" s="275"/>
      <c r="X374" s="275"/>
      <c r="Y374" s="275"/>
      <c r="Z374" s="275"/>
      <c r="AA374" s="275"/>
      <c r="AB374" s="275"/>
      <c r="AC374" s="275"/>
      <c r="AD374" s="275"/>
      <c r="AE374" s="275"/>
      <c r="AF374" s="275"/>
      <c r="AG374" s="275"/>
      <c r="AH374" s="275"/>
      <c r="AI374" s="275"/>
      <c r="AJ374" s="275"/>
      <c r="AK374" s="275"/>
      <c r="AL374" s="275"/>
      <c r="AM374" s="275"/>
      <c r="AN374" s="275"/>
      <c r="AO374" s="275"/>
      <c r="AP374" s="275"/>
      <c r="AQ374" s="275"/>
      <c r="AR374" s="275"/>
      <c r="AS374" s="275"/>
      <c r="AT374" s="275"/>
      <c r="AU374" s="275"/>
      <c r="AV374" s="275"/>
      <c r="AW374" s="275"/>
      <c r="AX374" s="275"/>
      <c r="AY374" s="275"/>
      <c r="AZ374" s="275"/>
      <c r="BA374" s="275"/>
      <c r="BB374" s="275"/>
      <c r="BC374" s="275"/>
      <c r="BD374" s="275"/>
      <c r="BE374" s="275"/>
      <c r="BF374" s="275"/>
      <c r="BG374" s="275"/>
      <c r="BH374" s="275"/>
      <c r="BI374" s="275"/>
      <c r="BJ374" s="275"/>
      <c r="BK374" s="275"/>
      <c r="BL374" s="275"/>
      <c r="BM374" s="275"/>
      <c r="BN374" s="275"/>
      <c r="BO374" s="275"/>
      <c r="BP374" s="275"/>
      <c r="BQ374" s="275"/>
      <c r="BR374" s="275"/>
      <c r="BS374" s="275"/>
      <c r="BT374" s="275"/>
      <c r="BU374" s="275"/>
      <c r="BV374" s="275"/>
      <c r="BW374" s="275"/>
      <c r="BX374" s="275"/>
      <c r="BY374" s="275"/>
      <c r="BZ374" s="275"/>
      <c r="CA374" s="275"/>
      <c r="CB374" s="275"/>
      <c r="CC374" s="275"/>
      <c r="CD374" s="275"/>
      <c r="CE374" s="275"/>
    </row>
    <row r="375" spans="1:83" ht="12.75">
      <c r="A375" s="375" t="s">
        <v>450</v>
      </c>
      <c r="B375" s="376"/>
      <c r="C375" s="380"/>
      <c r="D375" s="274"/>
      <c r="E375" s="274"/>
      <c r="F375" s="274"/>
      <c r="G375" s="274"/>
      <c r="H375" s="274"/>
      <c r="I375" s="274"/>
      <c r="J375" s="274"/>
      <c r="K375" s="274"/>
      <c r="L375" s="274"/>
      <c r="M375" s="274"/>
      <c r="N375" s="274"/>
      <c r="O375" s="274"/>
      <c r="P375" s="231"/>
      <c r="Q375" s="231"/>
      <c r="R375" s="231"/>
      <c r="S375" s="231"/>
      <c r="T375" s="231"/>
      <c r="U375" s="231"/>
      <c r="V375" s="231"/>
      <c r="W375" s="231"/>
      <c r="X375" s="231"/>
      <c r="Y375" s="231"/>
      <c r="Z375" s="231"/>
      <c r="AA375" s="231"/>
      <c r="AB375" s="231"/>
      <c r="AC375" s="231"/>
      <c r="AD375" s="231"/>
      <c r="AE375" s="231"/>
      <c r="AF375" s="231"/>
      <c r="AG375" s="231"/>
      <c r="AH375" s="231"/>
      <c r="AI375" s="231"/>
      <c r="AJ375" s="231"/>
      <c r="AK375" s="231"/>
      <c r="AL375" s="231"/>
      <c r="AM375" s="231"/>
      <c r="AN375" s="231"/>
      <c r="AO375" s="231"/>
      <c r="AP375" s="231"/>
      <c r="AQ375" s="231"/>
      <c r="AR375" s="231"/>
      <c r="AS375" s="231"/>
      <c r="AT375" s="231"/>
      <c r="AU375" s="231"/>
      <c r="AV375" s="231"/>
      <c r="AW375" s="231"/>
      <c r="AX375" s="231"/>
      <c r="AY375" s="231"/>
      <c r="AZ375" s="231"/>
      <c r="BA375" s="231"/>
      <c r="BB375" s="231"/>
      <c r="BC375" s="231"/>
      <c r="BD375" s="231"/>
      <c r="BE375" s="231"/>
      <c r="BF375" s="231"/>
      <c r="BG375" s="231"/>
      <c r="BH375" s="231"/>
      <c r="BI375" s="231"/>
      <c r="BJ375" s="231"/>
      <c r="BK375" s="231"/>
      <c r="BL375" s="231"/>
      <c r="BM375" s="231"/>
      <c r="BN375" s="231"/>
      <c r="BO375" s="231"/>
      <c r="BP375" s="231"/>
      <c r="BQ375" s="231"/>
      <c r="BR375" s="231"/>
      <c r="BS375" s="231"/>
      <c r="BT375" s="231"/>
      <c r="BU375" s="231"/>
      <c r="BV375" s="231"/>
      <c r="BW375" s="231"/>
      <c r="BX375" s="231"/>
      <c r="BY375" s="231"/>
      <c r="BZ375" s="231"/>
      <c r="CA375" s="231"/>
      <c r="CB375" s="231"/>
      <c r="CC375" s="231"/>
      <c r="CD375" s="231"/>
      <c r="CE375" s="231"/>
    </row>
    <row r="376" spans="1:83" s="297" customFormat="1" ht="51">
      <c r="A376" s="381" t="s">
        <v>679</v>
      </c>
      <c r="B376" s="300" t="s">
        <v>252</v>
      </c>
      <c r="C376" s="382"/>
      <c r="D376" s="205"/>
      <c r="E376" s="205"/>
      <c r="F376" s="205"/>
      <c r="G376" s="205"/>
      <c r="H376" s="205"/>
      <c r="I376" s="205"/>
      <c r="J376" s="205"/>
      <c r="K376" s="205"/>
      <c r="L376" s="205"/>
      <c r="M376" s="205"/>
      <c r="N376" s="205"/>
      <c r="O376" s="205"/>
      <c r="P376" s="200"/>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201"/>
      <c r="AZ376" s="201"/>
      <c r="BA376" s="201"/>
      <c r="BB376" s="201"/>
      <c r="BC376" s="201"/>
      <c r="BD376" s="201"/>
      <c r="BE376" s="201"/>
      <c r="BF376" s="201"/>
      <c r="BG376" s="201"/>
      <c r="BH376" s="201"/>
      <c r="BI376" s="201"/>
      <c r="BJ376" s="201"/>
      <c r="BK376" s="201"/>
      <c r="BL376" s="201"/>
      <c r="BM376" s="201"/>
      <c r="BN376" s="201"/>
      <c r="BO376" s="201"/>
      <c r="BP376" s="201"/>
      <c r="BQ376" s="201"/>
      <c r="BR376" s="201"/>
      <c r="BS376" s="201"/>
      <c r="BT376" s="201"/>
      <c r="BU376" s="201"/>
      <c r="BV376" s="201"/>
      <c r="BW376" s="201"/>
      <c r="BX376" s="201"/>
      <c r="BY376" s="201"/>
      <c r="BZ376" s="201"/>
      <c r="CA376" s="201"/>
      <c r="CB376" s="201"/>
      <c r="CC376" s="201"/>
      <c r="CD376" s="201"/>
      <c r="CE376" s="201"/>
    </row>
    <row r="377" spans="1:83" s="297" customFormat="1" ht="38.25">
      <c r="A377" s="355" t="s">
        <v>236</v>
      </c>
      <c r="B377" s="310" t="s">
        <v>638</v>
      </c>
      <c r="C377" s="311" t="s">
        <v>462</v>
      </c>
      <c r="D377" s="205"/>
      <c r="E377" s="205"/>
      <c r="F377" s="205"/>
      <c r="G377" s="205"/>
      <c r="H377" s="205"/>
      <c r="I377" s="205"/>
      <c r="J377" s="205"/>
      <c r="K377" s="205"/>
      <c r="L377" s="205"/>
      <c r="M377" s="205"/>
      <c r="N377" s="205"/>
      <c r="O377" s="205"/>
      <c r="P377" s="200"/>
      <c r="Q377" s="201"/>
      <c r="R377" s="201"/>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c r="AN377" s="201"/>
      <c r="AO377" s="201"/>
      <c r="AP377" s="201"/>
      <c r="AQ377" s="201"/>
      <c r="AR377" s="201"/>
      <c r="AS377" s="201"/>
      <c r="AT377" s="201"/>
      <c r="AU377" s="201"/>
      <c r="AV377" s="201"/>
      <c r="AW377" s="201"/>
      <c r="AX377" s="201"/>
      <c r="AY377" s="201"/>
      <c r="AZ377" s="201"/>
      <c r="BA377" s="201"/>
      <c r="BB377" s="201"/>
      <c r="BC377" s="201"/>
      <c r="BD377" s="201"/>
      <c r="BE377" s="201"/>
      <c r="BF377" s="201"/>
      <c r="BG377" s="201"/>
      <c r="BH377" s="201"/>
      <c r="BI377" s="201"/>
      <c r="BJ377" s="201"/>
      <c r="BK377" s="201"/>
      <c r="BL377" s="201"/>
      <c r="BM377" s="201"/>
      <c r="BN377" s="201"/>
      <c r="BO377" s="201"/>
      <c r="BP377" s="201"/>
      <c r="BQ377" s="201"/>
      <c r="BR377" s="201"/>
      <c r="BS377" s="201"/>
      <c r="BT377" s="201"/>
      <c r="BU377" s="201"/>
      <c r="BV377" s="201"/>
      <c r="BW377" s="201"/>
      <c r="BX377" s="201"/>
      <c r="BY377" s="201"/>
      <c r="BZ377" s="201"/>
      <c r="CA377" s="201"/>
      <c r="CB377" s="201"/>
      <c r="CC377" s="201"/>
      <c r="CD377" s="201"/>
      <c r="CE377" s="201"/>
    </row>
    <row r="378" spans="1:83" s="297" customFormat="1" ht="25.5">
      <c r="A378" s="339" t="s">
        <v>673</v>
      </c>
      <c r="B378" s="310" t="s">
        <v>324</v>
      </c>
      <c r="C378" s="311" t="s">
        <v>542</v>
      </c>
      <c r="D378" s="205"/>
      <c r="E378" s="205"/>
      <c r="F378" s="205"/>
      <c r="G378" s="205"/>
      <c r="H378" s="205"/>
      <c r="I378" s="205"/>
      <c r="J378" s="205"/>
      <c r="K378" s="205"/>
      <c r="L378" s="205"/>
      <c r="M378" s="205"/>
      <c r="N378" s="205"/>
      <c r="O378" s="205"/>
      <c r="P378" s="200"/>
      <c r="Q378" s="201"/>
      <c r="R378" s="201"/>
      <c r="S378" s="201"/>
      <c r="T378" s="201"/>
      <c r="U378" s="201"/>
      <c r="V378" s="201"/>
      <c r="W378" s="201"/>
      <c r="X378" s="201"/>
      <c r="Y378" s="201"/>
      <c r="Z378" s="201"/>
      <c r="AA378" s="201"/>
      <c r="AB378" s="201"/>
      <c r="AC378" s="201"/>
      <c r="AD378" s="201"/>
      <c r="AE378" s="201"/>
      <c r="AF378" s="201"/>
      <c r="AG378" s="201"/>
      <c r="AH378" s="201"/>
      <c r="AI378" s="201"/>
      <c r="AJ378" s="201"/>
      <c r="AK378" s="201"/>
      <c r="AL378" s="201"/>
      <c r="AM378" s="201"/>
      <c r="AN378" s="201"/>
      <c r="AO378" s="201"/>
      <c r="AP378" s="201"/>
      <c r="AQ378" s="201"/>
      <c r="AR378" s="201"/>
      <c r="AS378" s="201"/>
      <c r="AT378" s="201"/>
      <c r="AU378" s="201"/>
      <c r="AV378" s="201"/>
      <c r="AW378" s="201"/>
      <c r="AX378" s="201"/>
      <c r="AY378" s="201"/>
      <c r="AZ378" s="201"/>
      <c r="BA378" s="201"/>
      <c r="BB378" s="201"/>
      <c r="BC378" s="201"/>
      <c r="BD378" s="201"/>
      <c r="BE378" s="201"/>
      <c r="BF378" s="201"/>
      <c r="BG378" s="201"/>
      <c r="BH378" s="201"/>
      <c r="BI378" s="201"/>
      <c r="BJ378" s="201"/>
      <c r="BK378" s="201"/>
      <c r="BL378" s="201"/>
      <c r="BM378" s="201"/>
      <c r="BN378" s="201"/>
      <c r="BO378" s="201"/>
      <c r="BP378" s="201"/>
      <c r="BQ378" s="201"/>
      <c r="BR378" s="201"/>
      <c r="BS378" s="201"/>
      <c r="BT378" s="201"/>
      <c r="BU378" s="201"/>
      <c r="BV378" s="201"/>
      <c r="BW378" s="201"/>
      <c r="BX378" s="201"/>
      <c r="BY378" s="201"/>
      <c r="BZ378" s="201"/>
      <c r="CA378" s="201"/>
      <c r="CB378" s="201"/>
      <c r="CC378" s="201"/>
      <c r="CD378" s="201"/>
      <c r="CE378" s="201"/>
    </row>
    <row r="379" spans="1:83" s="297" customFormat="1" ht="12.75">
      <c r="A379" s="339" t="s">
        <v>60</v>
      </c>
      <c r="B379" s="310" t="s">
        <v>560</v>
      </c>
      <c r="C379" s="311" t="s">
        <v>508</v>
      </c>
      <c r="D379" s="205"/>
      <c r="E379" s="205"/>
      <c r="F379" s="205"/>
      <c r="G379" s="205"/>
      <c r="H379" s="205"/>
      <c r="I379" s="205"/>
      <c r="J379" s="205"/>
      <c r="K379" s="205"/>
      <c r="L379" s="205"/>
      <c r="M379" s="205"/>
      <c r="N379" s="205"/>
      <c r="O379" s="205"/>
      <c r="P379" s="200"/>
      <c r="Q379" s="201"/>
      <c r="R379" s="201"/>
      <c r="S379" s="201"/>
      <c r="T379" s="201"/>
      <c r="U379" s="201"/>
      <c r="V379" s="201"/>
      <c r="W379" s="201"/>
      <c r="X379" s="201"/>
      <c r="Y379" s="201"/>
      <c r="Z379" s="201"/>
      <c r="AA379" s="201"/>
      <c r="AB379" s="201"/>
      <c r="AC379" s="201"/>
      <c r="AD379" s="201"/>
      <c r="AE379" s="201"/>
      <c r="AF379" s="201"/>
      <c r="AG379" s="201"/>
      <c r="AH379" s="201"/>
      <c r="AI379" s="201"/>
      <c r="AJ379" s="201"/>
      <c r="AK379" s="201"/>
      <c r="AL379" s="201"/>
      <c r="AM379" s="201"/>
      <c r="AN379" s="201"/>
      <c r="AO379" s="201"/>
      <c r="AP379" s="201"/>
      <c r="AQ379" s="201"/>
      <c r="AR379" s="201"/>
      <c r="AS379" s="201"/>
      <c r="AT379" s="201"/>
      <c r="AU379" s="201"/>
      <c r="AV379" s="201"/>
      <c r="AW379" s="201"/>
      <c r="AX379" s="201"/>
      <c r="AY379" s="201"/>
      <c r="AZ379" s="201"/>
      <c r="BA379" s="201"/>
      <c r="BB379" s="201"/>
      <c r="BC379" s="201"/>
      <c r="BD379" s="201"/>
      <c r="BE379" s="201"/>
      <c r="BF379" s="201"/>
      <c r="BG379" s="201"/>
      <c r="BH379" s="201"/>
      <c r="BI379" s="201"/>
      <c r="BJ379" s="201"/>
      <c r="BK379" s="201"/>
      <c r="BL379" s="201"/>
      <c r="BM379" s="201"/>
      <c r="BN379" s="201"/>
      <c r="BO379" s="201"/>
      <c r="BP379" s="201"/>
      <c r="BQ379" s="201"/>
      <c r="BR379" s="201"/>
      <c r="BS379" s="201"/>
      <c r="BT379" s="201"/>
      <c r="BU379" s="201"/>
      <c r="BV379" s="201"/>
      <c r="BW379" s="201"/>
      <c r="BX379" s="201"/>
      <c r="BY379" s="201"/>
      <c r="BZ379" s="201"/>
      <c r="CA379" s="201"/>
      <c r="CB379" s="201"/>
      <c r="CC379" s="201"/>
      <c r="CD379" s="201"/>
      <c r="CE379" s="201"/>
    </row>
    <row r="380" spans="1:83" ht="12.75">
      <c r="A380" s="383" t="s">
        <v>305</v>
      </c>
      <c r="B380" s="310"/>
      <c r="C380" s="311"/>
      <c r="D380" s="276"/>
      <c r="E380" s="276"/>
      <c r="F380" s="276"/>
      <c r="G380" s="276"/>
      <c r="H380" s="276"/>
      <c r="I380" s="276"/>
      <c r="J380" s="276"/>
      <c r="K380" s="276"/>
      <c r="L380" s="276"/>
      <c r="M380" s="276"/>
      <c r="N380" s="276"/>
      <c r="O380" s="276"/>
      <c r="P380" s="231"/>
      <c r="Q380" s="231"/>
      <c r="R380" s="231"/>
      <c r="S380" s="231"/>
      <c r="T380" s="231"/>
      <c r="U380" s="231"/>
      <c r="V380" s="231"/>
      <c r="W380" s="231"/>
      <c r="X380" s="231"/>
      <c r="Y380" s="231"/>
      <c r="Z380" s="231"/>
      <c r="AA380" s="231"/>
      <c r="AB380" s="231"/>
      <c r="AC380" s="231"/>
      <c r="AD380" s="231"/>
      <c r="AE380" s="231"/>
      <c r="AF380" s="231"/>
      <c r="AG380" s="231"/>
      <c r="AH380" s="231"/>
      <c r="AI380" s="231"/>
      <c r="AJ380" s="231"/>
      <c r="AK380" s="231"/>
      <c r="AL380" s="231"/>
      <c r="AM380" s="231"/>
      <c r="AN380" s="231"/>
      <c r="AO380" s="231"/>
      <c r="AP380" s="231"/>
      <c r="AQ380" s="231"/>
      <c r="AR380" s="231"/>
      <c r="AS380" s="231"/>
      <c r="AT380" s="231"/>
      <c r="AU380" s="231"/>
      <c r="AV380" s="231"/>
      <c r="AW380" s="231"/>
      <c r="AX380" s="231"/>
      <c r="AY380" s="231"/>
      <c r="AZ380" s="231"/>
      <c r="BA380" s="231"/>
      <c r="BB380" s="231"/>
      <c r="BC380" s="231"/>
      <c r="BD380" s="231"/>
      <c r="BE380" s="231"/>
      <c r="BF380" s="231"/>
      <c r="BG380" s="231"/>
      <c r="BH380" s="231"/>
      <c r="BI380" s="231"/>
      <c r="BJ380" s="231"/>
      <c r="BK380" s="231"/>
      <c r="BL380" s="231"/>
      <c r="BM380" s="231"/>
      <c r="BN380" s="231"/>
      <c r="BO380" s="231"/>
      <c r="BP380" s="231"/>
      <c r="BQ380" s="231"/>
      <c r="BR380" s="231"/>
      <c r="BS380" s="231"/>
      <c r="BT380" s="231"/>
      <c r="BU380" s="231"/>
      <c r="BV380" s="231"/>
      <c r="BW380" s="231"/>
      <c r="BX380" s="231"/>
      <c r="BY380" s="231"/>
      <c r="BZ380" s="231"/>
      <c r="CA380" s="231"/>
      <c r="CB380" s="231"/>
      <c r="CC380" s="231"/>
      <c r="CD380" s="231"/>
      <c r="CE380" s="231"/>
    </row>
    <row r="381" spans="1:83" s="297" customFormat="1" ht="12.75">
      <c r="A381" s="298" t="s">
        <v>538</v>
      </c>
      <c r="B381" s="300" t="s">
        <v>252</v>
      </c>
      <c r="C381" s="311"/>
      <c r="D381" s="205"/>
      <c r="E381" s="205"/>
      <c r="F381" s="205"/>
      <c r="G381" s="205"/>
      <c r="H381" s="205"/>
      <c r="I381" s="205"/>
      <c r="J381" s="205"/>
      <c r="K381" s="205"/>
      <c r="L381" s="205"/>
      <c r="M381" s="205"/>
      <c r="N381" s="205"/>
      <c r="O381" s="205"/>
      <c r="P381" s="200"/>
      <c r="Q381" s="201"/>
      <c r="R381" s="201"/>
      <c r="S381" s="201"/>
      <c r="T381" s="201"/>
      <c r="U381" s="201"/>
      <c r="V381" s="201"/>
      <c r="W381" s="201"/>
      <c r="X381" s="201"/>
      <c r="Y381" s="201"/>
      <c r="Z381" s="201"/>
      <c r="AA381" s="201"/>
      <c r="AB381" s="201"/>
      <c r="AC381" s="201"/>
      <c r="AD381" s="201"/>
      <c r="AE381" s="201"/>
      <c r="AF381" s="201"/>
      <c r="AG381" s="201"/>
      <c r="AH381" s="201"/>
      <c r="AI381" s="201"/>
      <c r="AJ381" s="201"/>
      <c r="AK381" s="201"/>
      <c r="AL381" s="201"/>
      <c r="AM381" s="201"/>
      <c r="AN381" s="201"/>
      <c r="AO381" s="201"/>
      <c r="AP381" s="201"/>
      <c r="AQ381" s="201"/>
      <c r="AR381" s="201"/>
      <c r="AS381" s="201"/>
      <c r="AT381" s="201"/>
      <c r="AU381" s="201"/>
      <c r="AV381" s="201"/>
      <c r="AW381" s="201"/>
      <c r="AX381" s="201"/>
      <c r="AY381" s="201"/>
      <c r="AZ381" s="201"/>
      <c r="BA381" s="201"/>
      <c r="BB381" s="201"/>
      <c r="BC381" s="201"/>
      <c r="BD381" s="201"/>
      <c r="BE381" s="201"/>
      <c r="BF381" s="201"/>
      <c r="BG381" s="201"/>
      <c r="BH381" s="201"/>
      <c r="BI381" s="201"/>
      <c r="BJ381" s="201"/>
      <c r="BK381" s="201"/>
      <c r="BL381" s="201"/>
      <c r="BM381" s="201"/>
      <c r="BN381" s="201"/>
      <c r="BO381" s="201"/>
      <c r="BP381" s="201"/>
      <c r="BQ381" s="201"/>
      <c r="BR381" s="201"/>
      <c r="BS381" s="201"/>
      <c r="BT381" s="201"/>
      <c r="BU381" s="201"/>
      <c r="BV381" s="201"/>
      <c r="BW381" s="201"/>
      <c r="BX381" s="201"/>
      <c r="BY381" s="201"/>
      <c r="BZ381" s="201"/>
      <c r="CA381" s="201"/>
      <c r="CB381" s="201"/>
      <c r="CC381" s="201"/>
      <c r="CD381" s="201"/>
      <c r="CE381" s="201"/>
    </row>
    <row r="382" spans="1:83" s="297" customFormat="1" ht="12.75">
      <c r="A382" s="298"/>
      <c r="B382" s="295" t="s">
        <v>560</v>
      </c>
      <c r="C382" s="311" t="s">
        <v>508</v>
      </c>
      <c r="D382" s="205"/>
      <c r="E382" s="205"/>
      <c r="F382" s="205"/>
      <c r="G382" s="205"/>
      <c r="H382" s="205"/>
      <c r="I382" s="205"/>
      <c r="J382" s="205"/>
      <c r="K382" s="205"/>
      <c r="L382" s="205"/>
      <c r="M382" s="205"/>
      <c r="N382" s="205"/>
      <c r="O382" s="205"/>
      <c r="P382" s="200"/>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1"/>
      <c r="AL382" s="201"/>
      <c r="AM382" s="201"/>
      <c r="AN382" s="201"/>
      <c r="AO382" s="201"/>
      <c r="AP382" s="201"/>
      <c r="AQ382" s="201"/>
      <c r="AR382" s="201"/>
      <c r="AS382" s="201"/>
      <c r="AT382" s="201"/>
      <c r="AU382" s="201"/>
      <c r="AV382" s="201"/>
      <c r="AW382" s="201"/>
      <c r="AX382" s="201"/>
      <c r="AY382" s="201"/>
      <c r="AZ382" s="201"/>
      <c r="BA382" s="201"/>
      <c r="BB382" s="201"/>
      <c r="BC382" s="201"/>
      <c r="BD382" s="201"/>
      <c r="BE382" s="201"/>
      <c r="BF382" s="201"/>
      <c r="BG382" s="201"/>
      <c r="BH382" s="201"/>
      <c r="BI382" s="201"/>
      <c r="BJ382" s="201"/>
      <c r="BK382" s="201"/>
      <c r="BL382" s="201"/>
      <c r="BM382" s="201"/>
      <c r="BN382" s="201"/>
      <c r="BO382" s="201"/>
      <c r="BP382" s="201"/>
      <c r="BQ382" s="201"/>
      <c r="BR382" s="201"/>
      <c r="BS382" s="201"/>
      <c r="BT382" s="201"/>
      <c r="BU382" s="201"/>
      <c r="BV382" s="201"/>
      <c r="BW382" s="201"/>
      <c r="BX382" s="201"/>
      <c r="BY382" s="201"/>
      <c r="BZ382" s="201"/>
      <c r="CA382" s="201"/>
      <c r="CB382" s="201"/>
      <c r="CC382" s="201"/>
      <c r="CD382" s="201"/>
      <c r="CE382" s="201"/>
    </row>
    <row r="383" spans="1:83" s="297" customFormat="1" ht="12.75">
      <c r="A383" s="355" t="s">
        <v>80</v>
      </c>
      <c r="B383" s="300" t="s">
        <v>252</v>
      </c>
      <c r="C383" s="311"/>
      <c r="D383" s="205"/>
      <c r="E383" s="205"/>
      <c r="F383" s="205"/>
      <c r="G383" s="205"/>
      <c r="H383" s="205"/>
      <c r="I383" s="205"/>
      <c r="J383" s="205"/>
      <c r="K383" s="205"/>
      <c r="L383" s="205"/>
      <c r="M383" s="205"/>
      <c r="N383" s="205"/>
      <c r="O383" s="205"/>
      <c r="P383" s="200"/>
      <c r="Q383" s="201"/>
      <c r="R383" s="201"/>
      <c r="S383" s="201"/>
      <c r="T383" s="201"/>
      <c r="U383" s="201"/>
      <c r="V383" s="201"/>
      <c r="W383" s="201"/>
      <c r="X383" s="201"/>
      <c r="Y383" s="201"/>
      <c r="Z383" s="201"/>
      <c r="AA383" s="201"/>
      <c r="AB383" s="201"/>
      <c r="AC383" s="201"/>
      <c r="AD383" s="201"/>
      <c r="AE383" s="201"/>
      <c r="AF383" s="201"/>
      <c r="AG383" s="201"/>
      <c r="AH383" s="201"/>
      <c r="AI383" s="201"/>
      <c r="AJ383" s="201"/>
      <c r="AK383" s="201"/>
      <c r="AL383" s="201"/>
      <c r="AM383" s="201"/>
      <c r="AN383" s="201"/>
      <c r="AO383" s="201"/>
      <c r="AP383" s="201"/>
      <c r="AQ383" s="201"/>
      <c r="AR383" s="201"/>
      <c r="AS383" s="201"/>
      <c r="AT383" s="201"/>
      <c r="AU383" s="201"/>
      <c r="AV383" s="201"/>
      <c r="AW383" s="201"/>
      <c r="AX383" s="201"/>
      <c r="AY383" s="201"/>
      <c r="AZ383" s="201"/>
      <c r="BA383" s="201"/>
      <c r="BB383" s="201"/>
      <c r="BC383" s="201"/>
      <c r="BD383" s="201"/>
      <c r="BE383" s="201"/>
      <c r="BF383" s="201"/>
      <c r="BG383" s="201"/>
      <c r="BH383" s="201"/>
      <c r="BI383" s="201"/>
      <c r="BJ383" s="201"/>
      <c r="BK383" s="201"/>
      <c r="BL383" s="201"/>
      <c r="BM383" s="201"/>
      <c r="BN383" s="201"/>
      <c r="BO383" s="201"/>
      <c r="BP383" s="201"/>
      <c r="BQ383" s="201"/>
      <c r="BR383" s="201"/>
      <c r="BS383" s="201"/>
      <c r="BT383" s="201"/>
      <c r="BU383" s="201"/>
      <c r="BV383" s="201"/>
      <c r="BW383" s="201"/>
      <c r="BX383" s="201"/>
      <c r="BY383" s="201"/>
      <c r="BZ383" s="201"/>
      <c r="CA383" s="201"/>
      <c r="CB383" s="201"/>
      <c r="CC383" s="201"/>
      <c r="CD383" s="201"/>
      <c r="CE383" s="201"/>
    </row>
    <row r="384" spans="1:83" s="297" customFormat="1" ht="12.75">
      <c r="A384" s="355"/>
      <c r="B384" s="310" t="s">
        <v>560</v>
      </c>
      <c r="C384" s="311" t="s">
        <v>508</v>
      </c>
      <c r="D384" s="205"/>
      <c r="E384" s="205"/>
      <c r="F384" s="205"/>
      <c r="G384" s="205"/>
      <c r="H384" s="205"/>
      <c r="I384" s="205"/>
      <c r="J384" s="205"/>
      <c r="K384" s="205"/>
      <c r="L384" s="205"/>
      <c r="M384" s="205"/>
      <c r="N384" s="205"/>
      <c r="O384" s="205"/>
      <c r="P384" s="200"/>
      <c r="Q384" s="201"/>
      <c r="R384" s="201"/>
      <c r="S384" s="201"/>
      <c r="T384" s="201"/>
      <c r="U384" s="201"/>
      <c r="V384" s="201"/>
      <c r="W384" s="201"/>
      <c r="X384" s="201"/>
      <c r="Y384" s="201"/>
      <c r="Z384" s="201"/>
      <c r="AA384" s="201"/>
      <c r="AB384" s="201"/>
      <c r="AC384" s="201"/>
      <c r="AD384" s="201"/>
      <c r="AE384" s="201"/>
      <c r="AF384" s="201"/>
      <c r="AG384" s="201"/>
      <c r="AH384" s="201"/>
      <c r="AI384" s="201"/>
      <c r="AJ384" s="201"/>
      <c r="AK384" s="201"/>
      <c r="AL384" s="201"/>
      <c r="AM384" s="201"/>
      <c r="AN384" s="201"/>
      <c r="AO384" s="201"/>
      <c r="AP384" s="201"/>
      <c r="AQ384" s="201"/>
      <c r="AR384" s="201"/>
      <c r="AS384" s="201"/>
      <c r="AT384" s="201"/>
      <c r="AU384" s="201"/>
      <c r="AV384" s="201"/>
      <c r="AW384" s="201"/>
      <c r="AX384" s="201"/>
      <c r="AY384" s="201"/>
      <c r="AZ384" s="201"/>
      <c r="BA384" s="201"/>
      <c r="BB384" s="201"/>
      <c r="BC384" s="201"/>
      <c r="BD384" s="201"/>
      <c r="BE384" s="201"/>
      <c r="BF384" s="201"/>
      <c r="BG384" s="201"/>
      <c r="BH384" s="201"/>
      <c r="BI384" s="201"/>
      <c r="BJ384" s="201"/>
      <c r="BK384" s="201"/>
      <c r="BL384" s="201"/>
      <c r="BM384" s="201"/>
      <c r="BN384" s="201"/>
      <c r="BO384" s="201"/>
      <c r="BP384" s="201"/>
      <c r="BQ384" s="201"/>
      <c r="BR384" s="201"/>
      <c r="BS384" s="201"/>
      <c r="BT384" s="201"/>
      <c r="BU384" s="201"/>
      <c r="BV384" s="201"/>
      <c r="BW384" s="201"/>
      <c r="BX384" s="201"/>
      <c r="BY384" s="201"/>
      <c r="BZ384" s="201"/>
      <c r="CA384" s="201"/>
      <c r="CB384" s="201"/>
      <c r="CC384" s="201"/>
      <c r="CD384" s="201"/>
      <c r="CE384" s="201"/>
    </row>
    <row r="385" spans="1:83" s="297" customFormat="1" ht="12.75">
      <c r="A385" s="355" t="s">
        <v>165</v>
      </c>
      <c r="B385" s="300" t="s">
        <v>252</v>
      </c>
      <c r="C385" s="311"/>
      <c r="D385" s="205"/>
      <c r="E385" s="205"/>
      <c r="F385" s="205"/>
      <c r="G385" s="205"/>
      <c r="H385" s="205"/>
      <c r="I385" s="205"/>
      <c r="J385" s="205"/>
      <c r="K385" s="205"/>
      <c r="L385" s="205"/>
      <c r="M385" s="205"/>
      <c r="N385" s="205"/>
      <c r="O385" s="205"/>
      <c r="P385" s="200"/>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1"/>
      <c r="AL385" s="201"/>
      <c r="AM385" s="201"/>
      <c r="AN385" s="201"/>
      <c r="AO385" s="201"/>
      <c r="AP385" s="201"/>
      <c r="AQ385" s="201"/>
      <c r="AR385" s="201"/>
      <c r="AS385" s="201"/>
      <c r="AT385" s="201"/>
      <c r="AU385" s="201"/>
      <c r="AV385" s="201"/>
      <c r="AW385" s="201"/>
      <c r="AX385" s="201"/>
      <c r="AY385" s="201"/>
      <c r="AZ385" s="201"/>
      <c r="BA385" s="201"/>
      <c r="BB385" s="201"/>
      <c r="BC385" s="201"/>
      <c r="BD385" s="201"/>
      <c r="BE385" s="201"/>
      <c r="BF385" s="201"/>
      <c r="BG385" s="201"/>
      <c r="BH385" s="201"/>
      <c r="BI385" s="201"/>
      <c r="BJ385" s="201"/>
      <c r="BK385" s="201"/>
      <c r="BL385" s="201"/>
      <c r="BM385" s="201"/>
      <c r="BN385" s="201"/>
      <c r="BO385" s="201"/>
      <c r="BP385" s="201"/>
      <c r="BQ385" s="201"/>
      <c r="BR385" s="201"/>
      <c r="BS385" s="201"/>
      <c r="BT385" s="201"/>
      <c r="BU385" s="201"/>
      <c r="BV385" s="201"/>
      <c r="BW385" s="201"/>
      <c r="BX385" s="201"/>
      <c r="BY385" s="201"/>
      <c r="BZ385" s="201"/>
      <c r="CA385" s="201"/>
      <c r="CB385" s="201"/>
      <c r="CC385" s="201"/>
      <c r="CD385" s="201"/>
      <c r="CE385" s="201"/>
    </row>
    <row r="386" spans="1:83" s="297" customFormat="1" ht="12.75">
      <c r="A386" s="355"/>
      <c r="B386" s="310" t="s">
        <v>560</v>
      </c>
      <c r="C386" s="311" t="s">
        <v>508</v>
      </c>
      <c r="D386" s="205"/>
      <c r="E386" s="205"/>
      <c r="F386" s="205"/>
      <c r="G386" s="205"/>
      <c r="H386" s="205"/>
      <c r="I386" s="205"/>
      <c r="J386" s="205"/>
      <c r="K386" s="205"/>
      <c r="L386" s="205"/>
      <c r="M386" s="205"/>
      <c r="N386" s="205"/>
      <c r="O386" s="205"/>
      <c r="P386" s="200"/>
      <c r="Q386" s="201"/>
      <c r="R386" s="201"/>
      <c r="S386" s="201"/>
      <c r="T386" s="201"/>
      <c r="U386" s="201"/>
      <c r="V386" s="201"/>
      <c r="W386" s="201"/>
      <c r="X386" s="201"/>
      <c r="Y386" s="201"/>
      <c r="Z386" s="201"/>
      <c r="AA386" s="201"/>
      <c r="AB386" s="201"/>
      <c r="AC386" s="201"/>
      <c r="AD386" s="201"/>
      <c r="AE386" s="201"/>
      <c r="AF386" s="201"/>
      <c r="AG386" s="201"/>
      <c r="AH386" s="201"/>
      <c r="AI386" s="201"/>
      <c r="AJ386" s="201"/>
      <c r="AK386" s="201"/>
      <c r="AL386" s="201"/>
      <c r="AM386" s="201"/>
      <c r="AN386" s="201"/>
      <c r="AO386" s="201"/>
      <c r="AP386" s="201"/>
      <c r="AQ386" s="201"/>
      <c r="AR386" s="201"/>
      <c r="AS386" s="201"/>
      <c r="AT386" s="201"/>
      <c r="AU386" s="201"/>
      <c r="AV386" s="201"/>
      <c r="AW386" s="201"/>
      <c r="AX386" s="201"/>
      <c r="AY386" s="201"/>
      <c r="AZ386" s="201"/>
      <c r="BA386" s="201"/>
      <c r="BB386" s="201"/>
      <c r="BC386" s="201"/>
      <c r="BD386" s="201"/>
      <c r="BE386" s="201"/>
      <c r="BF386" s="201"/>
      <c r="BG386" s="201"/>
      <c r="BH386" s="201"/>
      <c r="BI386" s="201"/>
      <c r="BJ386" s="201"/>
      <c r="BK386" s="201"/>
      <c r="BL386" s="201"/>
      <c r="BM386" s="201"/>
      <c r="BN386" s="201"/>
      <c r="BO386" s="201"/>
      <c r="BP386" s="201"/>
      <c r="BQ386" s="201"/>
      <c r="BR386" s="201"/>
      <c r="BS386" s="201"/>
      <c r="BT386" s="201"/>
      <c r="BU386" s="201"/>
      <c r="BV386" s="201"/>
      <c r="BW386" s="201"/>
      <c r="BX386" s="201"/>
      <c r="BY386" s="201"/>
      <c r="BZ386" s="201"/>
      <c r="CA386" s="201"/>
      <c r="CB386" s="201"/>
      <c r="CC386" s="201"/>
      <c r="CD386" s="201"/>
      <c r="CE386" s="201"/>
    </row>
    <row r="387" spans="1:83" s="297" customFormat="1" ht="12.75">
      <c r="A387" s="355" t="s">
        <v>256</v>
      </c>
      <c r="B387" s="300" t="s">
        <v>252</v>
      </c>
      <c r="C387" s="311"/>
      <c r="D387" s="205"/>
      <c r="E387" s="205"/>
      <c r="F387" s="205"/>
      <c r="G387" s="205"/>
      <c r="H387" s="205"/>
      <c r="I387" s="205"/>
      <c r="J387" s="205"/>
      <c r="K387" s="205"/>
      <c r="L387" s="205"/>
      <c r="M387" s="205"/>
      <c r="N387" s="205"/>
      <c r="O387" s="205"/>
      <c r="P387" s="200"/>
      <c r="Q387" s="201"/>
      <c r="R387" s="201"/>
      <c r="S387" s="201"/>
      <c r="T387" s="201"/>
      <c r="U387" s="201"/>
      <c r="V387" s="201"/>
      <c r="W387" s="201"/>
      <c r="X387" s="201"/>
      <c r="Y387" s="201"/>
      <c r="Z387" s="201"/>
      <c r="AA387" s="201"/>
      <c r="AB387" s="201"/>
      <c r="AC387" s="201"/>
      <c r="AD387" s="201"/>
      <c r="AE387" s="201"/>
      <c r="AF387" s="201"/>
      <c r="AG387" s="201"/>
      <c r="AH387" s="201"/>
      <c r="AI387" s="201"/>
      <c r="AJ387" s="201"/>
      <c r="AK387" s="201"/>
      <c r="AL387" s="201"/>
      <c r="AM387" s="201"/>
      <c r="AN387" s="201"/>
      <c r="AO387" s="201"/>
      <c r="AP387" s="201"/>
      <c r="AQ387" s="201"/>
      <c r="AR387" s="201"/>
      <c r="AS387" s="201"/>
      <c r="AT387" s="201"/>
      <c r="AU387" s="201"/>
      <c r="AV387" s="201"/>
      <c r="AW387" s="201"/>
      <c r="AX387" s="201"/>
      <c r="AY387" s="201"/>
      <c r="AZ387" s="201"/>
      <c r="BA387" s="201"/>
      <c r="BB387" s="201"/>
      <c r="BC387" s="201"/>
      <c r="BD387" s="201"/>
      <c r="BE387" s="201"/>
      <c r="BF387" s="201"/>
      <c r="BG387" s="201"/>
      <c r="BH387" s="201"/>
      <c r="BI387" s="201"/>
      <c r="BJ387" s="201"/>
      <c r="BK387" s="201"/>
      <c r="BL387" s="201"/>
      <c r="BM387" s="201"/>
      <c r="BN387" s="201"/>
      <c r="BO387" s="201"/>
      <c r="BP387" s="201"/>
      <c r="BQ387" s="201"/>
      <c r="BR387" s="201"/>
      <c r="BS387" s="201"/>
      <c r="BT387" s="201"/>
      <c r="BU387" s="201"/>
      <c r="BV387" s="201"/>
      <c r="BW387" s="201"/>
      <c r="BX387" s="201"/>
      <c r="BY387" s="201"/>
      <c r="BZ387" s="201"/>
      <c r="CA387" s="201"/>
      <c r="CB387" s="201"/>
      <c r="CC387" s="201"/>
      <c r="CD387" s="201"/>
      <c r="CE387" s="201"/>
    </row>
    <row r="388" spans="1:83" s="297" customFormat="1" ht="12.75">
      <c r="A388" s="355"/>
      <c r="B388" s="310" t="s">
        <v>560</v>
      </c>
      <c r="C388" s="311" t="s">
        <v>508</v>
      </c>
      <c r="D388" s="205"/>
      <c r="E388" s="205"/>
      <c r="F388" s="205"/>
      <c r="G388" s="205"/>
      <c r="H388" s="205"/>
      <c r="I388" s="205"/>
      <c r="J388" s="205"/>
      <c r="K388" s="205"/>
      <c r="L388" s="205"/>
      <c r="M388" s="205"/>
      <c r="N388" s="205"/>
      <c r="O388" s="205"/>
      <c r="P388" s="200"/>
      <c r="Q388" s="201"/>
      <c r="R388" s="201"/>
      <c r="S388" s="201"/>
      <c r="T388" s="201"/>
      <c r="U388" s="201"/>
      <c r="V388" s="201"/>
      <c r="W388" s="201"/>
      <c r="X388" s="201"/>
      <c r="Y388" s="201"/>
      <c r="Z388" s="201"/>
      <c r="AA388" s="201"/>
      <c r="AB388" s="201"/>
      <c r="AC388" s="201"/>
      <c r="AD388" s="201"/>
      <c r="AE388" s="201"/>
      <c r="AF388" s="201"/>
      <c r="AG388" s="201"/>
      <c r="AH388" s="201"/>
      <c r="AI388" s="201"/>
      <c r="AJ388" s="201"/>
      <c r="AK388" s="201"/>
      <c r="AL388" s="201"/>
      <c r="AM388" s="201"/>
      <c r="AN388" s="201"/>
      <c r="AO388" s="201"/>
      <c r="AP388" s="201"/>
      <c r="AQ388" s="201"/>
      <c r="AR388" s="201"/>
      <c r="AS388" s="201"/>
      <c r="AT388" s="201"/>
      <c r="AU388" s="201"/>
      <c r="AV388" s="201"/>
      <c r="AW388" s="201"/>
      <c r="AX388" s="201"/>
      <c r="AY388" s="201"/>
      <c r="AZ388" s="201"/>
      <c r="BA388" s="201"/>
      <c r="BB388" s="201"/>
      <c r="BC388" s="201"/>
      <c r="BD388" s="201"/>
      <c r="BE388" s="201"/>
      <c r="BF388" s="201"/>
      <c r="BG388" s="201"/>
      <c r="BH388" s="201"/>
      <c r="BI388" s="201"/>
      <c r="BJ388" s="201"/>
      <c r="BK388" s="201"/>
      <c r="BL388" s="201"/>
      <c r="BM388" s="201"/>
      <c r="BN388" s="201"/>
      <c r="BO388" s="201"/>
      <c r="BP388" s="201"/>
      <c r="BQ388" s="201"/>
      <c r="BR388" s="201"/>
      <c r="BS388" s="201"/>
      <c r="BT388" s="201"/>
      <c r="BU388" s="201"/>
      <c r="BV388" s="201"/>
      <c r="BW388" s="201"/>
      <c r="BX388" s="201"/>
      <c r="BY388" s="201"/>
      <c r="BZ388" s="201"/>
      <c r="CA388" s="201"/>
      <c r="CB388" s="201"/>
      <c r="CC388" s="201"/>
      <c r="CD388" s="201"/>
      <c r="CE388" s="201"/>
    </row>
    <row r="389" spans="1:83" s="297" customFormat="1" ht="12.75">
      <c r="A389" s="355" t="s">
        <v>373</v>
      </c>
      <c r="B389" s="300" t="s">
        <v>252</v>
      </c>
      <c r="C389" s="311"/>
      <c r="D389" s="205"/>
      <c r="E389" s="205"/>
      <c r="F389" s="205"/>
      <c r="G389" s="205"/>
      <c r="H389" s="205"/>
      <c r="I389" s="205"/>
      <c r="J389" s="205"/>
      <c r="K389" s="205"/>
      <c r="L389" s="205"/>
      <c r="M389" s="205"/>
      <c r="N389" s="205"/>
      <c r="O389" s="205"/>
      <c r="P389" s="200"/>
      <c r="Q389" s="201"/>
      <c r="R389" s="201"/>
      <c r="S389" s="201"/>
      <c r="T389" s="201"/>
      <c r="U389" s="201"/>
      <c r="V389" s="201"/>
      <c r="W389" s="201"/>
      <c r="X389" s="201"/>
      <c r="Y389" s="201"/>
      <c r="Z389" s="201"/>
      <c r="AA389" s="201"/>
      <c r="AB389" s="201"/>
      <c r="AC389" s="201"/>
      <c r="AD389" s="201"/>
      <c r="AE389" s="201"/>
      <c r="AF389" s="201"/>
      <c r="AG389" s="201"/>
      <c r="AH389" s="201"/>
      <c r="AI389" s="201"/>
      <c r="AJ389" s="201"/>
      <c r="AK389" s="201"/>
      <c r="AL389" s="201"/>
      <c r="AM389" s="201"/>
      <c r="AN389" s="201"/>
      <c r="AO389" s="201"/>
      <c r="AP389" s="201"/>
      <c r="AQ389" s="201"/>
      <c r="AR389" s="201"/>
      <c r="AS389" s="201"/>
      <c r="AT389" s="201"/>
      <c r="AU389" s="201"/>
      <c r="AV389" s="201"/>
      <c r="AW389" s="201"/>
      <c r="AX389" s="201"/>
      <c r="AY389" s="201"/>
      <c r="AZ389" s="201"/>
      <c r="BA389" s="201"/>
      <c r="BB389" s="201"/>
      <c r="BC389" s="201"/>
      <c r="BD389" s="201"/>
      <c r="BE389" s="201"/>
      <c r="BF389" s="201"/>
      <c r="BG389" s="201"/>
      <c r="BH389" s="201"/>
      <c r="BI389" s="201"/>
      <c r="BJ389" s="201"/>
      <c r="BK389" s="201"/>
      <c r="BL389" s="201"/>
      <c r="BM389" s="201"/>
      <c r="BN389" s="201"/>
      <c r="BO389" s="201"/>
      <c r="BP389" s="201"/>
      <c r="BQ389" s="201"/>
      <c r="BR389" s="201"/>
      <c r="BS389" s="201"/>
      <c r="BT389" s="201"/>
      <c r="BU389" s="201"/>
      <c r="BV389" s="201"/>
      <c r="BW389" s="201"/>
      <c r="BX389" s="201"/>
      <c r="BY389" s="201"/>
      <c r="BZ389" s="201"/>
      <c r="CA389" s="201"/>
      <c r="CB389" s="201"/>
      <c r="CC389" s="201"/>
      <c r="CD389" s="201"/>
      <c r="CE389" s="201"/>
    </row>
    <row r="390" spans="1:83" s="297" customFormat="1" ht="12.75">
      <c r="A390" s="355"/>
      <c r="B390" s="310" t="s">
        <v>560</v>
      </c>
      <c r="C390" s="311" t="s">
        <v>508</v>
      </c>
      <c r="D390" s="205"/>
      <c r="E390" s="205"/>
      <c r="F390" s="205"/>
      <c r="G390" s="205"/>
      <c r="H390" s="205"/>
      <c r="I390" s="205"/>
      <c r="J390" s="205"/>
      <c r="K390" s="205"/>
      <c r="L390" s="205"/>
      <c r="M390" s="205"/>
      <c r="N390" s="205"/>
      <c r="O390" s="205"/>
      <c r="P390" s="200"/>
      <c r="Q390" s="201"/>
      <c r="R390" s="201"/>
      <c r="S390" s="201"/>
      <c r="T390" s="201"/>
      <c r="U390" s="201"/>
      <c r="V390" s="201"/>
      <c r="W390" s="201"/>
      <c r="X390" s="201"/>
      <c r="Y390" s="201"/>
      <c r="Z390" s="201"/>
      <c r="AA390" s="201"/>
      <c r="AB390" s="201"/>
      <c r="AC390" s="201"/>
      <c r="AD390" s="201"/>
      <c r="AE390" s="201"/>
      <c r="AF390" s="201"/>
      <c r="AG390" s="201"/>
      <c r="AH390" s="201"/>
      <c r="AI390" s="201"/>
      <c r="AJ390" s="201"/>
      <c r="AK390" s="201"/>
      <c r="AL390" s="201"/>
      <c r="AM390" s="201"/>
      <c r="AN390" s="201"/>
      <c r="AO390" s="201"/>
      <c r="AP390" s="201"/>
      <c r="AQ390" s="201"/>
      <c r="AR390" s="201"/>
      <c r="AS390" s="201"/>
      <c r="AT390" s="201"/>
      <c r="AU390" s="201"/>
      <c r="AV390" s="201"/>
      <c r="AW390" s="201"/>
      <c r="AX390" s="201"/>
      <c r="AY390" s="201"/>
      <c r="AZ390" s="201"/>
      <c r="BA390" s="201"/>
      <c r="BB390" s="201"/>
      <c r="BC390" s="201"/>
      <c r="BD390" s="201"/>
      <c r="BE390" s="201"/>
      <c r="BF390" s="201"/>
      <c r="BG390" s="201"/>
      <c r="BH390" s="201"/>
      <c r="BI390" s="201"/>
      <c r="BJ390" s="201"/>
      <c r="BK390" s="201"/>
      <c r="BL390" s="201"/>
      <c r="BM390" s="201"/>
      <c r="BN390" s="201"/>
      <c r="BO390" s="201"/>
      <c r="BP390" s="201"/>
      <c r="BQ390" s="201"/>
      <c r="BR390" s="201"/>
      <c r="BS390" s="201"/>
      <c r="BT390" s="201"/>
      <c r="BU390" s="201"/>
      <c r="BV390" s="201"/>
      <c r="BW390" s="201"/>
      <c r="BX390" s="201"/>
      <c r="BY390" s="201"/>
      <c r="BZ390" s="201"/>
      <c r="CA390" s="201"/>
      <c r="CB390" s="201"/>
      <c r="CC390" s="201"/>
      <c r="CD390" s="201"/>
      <c r="CE390" s="201"/>
    </row>
    <row r="391" spans="1:83" s="297" customFormat="1" ht="12.75">
      <c r="A391" s="355" t="s">
        <v>51</v>
      </c>
      <c r="B391" s="300" t="s">
        <v>252</v>
      </c>
      <c r="C391" s="311"/>
      <c r="D391" s="205"/>
      <c r="E391" s="205"/>
      <c r="F391" s="205"/>
      <c r="G391" s="205"/>
      <c r="H391" s="205"/>
      <c r="I391" s="205"/>
      <c r="J391" s="205"/>
      <c r="K391" s="205"/>
      <c r="L391" s="205"/>
      <c r="M391" s="205"/>
      <c r="N391" s="205"/>
      <c r="O391" s="205"/>
      <c r="P391" s="200"/>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1"/>
      <c r="AL391" s="201"/>
      <c r="AM391" s="201"/>
      <c r="AN391" s="201"/>
      <c r="AO391" s="201"/>
      <c r="AP391" s="201"/>
      <c r="AQ391" s="201"/>
      <c r="AR391" s="201"/>
      <c r="AS391" s="201"/>
      <c r="AT391" s="201"/>
      <c r="AU391" s="201"/>
      <c r="AV391" s="201"/>
      <c r="AW391" s="201"/>
      <c r="AX391" s="201"/>
      <c r="AY391" s="201"/>
      <c r="AZ391" s="201"/>
      <c r="BA391" s="201"/>
      <c r="BB391" s="201"/>
      <c r="BC391" s="201"/>
      <c r="BD391" s="201"/>
      <c r="BE391" s="201"/>
      <c r="BF391" s="201"/>
      <c r="BG391" s="201"/>
      <c r="BH391" s="201"/>
      <c r="BI391" s="201"/>
      <c r="BJ391" s="201"/>
      <c r="BK391" s="201"/>
      <c r="BL391" s="201"/>
      <c r="BM391" s="201"/>
      <c r="BN391" s="201"/>
      <c r="BO391" s="201"/>
      <c r="BP391" s="201"/>
      <c r="BQ391" s="201"/>
      <c r="BR391" s="201"/>
      <c r="BS391" s="201"/>
      <c r="BT391" s="201"/>
      <c r="BU391" s="201"/>
      <c r="BV391" s="201"/>
      <c r="BW391" s="201"/>
      <c r="BX391" s="201"/>
      <c r="BY391" s="201"/>
      <c r="BZ391" s="201"/>
      <c r="CA391" s="201"/>
      <c r="CB391" s="201"/>
      <c r="CC391" s="201"/>
      <c r="CD391" s="201"/>
      <c r="CE391" s="201"/>
    </row>
    <row r="392" spans="1:83" s="297" customFormat="1" ht="12.75">
      <c r="A392" s="355"/>
      <c r="B392" s="310" t="s">
        <v>560</v>
      </c>
      <c r="C392" s="311" t="s">
        <v>508</v>
      </c>
      <c r="D392" s="205"/>
      <c r="E392" s="205"/>
      <c r="F392" s="205"/>
      <c r="G392" s="205"/>
      <c r="H392" s="205"/>
      <c r="I392" s="205"/>
      <c r="J392" s="205"/>
      <c r="K392" s="205"/>
      <c r="L392" s="205"/>
      <c r="M392" s="205"/>
      <c r="N392" s="205"/>
      <c r="O392" s="205"/>
      <c r="P392" s="200"/>
      <c r="Q392" s="201"/>
      <c r="R392" s="201"/>
      <c r="S392" s="201"/>
      <c r="T392" s="201"/>
      <c r="U392" s="201"/>
      <c r="V392" s="201"/>
      <c r="W392" s="201"/>
      <c r="X392" s="201"/>
      <c r="Y392" s="201"/>
      <c r="Z392" s="201"/>
      <c r="AA392" s="201"/>
      <c r="AB392" s="201"/>
      <c r="AC392" s="201"/>
      <c r="AD392" s="201"/>
      <c r="AE392" s="201"/>
      <c r="AF392" s="201"/>
      <c r="AG392" s="201"/>
      <c r="AH392" s="201"/>
      <c r="AI392" s="201"/>
      <c r="AJ392" s="201"/>
      <c r="AK392" s="201"/>
      <c r="AL392" s="201"/>
      <c r="AM392" s="201"/>
      <c r="AN392" s="201"/>
      <c r="AO392" s="201"/>
      <c r="AP392" s="201"/>
      <c r="AQ392" s="201"/>
      <c r="AR392" s="201"/>
      <c r="AS392" s="201"/>
      <c r="AT392" s="201"/>
      <c r="AU392" s="201"/>
      <c r="AV392" s="201"/>
      <c r="AW392" s="201"/>
      <c r="AX392" s="201"/>
      <c r="AY392" s="201"/>
      <c r="AZ392" s="201"/>
      <c r="BA392" s="201"/>
      <c r="BB392" s="201"/>
      <c r="BC392" s="201"/>
      <c r="BD392" s="201"/>
      <c r="BE392" s="201"/>
      <c r="BF392" s="201"/>
      <c r="BG392" s="201"/>
      <c r="BH392" s="201"/>
      <c r="BI392" s="201"/>
      <c r="BJ392" s="201"/>
      <c r="BK392" s="201"/>
      <c r="BL392" s="201"/>
      <c r="BM392" s="201"/>
      <c r="BN392" s="201"/>
      <c r="BO392" s="201"/>
      <c r="BP392" s="201"/>
      <c r="BQ392" s="201"/>
      <c r="BR392" s="201"/>
      <c r="BS392" s="201"/>
      <c r="BT392" s="201"/>
      <c r="BU392" s="201"/>
      <c r="BV392" s="201"/>
      <c r="BW392" s="201"/>
      <c r="BX392" s="201"/>
      <c r="BY392" s="201"/>
      <c r="BZ392" s="201"/>
      <c r="CA392" s="201"/>
      <c r="CB392" s="201"/>
      <c r="CC392" s="201"/>
      <c r="CD392" s="201"/>
      <c r="CE392" s="201"/>
    </row>
    <row r="393" spans="1:83" s="297" customFormat="1" ht="12.75">
      <c r="A393" s="355" t="s">
        <v>421</v>
      </c>
      <c r="B393" s="300" t="s">
        <v>252</v>
      </c>
      <c r="C393" s="311"/>
      <c r="D393" s="205"/>
      <c r="E393" s="205"/>
      <c r="F393" s="205"/>
      <c r="G393" s="205"/>
      <c r="H393" s="205"/>
      <c r="I393" s="205"/>
      <c r="J393" s="205"/>
      <c r="K393" s="205"/>
      <c r="L393" s="205"/>
      <c r="M393" s="205"/>
      <c r="N393" s="205"/>
      <c r="O393" s="205"/>
      <c r="P393" s="200"/>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c r="AN393" s="201"/>
      <c r="AO393" s="201"/>
      <c r="AP393" s="201"/>
      <c r="AQ393" s="201"/>
      <c r="AR393" s="201"/>
      <c r="AS393" s="201"/>
      <c r="AT393" s="201"/>
      <c r="AU393" s="201"/>
      <c r="AV393" s="201"/>
      <c r="AW393" s="201"/>
      <c r="AX393" s="201"/>
      <c r="AY393" s="201"/>
      <c r="AZ393" s="201"/>
      <c r="BA393" s="201"/>
      <c r="BB393" s="201"/>
      <c r="BC393" s="201"/>
      <c r="BD393" s="201"/>
      <c r="BE393" s="201"/>
      <c r="BF393" s="201"/>
      <c r="BG393" s="201"/>
      <c r="BH393" s="201"/>
      <c r="BI393" s="201"/>
      <c r="BJ393" s="201"/>
      <c r="BK393" s="201"/>
      <c r="BL393" s="201"/>
      <c r="BM393" s="201"/>
      <c r="BN393" s="201"/>
      <c r="BO393" s="201"/>
      <c r="BP393" s="201"/>
      <c r="BQ393" s="201"/>
      <c r="BR393" s="201"/>
      <c r="BS393" s="201"/>
      <c r="BT393" s="201"/>
      <c r="BU393" s="201"/>
      <c r="BV393" s="201"/>
      <c r="BW393" s="201"/>
      <c r="BX393" s="201"/>
      <c r="BY393" s="201"/>
      <c r="BZ393" s="201"/>
      <c r="CA393" s="201"/>
      <c r="CB393" s="201"/>
      <c r="CC393" s="201"/>
      <c r="CD393" s="201"/>
      <c r="CE393" s="201"/>
    </row>
    <row r="394" spans="1:83" s="297" customFormat="1" ht="12.75">
      <c r="A394" s="355"/>
      <c r="B394" s="310" t="s">
        <v>560</v>
      </c>
      <c r="C394" s="311" t="s">
        <v>508</v>
      </c>
      <c r="D394" s="205"/>
      <c r="E394" s="205"/>
      <c r="F394" s="205"/>
      <c r="G394" s="205"/>
      <c r="H394" s="205"/>
      <c r="I394" s="205"/>
      <c r="J394" s="205"/>
      <c r="K394" s="205"/>
      <c r="L394" s="205"/>
      <c r="M394" s="205"/>
      <c r="N394" s="205"/>
      <c r="O394" s="205"/>
      <c r="P394" s="200"/>
      <c r="Q394" s="201"/>
      <c r="R394" s="201"/>
      <c r="S394" s="201"/>
      <c r="T394" s="201"/>
      <c r="U394" s="201"/>
      <c r="V394" s="201"/>
      <c r="W394" s="201"/>
      <c r="X394" s="201"/>
      <c r="Y394" s="201"/>
      <c r="Z394" s="201"/>
      <c r="AA394" s="201"/>
      <c r="AB394" s="201"/>
      <c r="AC394" s="201"/>
      <c r="AD394" s="201"/>
      <c r="AE394" s="201"/>
      <c r="AF394" s="201"/>
      <c r="AG394" s="201"/>
      <c r="AH394" s="201"/>
      <c r="AI394" s="201"/>
      <c r="AJ394" s="201"/>
      <c r="AK394" s="201"/>
      <c r="AL394" s="201"/>
      <c r="AM394" s="201"/>
      <c r="AN394" s="201"/>
      <c r="AO394" s="201"/>
      <c r="AP394" s="201"/>
      <c r="AQ394" s="201"/>
      <c r="AR394" s="201"/>
      <c r="AS394" s="201"/>
      <c r="AT394" s="201"/>
      <c r="AU394" s="201"/>
      <c r="AV394" s="201"/>
      <c r="AW394" s="201"/>
      <c r="AX394" s="201"/>
      <c r="AY394" s="201"/>
      <c r="AZ394" s="201"/>
      <c r="BA394" s="201"/>
      <c r="BB394" s="201"/>
      <c r="BC394" s="201"/>
      <c r="BD394" s="201"/>
      <c r="BE394" s="201"/>
      <c r="BF394" s="201"/>
      <c r="BG394" s="201"/>
      <c r="BH394" s="201"/>
      <c r="BI394" s="201"/>
      <c r="BJ394" s="201"/>
      <c r="BK394" s="201"/>
      <c r="BL394" s="201"/>
      <c r="BM394" s="201"/>
      <c r="BN394" s="201"/>
      <c r="BO394" s="201"/>
      <c r="BP394" s="201"/>
      <c r="BQ394" s="201"/>
      <c r="BR394" s="201"/>
      <c r="BS394" s="201"/>
      <c r="BT394" s="201"/>
      <c r="BU394" s="201"/>
      <c r="BV394" s="201"/>
      <c r="BW394" s="201"/>
      <c r="BX394" s="201"/>
      <c r="BY394" s="201"/>
      <c r="BZ394" s="201"/>
      <c r="CA394" s="201"/>
      <c r="CB394" s="201"/>
      <c r="CC394" s="201"/>
      <c r="CD394" s="201"/>
      <c r="CE394" s="201"/>
    </row>
    <row r="395" spans="1:83" s="297" customFormat="1" ht="12.75">
      <c r="A395" s="355" t="s">
        <v>157</v>
      </c>
      <c r="B395" s="300" t="s">
        <v>252</v>
      </c>
      <c r="C395" s="311"/>
      <c r="D395" s="205"/>
      <c r="E395" s="205"/>
      <c r="F395" s="205"/>
      <c r="G395" s="205"/>
      <c r="H395" s="205"/>
      <c r="I395" s="205"/>
      <c r="J395" s="205"/>
      <c r="K395" s="205"/>
      <c r="L395" s="205"/>
      <c r="M395" s="205"/>
      <c r="N395" s="205"/>
      <c r="O395" s="205"/>
      <c r="P395" s="200"/>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1"/>
      <c r="AL395" s="201"/>
      <c r="AM395" s="201"/>
      <c r="AN395" s="201"/>
      <c r="AO395" s="201"/>
      <c r="AP395" s="201"/>
      <c r="AQ395" s="201"/>
      <c r="AR395" s="201"/>
      <c r="AS395" s="201"/>
      <c r="AT395" s="201"/>
      <c r="AU395" s="201"/>
      <c r="AV395" s="201"/>
      <c r="AW395" s="201"/>
      <c r="AX395" s="201"/>
      <c r="AY395" s="201"/>
      <c r="AZ395" s="201"/>
      <c r="BA395" s="201"/>
      <c r="BB395" s="201"/>
      <c r="BC395" s="201"/>
      <c r="BD395" s="201"/>
      <c r="BE395" s="201"/>
      <c r="BF395" s="201"/>
      <c r="BG395" s="201"/>
      <c r="BH395" s="201"/>
      <c r="BI395" s="201"/>
      <c r="BJ395" s="201"/>
      <c r="BK395" s="201"/>
      <c r="BL395" s="201"/>
      <c r="BM395" s="201"/>
      <c r="BN395" s="201"/>
      <c r="BO395" s="201"/>
      <c r="BP395" s="201"/>
      <c r="BQ395" s="201"/>
      <c r="BR395" s="201"/>
      <c r="BS395" s="201"/>
      <c r="BT395" s="201"/>
      <c r="BU395" s="201"/>
      <c r="BV395" s="201"/>
      <c r="BW395" s="201"/>
      <c r="BX395" s="201"/>
      <c r="BY395" s="201"/>
      <c r="BZ395" s="201"/>
      <c r="CA395" s="201"/>
      <c r="CB395" s="201"/>
      <c r="CC395" s="201"/>
      <c r="CD395" s="201"/>
      <c r="CE395" s="201"/>
    </row>
    <row r="396" spans="1:83" s="297" customFormat="1" ht="12.75">
      <c r="A396" s="355"/>
      <c r="B396" s="310" t="s">
        <v>560</v>
      </c>
      <c r="C396" s="311" t="s">
        <v>508</v>
      </c>
      <c r="D396" s="205"/>
      <c r="E396" s="205"/>
      <c r="F396" s="205"/>
      <c r="G396" s="205"/>
      <c r="H396" s="205"/>
      <c r="I396" s="205"/>
      <c r="J396" s="205"/>
      <c r="K396" s="205"/>
      <c r="L396" s="205"/>
      <c r="M396" s="205"/>
      <c r="N396" s="205"/>
      <c r="O396" s="205"/>
      <c r="P396" s="200"/>
      <c r="Q396" s="201"/>
      <c r="R396" s="201"/>
      <c r="S396" s="201"/>
      <c r="T396" s="201"/>
      <c r="U396" s="201"/>
      <c r="V396" s="201"/>
      <c r="W396" s="201"/>
      <c r="X396" s="201"/>
      <c r="Y396" s="201"/>
      <c r="Z396" s="201"/>
      <c r="AA396" s="201"/>
      <c r="AB396" s="201"/>
      <c r="AC396" s="201"/>
      <c r="AD396" s="201"/>
      <c r="AE396" s="201"/>
      <c r="AF396" s="201"/>
      <c r="AG396" s="201"/>
      <c r="AH396" s="201"/>
      <c r="AI396" s="201"/>
      <c r="AJ396" s="201"/>
      <c r="AK396" s="201"/>
      <c r="AL396" s="201"/>
      <c r="AM396" s="201"/>
      <c r="AN396" s="201"/>
      <c r="AO396" s="201"/>
      <c r="AP396" s="201"/>
      <c r="AQ396" s="201"/>
      <c r="AR396" s="201"/>
      <c r="AS396" s="201"/>
      <c r="AT396" s="201"/>
      <c r="AU396" s="201"/>
      <c r="AV396" s="201"/>
      <c r="AW396" s="201"/>
      <c r="AX396" s="201"/>
      <c r="AY396" s="201"/>
      <c r="AZ396" s="201"/>
      <c r="BA396" s="201"/>
      <c r="BB396" s="201"/>
      <c r="BC396" s="201"/>
      <c r="BD396" s="201"/>
      <c r="BE396" s="201"/>
      <c r="BF396" s="201"/>
      <c r="BG396" s="201"/>
      <c r="BH396" s="201"/>
      <c r="BI396" s="201"/>
      <c r="BJ396" s="201"/>
      <c r="BK396" s="201"/>
      <c r="BL396" s="201"/>
      <c r="BM396" s="201"/>
      <c r="BN396" s="201"/>
      <c r="BO396" s="201"/>
      <c r="BP396" s="201"/>
      <c r="BQ396" s="201"/>
      <c r="BR396" s="201"/>
      <c r="BS396" s="201"/>
      <c r="BT396" s="201"/>
      <c r="BU396" s="201"/>
      <c r="BV396" s="201"/>
      <c r="BW396" s="201"/>
      <c r="BX396" s="201"/>
      <c r="BY396" s="201"/>
      <c r="BZ396" s="201"/>
      <c r="CA396" s="201"/>
      <c r="CB396" s="201"/>
      <c r="CC396" s="201"/>
      <c r="CD396" s="201"/>
      <c r="CE396" s="201"/>
    </row>
    <row r="397" spans="1:83" s="297" customFormat="1" ht="12.75">
      <c r="A397" s="355" t="s">
        <v>507</v>
      </c>
      <c r="B397" s="300" t="s">
        <v>252</v>
      </c>
      <c r="C397" s="311"/>
      <c r="D397" s="205"/>
      <c r="E397" s="205"/>
      <c r="F397" s="205"/>
      <c r="G397" s="205"/>
      <c r="H397" s="205"/>
      <c r="I397" s="205"/>
      <c r="J397" s="205"/>
      <c r="K397" s="205"/>
      <c r="L397" s="205"/>
      <c r="M397" s="205"/>
      <c r="N397" s="205"/>
      <c r="O397" s="205"/>
      <c r="P397" s="200"/>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1"/>
      <c r="AL397" s="201"/>
      <c r="AM397" s="201"/>
      <c r="AN397" s="201"/>
      <c r="AO397" s="201"/>
      <c r="AP397" s="201"/>
      <c r="AQ397" s="201"/>
      <c r="AR397" s="201"/>
      <c r="AS397" s="201"/>
      <c r="AT397" s="201"/>
      <c r="AU397" s="201"/>
      <c r="AV397" s="201"/>
      <c r="AW397" s="201"/>
      <c r="AX397" s="201"/>
      <c r="AY397" s="201"/>
      <c r="AZ397" s="201"/>
      <c r="BA397" s="201"/>
      <c r="BB397" s="201"/>
      <c r="BC397" s="201"/>
      <c r="BD397" s="201"/>
      <c r="BE397" s="201"/>
      <c r="BF397" s="201"/>
      <c r="BG397" s="201"/>
      <c r="BH397" s="201"/>
      <c r="BI397" s="201"/>
      <c r="BJ397" s="201"/>
      <c r="BK397" s="201"/>
      <c r="BL397" s="201"/>
      <c r="BM397" s="201"/>
      <c r="BN397" s="201"/>
      <c r="BO397" s="201"/>
      <c r="BP397" s="201"/>
      <c r="BQ397" s="201"/>
      <c r="BR397" s="201"/>
      <c r="BS397" s="201"/>
      <c r="BT397" s="201"/>
      <c r="BU397" s="201"/>
      <c r="BV397" s="201"/>
      <c r="BW397" s="201"/>
      <c r="BX397" s="201"/>
      <c r="BY397" s="201"/>
      <c r="BZ397" s="201"/>
      <c r="CA397" s="201"/>
      <c r="CB397" s="201"/>
      <c r="CC397" s="201"/>
      <c r="CD397" s="201"/>
      <c r="CE397" s="201"/>
    </row>
    <row r="398" spans="1:83" s="297" customFormat="1" ht="12" hidden="1">
      <c r="A398" s="384"/>
      <c r="B398" s="310" t="s">
        <v>560</v>
      </c>
      <c r="C398" s="311" t="s">
        <v>508</v>
      </c>
      <c r="D398" s="205"/>
      <c r="E398" s="205"/>
      <c r="F398" s="205"/>
      <c r="G398" s="205"/>
      <c r="H398" s="205"/>
      <c r="I398" s="205"/>
      <c r="J398" s="205"/>
      <c r="K398" s="205"/>
      <c r="L398" s="205"/>
      <c r="M398" s="205"/>
      <c r="N398" s="205"/>
      <c r="O398" s="205"/>
      <c r="P398" s="200"/>
      <c r="Q398" s="201"/>
      <c r="R398" s="201"/>
      <c r="S398" s="201"/>
      <c r="T398" s="201"/>
      <c r="U398" s="201"/>
      <c r="V398" s="201"/>
      <c r="W398" s="201"/>
      <c r="X398" s="201"/>
      <c r="Y398" s="201"/>
      <c r="Z398" s="201"/>
      <c r="AA398" s="201"/>
      <c r="AB398" s="201"/>
      <c r="AC398" s="201"/>
      <c r="AD398" s="201"/>
      <c r="AE398" s="201"/>
      <c r="AF398" s="201"/>
      <c r="AG398" s="201"/>
      <c r="AH398" s="201"/>
      <c r="AI398" s="201"/>
      <c r="AJ398" s="201"/>
      <c r="AK398" s="201"/>
      <c r="AL398" s="201"/>
      <c r="AM398" s="201"/>
      <c r="AN398" s="201"/>
      <c r="AO398" s="201"/>
      <c r="AP398" s="201"/>
      <c r="AQ398" s="201"/>
      <c r="AR398" s="201"/>
      <c r="AS398" s="201"/>
      <c r="AT398" s="201"/>
      <c r="AU398" s="201"/>
      <c r="AV398" s="201"/>
      <c r="AW398" s="201"/>
      <c r="AX398" s="201"/>
      <c r="AY398" s="201"/>
      <c r="AZ398" s="201"/>
      <c r="BA398" s="201"/>
      <c r="BB398" s="201"/>
      <c r="BC398" s="201"/>
      <c r="BD398" s="201"/>
      <c r="BE398" s="201"/>
      <c r="BF398" s="201"/>
      <c r="BG398" s="201"/>
      <c r="BH398" s="201"/>
      <c r="BI398" s="201"/>
      <c r="BJ398" s="201"/>
      <c r="BK398" s="201"/>
      <c r="BL398" s="201"/>
      <c r="BM398" s="201"/>
      <c r="BN398" s="201"/>
      <c r="BO398" s="201"/>
      <c r="BP398" s="201"/>
      <c r="BQ398" s="201"/>
      <c r="BR398" s="201"/>
      <c r="BS398" s="201"/>
      <c r="BT398" s="201"/>
      <c r="BU398" s="201"/>
      <c r="BV398" s="201"/>
      <c r="BW398" s="201"/>
      <c r="BX398" s="201"/>
      <c r="BY398" s="201"/>
      <c r="BZ398" s="201"/>
      <c r="CA398" s="201"/>
      <c r="CB398" s="201"/>
      <c r="CC398" s="201"/>
      <c r="CD398" s="201"/>
      <c r="CE398" s="201"/>
    </row>
    <row r="399" spans="1:83" s="379" customFormat="1" ht="12.75" hidden="1">
      <c r="A399" s="378"/>
      <c r="D399" s="275"/>
      <c r="E399" s="275"/>
      <c r="F399" s="275"/>
      <c r="G399" s="275"/>
      <c r="H399" s="275"/>
      <c r="I399" s="275"/>
      <c r="J399" s="275"/>
      <c r="K399" s="275"/>
      <c r="L399" s="275"/>
      <c r="M399" s="275"/>
      <c r="N399" s="275"/>
      <c r="O399" s="275"/>
      <c r="P399" s="275"/>
      <c r="Q399" s="275"/>
      <c r="R399" s="275"/>
      <c r="S399" s="275"/>
      <c r="T399" s="275"/>
      <c r="U399" s="275"/>
      <c r="V399" s="275"/>
      <c r="W399" s="275"/>
      <c r="X399" s="275"/>
      <c r="Y399" s="275"/>
      <c r="Z399" s="275"/>
      <c r="AA399" s="275"/>
      <c r="AB399" s="275"/>
      <c r="AC399" s="275"/>
      <c r="AD399" s="275"/>
      <c r="AE399" s="275"/>
      <c r="AF399" s="275"/>
      <c r="AG399" s="275"/>
      <c r="AH399" s="275"/>
      <c r="AI399" s="275"/>
      <c r="AJ399" s="275"/>
      <c r="AK399" s="275"/>
      <c r="AL399" s="275"/>
      <c r="AM399" s="275"/>
      <c r="AN399" s="275"/>
      <c r="AO399" s="275"/>
      <c r="AP399" s="275"/>
      <c r="AQ399" s="275"/>
      <c r="AR399" s="275"/>
      <c r="AS399" s="275"/>
      <c r="AT399" s="275"/>
      <c r="AU399" s="275"/>
      <c r="AV399" s="275"/>
      <c r="AW399" s="275"/>
      <c r="AX399" s="275"/>
      <c r="AY399" s="275"/>
      <c r="AZ399" s="275"/>
      <c r="BA399" s="275"/>
      <c r="BB399" s="275"/>
      <c r="BC399" s="275"/>
      <c r="BD399" s="275"/>
      <c r="BE399" s="275"/>
      <c r="BF399" s="275"/>
      <c r="BG399" s="275"/>
      <c r="BH399" s="275"/>
      <c r="BI399" s="275"/>
      <c r="BJ399" s="275"/>
      <c r="BK399" s="275"/>
      <c r="BL399" s="275"/>
      <c r="BM399" s="275"/>
      <c r="BN399" s="275"/>
      <c r="BO399" s="275"/>
      <c r="BP399" s="275"/>
      <c r="BQ399" s="275"/>
      <c r="BR399" s="275"/>
      <c r="BS399" s="275"/>
      <c r="BT399" s="275"/>
      <c r="BU399" s="275"/>
      <c r="BV399" s="275"/>
      <c r="BW399" s="275"/>
      <c r="BX399" s="275"/>
      <c r="BY399" s="275"/>
      <c r="BZ399" s="275"/>
      <c r="CA399" s="275"/>
      <c r="CB399" s="275"/>
      <c r="CC399" s="275"/>
      <c r="CD399" s="275"/>
      <c r="CE399" s="275"/>
    </row>
    <row r="400" spans="1:83" s="379" customFormat="1" ht="12.75" hidden="1">
      <c r="A400" s="378"/>
      <c r="D400" s="275"/>
      <c r="E400" s="275"/>
      <c r="F400" s="275"/>
      <c r="G400" s="275"/>
      <c r="H400" s="275"/>
      <c r="I400" s="275"/>
      <c r="J400" s="275"/>
      <c r="K400" s="275"/>
      <c r="L400" s="275"/>
      <c r="M400" s="275"/>
      <c r="N400" s="275"/>
      <c r="O400" s="275"/>
      <c r="P400" s="275"/>
      <c r="Q400" s="275"/>
      <c r="R400" s="275"/>
      <c r="S400" s="275"/>
      <c r="T400" s="275"/>
      <c r="U400" s="275"/>
      <c r="V400" s="275"/>
      <c r="W400" s="275"/>
      <c r="X400" s="275"/>
      <c r="Y400" s="275"/>
      <c r="Z400" s="275"/>
      <c r="AA400" s="275"/>
      <c r="AB400" s="275"/>
      <c r="AC400" s="275"/>
      <c r="AD400" s="275"/>
      <c r="AE400" s="275"/>
      <c r="AF400" s="275"/>
      <c r="AG400" s="275"/>
      <c r="AH400" s="275"/>
      <c r="AI400" s="275"/>
      <c r="AJ400" s="275"/>
      <c r="AK400" s="275"/>
      <c r="AL400" s="275"/>
      <c r="AM400" s="275"/>
      <c r="AN400" s="275"/>
      <c r="AO400" s="275"/>
      <c r="AP400" s="275"/>
      <c r="AQ400" s="275"/>
      <c r="AR400" s="275"/>
      <c r="AS400" s="275"/>
      <c r="AT400" s="275"/>
      <c r="AU400" s="275"/>
      <c r="AV400" s="275"/>
      <c r="AW400" s="275"/>
      <c r="AX400" s="275"/>
      <c r="AY400" s="275"/>
      <c r="AZ400" s="275"/>
      <c r="BA400" s="275"/>
      <c r="BB400" s="275"/>
      <c r="BC400" s="275"/>
      <c r="BD400" s="275"/>
      <c r="BE400" s="275"/>
      <c r="BF400" s="275"/>
      <c r="BG400" s="275"/>
      <c r="BH400" s="275"/>
      <c r="BI400" s="275"/>
      <c r="BJ400" s="275"/>
      <c r="BK400" s="275"/>
      <c r="BL400" s="275"/>
      <c r="BM400" s="275"/>
      <c r="BN400" s="275"/>
      <c r="BO400" s="275"/>
      <c r="BP400" s="275"/>
      <c r="BQ400" s="275"/>
      <c r="BR400" s="275"/>
      <c r="BS400" s="275"/>
      <c r="BT400" s="275"/>
      <c r="BU400" s="275"/>
      <c r="BV400" s="275"/>
      <c r="BW400" s="275"/>
      <c r="BX400" s="275"/>
      <c r="BY400" s="275"/>
      <c r="BZ400" s="275"/>
      <c r="CA400" s="275"/>
      <c r="CB400" s="275"/>
      <c r="CC400" s="275"/>
      <c r="CD400" s="275"/>
      <c r="CE400" s="275"/>
    </row>
    <row r="401" spans="1:83" s="379" customFormat="1" ht="12.75" hidden="1">
      <c r="A401" s="378"/>
      <c r="D401" s="275"/>
      <c r="E401" s="275"/>
      <c r="F401" s="275"/>
      <c r="G401" s="275"/>
      <c r="H401" s="275"/>
      <c r="I401" s="275"/>
      <c r="J401" s="275"/>
      <c r="K401" s="275"/>
      <c r="L401" s="275"/>
      <c r="M401" s="275"/>
      <c r="N401" s="275"/>
      <c r="O401" s="275"/>
      <c r="P401" s="275"/>
      <c r="Q401" s="275"/>
      <c r="R401" s="275"/>
      <c r="S401" s="275"/>
      <c r="T401" s="275"/>
      <c r="U401" s="275"/>
      <c r="V401" s="275"/>
      <c r="W401" s="275"/>
      <c r="X401" s="275"/>
      <c r="Y401" s="275"/>
      <c r="Z401" s="275"/>
      <c r="AA401" s="275"/>
      <c r="AB401" s="275"/>
      <c r="AC401" s="275"/>
      <c r="AD401" s="275"/>
      <c r="AE401" s="275"/>
      <c r="AF401" s="275"/>
      <c r="AG401" s="275"/>
      <c r="AH401" s="275"/>
      <c r="AI401" s="275"/>
      <c r="AJ401" s="275"/>
      <c r="AK401" s="275"/>
      <c r="AL401" s="275"/>
      <c r="AM401" s="275"/>
      <c r="AN401" s="275"/>
      <c r="AO401" s="275"/>
      <c r="AP401" s="275"/>
      <c r="AQ401" s="275"/>
      <c r="AR401" s="275"/>
      <c r="AS401" s="275"/>
      <c r="AT401" s="275"/>
      <c r="AU401" s="275"/>
      <c r="AV401" s="275"/>
      <c r="AW401" s="275"/>
      <c r="AX401" s="275"/>
      <c r="AY401" s="275"/>
      <c r="AZ401" s="275"/>
      <c r="BA401" s="275"/>
      <c r="BB401" s="275"/>
      <c r="BC401" s="275"/>
      <c r="BD401" s="275"/>
      <c r="BE401" s="275"/>
      <c r="BF401" s="275"/>
      <c r="BG401" s="275"/>
      <c r="BH401" s="275"/>
      <c r="BI401" s="275"/>
      <c r="BJ401" s="275"/>
      <c r="BK401" s="275"/>
      <c r="BL401" s="275"/>
      <c r="BM401" s="275"/>
      <c r="BN401" s="275"/>
      <c r="BO401" s="275"/>
      <c r="BP401" s="275"/>
      <c r="BQ401" s="275"/>
      <c r="BR401" s="275"/>
      <c r="BS401" s="275"/>
      <c r="BT401" s="275"/>
      <c r="BU401" s="275"/>
      <c r="BV401" s="275"/>
      <c r="BW401" s="275"/>
      <c r="BX401" s="275"/>
      <c r="BY401" s="275"/>
      <c r="BZ401" s="275"/>
      <c r="CA401" s="275"/>
      <c r="CB401" s="275"/>
      <c r="CC401" s="275"/>
      <c r="CD401" s="275"/>
      <c r="CE401" s="275"/>
    </row>
    <row r="402" ht="12.75" hidden="1"/>
    <row r="403" ht="12.75" hidden="1"/>
    <row r="404" ht="12.75" hidden="1"/>
    <row r="405" ht="12.75" hidden="1"/>
    <row r="406" ht="12.75" hidden="1"/>
    <row r="407" spans="1:83" s="293" customFormat="1" ht="13.5" thickBot="1">
      <c r="A407" s="458" t="s">
        <v>570</v>
      </c>
      <c r="B407" s="337"/>
      <c r="C407" s="385"/>
      <c r="D407" s="197"/>
      <c r="E407" s="197"/>
      <c r="F407" s="197"/>
      <c r="G407" s="197"/>
      <c r="H407" s="197"/>
      <c r="I407" s="197"/>
      <c r="J407" s="197"/>
      <c r="K407" s="197"/>
      <c r="L407" s="197"/>
      <c r="M407" s="197"/>
      <c r="N407" s="197"/>
      <c r="O407" s="197"/>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row>
    <row r="408" spans="1:83" s="297" customFormat="1" ht="39.75" thickBot="1" thickTop="1">
      <c r="A408" s="294" t="s">
        <v>669</v>
      </c>
      <c r="B408" s="322" t="s">
        <v>133</v>
      </c>
      <c r="C408" s="371" t="s">
        <v>235</v>
      </c>
      <c r="D408" s="207"/>
      <c r="E408" s="207"/>
      <c r="F408" s="207"/>
      <c r="G408" s="207"/>
      <c r="H408" s="207"/>
      <c r="I408" s="207"/>
      <c r="J408" s="207"/>
      <c r="K408" s="207"/>
      <c r="L408" s="207"/>
      <c r="M408" s="207"/>
      <c r="N408" s="207"/>
      <c r="O408" s="207"/>
      <c r="P408" s="200"/>
      <c r="Q408" s="201"/>
      <c r="R408" s="201"/>
      <c r="S408" s="201"/>
      <c r="T408" s="201"/>
      <c r="U408" s="201"/>
      <c r="V408" s="201"/>
      <c r="W408" s="201"/>
      <c r="X408" s="201"/>
      <c r="Y408" s="201"/>
      <c r="Z408" s="201"/>
      <c r="AA408" s="201"/>
      <c r="AB408" s="201"/>
      <c r="AC408" s="201"/>
      <c r="AD408" s="201"/>
      <c r="AE408" s="201"/>
      <c r="AF408" s="201"/>
      <c r="AG408" s="201"/>
      <c r="AH408" s="201"/>
      <c r="AI408" s="201"/>
      <c r="AJ408" s="201"/>
      <c r="AK408" s="201"/>
      <c r="AL408" s="201"/>
      <c r="AM408" s="201"/>
      <c r="AN408" s="201"/>
      <c r="AO408" s="201"/>
      <c r="AP408" s="201"/>
      <c r="AQ408" s="201"/>
      <c r="AR408" s="201"/>
      <c r="AS408" s="201"/>
      <c r="AT408" s="201"/>
      <c r="AU408" s="201"/>
      <c r="AV408" s="201"/>
      <c r="AW408" s="201"/>
      <c r="AX408" s="201"/>
      <c r="AY408" s="201"/>
      <c r="AZ408" s="201"/>
      <c r="BA408" s="201"/>
      <c r="BB408" s="201"/>
      <c r="BC408" s="201"/>
      <c r="BD408" s="201"/>
      <c r="BE408" s="201"/>
      <c r="BF408" s="201"/>
      <c r="BG408" s="201"/>
      <c r="BH408" s="201"/>
      <c r="BI408" s="201"/>
      <c r="BJ408" s="201"/>
      <c r="BK408" s="201"/>
      <c r="BL408" s="201"/>
      <c r="BM408" s="201"/>
      <c r="BN408" s="201"/>
      <c r="BO408" s="201"/>
      <c r="BP408" s="201"/>
      <c r="BQ408" s="201"/>
      <c r="BR408" s="201"/>
      <c r="BS408" s="201"/>
      <c r="BT408" s="201"/>
      <c r="BU408" s="201"/>
      <c r="BV408" s="201"/>
      <c r="BW408" s="201"/>
      <c r="BX408" s="201"/>
      <c r="BY408" s="201"/>
      <c r="BZ408" s="201"/>
      <c r="CA408" s="201"/>
      <c r="CB408" s="201"/>
      <c r="CC408" s="201"/>
      <c r="CD408" s="201"/>
      <c r="CE408" s="201"/>
    </row>
    <row r="409" spans="1:83" s="297" customFormat="1" ht="97.5" customHeight="1" thickTop="1">
      <c r="A409" s="298" t="s">
        <v>361</v>
      </c>
      <c r="B409" s="295" t="s">
        <v>133</v>
      </c>
      <c r="C409" s="296"/>
      <c r="D409" s="205"/>
      <c r="E409" s="205"/>
      <c r="F409" s="205"/>
      <c r="G409" s="205"/>
      <c r="H409" s="205"/>
      <c r="I409" s="205"/>
      <c r="J409" s="205"/>
      <c r="K409" s="205"/>
      <c r="L409" s="205"/>
      <c r="M409" s="205"/>
      <c r="N409" s="205"/>
      <c r="O409" s="205"/>
      <c r="P409" s="200"/>
      <c r="Q409" s="201"/>
      <c r="R409" s="201"/>
      <c r="S409" s="201"/>
      <c r="T409" s="201"/>
      <c r="U409" s="201"/>
      <c r="V409" s="201"/>
      <c r="W409" s="201"/>
      <c r="X409" s="201"/>
      <c r="Y409" s="201"/>
      <c r="Z409" s="201"/>
      <c r="AA409" s="201"/>
      <c r="AB409" s="201"/>
      <c r="AC409" s="201"/>
      <c r="AD409" s="201"/>
      <c r="AE409" s="201"/>
      <c r="AF409" s="201"/>
      <c r="AG409" s="201"/>
      <c r="AH409" s="201"/>
      <c r="AI409" s="201"/>
      <c r="AJ409" s="201"/>
      <c r="AK409" s="201"/>
      <c r="AL409" s="201"/>
      <c r="AM409" s="201"/>
      <c r="AN409" s="201"/>
      <c r="AO409" s="201"/>
      <c r="AP409" s="201"/>
      <c r="AQ409" s="201"/>
      <c r="AR409" s="201"/>
      <c r="AS409" s="201"/>
      <c r="AT409" s="201"/>
      <c r="AU409" s="201"/>
      <c r="AV409" s="201"/>
      <c r="AW409" s="201"/>
      <c r="AX409" s="201"/>
      <c r="AY409" s="201"/>
      <c r="AZ409" s="201"/>
      <c r="BA409" s="201"/>
      <c r="BB409" s="201"/>
      <c r="BC409" s="201"/>
      <c r="BD409" s="201"/>
      <c r="BE409" s="201"/>
      <c r="BF409" s="201"/>
      <c r="BG409" s="201"/>
      <c r="BH409" s="201"/>
      <c r="BI409" s="201"/>
      <c r="BJ409" s="201"/>
      <c r="BK409" s="201"/>
      <c r="BL409" s="201"/>
      <c r="BM409" s="201"/>
      <c r="BN409" s="201"/>
      <c r="BO409" s="201"/>
      <c r="BP409" s="201"/>
      <c r="BQ409" s="201"/>
      <c r="BR409" s="201"/>
      <c r="BS409" s="201"/>
      <c r="BT409" s="201"/>
      <c r="BU409" s="201"/>
      <c r="BV409" s="201"/>
      <c r="BW409" s="201"/>
      <c r="BX409" s="201"/>
      <c r="BY409" s="201"/>
      <c r="BZ409" s="201"/>
      <c r="CA409" s="201"/>
      <c r="CB409" s="201"/>
      <c r="CC409" s="201"/>
      <c r="CD409" s="201"/>
      <c r="CE409" s="201"/>
    </row>
    <row r="410" spans="4:15" ht="12.75">
      <c r="D410" s="278"/>
      <c r="E410" s="278"/>
      <c r="F410" s="278"/>
      <c r="G410" s="278"/>
      <c r="H410" s="278"/>
      <c r="I410" s="278"/>
      <c r="J410" s="278"/>
      <c r="K410" s="278"/>
      <c r="L410" s="278"/>
      <c r="M410" s="278"/>
      <c r="N410" s="278"/>
      <c r="O410" s="278"/>
    </row>
    <row r="411" ht="12.75"/>
    <row r="412" ht="12.75"/>
    <row r="413" ht="12.75"/>
    <row r="414" ht="12.75"/>
    <row r="415" ht="12.75"/>
    <row r="416" ht="12.75">
      <c r="A416" s="387"/>
    </row>
  </sheetData>
  <mergeCells count="2">
    <mergeCell ref="B289:C289"/>
    <mergeCell ref="B2:G2"/>
  </mergeCells>
  <hyperlinks>
    <hyperlink ref="B5" location="A14" display="Project Description"/>
    <hyperlink ref="C5" location="A79" display="Reasons for (Retro-)Commissioning"/>
    <hyperlink ref="D5" location="A94" display="Deficiencies &amp; Measures"/>
    <hyperlink ref="E5" location="A139" display="Cost Data"/>
    <hyperlink ref="F5" location="A221" display="Baseline Energy Use &amp; Savings"/>
    <hyperlink ref="G5" location="A351" display="Non-Energy Impacts"/>
    <hyperlink ref="B14" location="d15" display="[back to top]"/>
    <hyperlink ref="B83" location="d15" display="[back to top]"/>
    <hyperlink ref="B98" location="d15" display="[back to top]"/>
    <hyperlink ref="B143" location="d15" display="[back to top]"/>
    <hyperlink ref="B226" location="d15" display="[back to top]"/>
    <hyperlink ref="B358" location="d15" display=" [back to top]"/>
  </hyperlinks>
  <printOptions/>
  <pageMargins left="0.75" right="0.75" top="1" bottom="1" header="0.5" footer="0.5"/>
  <pageSetup fitToHeight="1" fitToWidth="1" orientation="landscape" paperSize="9" scale="71"/>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Z70"/>
  <sheetViews>
    <sheetView workbookViewId="0" topLeftCell="A1">
      <selection activeCell="A7" sqref="A7"/>
    </sheetView>
  </sheetViews>
  <sheetFormatPr defaultColWidth="11.00390625" defaultRowHeight="12"/>
  <cols>
    <col min="1" max="1" width="10.00390625" style="52" customWidth="1"/>
    <col min="2" max="2" width="3.00390625" style="52" customWidth="1"/>
    <col min="3" max="5" width="3.00390625" style="52" bestFit="1" customWidth="1"/>
    <col min="6" max="6" width="3.00390625" style="52" customWidth="1"/>
    <col min="7" max="7" width="3.00390625" style="52" bestFit="1" customWidth="1"/>
    <col min="8" max="8" width="3.00390625" style="52" customWidth="1"/>
    <col min="9" max="9" width="3.00390625" style="52" bestFit="1" customWidth="1"/>
    <col min="10" max="10" width="4.625" style="52" customWidth="1"/>
    <col min="11" max="11" width="3.125" style="52" customWidth="1"/>
    <col min="12" max="13" width="5.875" style="52" customWidth="1"/>
    <col min="14" max="14" width="4.375" style="52" customWidth="1"/>
    <col min="15" max="15" width="3.875" style="52" customWidth="1"/>
    <col min="16" max="16" width="3.00390625" style="52" customWidth="1"/>
    <col min="17" max="17" width="5.125" style="52" customWidth="1"/>
    <col min="18" max="22" width="3.00390625" style="52" bestFit="1" customWidth="1"/>
    <col min="23" max="23" width="5.375" style="52" customWidth="1"/>
    <col min="24" max="24" width="5.125" style="52" customWidth="1"/>
    <col min="25" max="25" width="3.50390625" style="52" customWidth="1"/>
    <col min="26" max="26" width="4.125" style="52" customWidth="1"/>
    <col min="27" max="27" width="5.50390625" style="52" customWidth="1"/>
    <col min="28" max="28" width="4.625" style="52" customWidth="1"/>
    <col min="29" max="29" width="2.875" style="52" bestFit="1" customWidth="1"/>
    <col min="30" max="30" width="10.375" style="52" customWidth="1"/>
    <col min="31" max="31" width="11.00390625" style="52" customWidth="1"/>
    <col min="32" max="32" width="9.125" style="52" customWidth="1"/>
    <col min="33" max="33" width="9.50390625" style="52" customWidth="1"/>
    <col min="34" max="34" width="11.875" style="52" customWidth="1"/>
    <col min="35" max="35" width="61.625" style="52" customWidth="1"/>
    <col min="36" max="36" width="10.125" style="52" customWidth="1"/>
    <col min="37" max="37" width="9.125" style="52" customWidth="1"/>
    <col min="38" max="38" width="9.375" style="52" customWidth="1"/>
    <col min="39" max="39" width="8.375" style="52" customWidth="1"/>
    <col min="40" max="40" width="10.375" style="53" customWidth="1"/>
    <col min="41" max="41" width="12.375" style="52" customWidth="1"/>
    <col min="42" max="42" width="10.875" style="52" customWidth="1"/>
    <col min="43" max="43" width="11.625" style="52" customWidth="1"/>
    <col min="44" max="44" width="13.625" style="52" customWidth="1"/>
    <col min="45" max="45" width="10.875" style="52" customWidth="1"/>
    <col min="46" max="46" width="10.00390625" style="52" customWidth="1"/>
    <col min="47" max="47" width="7.625" style="52" customWidth="1"/>
    <col min="48" max="48" width="8.875" style="52" customWidth="1"/>
    <col min="49" max="52" width="7.625" style="52" customWidth="1"/>
    <col min="53" max="53" width="10.875" style="52" customWidth="1"/>
    <col min="54" max="54" width="8.125" style="52" bestFit="1" customWidth="1"/>
    <col min="55" max="56" width="7.375" style="52" bestFit="1" customWidth="1"/>
    <col min="57" max="57" width="125.625" style="52" customWidth="1"/>
    <col min="58" max="16384" width="10.875" style="52" customWidth="1"/>
  </cols>
  <sheetData>
    <row r="1" spans="1:40" ht="15.75">
      <c r="A1" s="1" t="s">
        <v>499</v>
      </c>
      <c r="B1" s="5"/>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169" t="str">
        <f>+INSTRUCTIONS!A4</f>
        <v>Version: February 2, 2009</v>
      </c>
      <c r="AH1" s="169"/>
      <c r="AI1" s="104"/>
      <c r="AJ1" s="104"/>
      <c r="AL1" s="53"/>
      <c r="AN1" s="52"/>
    </row>
    <row r="2" spans="1:40" ht="15.75">
      <c r="A2" s="172" t="s">
        <v>68</v>
      </c>
      <c r="B2" s="5"/>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163"/>
      <c r="AH2" s="163"/>
      <c r="AJ2" s="104"/>
      <c r="AL2" s="53"/>
      <c r="AN2" s="52"/>
    </row>
    <row r="3" spans="1:40" ht="66.75" customHeight="1">
      <c r="A3" s="557" t="s">
        <v>40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395"/>
      <c r="AH3" s="396"/>
      <c r="AI3" s="103"/>
      <c r="AJ3" s="103"/>
      <c r="AL3" s="53"/>
      <c r="AN3" s="52"/>
    </row>
    <row r="4" spans="1:40" ht="15.75">
      <c r="A4" s="397"/>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395"/>
      <c r="AH4" s="395"/>
      <c r="AJ4" s="15"/>
      <c r="AL4" s="53"/>
      <c r="AN4" s="52"/>
    </row>
    <row r="5" spans="1:40" ht="82.5" customHeight="1">
      <c r="A5" s="515" t="str">
        <f>+INSTRUCTIONS!A23</f>
        <v>This template is to be completed to achieve a mapping of problems ("deficiencies") and the recommended solutions ("measures"). Where measure-level cost and energy savings data are available, it should be included. Problems and measures should be listed, irrespective of whether the measures are known to have been implemented.  However, include energy savings and implementation cost estimates only for recommended measures known to have been implemented. If the effort required to provide a complete listing of findings is prohibitive, give priority to those with significant energy implications and good cost-effectiveness.  Alternatively, all measures may be aggregated into one row.  if measure-specific information is not known.  Rejected measures may be tabulated on the indicated row.</v>
      </c>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J5" s="15"/>
      <c r="AL5" s="53"/>
      <c r="AN5" s="52"/>
    </row>
    <row r="6" spans="1:40" ht="15.75">
      <c r="A6" s="393"/>
      <c r="B6" s="2"/>
      <c r="C6" s="2"/>
      <c r="D6" s="2"/>
      <c r="E6" s="2"/>
      <c r="F6" s="2"/>
      <c r="G6" s="2"/>
      <c r="H6" s="2"/>
      <c r="I6" s="2"/>
      <c r="J6" s="2"/>
      <c r="K6" s="2"/>
      <c r="L6" s="2"/>
      <c r="M6" s="2"/>
      <c r="N6" s="2"/>
      <c r="O6" s="2"/>
      <c r="P6" s="2"/>
      <c r="Q6" s="2"/>
      <c r="R6" s="2"/>
      <c r="S6" s="398"/>
      <c r="T6" s="398"/>
      <c r="U6" s="398"/>
      <c r="V6" s="398"/>
      <c r="W6" s="398"/>
      <c r="X6" s="398"/>
      <c r="Y6" s="398"/>
      <c r="Z6" s="398"/>
      <c r="AA6" s="398"/>
      <c r="AB6" s="398"/>
      <c r="AC6" s="398"/>
      <c r="AD6" s="398"/>
      <c r="AE6" s="398"/>
      <c r="AF6" s="398"/>
      <c r="AG6" s="398"/>
      <c r="AH6" s="398"/>
      <c r="AJ6" s="15"/>
      <c r="AL6" s="53"/>
      <c r="AN6" s="52"/>
    </row>
    <row r="7" spans="1:40" ht="15.75">
      <c r="A7" s="399" t="s">
        <v>689</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395"/>
      <c r="AH7" s="395"/>
      <c r="AJ7" s="15"/>
      <c r="AL7" s="53"/>
      <c r="AN7" s="52"/>
    </row>
    <row r="8" spans="1:40" ht="12.75">
      <c r="A8" s="394"/>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56"/>
      <c r="AH8" s="56"/>
      <c r="AJ8" s="15"/>
      <c r="AL8" s="53"/>
      <c r="AN8" s="52"/>
    </row>
    <row r="9" spans="1:40" ht="12.75">
      <c r="A9" s="5" t="s">
        <v>482</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56"/>
      <c r="AH9" s="56"/>
      <c r="AJ9" s="15"/>
      <c r="AL9" s="53"/>
      <c r="AN9" s="52"/>
    </row>
    <row r="10" spans="1:50" s="56" customFormat="1" ht="13.5" thickBot="1">
      <c r="A10" s="16" t="s">
        <v>732</v>
      </c>
      <c r="B10" s="16"/>
      <c r="C10" s="54"/>
      <c r="D10" s="54"/>
      <c r="E10" s="54"/>
      <c r="F10" s="54"/>
      <c r="G10" s="54"/>
      <c r="H10" s="54"/>
      <c r="I10" s="54"/>
      <c r="J10" s="54"/>
      <c r="K10" s="54"/>
      <c r="L10" s="509"/>
      <c r="M10" s="510"/>
      <c r="N10" s="510"/>
      <c r="O10" s="510"/>
      <c r="P10" s="510"/>
      <c r="Q10" s="510"/>
      <c r="R10" s="510"/>
      <c r="S10" s="510"/>
      <c r="T10" s="510"/>
      <c r="U10" s="510"/>
      <c r="V10" s="510"/>
      <c r="W10" s="510"/>
      <c r="X10" s="510"/>
      <c r="Y10" s="510"/>
      <c r="Z10" s="510"/>
      <c r="AA10" s="510"/>
      <c r="AB10" s="510"/>
      <c r="AC10" s="510"/>
      <c r="AD10" s="510"/>
      <c r="AE10" s="510"/>
      <c r="AF10" s="510"/>
      <c r="AG10" s="55"/>
      <c r="AH10" s="55"/>
      <c r="AI10" s="55"/>
      <c r="AJ10" s="107" t="s">
        <v>501</v>
      </c>
      <c r="AK10" s="17"/>
      <c r="AM10" s="105"/>
      <c r="AN10" s="105"/>
      <c r="AO10" s="105"/>
      <c r="AP10" s="105"/>
      <c r="AQ10" s="106"/>
      <c r="AR10" s="106"/>
      <c r="AS10" s="54"/>
      <c r="AT10" s="57"/>
      <c r="AU10" s="57"/>
      <c r="AV10" s="57"/>
      <c r="AX10" s="58"/>
    </row>
    <row r="11" spans="1:47" s="60" customFormat="1" ht="16.5" customHeight="1" thickBot="1">
      <c r="A11" s="56"/>
      <c r="B11" s="565" t="s">
        <v>577</v>
      </c>
      <c r="C11" s="488"/>
      <c r="D11" s="488"/>
      <c r="E11" s="488"/>
      <c r="F11" s="488"/>
      <c r="G11" s="488"/>
      <c r="H11" s="488"/>
      <c r="I11" s="488"/>
      <c r="J11" s="488"/>
      <c r="K11" s="489"/>
      <c r="L11" s="500" t="s">
        <v>191</v>
      </c>
      <c r="M11" s="501"/>
      <c r="N11" s="501"/>
      <c r="O11" s="501"/>
      <c r="P11" s="501"/>
      <c r="Q11" s="501"/>
      <c r="R11" s="501"/>
      <c r="S11" s="501"/>
      <c r="T11" s="501"/>
      <c r="U11" s="501"/>
      <c r="V11" s="501"/>
      <c r="W11" s="501"/>
      <c r="X11" s="501"/>
      <c r="Y11" s="501"/>
      <c r="Z11" s="501"/>
      <c r="AA11" s="501"/>
      <c r="AB11" s="501"/>
      <c r="AC11" s="502"/>
      <c r="AD11" s="532" t="s">
        <v>631</v>
      </c>
      <c r="AE11" s="520" t="s">
        <v>153</v>
      </c>
      <c r="AF11" s="523" t="s">
        <v>154</v>
      </c>
      <c r="AG11" s="529" t="s">
        <v>306</v>
      </c>
      <c r="AH11" s="526" t="s">
        <v>206</v>
      </c>
      <c r="AI11" s="517" t="s">
        <v>241</v>
      </c>
      <c r="AJ11" s="551" t="s">
        <v>540</v>
      </c>
      <c r="AK11" s="551" t="s">
        <v>215</v>
      </c>
      <c r="AL11" s="551" t="s">
        <v>535</v>
      </c>
      <c r="AM11" s="551" t="s">
        <v>430</v>
      </c>
      <c r="AN11" s="517" t="s">
        <v>358</v>
      </c>
      <c r="AO11" s="548" t="s">
        <v>359</v>
      </c>
      <c r="AP11" s="542" t="s">
        <v>443</v>
      </c>
      <c r="AQ11" s="545" t="s">
        <v>279</v>
      </c>
      <c r="AR11" s="539" t="s">
        <v>311</v>
      </c>
      <c r="AS11" s="59" t="s">
        <v>347</v>
      </c>
      <c r="AU11" s="61"/>
    </row>
    <row r="12" spans="2:45" s="60" customFormat="1" ht="33.75" customHeight="1" thickBot="1">
      <c r="B12" s="559" t="s">
        <v>469</v>
      </c>
      <c r="C12" s="511" t="s">
        <v>629</v>
      </c>
      <c r="D12" s="511" t="s">
        <v>536</v>
      </c>
      <c r="E12" s="511" t="s">
        <v>216</v>
      </c>
      <c r="F12" s="561" t="s">
        <v>400</v>
      </c>
      <c r="G12" s="511" t="s">
        <v>363</v>
      </c>
      <c r="H12" s="561" t="s">
        <v>422</v>
      </c>
      <c r="I12" s="511" t="s">
        <v>278</v>
      </c>
      <c r="J12" s="513" t="s">
        <v>0</v>
      </c>
      <c r="K12" s="563" t="s">
        <v>305</v>
      </c>
      <c r="L12" s="503" t="s">
        <v>437</v>
      </c>
      <c r="M12" s="504"/>
      <c r="N12" s="504"/>
      <c r="O12" s="505"/>
      <c r="P12" s="503" t="s">
        <v>294</v>
      </c>
      <c r="Q12" s="535"/>
      <c r="R12" s="535"/>
      <c r="S12" s="535"/>
      <c r="T12" s="535"/>
      <c r="U12" s="535"/>
      <c r="V12" s="535"/>
      <c r="W12" s="535"/>
      <c r="X12" s="535"/>
      <c r="Y12" s="503" t="s">
        <v>421</v>
      </c>
      <c r="Z12" s="535"/>
      <c r="AA12" s="535"/>
      <c r="AB12" s="535"/>
      <c r="AC12" s="536"/>
      <c r="AD12" s="533"/>
      <c r="AE12" s="521"/>
      <c r="AF12" s="524"/>
      <c r="AG12" s="530"/>
      <c r="AH12" s="527"/>
      <c r="AI12" s="518"/>
      <c r="AJ12" s="552"/>
      <c r="AK12" s="552"/>
      <c r="AL12" s="549"/>
      <c r="AM12" s="552"/>
      <c r="AN12" s="549"/>
      <c r="AO12" s="549"/>
      <c r="AP12" s="543"/>
      <c r="AQ12" s="546"/>
      <c r="AR12" s="540"/>
      <c r="AS12" s="62" t="e">
        <f>+#REF!</f>
        <v>#REF!</v>
      </c>
    </row>
    <row r="13" spans="2:45" s="60" customFormat="1" ht="241.5" customHeight="1">
      <c r="B13" s="560"/>
      <c r="C13" s="512"/>
      <c r="D13" s="512"/>
      <c r="E13" s="512"/>
      <c r="F13" s="562"/>
      <c r="G13" s="512"/>
      <c r="H13" s="562"/>
      <c r="I13" s="512"/>
      <c r="J13" s="514"/>
      <c r="K13" s="564"/>
      <c r="L13" s="177" t="s">
        <v>152</v>
      </c>
      <c r="M13" s="176" t="s">
        <v>76</v>
      </c>
      <c r="N13" s="176" t="s">
        <v>73</v>
      </c>
      <c r="O13" s="178" t="s">
        <v>305</v>
      </c>
      <c r="P13" s="173" t="s">
        <v>1</v>
      </c>
      <c r="Q13" s="174" t="s">
        <v>447</v>
      </c>
      <c r="R13" s="174" t="s">
        <v>2</v>
      </c>
      <c r="S13" s="174" t="s">
        <v>75</v>
      </c>
      <c r="T13" s="174" t="s">
        <v>467</v>
      </c>
      <c r="U13" s="174" t="s">
        <v>589</v>
      </c>
      <c r="V13" s="179" t="s">
        <v>249</v>
      </c>
      <c r="W13" s="179" t="s">
        <v>485</v>
      </c>
      <c r="X13" s="180" t="s">
        <v>305</v>
      </c>
      <c r="Y13" s="174" t="s">
        <v>382</v>
      </c>
      <c r="Z13" s="175" t="s">
        <v>3</v>
      </c>
      <c r="AA13" s="176" t="s">
        <v>74</v>
      </c>
      <c r="AB13" s="181" t="s">
        <v>567</v>
      </c>
      <c r="AC13" s="180" t="s">
        <v>305</v>
      </c>
      <c r="AD13" s="533"/>
      <c r="AE13" s="521"/>
      <c r="AF13" s="524"/>
      <c r="AG13" s="530"/>
      <c r="AH13" s="527"/>
      <c r="AI13" s="518"/>
      <c r="AJ13" s="552"/>
      <c r="AK13" s="552"/>
      <c r="AL13" s="549"/>
      <c r="AM13" s="552"/>
      <c r="AN13" s="549"/>
      <c r="AO13" s="549"/>
      <c r="AP13" s="543"/>
      <c r="AQ13" s="546"/>
      <c r="AR13" s="540"/>
      <c r="AS13" s="537" t="s">
        <v>449</v>
      </c>
    </row>
    <row r="14" spans="1:45" s="60" customFormat="1" ht="27" thickBot="1">
      <c r="A14" s="63"/>
      <c r="B14" s="83" t="s">
        <v>646</v>
      </c>
      <c r="C14" s="182" t="s">
        <v>173</v>
      </c>
      <c r="D14" s="182" t="s">
        <v>174</v>
      </c>
      <c r="E14" s="182" t="s">
        <v>383</v>
      </c>
      <c r="F14" s="182" t="s">
        <v>138</v>
      </c>
      <c r="G14" s="182" t="s">
        <v>245</v>
      </c>
      <c r="H14" s="182" t="s">
        <v>522</v>
      </c>
      <c r="I14" s="182" t="s">
        <v>303</v>
      </c>
      <c r="J14" s="182" t="s">
        <v>468</v>
      </c>
      <c r="K14" s="183" t="s">
        <v>413</v>
      </c>
      <c r="L14" s="184" t="s">
        <v>541</v>
      </c>
      <c r="M14" s="185" t="s">
        <v>83</v>
      </c>
      <c r="N14" s="186" t="s">
        <v>533</v>
      </c>
      <c r="O14" s="187" t="s">
        <v>280</v>
      </c>
      <c r="P14" s="188" t="s">
        <v>81</v>
      </c>
      <c r="Q14" s="185" t="s">
        <v>349</v>
      </c>
      <c r="R14" s="185" t="s">
        <v>350</v>
      </c>
      <c r="S14" s="185" t="s">
        <v>351</v>
      </c>
      <c r="T14" s="185" t="s">
        <v>323</v>
      </c>
      <c r="U14" s="185" t="s">
        <v>371</v>
      </c>
      <c r="V14" s="186" t="s">
        <v>99</v>
      </c>
      <c r="W14" s="186" t="s">
        <v>100</v>
      </c>
      <c r="X14" s="187" t="s">
        <v>312</v>
      </c>
      <c r="Y14" s="184" t="s">
        <v>313</v>
      </c>
      <c r="Z14" s="185" t="s">
        <v>126</v>
      </c>
      <c r="AA14" s="185" t="s">
        <v>50</v>
      </c>
      <c r="AB14" s="189" t="s">
        <v>223</v>
      </c>
      <c r="AC14" s="187" t="s">
        <v>97</v>
      </c>
      <c r="AD14" s="534"/>
      <c r="AE14" s="522"/>
      <c r="AF14" s="525"/>
      <c r="AG14" s="531"/>
      <c r="AH14" s="528"/>
      <c r="AI14" s="519"/>
      <c r="AJ14" s="553"/>
      <c r="AK14" s="553"/>
      <c r="AL14" s="550"/>
      <c r="AM14" s="553"/>
      <c r="AN14" s="550"/>
      <c r="AO14" s="550"/>
      <c r="AP14" s="544"/>
      <c r="AQ14" s="547"/>
      <c r="AR14" s="541"/>
      <c r="AS14" s="538"/>
    </row>
    <row r="15" spans="1:45" s="78" customFormat="1" ht="12.75">
      <c r="A15" s="60"/>
      <c r="B15" s="190"/>
      <c r="C15" s="126"/>
      <c r="D15" s="126"/>
      <c r="E15" s="126"/>
      <c r="F15" s="126"/>
      <c r="G15" s="126"/>
      <c r="H15" s="126"/>
      <c r="I15" s="126"/>
      <c r="J15" s="126"/>
      <c r="K15" s="127"/>
      <c r="L15" s="66"/>
      <c r="M15" s="64"/>
      <c r="N15" s="67"/>
      <c r="O15" s="65"/>
      <c r="P15" s="122"/>
      <c r="Q15" s="64"/>
      <c r="R15" s="64"/>
      <c r="S15" s="64"/>
      <c r="T15" s="64"/>
      <c r="U15" s="64"/>
      <c r="V15" s="67"/>
      <c r="W15" s="67"/>
      <c r="X15" s="67"/>
      <c r="Y15" s="132"/>
      <c r="Z15" s="126"/>
      <c r="AA15" s="126"/>
      <c r="AB15" s="133"/>
      <c r="AC15" s="127"/>
      <c r="AD15" s="69"/>
      <c r="AE15" s="70"/>
      <c r="AF15" s="71"/>
      <c r="AG15" s="71"/>
      <c r="AH15" s="71"/>
      <c r="AI15" s="72"/>
      <c r="AJ15" s="73"/>
      <c r="AK15" s="73"/>
      <c r="AL15" s="73"/>
      <c r="AM15" s="73"/>
      <c r="AN15" s="64"/>
      <c r="AO15" s="74"/>
      <c r="AP15" s="75"/>
      <c r="AQ15" s="75"/>
      <c r="AR15" s="76"/>
      <c r="AS15" s="77"/>
    </row>
    <row r="16" spans="2:45" s="27" customFormat="1" ht="10.5">
      <c r="B16" s="14"/>
      <c r="C16" s="8"/>
      <c r="D16" s="8"/>
      <c r="E16" s="8"/>
      <c r="F16" s="8"/>
      <c r="G16" s="8"/>
      <c r="H16" s="8"/>
      <c r="I16" s="8">
        <v>1</v>
      </c>
      <c r="J16" s="8"/>
      <c r="K16" s="11"/>
      <c r="L16" s="13"/>
      <c r="M16" s="9"/>
      <c r="N16" s="12"/>
      <c r="O16" s="10"/>
      <c r="P16" s="123"/>
      <c r="Q16" s="9">
        <v>1</v>
      </c>
      <c r="R16" s="9"/>
      <c r="S16" s="9"/>
      <c r="T16" s="9"/>
      <c r="U16" s="9"/>
      <c r="V16" s="12"/>
      <c r="W16" s="12"/>
      <c r="X16" s="12"/>
      <c r="Y16" s="13"/>
      <c r="Z16" s="9"/>
      <c r="AA16" s="9"/>
      <c r="AB16" s="26"/>
      <c r="AC16" s="10"/>
      <c r="AD16" s="101">
        <f>SUM(B16:AC16)</f>
        <v>2</v>
      </c>
      <c r="AE16" s="14" t="s">
        <v>84</v>
      </c>
      <c r="AF16" s="8" t="s">
        <v>79</v>
      </c>
      <c r="AG16" s="96" t="str">
        <f>CONCATENATE(AE16,"-",AF16)</f>
        <v>Y-B</v>
      </c>
      <c r="AH16" s="8" t="s">
        <v>289</v>
      </c>
      <c r="AI16" s="28" t="s">
        <v>333</v>
      </c>
      <c r="AJ16" s="134"/>
      <c r="AK16" s="134"/>
      <c r="AL16" s="134"/>
      <c r="AM16" s="134"/>
      <c r="AN16" s="135"/>
      <c r="AO16" s="136"/>
      <c r="AP16" s="142" t="e">
        <f>+AN16/AO16</f>
        <v>#DIV/0!</v>
      </c>
      <c r="AQ16" s="142" t="e">
        <f>+AN16*AS12</f>
        <v>#REF!</v>
      </c>
      <c r="AR16" s="142" t="e">
        <f>+(AJ16*#REF!)+(MEASURES!$AK16*#REF!)+(MEASURES!AL16*#REF!)+(MEASURES!AM16*#REF!)</f>
        <v>#REF!</v>
      </c>
      <c r="AS16" s="143" t="e">
        <f>+AQ16/AR16</f>
        <v>#REF!</v>
      </c>
    </row>
    <row r="17" spans="2:45" s="27" customFormat="1" ht="10.5">
      <c r="B17" s="14"/>
      <c r="C17" s="8"/>
      <c r="D17" s="8"/>
      <c r="E17" s="8">
        <v>2</v>
      </c>
      <c r="F17" s="8"/>
      <c r="G17" s="8"/>
      <c r="H17" s="8"/>
      <c r="I17" s="8"/>
      <c r="J17" s="8"/>
      <c r="K17" s="11"/>
      <c r="L17" s="13"/>
      <c r="M17" s="9"/>
      <c r="N17" s="12"/>
      <c r="O17" s="10"/>
      <c r="P17" s="123"/>
      <c r="Q17" s="9"/>
      <c r="R17" s="9"/>
      <c r="S17" s="9">
        <v>2</v>
      </c>
      <c r="T17" s="9"/>
      <c r="U17" s="9"/>
      <c r="V17" s="12"/>
      <c r="W17" s="12"/>
      <c r="X17" s="12"/>
      <c r="Y17" s="13"/>
      <c r="Z17" s="9"/>
      <c r="AA17" s="9"/>
      <c r="AB17" s="26"/>
      <c r="AC17" s="10"/>
      <c r="AD17" s="101">
        <f aca="true" t="shared" si="0" ref="AD17:AD36">SUM(B17:AC17)</f>
        <v>4</v>
      </c>
      <c r="AE17" s="14" t="s">
        <v>628</v>
      </c>
      <c r="AF17" s="8" t="s">
        <v>522</v>
      </c>
      <c r="AG17" s="96" t="str">
        <f aca="true" t="shared" si="1" ref="AG17:AG34">CONCATENATE(AE17,"-",AF17)</f>
        <v>U-E</v>
      </c>
      <c r="AH17" s="8" t="s">
        <v>211</v>
      </c>
      <c r="AI17" s="28" t="s">
        <v>238</v>
      </c>
      <c r="AJ17" s="134"/>
      <c r="AK17" s="134"/>
      <c r="AL17" s="134"/>
      <c r="AM17" s="134"/>
      <c r="AN17" s="135"/>
      <c r="AO17" s="136"/>
      <c r="AP17" s="142" t="e">
        <f aca="true" t="shared" si="2" ref="AP17:AP34">+AN17/AO17</f>
        <v>#DIV/0!</v>
      </c>
      <c r="AQ17" s="142" t="e">
        <f>+AN17*AS12</f>
        <v>#REF!</v>
      </c>
      <c r="AR17" s="142" t="e">
        <f>+(AJ17*#REF!)+(MEASURES!$AK17*#REF!)+(MEASURES!AL17*#REF!)+(MEASURES!AM17*#REF!)</f>
        <v>#REF!</v>
      </c>
      <c r="AS17" s="143" t="e">
        <f aca="true" t="shared" si="3" ref="AS17:AS37">+AQ17/AR17</f>
        <v>#REF!</v>
      </c>
    </row>
    <row r="18" spans="2:45" s="27" customFormat="1" ht="10.5">
      <c r="B18" s="14"/>
      <c r="C18" s="8"/>
      <c r="D18" s="8"/>
      <c r="E18" s="8">
        <v>2</v>
      </c>
      <c r="F18" s="8"/>
      <c r="G18" s="8"/>
      <c r="H18" s="8"/>
      <c r="I18" s="8"/>
      <c r="J18" s="8"/>
      <c r="K18" s="11"/>
      <c r="L18" s="13"/>
      <c r="M18" s="9"/>
      <c r="N18" s="12"/>
      <c r="O18" s="10"/>
      <c r="P18" s="123"/>
      <c r="Q18" s="9">
        <v>2</v>
      </c>
      <c r="R18" s="9"/>
      <c r="S18" s="9"/>
      <c r="T18" s="9"/>
      <c r="U18" s="9"/>
      <c r="V18" s="12"/>
      <c r="W18" s="12"/>
      <c r="X18" s="12"/>
      <c r="Y18" s="13"/>
      <c r="Z18" s="9"/>
      <c r="AA18" s="9"/>
      <c r="AB18" s="26"/>
      <c r="AC18" s="10"/>
      <c r="AD18" s="101">
        <f t="shared" si="0"/>
        <v>4</v>
      </c>
      <c r="AE18" s="14" t="s">
        <v>84</v>
      </c>
      <c r="AF18" s="8" t="s">
        <v>173</v>
      </c>
      <c r="AG18" s="96" t="str">
        <f t="shared" si="1"/>
        <v>Y-C</v>
      </c>
      <c r="AH18" s="8" t="s">
        <v>344</v>
      </c>
      <c r="AI18" s="28" t="s">
        <v>417</v>
      </c>
      <c r="AJ18" s="134"/>
      <c r="AK18" s="134"/>
      <c r="AL18" s="134"/>
      <c r="AM18" s="134"/>
      <c r="AN18" s="135"/>
      <c r="AO18" s="136"/>
      <c r="AP18" s="142" t="e">
        <f t="shared" si="2"/>
        <v>#DIV/0!</v>
      </c>
      <c r="AQ18" s="142" t="e">
        <f>+AN18*AS12</f>
        <v>#REF!</v>
      </c>
      <c r="AR18" s="142" t="e">
        <f>+(AJ18*#REF!)+(MEASURES!$AK18*#REF!)+(MEASURES!AL18*#REF!)+(MEASURES!AM18*#REF!)</f>
        <v>#REF!</v>
      </c>
      <c r="AS18" s="143" t="e">
        <f t="shared" si="3"/>
        <v>#REF!</v>
      </c>
    </row>
    <row r="19" spans="2:45" s="27" customFormat="1" ht="21.75">
      <c r="B19" s="14"/>
      <c r="C19" s="8"/>
      <c r="D19" s="8"/>
      <c r="E19" s="8">
        <v>1</v>
      </c>
      <c r="F19" s="8"/>
      <c r="G19" s="8"/>
      <c r="H19" s="8"/>
      <c r="I19" s="8"/>
      <c r="J19" s="8"/>
      <c r="K19" s="11"/>
      <c r="L19" s="13"/>
      <c r="M19" s="9"/>
      <c r="N19" s="12"/>
      <c r="O19" s="10"/>
      <c r="P19" s="123"/>
      <c r="Q19" s="9"/>
      <c r="R19" s="9">
        <v>1</v>
      </c>
      <c r="S19" s="9"/>
      <c r="T19" s="9"/>
      <c r="U19" s="9"/>
      <c r="V19" s="12"/>
      <c r="W19" s="12"/>
      <c r="X19" s="12"/>
      <c r="Y19" s="13"/>
      <c r="Z19" s="9"/>
      <c r="AA19" s="9"/>
      <c r="AB19" s="26"/>
      <c r="AC19" s="10"/>
      <c r="AD19" s="101">
        <f t="shared" si="0"/>
        <v>2</v>
      </c>
      <c r="AE19" s="14" t="s">
        <v>84</v>
      </c>
      <c r="AF19" s="8" t="s">
        <v>307</v>
      </c>
      <c r="AG19" s="96" t="str">
        <f t="shared" si="1"/>
        <v>Y-D</v>
      </c>
      <c r="AH19" s="8" t="s">
        <v>290</v>
      </c>
      <c r="AI19" s="28" t="s">
        <v>514</v>
      </c>
      <c r="AJ19" s="134"/>
      <c r="AK19" s="134"/>
      <c r="AL19" s="134"/>
      <c r="AM19" s="134"/>
      <c r="AN19" s="135"/>
      <c r="AO19" s="136"/>
      <c r="AP19" s="142" t="e">
        <f t="shared" si="2"/>
        <v>#DIV/0!</v>
      </c>
      <c r="AQ19" s="142" t="e">
        <f>+AN19*AS12</f>
        <v>#REF!</v>
      </c>
      <c r="AR19" s="142" t="e">
        <f>+(AJ19*#REF!)+(MEASURES!$AK19*#REF!)+(MEASURES!AL19*#REF!)+(MEASURES!AM19*#REF!)</f>
        <v>#REF!</v>
      </c>
      <c r="AS19" s="143" t="e">
        <f t="shared" si="3"/>
        <v>#REF!</v>
      </c>
    </row>
    <row r="20" spans="2:45" s="27" customFormat="1" ht="21.75">
      <c r="B20" s="14"/>
      <c r="C20" s="8"/>
      <c r="D20" s="8"/>
      <c r="E20" s="8">
        <v>1</v>
      </c>
      <c r="F20" s="8"/>
      <c r="G20" s="8"/>
      <c r="H20" s="8"/>
      <c r="I20" s="8"/>
      <c r="J20" s="8"/>
      <c r="K20" s="11"/>
      <c r="L20" s="13"/>
      <c r="M20" s="9"/>
      <c r="N20" s="12"/>
      <c r="O20" s="10"/>
      <c r="P20" s="123"/>
      <c r="Q20" s="9"/>
      <c r="R20" s="9">
        <v>1</v>
      </c>
      <c r="S20" s="9"/>
      <c r="T20" s="9"/>
      <c r="U20" s="9"/>
      <c r="V20" s="12"/>
      <c r="W20" s="12"/>
      <c r="X20" s="12"/>
      <c r="Y20" s="13"/>
      <c r="Z20" s="9"/>
      <c r="AA20" s="9"/>
      <c r="AB20" s="26"/>
      <c r="AC20" s="10"/>
      <c r="AD20" s="101">
        <f t="shared" si="0"/>
        <v>2</v>
      </c>
      <c r="AE20" s="14" t="s">
        <v>509</v>
      </c>
      <c r="AF20" s="8" t="s">
        <v>509</v>
      </c>
      <c r="AG20" s="96" t="s">
        <v>509</v>
      </c>
      <c r="AH20" s="8" t="s">
        <v>509</v>
      </c>
      <c r="AI20" s="28" t="s">
        <v>432</v>
      </c>
      <c r="AJ20" s="134"/>
      <c r="AK20" s="134"/>
      <c r="AL20" s="134"/>
      <c r="AM20" s="134"/>
      <c r="AN20" s="135"/>
      <c r="AO20" s="136"/>
      <c r="AP20" s="142" t="e">
        <f t="shared" si="2"/>
        <v>#DIV/0!</v>
      </c>
      <c r="AQ20" s="142" t="e">
        <f>+AN20*AS12</f>
        <v>#REF!</v>
      </c>
      <c r="AR20" s="142" t="e">
        <f>+(AJ20*#REF!)+(MEASURES!$AK20*#REF!)+(MEASURES!AL20*#REF!)+(MEASURES!AM20*#REF!)</f>
        <v>#REF!</v>
      </c>
      <c r="AS20" s="143" t="e">
        <f t="shared" si="3"/>
        <v>#REF!</v>
      </c>
    </row>
    <row r="21" spans="2:45" s="27" customFormat="1" ht="10.5">
      <c r="B21" s="14"/>
      <c r="C21" s="8">
        <v>1</v>
      </c>
      <c r="D21" s="8"/>
      <c r="E21" s="8"/>
      <c r="F21" s="8"/>
      <c r="G21" s="8"/>
      <c r="H21" s="8"/>
      <c r="I21" s="8"/>
      <c r="J21" s="8"/>
      <c r="K21" s="11"/>
      <c r="L21" s="13"/>
      <c r="M21" s="9"/>
      <c r="N21" s="12"/>
      <c r="O21" s="10"/>
      <c r="P21" s="123"/>
      <c r="Q21" s="9"/>
      <c r="R21" s="9"/>
      <c r="S21" s="9">
        <v>1</v>
      </c>
      <c r="T21" s="9"/>
      <c r="U21" s="9"/>
      <c r="V21" s="12"/>
      <c r="W21" s="12"/>
      <c r="X21" s="12"/>
      <c r="Y21" s="13"/>
      <c r="Z21" s="9"/>
      <c r="AA21" s="9"/>
      <c r="AB21" s="26"/>
      <c r="AC21" s="10"/>
      <c r="AD21" s="101">
        <f t="shared" si="0"/>
        <v>2</v>
      </c>
      <c r="AE21" s="14"/>
      <c r="AF21" s="8"/>
      <c r="AG21" s="96" t="str">
        <f t="shared" si="1"/>
        <v>-</v>
      </c>
      <c r="AH21" s="8"/>
      <c r="AI21" s="28" t="s">
        <v>558</v>
      </c>
      <c r="AJ21" s="134"/>
      <c r="AK21" s="134"/>
      <c r="AL21" s="134"/>
      <c r="AM21" s="134"/>
      <c r="AN21" s="135"/>
      <c r="AO21" s="136"/>
      <c r="AP21" s="142" t="e">
        <f t="shared" si="2"/>
        <v>#DIV/0!</v>
      </c>
      <c r="AQ21" s="142" t="e">
        <f>+AN21*AS12</f>
        <v>#REF!</v>
      </c>
      <c r="AR21" s="142" t="e">
        <f>+(AJ21*#REF!)+(MEASURES!$AK21*#REF!)+(MEASURES!AL21*#REF!)+(MEASURES!AM21*#REF!)</f>
        <v>#REF!</v>
      </c>
      <c r="AS21" s="143" t="e">
        <f t="shared" si="3"/>
        <v>#REF!</v>
      </c>
    </row>
    <row r="22" spans="2:45" s="27" customFormat="1" ht="10.5">
      <c r="B22" s="14"/>
      <c r="C22" s="8">
        <v>1</v>
      </c>
      <c r="D22" s="8"/>
      <c r="E22" s="8"/>
      <c r="F22" s="8"/>
      <c r="G22" s="8"/>
      <c r="H22" s="8"/>
      <c r="I22" s="8"/>
      <c r="J22" s="8"/>
      <c r="K22" s="11"/>
      <c r="L22" s="13"/>
      <c r="M22" s="9"/>
      <c r="N22" s="12"/>
      <c r="O22" s="10"/>
      <c r="P22" s="123"/>
      <c r="Q22" s="9"/>
      <c r="R22" s="9"/>
      <c r="S22" s="9">
        <v>1</v>
      </c>
      <c r="T22" s="9"/>
      <c r="U22" s="9"/>
      <c r="V22" s="12"/>
      <c r="W22" s="12"/>
      <c r="X22" s="12"/>
      <c r="Y22" s="13"/>
      <c r="Z22" s="9"/>
      <c r="AA22" s="9"/>
      <c r="AB22" s="26"/>
      <c r="AC22" s="10"/>
      <c r="AD22" s="101">
        <f t="shared" si="0"/>
        <v>2</v>
      </c>
      <c r="AE22" s="14"/>
      <c r="AF22" s="8"/>
      <c r="AG22" s="96" t="str">
        <f t="shared" si="1"/>
        <v>-</v>
      </c>
      <c r="AH22" s="8"/>
      <c r="AI22" s="28" t="s">
        <v>78</v>
      </c>
      <c r="AJ22" s="134"/>
      <c r="AK22" s="134"/>
      <c r="AL22" s="134"/>
      <c r="AM22" s="134"/>
      <c r="AN22" s="135"/>
      <c r="AO22" s="136"/>
      <c r="AP22" s="142" t="e">
        <f t="shared" si="2"/>
        <v>#DIV/0!</v>
      </c>
      <c r="AQ22" s="142" t="e">
        <f>+AN22*AS12</f>
        <v>#REF!</v>
      </c>
      <c r="AR22" s="142" t="e">
        <f>+(AJ22*#REF!)+(MEASURES!$AK22*#REF!)+(MEASURES!AL22*#REF!)+(MEASURES!AM22*#REF!)</f>
        <v>#REF!</v>
      </c>
      <c r="AS22" s="143" t="e">
        <f t="shared" si="3"/>
        <v>#REF!</v>
      </c>
    </row>
    <row r="23" spans="2:45" s="27" customFormat="1" ht="21.75">
      <c r="B23" s="14"/>
      <c r="C23" s="8">
        <v>1</v>
      </c>
      <c r="D23" s="8"/>
      <c r="E23" s="8"/>
      <c r="F23" s="8"/>
      <c r="G23" s="8"/>
      <c r="H23" s="8"/>
      <c r="I23" s="8"/>
      <c r="J23" s="8"/>
      <c r="K23" s="11"/>
      <c r="L23" s="13"/>
      <c r="M23" s="9"/>
      <c r="N23" s="12"/>
      <c r="O23" s="10"/>
      <c r="P23" s="123"/>
      <c r="Q23" s="9"/>
      <c r="R23" s="9"/>
      <c r="S23" s="9">
        <v>1</v>
      </c>
      <c r="T23" s="9"/>
      <c r="U23" s="9"/>
      <c r="V23" s="12"/>
      <c r="W23" s="12"/>
      <c r="X23" s="12"/>
      <c r="Y23" s="13"/>
      <c r="Z23" s="9"/>
      <c r="AA23" s="9"/>
      <c r="AB23" s="26"/>
      <c r="AC23" s="10"/>
      <c r="AD23" s="101">
        <f t="shared" si="0"/>
        <v>2</v>
      </c>
      <c r="AE23" s="14"/>
      <c r="AF23" s="8"/>
      <c r="AG23" s="96" t="str">
        <f t="shared" si="1"/>
        <v>-</v>
      </c>
      <c r="AH23" s="8"/>
      <c r="AI23" s="28" t="s">
        <v>668</v>
      </c>
      <c r="AJ23" s="134"/>
      <c r="AK23" s="134"/>
      <c r="AL23" s="134"/>
      <c r="AM23" s="134"/>
      <c r="AN23" s="135"/>
      <c r="AO23" s="136"/>
      <c r="AP23" s="142" t="e">
        <f t="shared" si="2"/>
        <v>#DIV/0!</v>
      </c>
      <c r="AQ23" s="142" t="e">
        <f>+AN23*AS12</f>
        <v>#REF!</v>
      </c>
      <c r="AR23" s="142" t="e">
        <f>+(AJ23*#REF!)+(MEASURES!$AK23*#REF!)+(MEASURES!AL23*#REF!)+(MEASURES!AM23*#REF!)</f>
        <v>#REF!</v>
      </c>
      <c r="AS23" s="143" t="e">
        <f t="shared" si="3"/>
        <v>#REF!</v>
      </c>
    </row>
    <row r="24" spans="2:45" s="27" customFormat="1" ht="10.5">
      <c r="B24" s="14"/>
      <c r="C24" s="8"/>
      <c r="D24" s="8"/>
      <c r="E24" s="8"/>
      <c r="F24" s="8"/>
      <c r="G24" s="8">
        <v>8</v>
      </c>
      <c r="H24" s="8"/>
      <c r="I24" s="8"/>
      <c r="J24" s="8"/>
      <c r="K24" s="11"/>
      <c r="L24" s="13"/>
      <c r="M24" s="9"/>
      <c r="N24" s="12"/>
      <c r="O24" s="10"/>
      <c r="P24" s="123"/>
      <c r="Q24" s="9"/>
      <c r="R24" s="9"/>
      <c r="S24" s="9"/>
      <c r="T24" s="9"/>
      <c r="U24" s="9"/>
      <c r="V24" s="12"/>
      <c r="W24" s="12"/>
      <c r="X24" s="12"/>
      <c r="Y24" s="13"/>
      <c r="Z24" s="9">
        <v>8</v>
      </c>
      <c r="AA24" s="9"/>
      <c r="AB24" s="26"/>
      <c r="AC24" s="10"/>
      <c r="AD24" s="101">
        <f t="shared" si="0"/>
        <v>16</v>
      </c>
      <c r="AE24" s="14"/>
      <c r="AF24" s="8"/>
      <c r="AG24" s="96" t="str">
        <f t="shared" si="1"/>
        <v>-</v>
      </c>
      <c r="AH24" s="8"/>
      <c r="AI24" s="28" t="s">
        <v>87</v>
      </c>
      <c r="AJ24" s="134"/>
      <c r="AK24" s="134"/>
      <c r="AL24" s="134"/>
      <c r="AM24" s="134"/>
      <c r="AN24" s="135"/>
      <c r="AO24" s="136"/>
      <c r="AP24" s="142" t="e">
        <f t="shared" si="2"/>
        <v>#DIV/0!</v>
      </c>
      <c r="AQ24" s="142" t="e">
        <f>+AN24*AS12</f>
        <v>#REF!</v>
      </c>
      <c r="AR24" s="142" t="e">
        <f>+(AJ24*#REF!)+(MEASURES!$AK24*#REF!)+(MEASURES!AL24*#REF!)+(MEASURES!AM24*#REF!)</f>
        <v>#REF!</v>
      </c>
      <c r="AS24" s="143" t="e">
        <f t="shared" si="3"/>
        <v>#REF!</v>
      </c>
    </row>
    <row r="25" spans="2:45" s="27" customFormat="1" ht="10.5">
      <c r="B25" s="14"/>
      <c r="C25" s="8"/>
      <c r="D25" s="8"/>
      <c r="E25" s="8"/>
      <c r="F25" s="8"/>
      <c r="G25" s="8">
        <v>4</v>
      </c>
      <c r="H25" s="8"/>
      <c r="I25" s="8"/>
      <c r="J25" s="8"/>
      <c r="K25" s="11"/>
      <c r="L25" s="13"/>
      <c r="M25" s="9"/>
      <c r="N25" s="12"/>
      <c r="O25" s="10"/>
      <c r="P25" s="123"/>
      <c r="Q25" s="9"/>
      <c r="R25" s="9"/>
      <c r="S25" s="9"/>
      <c r="T25" s="9"/>
      <c r="U25" s="9"/>
      <c r="V25" s="12"/>
      <c r="W25" s="12"/>
      <c r="X25" s="12"/>
      <c r="Y25" s="13"/>
      <c r="Z25" s="9">
        <v>4</v>
      </c>
      <c r="AA25" s="9"/>
      <c r="AB25" s="26"/>
      <c r="AC25" s="10"/>
      <c r="AD25" s="101">
        <f t="shared" si="0"/>
        <v>8</v>
      </c>
      <c r="AE25" s="14"/>
      <c r="AF25" s="8"/>
      <c r="AG25" s="96" t="str">
        <f t="shared" si="1"/>
        <v>-</v>
      </c>
      <c r="AH25" s="8"/>
      <c r="AI25" s="28" t="s">
        <v>293</v>
      </c>
      <c r="AJ25" s="134"/>
      <c r="AK25" s="134"/>
      <c r="AL25" s="134"/>
      <c r="AM25" s="134"/>
      <c r="AN25" s="135"/>
      <c r="AO25" s="136"/>
      <c r="AP25" s="142" t="e">
        <f t="shared" si="2"/>
        <v>#DIV/0!</v>
      </c>
      <c r="AQ25" s="142" t="e">
        <f>+AN25*AS12</f>
        <v>#REF!</v>
      </c>
      <c r="AR25" s="142" t="e">
        <f>+(AJ25*#REF!)+(MEASURES!$AK25*#REF!)+(MEASURES!AL25*#REF!)+(MEASURES!AM25*#REF!)</f>
        <v>#REF!</v>
      </c>
      <c r="AS25" s="143" t="e">
        <f t="shared" si="3"/>
        <v>#REF!</v>
      </c>
    </row>
    <row r="26" spans="2:45" s="27" customFormat="1" ht="10.5">
      <c r="B26" s="14"/>
      <c r="C26" s="8"/>
      <c r="D26" s="8"/>
      <c r="E26" s="8"/>
      <c r="F26" s="8"/>
      <c r="G26" s="8">
        <v>1</v>
      </c>
      <c r="H26" s="8"/>
      <c r="I26" s="8"/>
      <c r="J26" s="8"/>
      <c r="K26" s="11"/>
      <c r="L26" s="13"/>
      <c r="M26" s="9"/>
      <c r="N26" s="12"/>
      <c r="O26" s="10"/>
      <c r="P26" s="123"/>
      <c r="Q26" s="9"/>
      <c r="R26" s="9"/>
      <c r="S26" s="9"/>
      <c r="T26" s="9"/>
      <c r="U26" s="9"/>
      <c r="V26" s="12"/>
      <c r="W26" s="12"/>
      <c r="X26" s="12"/>
      <c r="Y26" s="13"/>
      <c r="Z26" s="9">
        <v>1</v>
      </c>
      <c r="AA26" s="9"/>
      <c r="AB26" s="26"/>
      <c r="AC26" s="10"/>
      <c r="AD26" s="101">
        <f t="shared" si="0"/>
        <v>2</v>
      </c>
      <c r="AE26" s="14"/>
      <c r="AF26" s="8"/>
      <c r="AG26" s="96" t="str">
        <f t="shared" si="1"/>
        <v>-</v>
      </c>
      <c r="AH26" s="8"/>
      <c r="AI26" s="28" t="s">
        <v>209</v>
      </c>
      <c r="AJ26" s="134"/>
      <c r="AK26" s="134"/>
      <c r="AL26" s="134"/>
      <c r="AM26" s="134"/>
      <c r="AN26" s="135"/>
      <c r="AO26" s="136"/>
      <c r="AP26" s="142" t="e">
        <f t="shared" si="2"/>
        <v>#DIV/0!</v>
      </c>
      <c r="AQ26" s="142" t="e">
        <f>+AN26*AS12</f>
        <v>#REF!</v>
      </c>
      <c r="AR26" s="142" t="e">
        <f>+(AJ26*#REF!)+(MEASURES!$AK26*#REF!)+(MEASURES!AL26*#REF!)+(MEASURES!AM26*#REF!)</f>
        <v>#REF!</v>
      </c>
      <c r="AS26" s="143" t="e">
        <f t="shared" si="3"/>
        <v>#REF!</v>
      </c>
    </row>
    <row r="27" spans="2:45" s="27" customFormat="1" ht="10.5">
      <c r="B27" s="14"/>
      <c r="C27" s="8"/>
      <c r="D27" s="8"/>
      <c r="E27" s="8"/>
      <c r="F27" s="8"/>
      <c r="G27" s="8"/>
      <c r="H27" s="8"/>
      <c r="I27" s="8">
        <v>1</v>
      </c>
      <c r="J27" s="8"/>
      <c r="K27" s="11"/>
      <c r="L27" s="13"/>
      <c r="M27" s="9"/>
      <c r="N27" s="12"/>
      <c r="O27" s="10"/>
      <c r="P27" s="123"/>
      <c r="Q27" s="9"/>
      <c r="R27" s="9">
        <v>1</v>
      </c>
      <c r="S27" s="9"/>
      <c r="T27" s="9"/>
      <c r="U27" s="9"/>
      <c r="V27" s="12"/>
      <c r="W27" s="12"/>
      <c r="X27" s="12"/>
      <c r="Y27" s="13"/>
      <c r="Z27" s="9">
        <v>1</v>
      </c>
      <c r="AA27" s="9"/>
      <c r="AB27" s="26"/>
      <c r="AC27" s="10"/>
      <c r="AD27" s="101">
        <f t="shared" si="0"/>
        <v>3</v>
      </c>
      <c r="AE27" s="14"/>
      <c r="AF27" s="8"/>
      <c r="AG27" s="96" t="str">
        <f t="shared" si="1"/>
        <v>-</v>
      </c>
      <c r="AH27" s="8"/>
      <c r="AI27" s="28" t="s">
        <v>590</v>
      </c>
      <c r="AJ27" s="134"/>
      <c r="AK27" s="134"/>
      <c r="AL27" s="134"/>
      <c r="AM27" s="134"/>
      <c r="AN27" s="135"/>
      <c r="AO27" s="136"/>
      <c r="AP27" s="142" t="e">
        <f t="shared" si="2"/>
        <v>#DIV/0!</v>
      </c>
      <c r="AQ27" s="142" t="e">
        <f>+AN27*AS12</f>
        <v>#REF!</v>
      </c>
      <c r="AR27" s="142" t="e">
        <f>+(AJ27*#REF!)+(MEASURES!$AK27*#REF!)+(MEASURES!AL27*#REF!)+(MEASURES!AM27*#REF!)</f>
        <v>#REF!</v>
      </c>
      <c r="AS27" s="143" t="e">
        <f t="shared" si="3"/>
        <v>#REF!</v>
      </c>
    </row>
    <row r="28" spans="2:45" s="27" customFormat="1" ht="10.5">
      <c r="B28" s="14"/>
      <c r="C28" s="8">
        <v>3</v>
      </c>
      <c r="D28" s="8"/>
      <c r="E28" s="8"/>
      <c r="F28" s="8"/>
      <c r="G28" s="8"/>
      <c r="H28" s="8"/>
      <c r="I28" s="8"/>
      <c r="J28" s="8"/>
      <c r="K28" s="11"/>
      <c r="L28" s="13"/>
      <c r="M28" s="9"/>
      <c r="N28" s="12"/>
      <c r="O28" s="10"/>
      <c r="P28" s="123"/>
      <c r="Q28" s="9"/>
      <c r="R28" s="9"/>
      <c r="S28" s="9"/>
      <c r="T28" s="9"/>
      <c r="U28" s="9"/>
      <c r="V28" s="12"/>
      <c r="W28" s="12"/>
      <c r="X28" s="12">
        <v>3</v>
      </c>
      <c r="Y28" s="13"/>
      <c r="Z28" s="9"/>
      <c r="AA28" s="9"/>
      <c r="AB28" s="26"/>
      <c r="AC28" s="10"/>
      <c r="AD28" s="101">
        <f t="shared" si="0"/>
        <v>6</v>
      </c>
      <c r="AE28" s="14"/>
      <c r="AF28" s="8"/>
      <c r="AG28" s="96" t="str">
        <f t="shared" si="1"/>
        <v>-</v>
      </c>
      <c r="AH28" s="8"/>
      <c r="AI28" s="28" t="s">
        <v>731</v>
      </c>
      <c r="AJ28" s="134"/>
      <c r="AK28" s="134"/>
      <c r="AL28" s="134"/>
      <c r="AM28" s="134"/>
      <c r="AN28" s="135"/>
      <c r="AO28" s="136"/>
      <c r="AP28" s="142" t="e">
        <f t="shared" si="2"/>
        <v>#DIV/0!</v>
      </c>
      <c r="AQ28" s="142" t="e">
        <f>+AN28*AS12</f>
        <v>#REF!</v>
      </c>
      <c r="AR28" s="142" t="e">
        <f>+(AJ28*#REF!)+(MEASURES!$AK28*#REF!)+(MEASURES!AL28*#REF!)+(MEASURES!AM28*#REF!)</f>
        <v>#REF!</v>
      </c>
      <c r="AS28" s="143" t="e">
        <f t="shared" si="3"/>
        <v>#REF!</v>
      </c>
    </row>
    <row r="29" spans="2:45" s="27" customFormat="1" ht="10.5">
      <c r="B29" s="14"/>
      <c r="C29" s="8">
        <v>3</v>
      </c>
      <c r="D29" s="8"/>
      <c r="E29" s="8"/>
      <c r="F29" s="8"/>
      <c r="G29" s="8"/>
      <c r="H29" s="8"/>
      <c r="I29" s="8"/>
      <c r="J29" s="8"/>
      <c r="K29" s="11"/>
      <c r="L29" s="13"/>
      <c r="M29" s="9"/>
      <c r="N29" s="12"/>
      <c r="O29" s="10"/>
      <c r="P29" s="123"/>
      <c r="Q29" s="9"/>
      <c r="R29" s="9"/>
      <c r="S29" s="9"/>
      <c r="T29" s="9"/>
      <c r="U29" s="9"/>
      <c r="V29" s="12"/>
      <c r="W29" s="12"/>
      <c r="X29" s="12">
        <v>3</v>
      </c>
      <c r="Y29" s="13"/>
      <c r="Z29" s="9"/>
      <c r="AA29" s="9"/>
      <c r="AB29" s="26"/>
      <c r="AC29" s="10"/>
      <c r="AD29" s="101">
        <f t="shared" si="0"/>
        <v>6</v>
      </c>
      <c r="AE29" s="14"/>
      <c r="AF29" s="8"/>
      <c r="AG29" s="96" t="str">
        <f t="shared" si="1"/>
        <v>-</v>
      </c>
      <c r="AH29" s="8"/>
      <c r="AI29" s="28" t="s">
        <v>412</v>
      </c>
      <c r="AJ29" s="134"/>
      <c r="AK29" s="134"/>
      <c r="AL29" s="134"/>
      <c r="AM29" s="134"/>
      <c r="AN29" s="135"/>
      <c r="AO29" s="136"/>
      <c r="AP29" s="142" t="e">
        <f t="shared" si="2"/>
        <v>#DIV/0!</v>
      </c>
      <c r="AQ29" s="142" t="e">
        <f>+AN29*AS12</f>
        <v>#REF!</v>
      </c>
      <c r="AR29" s="142" t="e">
        <f>+(AJ29*#REF!)+(MEASURES!$AK29*#REF!)+(MEASURES!AL29*#REF!)+(MEASURES!AM29*#REF!)</f>
        <v>#REF!</v>
      </c>
      <c r="AS29" s="143" t="e">
        <f t="shared" si="3"/>
        <v>#REF!</v>
      </c>
    </row>
    <row r="30" spans="2:45" s="27" customFormat="1" ht="10.5">
      <c r="B30" s="14"/>
      <c r="C30" s="8">
        <v>6</v>
      </c>
      <c r="D30" s="8"/>
      <c r="E30" s="8"/>
      <c r="F30" s="8"/>
      <c r="G30" s="8"/>
      <c r="H30" s="8"/>
      <c r="I30" s="8"/>
      <c r="J30" s="8"/>
      <c r="K30" s="11"/>
      <c r="L30" s="13">
        <v>6</v>
      </c>
      <c r="M30" s="9"/>
      <c r="N30" s="12"/>
      <c r="O30" s="10"/>
      <c r="P30" s="123"/>
      <c r="Q30" s="9"/>
      <c r="R30" s="9"/>
      <c r="S30" s="9"/>
      <c r="T30" s="9"/>
      <c r="U30" s="9"/>
      <c r="V30" s="12"/>
      <c r="W30" s="12"/>
      <c r="X30" s="12"/>
      <c r="Y30" s="13"/>
      <c r="Z30" s="9"/>
      <c r="AA30" s="9"/>
      <c r="AB30" s="26"/>
      <c r="AC30" s="10"/>
      <c r="AD30" s="101">
        <f t="shared" si="0"/>
        <v>12</v>
      </c>
      <c r="AE30" s="14"/>
      <c r="AF30" s="8"/>
      <c r="AG30" s="96" t="str">
        <f t="shared" si="1"/>
        <v>-</v>
      </c>
      <c r="AH30" s="8"/>
      <c r="AI30" s="28" t="s">
        <v>64</v>
      </c>
      <c r="AJ30" s="134"/>
      <c r="AK30" s="134"/>
      <c r="AL30" s="134"/>
      <c r="AM30" s="134"/>
      <c r="AN30" s="135"/>
      <c r="AO30" s="136"/>
      <c r="AP30" s="142" t="e">
        <f t="shared" si="2"/>
        <v>#DIV/0!</v>
      </c>
      <c r="AQ30" s="142" t="e">
        <f>+AN30*AS12</f>
        <v>#REF!</v>
      </c>
      <c r="AR30" s="142" t="e">
        <f>+(AJ30*#REF!)+(MEASURES!$AK30*#REF!)+(MEASURES!AL30*#REF!)+(MEASURES!AM30*#REF!)</f>
        <v>#REF!</v>
      </c>
      <c r="AS30" s="143" t="e">
        <f t="shared" si="3"/>
        <v>#REF!</v>
      </c>
    </row>
    <row r="31" spans="2:45" s="27" customFormat="1" ht="10.5">
      <c r="B31" s="14"/>
      <c r="C31" s="8"/>
      <c r="D31" s="8"/>
      <c r="E31" s="8"/>
      <c r="F31" s="8"/>
      <c r="G31" s="8">
        <v>1</v>
      </c>
      <c r="H31" s="8"/>
      <c r="I31" s="8"/>
      <c r="J31" s="8"/>
      <c r="K31" s="11"/>
      <c r="L31" s="13"/>
      <c r="M31" s="9"/>
      <c r="N31" s="12"/>
      <c r="O31" s="10"/>
      <c r="P31" s="123"/>
      <c r="Q31" s="9"/>
      <c r="R31" s="9">
        <v>1</v>
      </c>
      <c r="S31" s="9"/>
      <c r="T31" s="9"/>
      <c r="U31" s="9"/>
      <c r="V31" s="12"/>
      <c r="W31" s="12"/>
      <c r="X31" s="12"/>
      <c r="Y31" s="13"/>
      <c r="Z31" s="9"/>
      <c r="AA31" s="9"/>
      <c r="AB31" s="26"/>
      <c r="AC31" s="10"/>
      <c r="AD31" s="101">
        <f t="shared" si="0"/>
        <v>2</v>
      </c>
      <c r="AE31" s="14"/>
      <c r="AF31" s="8"/>
      <c r="AG31" s="96" t="str">
        <f t="shared" si="1"/>
        <v>-</v>
      </c>
      <c r="AH31" s="8"/>
      <c r="AI31" s="28" t="s">
        <v>287</v>
      </c>
      <c r="AJ31" s="134"/>
      <c r="AK31" s="134"/>
      <c r="AL31" s="134"/>
      <c r="AM31" s="134"/>
      <c r="AN31" s="135"/>
      <c r="AO31" s="136"/>
      <c r="AP31" s="142" t="e">
        <f t="shared" si="2"/>
        <v>#DIV/0!</v>
      </c>
      <c r="AQ31" s="142" t="e">
        <f>+AN31*AS12</f>
        <v>#REF!</v>
      </c>
      <c r="AR31" s="142" t="e">
        <f>+(AJ31*#REF!)+(MEASURES!$AK31*#REF!)+(MEASURES!AL31*#REF!)+(MEASURES!AM31*#REF!)</f>
        <v>#REF!</v>
      </c>
      <c r="AS31" s="143" t="e">
        <f t="shared" si="3"/>
        <v>#REF!</v>
      </c>
    </row>
    <row r="32" spans="2:45" s="27" customFormat="1" ht="10.5">
      <c r="B32" s="14"/>
      <c r="C32" s="8"/>
      <c r="D32" s="8"/>
      <c r="E32" s="8"/>
      <c r="F32" s="8"/>
      <c r="G32" s="8">
        <v>1</v>
      </c>
      <c r="H32" s="8"/>
      <c r="I32" s="8"/>
      <c r="J32" s="8"/>
      <c r="K32" s="11"/>
      <c r="L32" s="13"/>
      <c r="M32" s="9"/>
      <c r="N32" s="12"/>
      <c r="O32" s="10"/>
      <c r="P32" s="123"/>
      <c r="Q32" s="9">
        <v>1</v>
      </c>
      <c r="R32" s="9"/>
      <c r="S32" s="9"/>
      <c r="T32" s="9"/>
      <c r="U32" s="9"/>
      <c r="V32" s="12"/>
      <c r="W32" s="12"/>
      <c r="X32" s="12"/>
      <c r="Y32" s="13"/>
      <c r="Z32" s="9"/>
      <c r="AA32" s="9"/>
      <c r="AB32" s="26"/>
      <c r="AC32" s="10"/>
      <c r="AD32" s="101">
        <f t="shared" si="0"/>
        <v>2</v>
      </c>
      <c r="AE32" s="14"/>
      <c r="AF32" s="8"/>
      <c r="AG32" s="96" t="str">
        <f t="shared" si="1"/>
        <v>-</v>
      </c>
      <c r="AH32" s="8"/>
      <c r="AI32" s="28" t="s">
        <v>237</v>
      </c>
      <c r="AJ32" s="134"/>
      <c r="AK32" s="134"/>
      <c r="AL32" s="134"/>
      <c r="AM32" s="134"/>
      <c r="AN32" s="135"/>
      <c r="AO32" s="136"/>
      <c r="AP32" s="142" t="e">
        <f t="shared" si="2"/>
        <v>#DIV/0!</v>
      </c>
      <c r="AQ32" s="142" t="e">
        <f>+AN32*AS12</f>
        <v>#REF!</v>
      </c>
      <c r="AR32" s="142" t="e">
        <f>+(AJ32*#REF!)+(MEASURES!$AK32*#REF!)+(MEASURES!AL32*#REF!)+(MEASURES!AM32*#REF!)</f>
        <v>#REF!</v>
      </c>
      <c r="AS32" s="143" t="e">
        <f t="shared" si="3"/>
        <v>#REF!</v>
      </c>
    </row>
    <row r="33" spans="2:45" s="27" customFormat="1" ht="10.5">
      <c r="B33" s="14"/>
      <c r="C33" s="8"/>
      <c r="D33" s="8"/>
      <c r="E33" s="8"/>
      <c r="F33" s="8"/>
      <c r="G33" s="8">
        <v>25</v>
      </c>
      <c r="H33" s="8"/>
      <c r="I33" s="8"/>
      <c r="J33" s="8"/>
      <c r="K33" s="11"/>
      <c r="L33" s="13"/>
      <c r="M33" s="9">
        <v>25</v>
      </c>
      <c r="N33" s="12"/>
      <c r="O33" s="10"/>
      <c r="P33" s="123"/>
      <c r="Q33" s="9"/>
      <c r="R33" s="9"/>
      <c r="S33" s="9"/>
      <c r="T33" s="9"/>
      <c r="U33" s="9"/>
      <c r="V33" s="12"/>
      <c r="W33" s="12"/>
      <c r="X33" s="12"/>
      <c r="Y33" s="13"/>
      <c r="Z33" s="9"/>
      <c r="AA33" s="9"/>
      <c r="AB33" s="26"/>
      <c r="AC33" s="10"/>
      <c r="AD33" s="101">
        <f t="shared" si="0"/>
        <v>50</v>
      </c>
      <c r="AE33" s="14"/>
      <c r="AF33" s="8"/>
      <c r="AG33" s="96" t="str">
        <f t="shared" si="1"/>
        <v>-</v>
      </c>
      <c r="AH33" s="97"/>
      <c r="AI33" s="30" t="s">
        <v>403</v>
      </c>
      <c r="AJ33" s="134"/>
      <c r="AK33" s="134"/>
      <c r="AL33" s="134"/>
      <c r="AM33" s="134"/>
      <c r="AN33" s="135"/>
      <c r="AO33" s="136"/>
      <c r="AP33" s="142" t="e">
        <f t="shared" si="2"/>
        <v>#DIV/0!</v>
      </c>
      <c r="AQ33" s="142" t="e">
        <f>+AN33*AS12</f>
        <v>#REF!</v>
      </c>
      <c r="AR33" s="142" t="e">
        <f>+(AJ33*#REF!)+(MEASURES!$AK33*#REF!)+(MEASURES!AL33*#REF!)+(MEASURES!AM33*#REF!)</f>
        <v>#REF!</v>
      </c>
      <c r="AS33" s="143" t="e">
        <f t="shared" si="3"/>
        <v>#REF!</v>
      </c>
    </row>
    <row r="34" spans="2:45" s="27" customFormat="1" ht="21.75">
      <c r="B34" s="14"/>
      <c r="C34" s="8"/>
      <c r="D34" s="8"/>
      <c r="E34" s="8"/>
      <c r="F34" s="8"/>
      <c r="G34" s="8">
        <v>15</v>
      </c>
      <c r="H34" s="8"/>
      <c r="I34" s="8"/>
      <c r="J34" s="8"/>
      <c r="K34" s="11"/>
      <c r="L34" s="13"/>
      <c r="M34" s="9"/>
      <c r="N34" s="12"/>
      <c r="O34" s="10"/>
      <c r="P34" s="123"/>
      <c r="Q34" s="9"/>
      <c r="R34" s="9"/>
      <c r="S34" s="9"/>
      <c r="T34" s="9"/>
      <c r="U34" s="9"/>
      <c r="V34" s="12"/>
      <c r="W34" s="12"/>
      <c r="X34" s="12">
        <v>15</v>
      </c>
      <c r="Y34" s="13"/>
      <c r="Z34" s="9"/>
      <c r="AA34" s="9"/>
      <c r="AB34" s="26"/>
      <c r="AC34" s="10"/>
      <c r="AD34" s="101">
        <f t="shared" si="0"/>
        <v>30</v>
      </c>
      <c r="AE34" s="14"/>
      <c r="AF34" s="8"/>
      <c r="AG34" s="96" t="str">
        <f t="shared" si="1"/>
        <v>-</v>
      </c>
      <c r="AH34" s="97"/>
      <c r="AI34" s="30" t="s">
        <v>574</v>
      </c>
      <c r="AJ34" s="134"/>
      <c r="AK34" s="134"/>
      <c r="AL34" s="134"/>
      <c r="AM34" s="134"/>
      <c r="AN34" s="135"/>
      <c r="AO34" s="136"/>
      <c r="AP34" s="142" t="e">
        <f t="shared" si="2"/>
        <v>#DIV/0!</v>
      </c>
      <c r="AQ34" s="142" t="e">
        <f>+AN34*AS12</f>
        <v>#REF!</v>
      </c>
      <c r="AR34" s="142" t="e">
        <f>+(AJ34*#REF!)+(MEASURES!$AK34*#REF!)+(MEASURES!AL34*#REF!)+(MEASURES!AM34*#REF!)</f>
        <v>#REF!</v>
      </c>
      <c r="AS34" s="143" t="e">
        <f t="shared" si="3"/>
        <v>#REF!</v>
      </c>
    </row>
    <row r="35" spans="1:45" s="27" customFormat="1" ht="10.5">
      <c r="A35" s="31" t="s">
        <v>607</v>
      </c>
      <c r="B35" s="108">
        <v>1</v>
      </c>
      <c r="C35" s="109">
        <v>2</v>
      </c>
      <c r="D35" s="109"/>
      <c r="E35" s="109">
        <v>1</v>
      </c>
      <c r="F35" s="109">
        <v>1</v>
      </c>
      <c r="G35" s="109"/>
      <c r="H35" s="109"/>
      <c r="I35" s="109"/>
      <c r="J35" s="109">
        <v>6</v>
      </c>
      <c r="K35" s="110"/>
      <c r="L35" s="111">
        <v>2</v>
      </c>
      <c r="M35" s="112">
        <v>5</v>
      </c>
      <c r="N35" s="113"/>
      <c r="O35" s="114"/>
      <c r="P35" s="124"/>
      <c r="Q35" s="112"/>
      <c r="R35" s="112"/>
      <c r="S35" s="112"/>
      <c r="T35" s="112"/>
      <c r="U35" s="112"/>
      <c r="V35" s="113"/>
      <c r="W35" s="113"/>
      <c r="X35" s="113">
        <v>4</v>
      </c>
      <c r="Y35" s="111"/>
      <c r="Z35" s="112"/>
      <c r="AA35" s="112"/>
      <c r="AB35" s="115"/>
      <c r="AC35" s="114"/>
      <c r="AD35" s="101">
        <f t="shared" si="0"/>
        <v>22</v>
      </c>
      <c r="AE35" s="108"/>
      <c r="AF35" s="109"/>
      <c r="AG35" s="96"/>
      <c r="AH35" s="116"/>
      <c r="AI35" s="117"/>
      <c r="AJ35" s="137"/>
      <c r="AK35" s="137"/>
      <c r="AL35" s="137"/>
      <c r="AM35" s="137"/>
      <c r="AN35" s="138"/>
      <c r="AO35" s="139"/>
      <c r="AP35" s="142" t="e">
        <f>+AN35/AO35</f>
        <v>#DIV/0!</v>
      </c>
      <c r="AQ35" s="142" t="e">
        <f>+AN35*AS12</f>
        <v>#REF!</v>
      </c>
      <c r="AR35" s="142" t="e">
        <f>+(AJ35*#REF!)+(MEASURES!$AK35*#REF!)+(MEASURES!AL35*#REF!)+(MEASURES!AM35*#REF!)</f>
        <v>#REF!</v>
      </c>
      <c r="AS35" s="143" t="e">
        <f>+AQ35/AR35</f>
        <v>#REF!</v>
      </c>
    </row>
    <row r="36" spans="1:45" s="27" customFormat="1" ht="12" thickBot="1">
      <c r="A36" s="31" t="s">
        <v>573</v>
      </c>
      <c r="B36" s="41"/>
      <c r="C36" s="42">
        <v>3</v>
      </c>
      <c r="D36" s="42"/>
      <c r="E36" s="42"/>
      <c r="F36" s="42">
        <v>8</v>
      </c>
      <c r="G36" s="42"/>
      <c r="H36" s="42">
        <v>2</v>
      </c>
      <c r="I36" s="42">
        <v>4</v>
      </c>
      <c r="J36" s="42"/>
      <c r="K36" s="43">
        <v>8</v>
      </c>
      <c r="L36" s="44"/>
      <c r="M36" s="45"/>
      <c r="N36" s="46">
        <v>3</v>
      </c>
      <c r="O36" s="47"/>
      <c r="P36" s="125"/>
      <c r="Q36" s="45">
        <v>8</v>
      </c>
      <c r="R36" s="45"/>
      <c r="S36" s="45"/>
      <c r="T36" s="45"/>
      <c r="U36" s="45">
        <v>4</v>
      </c>
      <c r="V36" s="46"/>
      <c r="W36" s="46"/>
      <c r="X36" s="46"/>
      <c r="Y36" s="44"/>
      <c r="Z36" s="45"/>
      <c r="AA36" s="45"/>
      <c r="AB36" s="48"/>
      <c r="AC36" s="47">
        <v>8</v>
      </c>
      <c r="AD36" s="101">
        <f t="shared" si="0"/>
        <v>48</v>
      </c>
      <c r="AE36" s="120" t="s">
        <v>661</v>
      </c>
      <c r="AF36" s="121" t="s">
        <v>627</v>
      </c>
      <c r="AG36" s="121" t="s">
        <v>627</v>
      </c>
      <c r="AH36" s="121" t="s">
        <v>627</v>
      </c>
      <c r="AI36" s="98"/>
      <c r="AJ36" s="140" t="s">
        <v>627</v>
      </c>
      <c r="AK36" s="140" t="s">
        <v>627</v>
      </c>
      <c r="AL36" s="140" t="s">
        <v>627</v>
      </c>
      <c r="AM36" s="140" t="s">
        <v>627</v>
      </c>
      <c r="AN36" s="140" t="s">
        <v>627</v>
      </c>
      <c r="AO36" s="140" t="s">
        <v>627</v>
      </c>
      <c r="AP36" s="141" t="s">
        <v>627</v>
      </c>
      <c r="AQ36" s="141" t="s">
        <v>627</v>
      </c>
      <c r="AR36" s="141" t="s">
        <v>627</v>
      </c>
      <c r="AS36" s="141" t="s">
        <v>627</v>
      </c>
    </row>
    <row r="37" spans="1:45" s="27" customFormat="1" ht="24" thickBot="1" thickTop="1">
      <c r="A37" s="31" t="s">
        <v>439</v>
      </c>
      <c r="B37" s="128">
        <f>SUM(B16:B35)</f>
        <v>1</v>
      </c>
      <c r="C37" s="128">
        <f aca="true" t="shared" si="4" ref="C37:AC37">SUM(C16:C35)</f>
        <v>17</v>
      </c>
      <c r="D37" s="128">
        <f t="shared" si="4"/>
        <v>0</v>
      </c>
      <c r="E37" s="128">
        <f t="shared" si="4"/>
        <v>7</v>
      </c>
      <c r="F37" s="128">
        <f t="shared" si="4"/>
        <v>1</v>
      </c>
      <c r="G37" s="128">
        <f t="shared" si="4"/>
        <v>55</v>
      </c>
      <c r="H37" s="128">
        <f t="shared" si="4"/>
        <v>0</v>
      </c>
      <c r="I37" s="128">
        <f t="shared" si="4"/>
        <v>2</v>
      </c>
      <c r="J37" s="128">
        <f t="shared" si="4"/>
        <v>6</v>
      </c>
      <c r="K37" s="128">
        <f t="shared" si="4"/>
        <v>0</v>
      </c>
      <c r="L37" s="128">
        <f t="shared" si="4"/>
        <v>8</v>
      </c>
      <c r="M37" s="128">
        <f t="shared" si="4"/>
        <v>30</v>
      </c>
      <c r="N37" s="128">
        <f t="shared" si="4"/>
        <v>0</v>
      </c>
      <c r="O37" s="128">
        <f t="shared" si="4"/>
        <v>0</v>
      </c>
      <c r="P37" s="128">
        <f t="shared" si="4"/>
        <v>0</v>
      </c>
      <c r="Q37" s="128">
        <f t="shared" si="4"/>
        <v>4</v>
      </c>
      <c r="R37" s="128">
        <f t="shared" si="4"/>
        <v>4</v>
      </c>
      <c r="S37" s="128">
        <f t="shared" si="4"/>
        <v>5</v>
      </c>
      <c r="T37" s="128">
        <f t="shared" si="4"/>
        <v>0</v>
      </c>
      <c r="U37" s="128">
        <f t="shared" si="4"/>
        <v>0</v>
      </c>
      <c r="V37" s="128">
        <f t="shared" si="4"/>
        <v>0</v>
      </c>
      <c r="W37" s="128">
        <f t="shared" si="4"/>
        <v>0</v>
      </c>
      <c r="X37" s="128">
        <f t="shared" si="4"/>
        <v>25</v>
      </c>
      <c r="Y37" s="128">
        <f t="shared" si="4"/>
        <v>0</v>
      </c>
      <c r="Z37" s="128">
        <f t="shared" si="4"/>
        <v>14</v>
      </c>
      <c r="AA37" s="128">
        <f t="shared" si="4"/>
        <v>0</v>
      </c>
      <c r="AB37" s="128">
        <f t="shared" si="4"/>
        <v>0</v>
      </c>
      <c r="AC37" s="128">
        <f t="shared" si="4"/>
        <v>0</v>
      </c>
      <c r="AD37" s="155" t="s">
        <v>366</v>
      </c>
      <c r="AE37" s="156"/>
      <c r="AF37" s="156"/>
      <c r="AG37" s="156"/>
      <c r="AH37" s="156"/>
      <c r="AI37" s="157"/>
      <c r="AJ37" s="38">
        <f aca="true" t="shared" si="5" ref="AJ37:AR37">SUM(AJ16:AJ36)</f>
        <v>0</v>
      </c>
      <c r="AK37" s="38">
        <f t="shared" si="5"/>
        <v>0</v>
      </c>
      <c r="AL37" s="38">
        <f t="shared" si="5"/>
        <v>0</v>
      </c>
      <c r="AM37" s="38">
        <f t="shared" si="5"/>
        <v>0</v>
      </c>
      <c r="AN37" s="39">
        <f t="shared" si="5"/>
        <v>0</v>
      </c>
      <c r="AO37" s="40">
        <f t="shared" si="5"/>
        <v>0</v>
      </c>
      <c r="AP37" s="144" t="e">
        <f>+AN37/AO37</f>
        <v>#DIV/0!</v>
      </c>
      <c r="AQ37" s="145" t="e">
        <f t="shared" si="5"/>
        <v>#REF!</v>
      </c>
      <c r="AR37" s="145" t="e">
        <f t="shared" si="5"/>
        <v>#REF!</v>
      </c>
      <c r="AS37" s="146" t="e">
        <f t="shared" si="3"/>
        <v>#REF!</v>
      </c>
    </row>
    <row r="38" spans="1:52" s="27" customFormat="1" ht="22.5" thickBot="1">
      <c r="A38" s="31" t="s">
        <v>571</v>
      </c>
      <c r="B38" s="482">
        <f>SUM(B37:K37)</f>
        <v>89</v>
      </c>
      <c r="C38" s="483"/>
      <c r="D38" s="483"/>
      <c r="E38" s="483"/>
      <c r="F38" s="483"/>
      <c r="G38" s="483"/>
      <c r="H38" s="483"/>
      <c r="I38" s="483"/>
      <c r="J38" s="483"/>
      <c r="K38" s="483"/>
      <c r="L38" s="484">
        <f>SUM(L37:AC37)</f>
        <v>90</v>
      </c>
      <c r="M38" s="485"/>
      <c r="N38" s="485"/>
      <c r="O38" s="485"/>
      <c r="P38" s="485"/>
      <c r="Q38" s="485"/>
      <c r="R38" s="485"/>
      <c r="S38" s="485"/>
      <c r="T38" s="485"/>
      <c r="U38" s="485"/>
      <c r="V38" s="485"/>
      <c r="W38" s="485"/>
      <c r="X38" s="485"/>
      <c r="Y38" s="485"/>
      <c r="Z38" s="485"/>
      <c r="AA38" s="485"/>
      <c r="AB38" s="485"/>
      <c r="AC38" s="486"/>
      <c r="AD38" s="151"/>
      <c r="AE38" s="37"/>
      <c r="AF38" s="32"/>
      <c r="AL38" s="33"/>
      <c r="AM38" s="33"/>
      <c r="AN38" s="33"/>
      <c r="AO38" s="33"/>
      <c r="AP38" s="33"/>
      <c r="AQ38" s="33"/>
      <c r="AR38" s="33"/>
      <c r="AS38" s="33"/>
      <c r="AT38" s="33"/>
      <c r="AU38" s="33"/>
      <c r="AV38" s="33"/>
      <c r="AW38" s="34"/>
      <c r="AX38" s="34"/>
      <c r="AY38" s="35"/>
      <c r="AZ38" s="36"/>
    </row>
    <row r="39" spans="3:36" ht="12.75">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row>
    <row r="40" spans="1:3" ht="12.75">
      <c r="A40" s="5" t="s">
        <v>299</v>
      </c>
      <c r="B40" s="5"/>
      <c r="C40" s="81"/>
    </row>
    <row r="41" spans="1:50" s="56" customFormat="1" ht="13.5" thickBot="1">
      <c r="A41" s="16" t="s">
        <v>652</v>
      </c>
      <c r="B41" s="16"/>
      <c r="C41" s="54"/>
      <c r="D41" s="54"/>
      <c r="E41" s="54"/>
      <c r="F41" s="54"/>
      <c r="G41" s="54"/>
      <c r="H41" s="54"/>
      <c r="I41" s="54"/>
      <c r="J41" s="54"/>
      <c r="K41" s="54"/>
      <c r="L41" s="509"/>
      <c r="M41" s="510"/>
      <c r="N41" s="510"/>
      <c r="O41" s="510"/>
      <c r="P41" s="510"/>
      <c r="Q41" s="510"/>
      <c r="R41" s="510"/>
      <c r="S41" s="510"/>
      <c r="T41" s="510"/>
      <c r="U41" s="510"/>
      <c r="V41" s="510"/>
      <c r="W41" s="510"/>
      <c r="X41" s="510"/>
      <c r="Y41" s="510"/>
      <c r="Z41" s="510"/>
      <c r="AA41" s="510"/>
      <c r="AB41" s="510"/>
      <c r="AC41" s="510"/>
      <c r="AD41" s="510"/>
      <c r="AE41" s="510"/>
      <c r="AF41" s="510"/>
      <c r="AG41" s="55"/>
      <c r="AH41" s="55"/>
      <c r="AI41" s="55"/>
      <c r="AJ41" s="55"/>
      <c r="AK41" s="17"/>
      <c r="AM41" s="573" t="s">
        <v>501</v>
      </c>
      <c r="AN41" s="573"/>
      <c r="AO41" s="573"/>
      <c r="AP41" s="573"/>
      <c r="AQ41" s="574"/>
      <c r="AR41" s="574"/>
      <c r="AS41" s="54"/>
      <c r="AT41" s="57"/>
      <c r="AU41" s="57"/>
      <c r="AV41" s="57"/>
      <c r="AX41" s="58"/>
    </row>
    <row r="42" spans="1:47" s="60" customFormat="1" ht="16.5" customHeight="1" thickBot="1">
      <c r="A42" s="56"/>
      <c r="B42" s="487" t="s">
        <v>577</v>
      </c>
      <c r="C42" s="488"/>
      <c r="D42" s="488"/>
      <c r="E42" s="488"/>
      <c r="F42" s="488"/>
      <c r="G42" s="488"/>
      <c r="H42" s="488"/>
      <c r="I42" s="488"/>
      <c r="J42" s="488"/>
      <c r="K42" s="489"/>
      <c r="L42" s="575" t="str">
        <f>+L$11</f>
        <v>Measures</v>
      </c>
      <c r="M42" s="501"/>
      <c r="N42" s="501"/>
      <c r="O42" s="501"/>
      <c r="P42" s="501"/>
      <c r="Q42" s="501"/>
      <c r="R42" s="501"/>
      <c r="S42" s="501"/>
      <c r="T42" s="501"/>
      <c r="U42" s="501"/>
      <c r="V42" s="501"/>
      <c r="W42" s="501"/>
      <c r="X42" s="501"/>
      <c r="Y42" s="501"/>
      <c r="Z42" s="501"/>
      <c r="AA42" s="501"/>
      <c r="AB42" s="501"/>
      <c r="AC42" s="502"/>
      <c r="AD42" s="532" t="str">
        <f>+AD$11</f>
        <v>Measure Code</v>
      </c>
      <c r="AE42" s="490" t="s">
        <v>660</v>
      </c>
      <c r="AF42" s="526" t="s">
        <v>370</v>
      </c>
      <c r="AG42" s="532" t="str">
        <f aca="true" t="shared" si="6" ref="AG42:AR42">+AG$11</f>
        <v>M&amp;V Code</v>
      </c>
      <c r="AH42" s="506" t="str">
        <f t="shared" si="6"/>
        <v>Physically Persisted [Y/N]? As of _ Years</v>
      </c>
      <c r="AI42" s="506" t="str">
        <f t="shared" si="6"/>
        <v>Detail problems and remediation measures</v>
      </c>
      <c r="AJ42" s="506" t="str">
        <f t="shared" si="6"/>
        <v>Electricity Savings (kWh/y)</v>
      </c>
      <c r="AK42" s="506" t="str">
        <f t="shared" si="6"/>
        <v>Peak Electrical Demand Savings [kW/y]</v>
      </c>
      <c r="AL42" s="506" t="str">
        <f t="shared" si="6"/>
        <v>Fuel Savings [Million BTU/y]</v>
      </c>
      <c r="AM42" s="506" t="str">
        <f t="shared" si="6"/>
        <v>Chilled and/or Hot Water Savings</v>
      </c>
      <c r="AN42" s="506" t="str">
        <f t="shared" si="6"/>
        <v>Nominal RCx Implementation Cost [$]</v>
      </c>
      <c r="AO42" s="506" t="str">
        <f t="shared" si="6"/>
        <v>Nominal Energy Cost Savings [$/y]</v>
      </c>
      <c r="AP42" s="532" t="str">
        <f t="shared" si="6"/>
        <v>Nominal Simple Payback [years]</v>
      </c>
      <c r="AQ42" s="532" t="str">
        <f t="shared" si="6"/>
        <v>Normalized RCx Implementation Cost [$] 2003 values</v>
      </c>
      <c r="AR42" s="532" t="str">
        <f t="shared" si="6"/>
        <v>Normalized Energy Cost Savings [$/y]  2003 values</v>
      </c>
      <c r="AS42" s="59" t="str">
        <f>+AS$11</f>
        <v>Deflator</v>
      </c>
      <c r="AU42" s="61"/>
    </row>
    <row r="43" spans="2:45" s="60" customFormat="1" ht="33" customHeight="1" thickBot="1">
      <c r="B43" s="559" t="str">
        <f>+B$12</f>
        <v>HVAC (combined heating and cooling)</v>
      </c>
      <c r="C43" s="498" t="str">
        <f aca="true" t="shared" si="7" ref="C43:K43">+C$12</f>
        <v>Cooling plant</v>
      </c>
      <c r="D43" s="498" t="str">
        <f t="shared" si="7"/>
        <v>Heating plant</v>
      </c>
      <c r="E43" s="498" t="str">
        <f t="shared" si="7"/>
        <v>Air handling &amp; distribution</v>
      </c>
      <c r="F43" s="498" t="str">
        <f t="shared" si="7"/>
        <v>Terminal units</v>
      </c>
      <c r="G43" s="498" t="str">
        <f t="shared" si="7"/>
        <v>Lighting</v>
      </c>
      <c r="H43" s="498" t="str">
        <f t="shared" si="7"/>
        <v>Envelope</v>
      </c>
      <c r="I43" s="498" t="str">
        <f t="shared" si="7"/>
        <v>Plug loads</v>
      </c>
      <c r="J43" s="498" t="str">
        <f t="shared" si="7"/>
        <v>Facility-wide (e.g. controls, EMCS, or utility related)</v>
      </c>
      <c r="K43" s="568" t="str">
        <f t="shared" si="7"/>
        <v>Other</v>
      </c>
      <c r="L43" s="493" t="str">
        <f>+L$12</f>
        <v>Design, Installation, Retrofit, Replacement</v>
      </c>
      <c r="M43" s="494"/>
      <c r="N43" s="494"/>
      <c r="O43" s="495"/>
      <c r="P43" s="493" t="str">
        <f>+P$12</f>
        <v>Operations &amp; Control</v>
      </c>
      <c r="Q43" s="496"/>
      <c r="R43" s="496"/>
      <c r="S43" s="496"/>
      <c r="T43" s="496"/>
      <c r="U43" s="496"/>
      <c r="V43" s="496"/>
      <c r="W43" s="496"/>
      <c r="X43" s="497"/>
      <c r="Y43" s="493" t="str">
        <f>+Y$12</f>
        <v>Maintenance</v>
      </c>
      <c r="Z43" s="496"/>
      <c r="AA43" s="496"/>
      <c r="AB43" s="496"/>
      <c r="AC43" s="497"/>
      <c r="AD43" s="554"/>
      <c r="AE43" s="491"/>
      <c r="AF43" s="555"/>
      <c r="AG43" s="554"/>
      <c r="AH43" s="507"/>
      <c r="AI43" s="507"/>
      <c r="AJ43" s="507"/>
      <c r="AK43" s="507"/>
      <c r="AL43" s="507"/>
      <c r="AM43" s="507"/>
      <c r="AN43" s="507"/>
      <c r="AO43" s="507"/>
      <c r="AP43" s="554"/>
      <c r="AQ43" s="554"/>
      <c r="AR43" s="554"/>
      <c r="AS43" s="62" t="e">
        <f>+AS$12</f>
        <v>#REF!</v>
      </c>
    </row>
    <row r="44" spans="2:45" s="60" customFormat="1" ht="307.5">
      <c r="B44" s="567"/>
      <c r="C44" s="499"/>
      <c r="D44" s="499"/>
      <c r="E44" s="499"/>
      <c r="F44" s="499"/>
      <c r="G44" s="499"/>
      <c r="H44" s="499"/>
      <c r="I44" s="499"/>
      <c r="J44" s="499"/>
      <c r="K44" s="569"/>
      <c r="L44" s="88" t="str">
        <f>+L$13</f>
        <v>Design change (design detail, improper equipment, improper system, etc.)</v>
      </c>
      <c r="M44" s="89" t="str">
        <f aca="true" t="shared" si="8" ref="M44:AC44">+M$13</f>
        <v>Installation modifications (construction out of spec, equipment out of spec, O&amp;M access, etc.)</v>
      </c>
      <c r="N44" s="89" t="str">
        <f t="shared" si="8"/>
        <v>Retrofit/equipment replacement (faulty sensors, etc.)</v>
      </c>
      <c r="O44" s="90" t="str">
        <f t="shared" si="8"/>
        <v>Other</v>
      </c>
      <c r="P44" s="91" t="str">
        <f t="shared" si="8"/>
        <v>Implement advanced reset (air, water, lighting)</v>
      </c>
      <c r="Q44" s="92" t="str">
        <f t="shared" si="8"/>
        <v>Start/Stop (environmentally determined)</v>
      </c>
      <c r="R44" s="92" t="str">
        <f t="shared" si="8"/>
        <v>Scheduling (occupancy determined) - equipment or lighting</v>
      </c>
      <c r="S44" s="92" t="str">
        <f t="shared" si="8"/>
        <v>Modify setpoint (high VAV setpoint minimum, setpoint suboptimal)</v>
      </c>
      <c r="T44" s="92" t="str">
        <f t="shared" si="8"/>
        <v>Equipment staging</v>
      </c>
      <c r="U44" s="92" t="str">
        <f t="shared" si="8"/>
        <v>Modify sequence of operations</v>
      </c>
      <c r="V44" s="92" t="str">
        <f t="shared" si="8"/>
        <v>Loop tuning</v>
      </c>
      <c r="W44" s="92" t="str">
        <f t="shared" si="8"/>
        <v>Behavior modification/manual changes to operations</v>
      </c>
      <c r="X44" s="93" t="str">
        <f t="shared" si="8"/>
        <v>Other</v>
      </c>
      <c r="Y44" s="94" t="str">
        <f t="shared" si="8"/>
        <v>Calibration</v>
      </c>
      <c r="Z44" s="89" t="str">
        <f t="shared" si="8"/>
        <v>Mechanical fix (flow obstructions, leaky valves, leaky ductwork, etc.)</v>
      </c>
      <c r="AA44" s="89" t="str">
        <f t="shared" si="8"/>
        <v>Heat transfer maintenance (dirty heat transfer component, improper refrigerant charge, etc.)</v>
      </c>
      <c r="AB44" s="89" t="str">
        <f t="shared" si="8"/>
        <v>Filtration maintenance</v>
      </c>
      <c r="AC44" s="95" t="str">
        <f t="shared" si="8"/>
        <v>Other</v>
      </c>
      <c r="AD44" s="554"/>
      <c r="AE44" s="491"/>
      <c r="AF44" s="555"/>
      <c r="AG44" s="554"/>
      <c r="AH44" s="507"/>
      <c r="AI44" s="507"/>
      <c r="AJ44" s="507"/>
      <c r="AK44" s="507"/>
      <c r="AL44" s="507"/>
      <c r="AM44" s="507"/>
      <c r="AN44" s="507"/>
      <c r="AO44" s="507"/>
      <c r="AP44" s="554"/>
      <c r="AQ44" s="554"/>
      <c r="AR44" s="554"/>
      <c r="AS44" s="537" t="s">
        <v>449</v>
      </c>
    </row>
    <row r="45" spans="1:45" s="56" customFormat="1" ht="30.75" customHeight="1" thickBot="1">
      <c r="A45" s="63"/>
      <c r="B45" s="83" t="str">
        <f>+B$14</f>
        <v>V</v>
      </c>
      <c r="C45" s="84" t="str">
        <f aca="true" t="shared" si="9" ref="C45:AC45">+C$14</f>
        <v>C</v>
      </c>
      <c r="D45" s="84" t="str">
        <f t="shared" si="9"/>
        <v>H</v>
      </c>
      <c r="E45" s="84" t="str">
        <f t="shared" si="9"/>
        <v>A</v>
      </c>
      <c r="F45" s="84" t="str">
        <f t="shared" si="9"/>
        <v>T</v>
      </c>
      <c r="G45" s="84" t="str">
        <f t="shared" si="9"/>
        <v>L</v>
      </c>
      <c r="H45" s="84" t="str">
        <f t="shared" si="9"/>
        <v>E</v>
      </c>
      <c r="I45" s="84" t="str">
        <f t="shared" si="9"/>
        <v>P</v>
      </c>
      <c r="J45" s="84" t="str">
        <f t="shared" si="9"/>
        <v>F</v>
      </c>
      <c r="K45" s="85" t="str">
        <f t="shared" si="9"/>
        <v>O</v>
      </c>
      <c r="L45" s="83" t="str">
        <f t="shared" si="9"/>
        <v>D1</v>
      </c>
      <c r="M45" s="84" t="str">
        <f t="shared" si="9"/>
        <v>D2</v>
      </c>
      <c r="N45" s="84" t="str">
        <f t="shared" si="9"/>
        <v>D3</v>
      </c>
      <c r="O45" s="85" t="str">
        <f t="shared" si="9"/>
        <v>D4</v>
      </c>
      <c r="P45" s="83" t="str">
        <f t="shared" si="9"/>
        <v>OC1</v>
      </c>
      <c r="Q45" s="84" t="str">
        <f t="shared" si="9"/>
        <v>OC2</v>
      </c>
      <c r="R45" s="84" t="str">
        <f t="shared" si="9"/>
        <v>OC3</v>
      </c>
      <c r="S45" s="84" t="str">
        <f t="shared" si="9"/>
        <v>OC4</v>
      </c>
      <c r="T45" s="84" t="str">
        <f t="shared" si="9"/>
        <v>OC5</v>
      </c>
      <c r="U45" s="84" t="str">
        <f t="shared" si="9"/>
        <v>OC6</v>
      </c>
      <c r="V45" s="84" t="str">
        <f t="shared" si="9"/>
        <v>OC7</v>
      </c>
      <c r="W45" s="84" t="str">
        <f t="shared" si="9"/>
        <v>OC8</v>
      </c>
      <c r="X45" s="86" t="str">
        <f t="shared" si="9"/>
        <v>OC9</v>
      </c>
      <c r="Y45" s="87" t="str">
        <f t="shared" si="9"/>
        <v>M1</v>
      </c>
      <c r="Z45" s="84" t="str">
        <f t="shared" si="9"/>
        <v>M2</v>
      </c>
      <c r="AA45" s="84" t="str">
        <f t="shared" si="9"/>
        <v>M3</v>
      </c>
      <c r="AB45" s="84" t="str">
        <f t="shared" si="9"/>
        <v>M4</v>
      </c>
      <c r="AC45" s="86" t="str">
        <f t="shared" si="9"/>
        <v>M5</v>
      </c>
      <c r="AD45" s="534"/>
      <c r="AE45" s="492"/>
      <c r="AF45" s="556"/>
      <c r="AG45" s="534"/>
      <c r="AH45" s="508"/>
      <c r="AI45" s="508"/>
      <c r="AJ45" s="508"/>
      <c r="AK45" s="508"/>
      <c r="AL45" s="508"/>
      <c r="AM45" s="508"/>
      <c r="AN45" s="508"/>
      <c r="AO45" s="508"/>
      <c r="AP45" s="534"/>
      <c r="AQ45" s="534"/>
      <c r="AR45" s="534"/>
      <c r="AS45" s="538"/>
    </row>
    <row r="46" spans="1:45" s="78" customFormat="1" ht="12.75">
      <c r="A46" s="56"/>
      <c r="B46" s="82"/>
      <c r="C46" s="64"/>
      <c r="D46" s="64"/>
      <c r="E46" s="64"/>
      <c r="F46" s="64"/>
      <c r="G46" s="64"/>
      <c r="H46" s="64"/>
      <c r="I46" s="64"/>
      <c r="J46" s="64"/>
      <c r="K46" s="65"/>
      <c r="L46" s="66"/>
      <c r="M46" s="64"/>
      <c r="N46" s="67"/>
      <c r="O46" s="67"/>
      <c r="P46" s="66"/>
      <c r="Q46" s="64"/>
      <c r="R46" s="64"/>
      <c r="S46" s="64"/>
      <c r="T46" s="64"/>
      <c r="U46" s="64"/>
      <c r="V46" s="67"/>
      <c r="W46" s="67"/>
      <c r="X46" s="65"/>
      <c r="Y46" s="66"/>
      <c r="Z46" s="64"/>
      <c r="AA46" s="64"/>
      <c r="AB46" s="68"/>
      <c r="AC46" s="65"/>
      <c r="AD46" s="99"/>
      <c r="AE46" s="70"/>
      <c r="AF46" s="71"/>
      <c r="AG46" s="71"/>
      <c r="AH46" s="71"/>
      <c r="AI46" s="72"/>
      <c r="AJ46" s="73"/>
      <c r="AK46" s="73"/>
      <c r="AL46" s="73"/>
      <c r="AM46" s="73"/>
      <c r="AN46" s="64"/>
      <c r="AO46" s="74"/>
      <c r="AP46" s="75"/>
      <c r="AQ46" s="75"/>
      <c r="AR46" s="76"/>
      <c r="AS46" s="77"/>
    </row>
    <row r="47" spans="2:45" s="27" customFormat="1" ht="10.5">
      <c r="B47" s="14"/>
      <c r="C47" s="8"/>
      <c r="D47" s="8"/>
      <c r="E47" s="8"/>
      <c r="F47" s="8"/>
      <c r="G47" s="8"/>
      <c r="H47" s="8"/>
      <c r="I47" s="8"/>
      <c r="J47" s="8"/>
      <c r="K47" s="11"/>
      <c r="L47" s="13"/>
      <c r="M47" s="9"/>
      <c r="N47" s="12"/>
      <c r="O47" s="12"/>
      <c r="P47" s="13"/>
      <c r="Q47" s="9"/>
      <c r="R47" s="9"/>
      <c r="S47" s="9"/>
      <c r="T47" s="9"/>
      <c r="U47" s="9"/>
      <c r="V47" s="12"/>
      <c r="W47" s="12"/>
      <c r="X47" s="10"/>
      <c r="Y47" s="13"/>
      <c r="Z47" s="9"/>
      <c r="AA47" s="9"/>
      <c r="AB47" s="26"/>
      <c r="AC47" s="10"/>
      <c r="AD47" s="100" t="e">
        <f>CONCATENATE(LOOKUP("X",B47:K47,B$14:K$14),"-",LOOKUP("X",L47:AC47,L$14:AC$14))</f>
        <v>#N/A</v>
      </c>
      <c r="AE47" s="14"/>
      <c r="AF47" s="8"/>
      <c r="AG47" s="96" t="str">
        <f aca="true" t="shared" si="10" ref="AG47:AG66">CONCATENATE(AE47,"-",AF47)</f>
        <v>-</v>
      </c>
      <c r="AH47" s="8"/>
      <c r="AI47" s="28"/>
      <c r="AJ47" s="79"/>
      <c r="AK47" s="79"/>
      <c r="AL47" s="79"/>
      <c r="AM47" s="79"/>
      <c r="AN47" s="29"/>
      <c r="AO47" s="80"/>
      <c r="AP47" s="142" t="e">
        <f>+AN47/AO47</f>
        <v>#DIV/0!</v>
      </c>
      <c r="AQ47" s="142" t="e">
        <f>+AN47*AS43</f>
        <v>#REF!</v>
      </c>
      <c r="AR47" s="142" t="e">
        <f>+(AJ47*#REF!)+(MEASURES!$AK47*#REF!)+(MEASURES!AL47*#REF!)+(MEASURES!AM47*#REF!)</f>
        <v>#REF!</v>
      </c>
      <c r="AS47" s="143" t="e">
        <f>+AQ47/AR47</f>
        <v>#REF!</v>
      </c>
    </row>
    <row r="48" spans="2:45" s="27" customFormat="1" ht="10.5">
      <c r="B48" s="14"/>
      <c r="C48" s="8"/>
      <c r="D48" s="8"/>
      <c r="E48" s="8"/>
      <c r="F48" s="8"/>
      <c r="G48" s="8"/>
      <c r="H48" s="8"/>
      <c r="I48" s="8"/>
      <c r="J48" s="8"/>
      <c r="K48" s="11"/>
      <c r="L48" s="13"/>
      <c r="M48" s="9"/>
      <c r="N48" s="12"/>
      <c r="O48" s="12"/>
      <c r="P48" s="13"/>
      <c r="Q48" s="9"/>
      <c r="R48" s="9"/>
      <c r="S48" s="9"/>
      <c r="T48" s="9"/>
      <c r="U48" s="9"/>
      <c r="V48" s="12"/>
      <c r="W48" s="12"/>
      <c r="X48" s="10"/>
      <c r="Y48" s="13"/>
      <c r="Z48" s="9"/>
      <c r="AA48" s="9"/>
      <c r="AB48" s="26"/>
      <c r="AC48" s="10"/>
      <c r="AD48" s="100" t="e">
        <f aca="true" t="shared" si="11" ref="AD48:AD66">CONCATENATE(LOOKUP("X",B48:K48,B$14:K$14),"-",LOOKUP("X",L48:AC48,L$14:AC$14))</f>
        <v>#N/A</v>
      </c>
      <c r="AE48" s="14"/>
      <c r="AF48" s="8"/>
      <c r="AG48" s="96" t="str">
        <f t="shared" si="10"/>
        <v>-</v>
      </c>
      <c r="AH48" s="8"/>
      <c r="AI48" s="28"/>
      <c r="AJ48" s="79"/>
      <c r="AK48" s="79"/>
      <c r="AL48" s="79"/>
      <c r="AM48" s="79"/>
      <c r="AN48" s="29"/>
      <c r="AO48" s="80"/>
      <c r="AP48" s="142" t="e">
        <f aca="true" t="shared" si="12" ref="AP48:AP67">+AN48/AO48</f>
        <v>#DIV/0!</v>
      </c>
      <c r="AQ48" s="142" t="e">
        <f>+AN48*AS43</f>
        <v>#REF!</v>
      </c>
      <c r="AR48" s="142" t="e">
        <f>+(AJ48*#REF!)+(MEASURES!$AK48*#REF!)+(MEASURES!AL48*#REF!)+(MEASURES!AM48*#REF!)</f>
        <v>#REF!</v>
      </c>
      <c r="AS48" s="143" t="e">
        <f aca="true" t="shared" si="13" ref="AS48:AS67">+AQ48/AR48</f>
        <v>#REF!</v>
      </c>
    </row>
    <row r="49" spans="2:45" s="27" customFormat="1" ht="10.5">
      <c r="B49" s="14"/>
      <c r="C49" s="8"/>
      <c r="D49" s="8"/>
      <c r="E49" s="8"/>
      <c r="F49" s="8"/>
      <c r="G49" s="8"/>
      <c r="H49" s="8"/>
      <c r="I49" s="8"/>
      <c r="J49" s="8"/>
      <c r="K49" s="11"/>
      <c r="L49" s="13"/>
      <c r="M49" s="9"/>
      <c r="N49" s="12"/>
      <c r="O49" s="12"/>
      <c r="P49" s="13"/>
      <c r="Q49" s="9"/>
      <c r="R49" s="9"/>
      <c r="S49" s="9"/>
      <c r="T49" s="9"/>
      <c r="U49" s="9"/>
      <c r="V49" s="12"/>
      <c r="W49" s="12"/>
      <c r="X49" s="10"/>
      <c r="Y49" s="13"/>
      <c r="Z49" s="9"/>
      <c r="AA49" s="9"/>
      <c r="AB49" s="26"/>
      <c r="AC49" s="10"/>
      <c r="AD49" s="100" t="e">
        <f t="shared" si="11"/>
        <v>#N/A</v>
      </c>
      <c r="AE49" s="14"/>
      <c r="AF49" s="8"/>
      <c r="AG49" s="96" t="str">
        <f t="shared" si="10"/>
        <v>-</v>
      </c>
      <c r="AH49" s="8"/>
      <c r="AI49" s="28"/>
      <c r="AJ49" s="79"/>
      <c r="AK49" s="79"/>
      <c r="AL49" s="79"/>
      <c r="AM49" s="79"/>
      <c r="AN49" s="29"/>
      <c r="AO49" s="80"/>
      <c r="AP49" s="142" t="e">
        <f t="shared" si="12"/>
        <v>#DIV/0!</v>
      </c>
      <c r="AQ49" s="142" t="e">
        <f>+AN49*AS43</f>
        <v>#REF!</v>
      </c>
      <c r="AR49" s="142" t="e">
        <f>+(AJ49*#REF!)+(MEASURES!$AK49*#REF!)+(MEASURES!AL49*#REF!)+(MEASURES!AM49*#REF!)</f>
        <v>#REF!</v>
      </c>
      <c r="AS49" s="143" t="e">
        <f t="shared" si="13"/>
        <v>#REF!</v>
      </c>
    </row>
    <row r="50" spans="2:45" s="27" customFormat="1" ht="10.5">
      <c r="B50" s="14"/>
      <c r="C50" s="8"/>
      <c r="D50" s="8"/>
      <c r="E50" s="8"/>
      <c r="F50" s="8"/>
      <c r="G50" s="8"/>
      <c r="H50" s="8"/>
      <c r="I50" s="8"/>
      <c r="J50" s="8"/>
      <c r="K50" s="11"/>
      <c r="L50" s="13"/>
      <c r="M50" s="9"/>
      <c r="N50" s="12"/>
      <c r="O50" s="12"/>
      <c r="P50" s="13"/>
      <c r="Q50" s="9"/>
      <c r="R50" s="9"/>
      <c r="S50" s="9"/>
      <c r="T50" s="9"/>
      <c r="U50" s="9"/>
      <c r="V50" s="12"/>
      <c r="W50" s="12"/>
      <c r="X50" s="10"/>
      <c r="Y50" s="13"/>
      <c r="Z50" s="9"/>
      <c r="AA50" s="9"/>
      <c r="AB50" s="26"/>
      <c r="AC50" s="10"/>
      <c r="AD50" s="100" t="e">
        <f t="shared" si="11"/>
        <v>#N/A</v>
      </c>
      <c r="AE50" s="14"/>
      <c r="AF50" s="8"/>
      <c r="AG50" s="96" t="str">
        <f t="shared" si="10"/>
        <v>-</v>
      </c>
      <c r="AH50" s="8"/>
      <c r="AI50" s="28"/>
      <c r="AJ50" s="79"/>
      <c r="AK50" s="79"/>
      <c r="AL50" s="79"/>
      <c r="AM50" s="79"/>
      <c r="AN50" s="29"/>
      <c r="AO50" s="80"/>
      <c r="AP50" s="142" t="e">
        <f t="shared" si="12"/>
        <v>#DIV/0!</v>
      </c>
      <c r="AQ50" s="142" t="e">
        <f>+AN50*AS43</f>
        <v>#REF!</v>
      </c>
      <c r="AR50" s="142" t="e">
        <f>+(AJ50*#REF!)+(MEASURES!$AK50*#REF!)+(MEASURES!AL50*#REF!)+(MEASURES!AM50*#REF!)</f>
        <v>#REF!</v>
      </c>
      <c r="AS50" s="143" t="e">
        <f t="shared" si="13"/>
        <v>#REF!</v>
      </c>
    </row>
    <row r="51" spans="2:45" s="27" customFormat="1" ht="10.5">
      <c r="B51" s="14"/>
      <c r="C51" s="8"/>
      <c r="D51" s="8"/>
      <c r="E51" s="8"/>
      <c r="F51" s="8"/>
      <c r="G51" s="8"/>
      <c r="H51" s="8"/>
      <c r="I51" s="8"/>
      <c r="J51" s="8"/>
      <c r="K51" s="11"/>
      <c r="L51" s="13"/>
      <c r="M51" s="9"/>
      <c r="N51" s="12"/>
      <c r="O51" s="12"/>
      <c r="P51" s="13"/>
      <c r="Q51" s="9"/>
      <c r="R51" s="9"/>
      <c r="S51" s="9"/>
      <c r="T51" s="9"/>
      <c r="U51" s="9"/>
      <c r="V51" s="12"/>
      <c r="W51" s="12"/>
      <c r="X51" s="10"/>
      <c r="Y51" s="13"/>
      <c r="Z51" s="9"/>
      <c r="AA51" s="9"/>
      <c r="AB51" s="26"/>
      <c r="AC51" s="10"/>
      <c r="AD51" s="100" t="e">
        <f t="shared" si="11"/>
        <v>#N/A</v>
      </c>
      <c r="AE51" s="14"/>
      <c r="AF51" s="8"/>
      <c r="AG51" s="96" t="str">
        <f t="shared" si="10"/>
        <v>-</v>
      </c>
      <c r="AH51" s="8"/>
      <c r="AI51" s="28"/>
      <c r="AJ51" s="79"/>
      <c r="AK51" s="79"/>
      <c r="AL51" s="79"/>
      <c r="AM51" s="79"/>
      <c r="AN51" s="29"/>
      <c r="AO51" s="80"/>
      <c r="AP51" s="142" t="e">
        <f t="shared" si="12"/>
        <v>#DIV/0!</v>
      </c>
      <c r="AQ51" s="142" t="e">
        <f>+AN51*AS43</f>
        <v>#REF!</v>
      </c>
      <c r="AR51" s="142" t="e">
        <f>+(AJ51*#REF!)+(MEASURES!$AK51*#REF!)+(MEASURES!AL51*#REF!)+(MEASURES!AM51*#REF!)</f>
        <v>#REF!</v>
      </c>
      <c r="AS51" s="143" t="e">
        <f t="shared" si="13"/>
        <v>#REF!</v>
      </c>
    </row>
    <row r="52" spans="2:45" s="27" customFormat="1" ht="10.5">
      <c r="B52" s="14"/>
      <c r="C52" s="8"/>
      <c r="D52" s="8"/>
      <c r="E52" s="8"/>
      <c r="F52" s="8"/>
      <c r="G52" s="8"/>
      <c r="H52" s="8"/>
      <c r="I52" s="8"/>
      <c r="J52" s="8"/>
      <c r="K52" s="11"/>
      <c r="L52" s="13"/>
      <c r="M52" s="9"/>
      <c r="N52" s="12"/>
      <c r="O52" s="12"/>
      <c r="P52" s="13"/>
      <c r="Q52" s="9"/>
      <c r="R52" s="9"/>
      <c r="S52" s="9"/>
      <c r="T52" s="9"/>
      <c r="U52" s="9"/>
      <c r="V52" s="12"/>
      <c r="W52" s="12"/>
      <c r="X52" s="10"/>
      <c r="Y52" s="13"/>
      <c r="Z52" s="9"/>
      <c r="AA52" s="9"/>
      <c r="AB52" s="26"/>
      <c r="AC52" s="10"/>
      <c r="AD52" s="100" t="e">
        <f t="shared" si="11"/>
        <v>#N/A</v>
      </c>
      <c r="AE52" s="14"/>
      <c r="AF52" s="8"/>
      <c r="AG52" s="96" t="str">
        <f t="shared" si="10"/>
        <v>-</v>
      </c>
      <c r="AH52" s="8"/>
      <c r="AI52" s="28"/>
      <c r="AJ52" s="79"/>
      <c r="AK52" s="79"/>
      <c r="AL52" s="79"/>
      <c r="AM52" s="79"/>
      <c r="AN52" s="29"/>
      <c r="AO52" s="80"/>
      <c r="AP52" s="142" t="e">
        <f t="shared" si="12"/>
        <v>#DIV/0!</v>
      </c>
      <c r="AQ52" s="142" t="e">
        <f>+AN52*AS43</f>
        <v>#REF!</v>
      </c>
      <c r="AR52" s="142" t="e">
        <f>+(AJ52*#REF!)+(MEASURES!$AK52*#REF!)+(MEASURES!AL52*#REF!)+(MEASURES!AM52*#REF!)</f>
        <v>#REF!</v>
      </c>
      <c r="AS52" s="143" t="e">
        <f t="shared" si="13"/>
        <v>#REF!</v>
      </c>
    </row>
    <row r="53" spans="2:45" s="27" customFormat="1" ht="10.5">
      <c r="B53" s="14"/>
      <c r="C53" s="8"/>
      <c r="D53" s="8"/>
      <c r="E53" s="8"/>
      <c r="F53" s="8"/>
      <c r="G53" s="8"/>
      <c r="H53" s="8"/>
      <c r="I53" s="8"/>
      <c r="J53" s="8"/>
      <c r="K53" s="11"/>
      <c r="L53" s="13"/>
      <c r="M53" s="9"/>
      <c r="N53" s="12"/>
      <c r="O53" s="12"/>
      <c r="P53" s="13"/>
      <c r="Q53" s="9"/>
      <c r="R53" s="9"/>
      <c r="S53" s="9"/>
      <c r="T53" s="9"/>
      <c r="U53" s="9"/>
      <c r="V53" s="12"/>
      <c r="W53" s="12"/>
      <c r="X53" s="10"/>
      <c r="Y53" s="13"/>
      <c r="Z53" s="9"/>
      <c r="AA53" s="9"/>
      <c r="AB53" s="26"/>
      <c r="AC53" s="10"/>
      <c r="AD53" s="100" t="e">
        <f t="shared" si="11"/>
        <v>#N/A</v>
      </c>
      <c r="AE53" s="14"/>
      <c r="AF53" s="8"/>
      <c r="AG53" s="96" t="str">
        <f t="shared" si="10"/>
        <v>-</v>
      </c>
      <c r="AH53" s="8"/>
      <c r="AI53" s="28"/>
      <c r="AJ53" s="79"/>
      <c r="AK53" s="79"/>
      <c r="AL53" s="79"/>
      <c r="AM53" s="79"/>
      <c r="AN53" s="29"/>
      <c r="AO53" s="80"/>
      <c r="AP53" s="142" t="e">
        <f t="shared" si="12"/>
        <v>#DIV/0!</v>
      </c>
      <c r="AQ53" s="142" t="e">
        <f>+AN53*AS43</f>
        <v>#REF!</v>
      </c>
      <c r="AR53" s="142" t="e">
        <f>+(AJ53*#REF!)+(MEASURES!$AK53*#REF!)+(MEASURES!AL53*#REF!)+(MEASURES!AM53*#REF!)</f>
        <v>#REF!</v>
      </c>
      <c r="AS53" s="143" t="e">
        <f t="shared" si="13"/>
        <v>#REF!</v>
      </c>
    </row>
    <row r="54" spans="2:45" s="27" customFormat="1" ht="10.5">
      <c r="B54" s="14"/>
      <c r="C54" s="8"/>
      <c r="D54" s="8"/>
      <c r="E54" s="8"/>
      <c r="F54" s="8"/>
      <c r="G54" s="8"/>
      <c r="H54" s="8"/>
      <c r="I54" s="8"/>
      <c r="J54" s="8"/>
      <c r="K54" s="11"/>
      <c r="L54" s="13"/>
      <c r="M54" s="9"/>
      <c r="N54" s="12"/>
      <c r="O54" s="12"/>
      <c r="P54" s="13"/>
      <c r="Q54" s="9"/>
      <c r="R54" s="9"/>
      <c r="S54" s="9"/>
      <c r="T54" s="9"/>
      <c r="U54" s="9"/>
      <c r="V54" s="12"/>
      <c r="W54" s="12"/>
      <c r="X54" s="10"/>
      <c r="Y54" s="13"/>
      <c r="Z54" s="9"/>
      <c r="AA54" s="9"/>
      <c r="AB54" s="26"/>
      <c r="AC54" s="10"/>
      <c r="AD54" s="100" t="e">
        <f t="shared" si="11"/>
        <v>#N/A</v>
      </c>
      <c r="AE54" s="14"/>
      <c r="AF54" s="8"/>
      <c r="AG54" s="96" t="str">
        <f t="shared" si="10"/>
        <v>-</v>
      </c>
      <c r="AH54" s="8"/>
      <c r="AI54" s="28"/>
      <c r="AJ54" s="79"/>
      <c r="AK54" s="79"/>
      <c r="AL54" s="79"/>
      <c r="AM54" s="79"/>
      <c r="AN54" s="29"/>
      <c r="AO54" s="80"/>
      <c r="AP54" s="142" t="e">
        <f t="shared" si="12"/>
        <v>#DIV/0!</v>
      </c>
      <c r="AQ54" s="142" t="e">
        <f>+AN54*AS43</f>
        <v>#REF!</v>
      </c>
      <c r="AR54" s="142" t="e">
        <f>+(AJ54*#REF!)+(MEASURES!$AK54*#REF!)+(MEASURES!AL54*#REF!)+(MEASURES!AM54*#REF!)</f>
        <v>#REF!</v>
      </c>
      <c r="AS54" s="143" t="e">
        <f t="shared" si="13"/>
        <v>#REF!</v>
      </c>
    </row>
    <row r="55" spans="2:45" s="27" customFormat="1" ht="10.5">
      <c r="B55" s="14"/>
      <c r="C55" s="8"/>
      <c r="D55" s="8"/>
      <c r="E55" s="8"/>
      <c r="F55" s="8"/>
      <c r="G55" s="8"/>
      <c r="H55" s="8"/>
      <c r="I55" s="8"/>
      <c r="J55" s="8"/>
      <c r="K55" s="11"/>
      <c r="L55" s="13"/>
      <c r="M55" s="9"/>
      <c r="N55" s="12"/>
      <c r="O55" s="12"/>
      <c r="P55" s="13"/>
      <c r="Q55" s="9"/>
      <c r="R55" s="9"/>
      <c r="S55" s="9"/>
      <c r="T55" s="9"/>
      <c r="U55" s="9"/>
      <c r="V55" s="12"/>
      <c r="W55" s="12"/>
      <c r="X55" s="10"/>
      <c r="Y55" s="13"/>
      <c r="Z55" s="9"/>
      <c r="AA55" s="9"/>
      <c r="AB55" s="26"/>
      <c r="AC55" s="10"/>
      <c r="AD55" s="100" t="e">
        <f t="shared" si="11"/>
        <v>#N/A</v>
      </c>
      <c r="AE55" s="14"/>
      <c r="AF55" s="8"/>
      <c r="AG55" s="96" t="str">
        <f t="shared" si="10"/>
        <v>-</v>
      </c>
      <c r="AH55" s="8"/>
      <c r="AI55" s="28"/>
      <c r="AJ55" s="79"/>
      <c r="AK55" s="79"/>
      <c r="AL55" s="79"/>
      <c r="AM55" s="79"/>
      <c r="AN55" s="29"/>
      <c r="AO55" s="80"/>
      <c r="AP55" s="142" t="e">
        <f t="shared" si="12"/>
        <v>#DIV/0!</v>
      </c>
      <c r="AQ55" s="142" t="e">
        <f>+AN55*AS43</f>
        <v>#REF!</v>
      </c>
      <c r="AR55" s="142" t="e">
        <f>+(AJ55*#REF!)+(MEASURES!$AK55*#REF!)+(MEASURES!AL55*#REF!)+(MEASURES!AM55*#REF!)</f>
        <v>#REF!</v>
      </c>
      <c r="AS55" s="143" t="e">
        <f t="shared" si="13"/>
        <v>#REF!</v>
      </c>
    </row>
    <row r="56" spans="2:45" s="27" customFormat="1" ht="10.5">
      <c r="B56" s="14"/>
      <c r="C56" s="8"/>
      <c r="D56" s="8"/>
      <c r="E56" s="8"/>
      <c r="F56" s="8"/>
      <c r="G56" s="8"/>
      <c r="H56" s="8"/>
      <c r="I56" s="8"/>
      <c r="J56" s="8"/>
      <c r="K56" s="11"/>
      <c r="L56" s="13"/>
      <c r="M56" s="9"/>
      <c r="N56" s="12"/>
      <c r="O56" s="12"/>
      <c r="P56" s="13"/>
      <c r="Q56" s="9"/>
      <c r="R56" s="9"/>
      <c r="S56" s="9"/>
      <c r="T56" s="9"/>
      <c r="U56" s="9"/>
      <c r="V56" s="12"/>
      <c r="W56" s="12"/>
      <c r="X56" s="10"/>
      <c r="Y56" s="13"/>
      <c r="Z56" s="9"/>
      <c r="AA56" s="9"/>
      <c r="AB56" s="26"/>
      <c r="AC56" s="10"/>
      <c r="AD56" s="100" t="e">
        <f t="shared" si="11"/>
        <v>#N/A</v>
      </c>
      <c r="AE56" s="14"/>
      <c r="AF56" s="8"/>
      <c r="AG56" s="96" t="str">
        <f t="shared" si="10"/>
        <v>-</v>
      </c>
      <c r="AH56" s="8"/>
      <c r="AI56" s="28"/>
      <c r="AJ56" s="79"/>
      <c r="AK56" s="79"/>
      <c r="AL56" s="79"/>
      <c r="AM56" s="79"/>
      <c r="AN56" s="29"/>
      <c r="AO56" s="80"/>
      <c r="AP56" s="142" t="e">
        <f t="shared" si="12"/>
        <v>#DIV/0!</v>
      </c>
      <c r="AQ56" s="142" t="e">
        <f>+AN56*AS43</f>
        <v>#REF!</v>
      </c>
      <c r="AR56" s="142" t="e">
        <f>+(AJ56*#REF!)+(MEASURES!$AK56*#REF!)+(MEASURES!AL56*#REF!)+(MEASURES!AM56*#REF!)</f>
        <v>#REF!</v>
      </c>
      <c r="AS56" s="143" t="e">
        <f t="shared" si="13"/>
        <v>#REF!</v>
      </c>
    </row>
    <row r="57" spans="2:45" s="27" customFormat="1" ht="10.5">
      <c r="B57" s="14"/>
      <c r="C57" s="8"/>
      <c r="D57" s="8"/>
      <c r="E57" s="8"/>
      <c r="F57" s="8"/>
      <c r="G57" s="8"/>
      <c r="H57" s="8"/>
      <c r="I57" s="8"/>
      <c r="J57" s="8"/>
      <c r="K57" s="11"/>
      <c r="L57" s="13"/>
      <c r="M57" s="9"/>
      <c r="N57" s="12"/>
      <c r="O57" s="12"/>
      <c r="P57" s="13"/>
      <c r="Q57" s="9"/>
      <c r="R57" s="9"/>
      <c r="S57" s="9"/>
      <c r="T57" s="9"/>
      <c r="U57" s="9"/>
      <c r="V57" s="12"/>
      <c r="W57" s="12"/>
      <c r="X57" s="10"/>
      <c r="Y57" s="13"/>
      <c r="Z57" s="9"/>
      <c r="AA57" s="9"/>
      <c r="AB57" s="26"/>
      <c r="AC57" s="10"/>
      <c r="AD57" s="100" t="e">
        <f t="shared" si="11"/>
        <v>#N/A</v>
      </c>
      <c r="AE57" s="14"/>
      <c r="AF57" s="8"/>
      <c r="AG57" s="96" t="str">
        <f t="shared" si="10"/>
        <v>-</v>
      </c>
      <c r="AH57" s="8"/>
      <c r="AI57" s="28"/>
      <c r="AJ57" s="79"/>
      <c r="AK57" s="79"/>
      <c r="AL57" s="79"/>
      <c r="AM57" s="79"/>
      <c r="AN57" s="29"/>
      <c r="AO57" s="80"/>
      <c r="AP57" s="142" t="e">
        <f t="shared" si="12"/>
        <v>#DIV/0!</v>
      </c>
      <c r="AQ57" s="142" t="e">
        <f>+AN57*AS43</f>
        <v>#REF!</v>
      </c>
      <c r="AR57" s="142" t="e">
        <f>+(AJ57*#REF!)+(MEASURES!$AK57*#REF!)+(MEASURES!AL57*#REF!)+(MEASURES!AM57*#REF!)</f>
        <v>#REF!</v>
      </c>
      <c r="AS57" s="143" t="e">
        <f t="shared" si="13"/>
        <v>#REF!</v>
      </c>
    </row>
    <row r="58" spans="2:45" s="27" customFormat="1" ht="10.5">
      <c r="B58" s="14"/>
      <c r="C58" s="8"/>
      <c r="D58" s="8"/>
      <c r="E58" s="8"/>
      <c r="F58" s="8"/>
      <c r="G58" s="8"/>
      <c r="H58" s="8"/>
      <c r="I58" s="8"/>
      <c r="J58" s="8"/>
      <c r="K58" s="11"/>
      <c r="L58" s="13"/>
      <c r="M58" s="9"/>
      <c r="N58" s="12"/>
      <c r="O58" s="12"/>
      <c r="P58" s="13"/>
      <c r="Q58" s="9"/>
      <c r="R58" s="9"/>
      <c r="S58" s="9"/>
      <c r="T58" s="9"/>
      <c r="U58" s="9"/>
      <c r="V58" s="12"/>
      <c r="W58" s="12"/>
      <c r="X58" s="10"/>
      <c r="Y58" s="13"/>
      <c r="Z58" s="9"/>
      <c r="AA58" s="9"/>
      <c r="AB58" s="26"/>
      <c r="AC58" s="10"/>
      <c r="AD58" s="100" t="e">
        <f t="shared" si="11"/>
        <v>#N/A</v>
      </c>
      <c r="AE58" s="14"/>
      <c r="AF58" s="8"/>
      <c r="AG58" s="96" t="str">
        <f t="shared" si="10"/>
        <v>-</v>
      </c>
      <c r="AH58" s="8"/>
      <c r="AI58" s="28"/>
      <c r="AJ58" s="79"/>
      <c r="AK58" s="79"/>
      <c r="AL58" s="79"/>
      <c r="AM58" s="79"/>
      <c r="AN58" s="29"/>
      <c r="AO58" s="80"/>
      <c r="AP58" s="142" t="e">
        <f t="shared" si="12"/>
        <v>#DIV/0!</v>
      </c>
      <c r="AQ58" s="142" t="e">
        <f>+AN58*AS43</f>
        <v>#REF!</v>
      </c>
      <c r="AR58" s="142" t="e">
        <f>+(AJ58*#REF!)+(MEASURES!$AK58*#REF!)+(MEASURES!AL58*#REF!)+(MEASURES!AM58*#REF!)</f>
        <v>#REF!</v>
      </c>
      <c r="AS58" s="143" t="e">
        <f t="shared" si="13"/>
        <v>#REF!</v>
      </c>
    </row>
    <row r="59" spans="2:45" s="27" customFormat="1" ht="10.5">
      <c r="B59" s="14"/>
      <c r="C59" s="8"/>
      <c r="D59" s="8"/>
      <c r="E59" s="8"/>
      <c r="F59" s="8"/>
      <c r="G59" s="8"/>
      <c r="H59" s="8"/>
      <c r="I59" s="8"/>
      <c r="J59" s="8"/>
      <c r="K59" s="11"/>
      <c r="L59" s="13"/>
      <c r="M59" s="9"/>
      <c r="N59" s="12"/>
      <c r="O59" s="12"/>
      <c r="P59" s="13"/>
      <c r="Q59" s="9"/>
      <c r="R59" s="9"/>
      <c r="S59" s="9"/>
      <c r="T59" s="9"/>
      <c r="U59" s="9"/>
      <c r="V59" s="12"/>
      <c r="W59" s="12"/>
      <c r="X59" s="10"/>
      <c r="Y59" s="13"/>
      <c r="Z59" s="9"/>
      <c r="AA59" s="9"/>
      <c r="AB59" s="26"/>
      <c r="AC59" s="10"/>
      <c r="AD59" s="100" t="e">
        <f t="shared" si="11"/>
        <v>#N/A</v>
      </c>
      <c r="AE59" s="14"/>
      <c r="AF59" s="8"/>
      <c r="AG59" s="96" t="str">
        <f t="shared" si="10"/>
        <v>-</v>
      </c>
      <c r="AH59" s="8"/>
      <c r="AI59" s="28"/>
      <c r="AJ59" s="79"/>
      <c r="AK59" s="79"/>
      <c r="AL59" s="79"/>
      <c r="AM59" s="79"/>
      <c r="AN59" s="29"/>
      <c r="AO59" s="80"/>
      <c r="AP59" s="142" t="e">
        <f t="shared" si="12"/>
        <v>#DIV/0!</v>
      </c>
      <c r="AQ59" s="142" t="e">
        <f>+AN59*AS43</f>
        <v>#REF!</v>
      </c>
      <c r="AR59" s="142" t="e">
        <f>+(AJ59*#REF!)+(MEASURES!$AK59*#REF!)+(MEASURES!AL59*#REF!)+(MEASURES!AM59*#REF!)</f>
        <v>#REF!</v>
      </c>
      <c r="AS59" s="143" t="e">
        <f t="shared" si="13"/>
        <v>#REF!</v>
      </c>
    </row>
    <row r="60" spans="2:45" s="27" customFormat="1" ht="10.5">
      <c r="B60" s="14"/>
      <c r="C60" s="8"/>
      <c r="D60" s="8"/>
      <c r="E60" s="8"/>
      <c r="F60" s="8"/>
      <c r="G60" s="8"/>
      <c r="H60" s="8"/>
      <c r="I60" s="8"/>
      <c r="J60" s="8"/>
      <c r="K60" s="11"/>
      <c r="L60" s="13"/>
      <c r="M60" s="9"/>
      <c r="N60" s="12"/>
      <c r="O60" s="12"/>
      <c r="P60" s="13"/>
      <c r="Q60" s="9"/>
      <c r="R60" s="9"/>
      <c r="S60" s="9"/>
      <c r="T60" s="9"/>
      <c r="U60" s="9"/>
      <c r="V60" s="12"/>
      <c r="W60" s="12"/>
      <c r="X60" s="10"/>
      <c r="Y60" s="13"/>
      <c r="Z60" s="9"/>
      <c r="AA60" s="9"/>
      <c r="AB60" s="26"/>
      <c r="AC60" s="10"/>
      <c r="AD60" s="100" t="e">
        <f t="shared" si="11"/>
        <v>#N/A</v>
      </c>
      <c r="AE60" s="14"/>
      <c r="AF60" s="8"/>
      <c r="AG60" s="96" t="str">
        <f t="shared" si="10"/>
        <v>-</v>
      </c>
      <c r="AH60" s="8"/>
      <c r="AI60" s="28"/>
      <c r="AJ60" s="79"/>
      <c r="AK60" s="79"/>
      <c r="AL60" s="79"/>
      <c r="AM60" s="79"/>
      <c r="AN60" s="29"/>
      <c r="AO60" s="80"/>
      <c r="AP60" s="142" t="e">
        <f t="shared" si="12"/>
        <v>#DIV/0!</v>
      </c>
      <c r="AQ60" s="142" t="e">
        <f>+AN60*AS43</f>
        <v>#REF!</v>
      </c>
      <c r="AR60" s="142" t="e">
        <f>+(AJ60*#REF!)+(MEASURES!$AK60*#REF!)+(MEASURES!AL60*#REF!)+(MEASURES!AM60*#REF!)</f>
        <v>#REF!</v>
      </c>
      <c r="AS60" s="143" t="e">
        <f t="shared" si="13"/>
        <v>#REF!</v>
      </c>
    </row>
    <row r="61" spans="2:45" s="27" customFormat="1" ht="10.5">
      <c r="B61" s="14"/>
      <c r="C61" s="8"/>
      <c r="D61" s="8"/>
      <c r="E61" s="8"/>
      <c r="F61" s="8"/>
      <c r="G61" s="8"/>
      <c r="H61" s="8"/>
      <c r="I61" s="8"/>
      <c r="J61" s="8"/>
      <c r="K61" s="11"/>
      <c r="L61" s="13"/>
      <c r="M61" s="9"/>
      <c r="N61" s="12"/>
      <c r="O61" s="12"/>
      <c r="P61" s="13"/>
      <c r="Q61" s="9"/>
      <c r="R61" s="9"/>
      <c r="S61" s="9"/>
      <c r="T61" s="9"/>
      <c r="U61" s="9"/>
      <c r="V61" s="12"/>
      <c r="W61" s="12"/>
      <c r="X61" s="10"/>
      <c r="Y61" s="13"/>
      <c r="Z61" s="9"/>
      <c r="AA61" s="9"/>
      <c r="AB61" s="26"/>
      <c r="AC61" s="10"/>
      <c r="AD61" s="100" t="e">
        <f t="shared" si="11"/>
        <v>#N/A</v>
      </c>
      <c r="AE61" s="14"/>
      <c r="AF61" s="8"/>
      <c r="AG61" s="96" t="str">
        <f t="shared" si="10"/>
        <v>-</v>
      </c>
      <c r="AH61" s="8"/>
      <c r="AI61" s="28"/>
      <c r="AJ61" s="79"/>
      <c r="AK61" s="79"/>
      <c r="AL61" s="79"/>
      <c r="AM61" s="79"/>
      <c r="AN61" s="29"/>
      <c r="AO61" s="80"/>
      <c r="AP61" s="142" t="e">
        <f t="shared" si="12"/>
        <v>#DIV/0!</v>
      </c>
      <c r="AQ61" s="142" t="e">
        <f>+AN61*AS43</f>
        <v>#REF!</v>
      </c>
      <c r="AR61" s="142" t="e">
        <f>+(AJ61*#REF!)+(MEASURES!$AK61*#REF!)+(MEASURES!AL61*#REF!)+(MEASURES!AM61*#REF!)</f>
        <v>#REF!</v>
      </c>
      <c r="AS61" s="143" t="e">
        <f t="shared" si="13"/>
        <v>#REF!</v>
      </c>
    </row>
    <row r="62" spans="2:45" s="27" customFormat="1" ht="10.5">
      <c r="B62" s="14"/>
      <c r="C62" s="8"/>
      <c r="D62" s="8"/>
      <c r="E62" s="8"/>
      <c r="F62" s="8"/>
      <c r="G62" s="8"/>
      <c r="H62" s="8"/>
      <c r="I62" s="8"/>
      <c r="J62" s="8"/>
      <c r="K62" s="11"/>
      <c r="L62" s="13"/>
      <c r="M62" s="9"/>
      <c r="N62" s="12"/>
      <c r="O62" s="12"/>
      <c r="P62" s="13"/>
      <c r="Q62" s="9"/>
      <c r="R62" s="9"/>
      <c r="S62" s="9"/>
      <c r="T62" s="9"/>
      <c r="U62" s="9"/>
      <c r="V62" s="12"/>
      <c r="W62" s="12"/>
      <c r="X62" s="10"/>
      <c r="Y62" s="13"/>
      <c r="Z62" s="9"/>
      <c r="AA62" s="9"/>
      <c r="AB62" s="26"/>
      <c r="AC62" s="10"/>
      <c r="AD62" s="100" t="e">
        <f t="shared" si="11"/>
        <v>#N/A</v>
      </c>
      <c r="AE62" s="14"/>
      <c r="AF62" s="8"/>
      <c r="AG62" s="96" t="str">
        <f t="shared" si="10"/>
        <v>-</v>
      </c>
      <c r="AH62" s="8"/>
      <c r="AI62" s="28"/>
      <c r="AJ62" s="79"/>
      <c r="AK62" s="79"/>
      <c r="AL62" s="79"/>
      <c r="AM62" s="79"/>
      <c r="AN62" s="29"/>
      <c r="AO62" s="80"/>
      <c r="AP62" s="142" t="e">
        <f t="shared" si="12"/>
        <v>#DIV/0!</v>
      </c>
      <c r="AQ62" s="142" t="e">
        <f>+AN62*AS43</f>
        <v>#REF!</v>
      </c>
      <c r="AR62" s="142" t="e">
        <f>+(AJ62*#REF!)+(MEASURES!$AK62*#REF!)+(MEASURES!AL62*#REF!)+(MEASURES!AM62*#REF!)</f>
        <v>#REF!</v>
      </c>
      <c r="AS62" s="143" t="e">
        <f t="shared" si="13"/>
        <v>#REF!</v>
      </c>
    </row>
    <row r="63" spans="2:45" s="27" customFormat="1" ht="10.5">
      <c r="B63" s="14"/>
      <c r="C63" s="8"/>
      <c r="D63" s="8"/>
      <c r="E63" s="8"/>
      <c r="F63" s="8"/>
      <c r="G63" s="8"/>
      <c r="H63" s="8"/>
      <c r="I63" s="8"/>
      <c r="J63" s="8"/>
      <c r="K63" s="11"/>
      <c r="L63" s="13"/>
      <c r="M63" s="9"/>
      <c r="N63" s="12"/>
      <c r="O63" s="12"/>
      <c r="P63" s="13"/>
      <c r="Q63" s="9"/>
      <c r="R63" s="9"/>
      <c r="S63" s="9"/>
      <c r="T63" s="9"/>
      <c r="U63" s="9"/>
      <c r="V63" s="12"/>
      <c r="W63" s="12"/>
      <c r="X63" s="10"/>
      <c r="Y63" s="13"/>
      <c r="Z63" s="9"/>
      <c r="AA63" s="9"/>
      <c r="AB63" s="26"/>
      <c r="AC63" s="10"/>
      <c r="AD63" s="100" t="e">
        <f t="shared" si="11"/>
        <v>#N/A</v>
      </c>
      <c r="AE63" s="14"/>
      <c r="AF63" s="8"/>
      <c r="AG63" s="96" t="str">
        <f t="shared" si="10"/>
        <v>-</v>
      </c>
      <c r="AH63" s="8"/>
      <c r="AI63" s="28"/>
      <c r="AJ63" s="79"/>
      <c r="AK63" s="79"/>
      <c r="AL63" s="79"/>
      <c r="AM63" s="79"/>
      <c r="AN63" s="29"/>
      <c r="AO63" s="80"/>
      <c r="AP63" s="142" t="e">
        <f t="shared" si="12"/>
        <v>#DIV/0!</v>
      </c>
      <c r="AQ63" s="142" t="e">
        <f>+AN63*AS43</f>
        <v>#REF!</v>
      </c>
      <c r="AR63" s="142" t="e">
        <f>+(AJ63*#REF!)+(MEASURES!$AK63*#REF!)+(MEASURES!AL63*#REF!)+(MEASURES!AM63*#REF!)</f>
        <v>#REF!</v>
      </c>
      <c r="AS63" s="143" t="e">
        <f t="shared" si="13"/>
        <v>#REF!</v>
      </c>
    </row>
    <row r="64" spans="2:45" s="27" customFormat="1" ht="10.5">
      <c r="B64" s="14"/>
      <c r="C64" s="8"/>
      <c r="D64" s="8"/>
      <c r="E64" s="8"/>
      <c r="F64" s="8"/>
      <c r="G64" s="8"/>
      <c r="H64" s="8"/>
      <c r="I64" s="8"/>
      <c r="J64" s="8"/>
      <c r="K64" s="11"/>
      <c r="L64" s="13"/>
      <c r="M64" s="9"/>
      <c r="N64" s="12"/>
      <c r="O64" s="12"/>
      <c r="P64" s="13"/>
      <c r="Q64" s="9"/>
      <c r="R64" s="9"/>
      <c r="S64" s="9"/>
      <c r="T64" s="9"/>
      <c r="U64" s="9"/>
      <c r="V64" s="12"/>
      <c r="W64" s="12"/>
      <c r="X64" s="10"/>
      <c r="Y64" s="13"/>
      <c r="Z64" s="9"/>
      <c r="AA64" s="9"/>
      <c r="AB64" s="26"/>
      <c r="AC64" s="10"/>
      <c r="AD64" s="100" t="e">
        <f t="shared" si="11"/>
        <v>#N/A</v>
      </c>
      <c r="AE64" s="14"/>
      <c r="AF64" s="8"/>
      <c r="AG64" s="96" t="str">
        <f t="shared" si="10"/>
        <v>-</v>
      </c>
      <c r="AH64" s="97"/>
      <c r="AI64" s="30"/>
      <c r="AJ64" s="79"/>
      <c r="AK64" s="79"/>
      <c r="AL64" s="79"/>
      <c r="AM64" s="79"/>
      <c r="AN64" s="29"/>
      <c r="AO64" s="80"/>
      <c r="AP64" s="142" t="e">
        <f t="shared" si="12"/>
        <v>#DIV/0!</v>
      </c>
      <c r="AQ64" s="142" t="e">
        <f>+AN64*AS43</f>
        <v>#REF!</v>
      </c>
      <c r="AR64" s="142" t="e">
        <f>+(AJ64*#REF!)+(MEASURES!$AK64*#REF!)+(MEASURES!AL64*#REF!)+(MEASURES!AM64*#REF!)</f>
        <v>#REF!</v>
      </c>
      <c r="AS64" s="143" t="e">
        <f t="shared" si="13"/>
        <v>#REF!</v>
      </c>
    </row>
    <row r="65" spans="2:45" s="27" customFormat="1" ht="10.5">
      <c r="B65" s="14"/>
      <c r="C65" s="8"/>
      <c r="D65" s="8"/>
      <c r="E65" s="8"/>
      <c r="F65" s="8"/>
      <c r="G65" s="8"/>
      <c r="H65" s="8"/>
      <c r="I65" s="8"/>
      <c r="J65" s="8"/>
      <c r="K65" s="11"/>
      <c r="L65" s="13"/>
      <c r="M65" s="9"/>
      <c r="N65" s="12"/>
      <c r="O65" s="12"/>
      <c r="P65" s="13"/>
      <c r="Q65" s="9"/>
      <c r="R65" s="9"/>
      <c r="S65" s="9"/>
      <c r="T65" s="9"/>
      <c r="U65" s="9"/>
      <c r="V65" s="12"/>
      <c r="W65" s="12"/>
      <c r="X65" s="10"/>
      <c r="Y65" s="13"/>
      <c r="Z65" s="9"/>
      <c r="AA65" s="9"/>
      <c r="AB65" s="26"/>
      <c r="AC65" s="10"/>
      <c r="AD65" s="100"/>
      <c r="AE65" s="14"/>
      <c r="AF65" s="8"/>
      <c r="AG65" s="96"/>
      <c r="AH65" s="97"/>
      <c r="AI65" s="30"/>
      <c r="AJ65" s="79"/>
      <c r="AK65" s="79"/>
      <c r="AL65" s="79"/>
      <c r="AM65" s="79"/>
      <c r="AN65" s="29"/>
      <c r="AO65" s="80"/>
      <c r="AP65" s="142"/>
      <c r="AQ65" s="142"/>
      <c r="AR65" s="142"/>
      <c r="AS65" s="143"/>
    </row>
    <row r="66" spans="2:45" s="27" customFormat="1" ht="10.5">
      <c r="B66" s="14"/>
      <c r="C66" s="8"/>
      <c r="D66" s="8"/>
      <c r="E66" s="8"/>
      <c r="F66" s="8"/>
      <c r="G66" s="8"/>
      <c r="H66" s="8"/>
      <c r="I66" s="8"/>
      <c r="J66" s="8"/>
      <c r="K66" s="11"/>
      <c r="L66" s="13"/>
      <c r="M66" s="9"/>
      <c r="N66" s="12"/>
      <c r="O66" s="12"/>
      <c r="P66" s="13"/>
      <c r="Q66" s="9"/>
      <c r="R66" s="9"/>
      <c r="S66" s="9"/>
      <c r="T66" s="9"/>
      <c r="U66" s="9"/>
      <c r="V66" s="12"/>
      <c r="W66" s="12"/>
      <c r="X66" s="10"/>
      <c r="Y66" s="13"/>
      <c r="Z66" s="9"/>
      <c r="AA66" s="9"/>
      <c r="AB66" s="26"/>
      <c r="AC66" s="10"/>
      <c r="AD66" s="100" t="e">
        <f t="shared" si="11"/>
        <v>#N/A</v>
      </c>
      <c r="AE66" s="14"/>
      <c r="AF66" s="8"/>
      <c r="AG66" s="96" t="str">
        <f t="shared" si="10"/>
        <v>-</v>
      </c>
      <c r="AH66" s="97"/>
      <c r="AI66" s="30"/>
      <c r="AJ66" s="79"/>
      <c r="AK66" s="79"/>
      <c r="AL66" s="79"/>
      <c r="AM66" s="79"/>
      <c r="AN66" s="29"/>
      <c r="AO66" s="80"/>
      <c r="AP66" s="142" t="e">
        <f t="shared" si="12"/>
        <v>#DIV/0!</v>
      </c>
      <c r="AQ66" s="142" t="e">
        <f>+AN66*AS43</f>
        <v>#REF!</v>
      </c>
      <c r="AR66" s="142" t="e">
        <f>+(AJ66*#REF!)+(MEASURES!$AK66*#REF!)+(MEASURES!AL66*#REF!)+(MEASURES!AM66*#REF!)</f>
        <v>#REF!</v>
      </c>
      <c r="AS66" s="143" t="e">
        <f t="shared" si="13"/>
        <v>#REF!</v>
      </c>
    </row>
    <row r="67" spans="1:45" s="27" customFormat="1" ht="10.5">
      <c r="A67" s="31" t="s">
        <v>607</v>
      </c>
      <c r="B67" s="108"/>
      <c r="C67" s="109"/>
      <c r="D67" s="109"/>
      <c r="E67" s="109"/>
      <c r="F67" s="109"/>
      <c r="G67" s="109"/>
      <c r="H67" s="109"/>
      <c r="I67" s="109"/>
      <c r="J67" s="109"/>
      <c r="K67" s="110"/>
      <c r="L67" s="111"/>
      <c r="M67" s="112"/>
      <c r="N67" s="113"/>
      <c r="O67" s="114"/>
      <c r="P67" s="124"/>
      <c r="Q67" s="112"/>
      <c r="R67" s="112"/>
      <c r="S67" s="112"/>
      <c r="T67" s="112"/>
      <c r="U67" s="112"/>
      <c r="V67" s="113"/>
      <c r="W67" s="113"/>
      <c r="X67" s="113"/>
      <c r="Y67" s="111"/>
      <c r="Z67" s="112"/>
      <c r="AA67" s="112"/>
      <c r="AB67" s="115"/>
      <c r="AC67" s="114"/>
      <c r="AD67" s="119"/>
      <c r="AE67" s="108"/>
      <c r="AF67" s="109"/>
      <c r="AG67" s="96"/>
      <c r="AH67" s="116"/>
      <c r="AI67" s="117"/>
      <c r="AJ67" s="137"/>
      <c r="AK67" s="137"/>
      <c r="AL67" s="137"/>
      <c r="AM67" s="137"/>
      <c r="AN67" s="138"/>
      <c r="AO67" s="139"/>
      <c r="AP67" s="142" t="e">
        <f t="shared" si="12"/>
        <v>#DIV/0!</v>
      </c>
      <c r="AQ67" s="142" t="e">
        <f>+AN67*AS43</f>
        <v>#REF!</v>
      </c>
      <c r="AR67" s="142" t="e">
        <f>+(AJ67*#REF!)+(MEASURES!$AK67*#REF!)+(MEASURES!AL67*#REF!)+(MEASURES!AM67*#REF!)</f>
        <v>#REF!</v>
      </c>
      <c r="AS67" s="143" t="e">
        <f t="shared" si="13"/>
        <v>#REF!</v>
      </c>
    </row>
    <row r="68" spans="1:45" s="27" customFormat="1" ht="12" thickBot="1">
      <c r="A68" s="31" t="s">
        <v>573</v>
      </c>
      <c r="B68" s="41"/>
      <c r="C68" s="42"/>
      <c r="D68" s="42"/>
      <c r="E68" s="42"/>
      <c r="F68" s="42"/>
      <c r="G68" s="42"/>
      <c r="H68" s="42"/>
      <c r="I68" s="42"/>
      <c r="J68" s="42"/>
      <c r="K68" s="43"/>
      <c r="L68" s="44"/>
      <c r="M68" s="45"/>
      <c r="N68" s="46"/>
      <c r="O68" s="47"/>
      <c r="P68" s="125"/>
      <c r="Q68" s="45"/>
      <c r="R68" s="45"/>
      <c r="S68" s="45"/>
      <c r="T68" s="45"/>
      <c r="U68" s="45"/>
      <c r="V68" s="46"/>
      <c r="W68" s="46"/>
      <c r="X68" s="46"/>
      <c r="Y68" s="44"/>
      <c r="Z68" s="45"/>
      <c r="AA68" s="45"/>
      <c r="AB68" s="48"/>
      <c r="AC68" s="47"/>
      <c r="AD68" s="102"/>
      <c r="AE68" s="120" t="s">
        <v>661</v>
      </c>
      <c r="AF68" s="121" t="s">
        <v>627</v>
      </c>
      <c r="AG68" s="121" t="s">
        <v>627</v>
      </c>
      <c r="AH68" s="121" t="s">
        <v>627</v>
      </c>
      <c r="AI68" s="98"/>
      <c r="AJ68" s="140" t="s">
        <v>627</v>
      </c>
      <c r="AK68" s="140" t="s">
        <v>627</v>
      </c>
      <c r="AL68" s="140" t="s">
        <v>627</v>
      </c>
      <c r="AM68" s="140" t="s">
        <v>627</v>
      </c>
      <c r="AN68" s="140" t="s">
        <v>627</v>
      </c>
      <c r="AO68" s="140" t="s">
        <v>627</v>
      </c>
      <c r="AP68" s="141" t="s">
        <v>627</v>
      </c>
      <c r="AQ68" s="141" t="s">
        <v>627</v>
      </c>
      <c r="AR68" s="141" t="s">
        <v>627</v>
      </c>
      <c r="AS68" s="141" t="s">
        <v>627</v>
      </c>
    </row>
    <row r="69" spans="1:45" s="27" customFormat="1" ht="24" thickBot="1" thickTop="1">
      <c r="A69" s="31" t="s">
        <v>439</v>
      </c>
      <c r="B69" s="128">
        <f aca="true" t="shared" si="14" ref="B69:AC69">COUNTA(B47:B66)+B67+B68</f>
        <v>0</v>
      </c>
      <c r="C69" s="129">
        <f t="shared" si="14"/>
        <v>0</v>
      </c>
      <c r="D69" s="129">
        <f t="shared" si="14"/>
        <v>0</v>
      </c>
      <c r="E69" s="129">
        <f t="shared" si="14"/>
        <v>0</v>
      </c>
      <c r="F69" s="129">
        <f t="shared" si="14"/>
        <v>0</v>
      </c>
      <c r="G69" s="129">
        <f t="shared" si="14"/>
        <v>0</v>
      </c>
      <c r="H69" s="129">
        <f t="shared" si="14"/>
        <v>0</v>
      </c>
      <c r="I69" s="129">
        <f t="shared" si="14"/>
        <v>0</v>
      </c>
      <c r="J69" s="129">
        <f t="shared" si="14"/>
        <v>0</v>
      </c>
      <c r="K69" s="130">
        <f t="shared" si="14"/>
        <v>0</v>
      </c>
      <c r="L69" s="128">
        <f t="shared" si="14"/>
        <v>0</v>
      </c>
      <c r="M69" s="129">
        <f t="shared" si="14"/>
        <v>0</v>
      </c>
      <c r="N69" s="129">
        <f t="shared" si="14"/>
        <v>0</v>
      </c>
      <c r="O69" s="130">
        <f t="shared" si="14"/>
        <v>0</v>
      </c>
      <c r="P69" s="118">
        <f t="shared" si="14"/>
        <v>0</v>
      </c>
      <c r="Q69" s="118">
        <f t="shared" si="14"/>
        <v>0</v>
      </c>
      <c r="R69" s="118">
        <f t="shared" si="14"/>
        <v>0</v>
      </c>
      <c r="S69" s="118">
        <f t="shared" si="14"/>
        <v>0</v>
      </c>
      <c r="T69" s="118">
        <f t="shared" si="14"/>
        <v>0</v>
      </c>
      <c r="U69" s="118">
        <f t="shared" si="14"/>
        <v>0</v>
      </c>
      <c r="V69" s="118">
        <f t="shared" si="14"/>
        <v>0</v>
      </c>
      <c r="W69" s="118">
        <f t="shared" si="14"/>
        <v>0</v>
      </c>
      <c r="X69" s="131">
        <f t="shared" si="14"/>
        <v>0</v>
      </c>
      <c r="Y69" s="128">
        <f t="shared" si="14"/>
        <v>0</v>
      </c>
      <c r="Z69" s="129">
        <f t="shared" si="14"/>
        <v>0</v>
      </c>
      <c r="AA69" s="129">
        <f t="shared" si="14"/>
        <v>0</v>
      </c>
      <c r="AB69" s="129">
        <f t="shared" si="14"/>
        <v>0</v>
      </c>
      <c r="AC69" s="130">
        <f t="shared" si="14"/>
        <v>0</v>
      </c>
      <c r="AD69" s="570" t="s">
        <v>366</v>
      </c>
      <c r="AE69" s="571"/>
      <c r="AF69" s="571"/>
      <c r="AG69" s="571"/>
      <c r="AH69" s="571"/>
      <c r="AI69" s="572"/>
      <c r="AJ69" s="38">
        <f aca="true" t="shared" si="15" ref="AJ69:AO69">SUM(AJ47:AJ68)</f>
        <v>0</v>
      </c>
      <c r="AK69" s="38">
        <f t="shared" si="15"/>
        <v>0</v>
      </c>
      <c r="AL69" s="38">
        <f t="shared" si="15"/>
        <v>0</v>
      </c>
      <c r="AM69" s="38">
        <f t="shared" si="15"/>
        <v>0</v>
      </c>
      <c r="AN69" s="39">
        <f t="shared" si="15"/>
        <v>0</v>
      </c>
      <c r="AO69" s="40">
        <f t="shared" si="15"/>
        <v>0</v>
      </c>
      <c r="AP69" s="144" t="e">
        <f>+AN69/AO69</f>
        <v>#DIV/0!</v>
      </c>
      <c r="AQ69" s="145" t="e">
        <f>SUM(AQ47:AQ68)</f>
        <v>#REF!</v>
      </c>
      <c r="AR69" s="145" t="e">
        <f>SUM(AR47:AR68)</f>
        <v>#REF!</v>
      </c>
      <c r="AS69" s="146" t="e">
        <f>+AQ69/AR69</f>
        <v>#REF!</v>
      </c>
    </row>
    <row r="70" spans="1:52" s="27" customFormat="1" ht="22.5" thickBot="1">
      <c r="A70" s="31" t="s">
        <v>571</v>
      </c>
      <c r="B70" s="484">
        <f>SUM(B69:K69)</f>
        <v>0</v>
      </c>
      <c r="C70" s="566"/>
      <c r="D70" s="566"/>
      <c r="E70" s="566"/>
      <c r="F70" s="566"/>
      <c r="G70" s="566"/>
      <c r="H70" s="566"/>
      <c r="I70" s="566"/>
      <c r="J70" s="566"/>
      <c r="K70" s="566"/>
      <c r="L70" s="484">
        <f>SUM(L69:AC69)</f>
        <v>0</v>
      </c>
      <c r="M70" s="485"/>
      <c r="N70" s="485"/>
      <c r="O70" s="485"/>
      <c r="P70" s="485"/>
      <c r="Q70" s="485"/>
      <c r="R70" s="485"/>
      <c r="S70" s="485"/>
      <c r="T70" s="485"/>
      <c r="U70" s="485"/>
      <c r="V70" s="485"/>
      <c r="W70" s="485"/>
      <c r="X70" s="485"/>
      <c r="Y70" s="485"/>
      <c r="Z70" s="485"/>
      <c r="AA70" s="485"/>
      <c r="AB70" s="485"/>
      <c r="AC70" s="486"/>
      <c r="AD70" s="151"/>
      <c r="AE70" s="37"/>
      <c r="AF70" s="32"/>
      <c r="AL70" s="33"/>
      <c r="AM70" s="33"/>
      <c r="AN70" s="33"/>
      <c r="AO70" s="33"/>
      <c r="AP70" s="33"/>
      <c r="AQ70" s="33"/>
      <c r="AR70" s="33"/>
      <c r="AS70" s="33"/>
      <c r="AT70" s="33"/>
      <c r="AU70" s="33"/>
      <c r="AV70" s="33"/>
      <c r="AW70" s="34"/>
      <c r="AX70" s="34"/>
      <c r="AY70" s="35"/>
      <c r="AZ70" s="36"/>
    </row>
  </sheetData>
  <mergeCells count="72">
    <mergeCell ref="AS44:AS45"/>
    <mergeCell ref="AD69:AI69"/>
    <mergeCell ref="AM41:AR41"/>
    <mergeCell ref="L42:AC42"/>
    <mergeCell ref="AD42:AD45"/>
    <mergeCell ref="AL42:AL45"/>
    <mergeCell ref="AR42:AR45"/>
    <mergeCell ref="AM42:AM45"/>
    <mergeCell ref="AN42:AN45"/>
    <mergeCell ref="AO42:AO45"/>
    <mergeCell ref="G12:G13"/>
    <mergeCell ref="B11:K11"/>
    <mergeCell ref="B70:K70"/>
    <mergeCell ref="L70:AC70"/>
    <mergeCell ref="C43:C44"/>
    <mergeCell ref="D43:D44"/>
    <mergeCell ref="E43:E44"/>
    <mergeCell ref="F43:F44"/>
    <mergeCell ref="G43:G44"/>
    <mergeCell ref="B43:B44"/>
    <mergeCell ref="AI42:AI45"/>
    <mergeCell ref="AJ42:AJ45"/>
    <mergeCell ref="AK42:AK45"/>
    <mergeCell ref="I43:I44"/>
    <mergeCell ref="AG42:AG45"/>
    <mergeCell ref="A3:AF3"/>
    <mergeCell ref="L10:AF10"/>
    <mergeCell ref="B12:B13"/>
    <mergeCell ref="F12:F13"/>
    <mergeCell ref="H12:H13"/>
    <mergeCell ref="AK11:AK14"/>
    <mergeCell ref="AJ11:AJ14"/>
    <mergeCell ref="AM11:AM14"/>
    <mergeCell ref="AL11:AL14"/>
    <mergeCell ref="AP42:AP45"/>
    <mergeCell ref="AQ42:AQ45"/>
    <mergeCell ref="AS13:AS14"/>
    <mergeCell ref="AR11:AR14"/>
    <mergeCell ref="AP11:AP14"/>
    <mergeCell ref="AQ11:AQ14"/>
    <mergeCell ref="AO11:AO14"/>
    <mergeCell ref="AN11:AN14"/>
    <mergeCell ref="A5:AH5"/>
    <mergeCell ref="AI11:AI14"/>
    <mergeCell ref="AE11:AE14"/>
    <mergeCell ref="AF11:AF14"/>
    <mergeCell ref="AH11:AH14"/>
    <mergeCell ref="AG11:AG14"/>
    <mergeCell ref="AD11:AD14"/>
    <mergeCell ref="Y12:AC12"/>
    <mergeCell ref="D12:D13"/>
    <mergeCell ref="E12:E13"/>
    <mergeCell ref="L11:AC11"/>
    <mergeCell ref="L12:O12"/>
    <mergeCell ref="AH42:AH45"/>
    <mergeCell ref="L41:AF41"/>
    <mergeCell ref="C12:C13"/>
    <mergeCell ref="J12:J13"/>
    <mergeCell ref="AF42:AF45"/>
    <mergeCell ref="I12:I13"/>
    <mergeCell ref="P12:X12"/>
    <mergeCell ref="K12:K13"/>
    <mergeCell ref="B38:K38"/>
    <mergeCell ref="L38:AC38"/>
    <mergeCell ref="B42:K42"/>
    <mergeCell ref="AE42:AE45"/>
    <mergeCell ref="L43:O43"/>
    <mergeCell ref="P43:X43"/>
    <mergeCell ref="Y43:AC43"/>
    <mergeCell ref="H43:H44"/>
    <mergeCell ref="J43:J44"/>
    <mergeCell ref="K43:K44"/>
  </mergeCells>
  <printOptions/>
  <pageMargins left="0.75" right="0.75" top="1" bottom="1" header="0.5" footer="0.5"/>
  <pageSetup fitToHeight="1" fitToWidth="1" orientation="landscape" paperSize="9" scale="39"/>
  <drawing r:id="rId1"/>
</worksheet>
</file>

<file path=xl/worksheets/sheet4.xml><?xml version="1.0" encoding="utf-8"?>
<worksheet xmlns="http://schemas.openxmlformats.org/spreadsheetml/2006/main" xmlns:r="http://schemas.openxmlformats.org/officeDocument/2006/relationships">
  <dimension ref="A1:C61"/>
  <sheetViews>
    <sheetView workbookViewId="0" topLeftCell="A1">
      <selection activeCell="A1" sqref="A1"/>
    </sheetView>
  </sheetViews>
  <sheetFormatPr defaultColWidth="11.00390625" defaultRowHeight="12"/>
  <cols>
    <col min="1" max="1" width="82.00390625" style="19" customWidth="1"/>
    <col min="2" max="2" width="10.875" style="51" customWidth="1"/>
    <col min="3" max="16384" width="10.875" style="19" customWidth="1"/>
  </cols>
  <sheetData>
    <row r="1" ht="15">
      <c r="A1" s="51" t="s">
        <v>473</v>
      </c>
    </row>
    <row r="3" ht="15">
      <c r="A3" s="18" t="str">
        <f>+MEASURES!L12</f>
        <v>Design, Installation, Retrofit, Replacement</v>
      </c>
    </row>
    <row r="4" spans="1:2" ht="15">
      <c r="A4" s="21"/>
      <c r="B4" s="18" t="s">
        <v>584</v>
      </c>
    </row>
    <row r="5" spans="1:2" ht="15">
      <c r="A5" s="22" t="str">
        <f>+MEASURES!L13</f>
        <v>Design change (design detail, improper equipment, improper system, etc.)</v>
      </c>
      <c r="B5" s="50" t="str">
        <f>+MEASURES!L14</f>
        <v>D1</v>
      </c>
    </row>
    <row r="6" ht="45">
      <c r="A6" s="23" t="s">
        <v>71</v>
      </c>
    </row>
    <row r="7" ht="15">
      <c r="A7" s="23"/>
    </row>
    <row r="8" spans="1:2" ht="30">
      <c r="A8" s="22" t="str">
        <f>+MEASURES!M13</f>
        <v>Installation modifications (construction out of spec, equipment out of spec, O&amp;M access, etc.)</v>
      </c>
      <c r="B8" s="50" t="str">
        <f>+MEASURES!M14</f>
        <v>D2</v>
      </c>
    </row>
    <row r="9" ht="30">
      <c r="A9" s="23" t="s">
        <v>4</v>
      </c>
    </row>
    <row r="10" ht="15">
      <c r="A10" s="21"/>
    </row>
    <row r="11" spans="1:2" ht="15">
      <c r="A11" s="22" t="str">
        <f>+MEASURES!N13</f>
        <v>Retrofit/equipment replacement (faulty sensors, etc.)</v>
      </c>
      <c r="B11" s="50" t="str">
        <f>+MEASURES!N14</f>
        <v>D3</v>
      </c>
    </row>
    <row r="12" ht="45">
      <c r="A12" s="23" t="s">
        <v>106</v>
      </c>
    </row>
    <row r="13" ht="15">
      <c r="A13" s="23"/>
    </row>
    <row r="14" spans="1:2" ht="15">
      <c r="A14" s="22" t="str">
        <f>+MEASURES!O13</f>
        <v>Other</v>
      </c>
      <c r="B14" s="50" t="str">
        <f>+MEASURES!O14</f>
        <v>D4</v>
      </c>
    </row>
    <row r="15" ht="15">
      <c r="A15" s="21" t="s">
        <v>114</v>
      </c>
    </row>
    <row r="16" ht="15">
      <c r="A16" s="21"/>
    </row>
    <row r="17" ht="15">
      <c r="A17" s="24" t="str">
        <f>+MEASURES!P12</f>
        <v>Operations &amp; Control</v>
      </c>
    </row>
    <row r="18" ht="15">
      <c r="A18" s="21"/>
    </row>
    <row r="19" spans="1:2" ht="15">
      <c r="A19" s="25" t="str">
        <f>+MEASURES!P13</f>
        <v>Implement advanced reset (air, water, lighting)</v>
      </c>
      <c r="B19" s="51" t="str">
        <f>+MEASURES!P14</f>
        <v>OC1</v>
      </c>
    </row>
    <row r="20" ht="45">
      <c r="A20" s="21" t="s">
        <v>41</v>
      </c>
    </row>
    <row r="21" ht="15">
      <c r="A21" s="21"/>
    </row>
    <row r="22" spans="1:2" ht="15">
      <c r="A22" s="25" t="str">
        <f>+MEASURES!Q13</f>
        <v>Start/Stop (environmentally determined)</v>
      </c>
      <c r="B22" s="51" t="str">
        <f>+MEASURES!Q14</f>
        <v>OC2</v>
      </c>
    </row>
    <row r="23" ht="45">
      <c r="A23" s="21" t="s">
        <v>368</v>
      </c>
    </row>
    <row r="24" ht="15">
      <c r="A24" s="21"/>
    </row>
    <row r="25" spans="1:2" ht="15">
      <c r="A25" s="25" t="str">
        <f>+MEASURES!R13</f>
        <v>Scheduling (occupancy determined) - equipment or lighting</v>
      </c>
      <c r="B25" s="51" t="str">
        <f>+MEASURES!R14</f>
        <v>OC3</v>
      </c>
    </row>
    <row r="26" ht="30">
      <c r="A26" s="21" t="s">
        <v>441</v>
      </c>
    </row>
    <row r="27" ht="15">
      <c r="A27" s="21"/>
    </row>
    <row r="28" spans="1:2" ht="15">
      <c r="A28" s="25" t="str">
        <f>+MEASURES!S13</f>
        <v>Modify setpoint (high VAV setpoint minimum, setpoint suboptimal)</v>
      </c>
      <c r="B28" s="51" t="str">
        <f>+MEASURES!S14</f>
        <v>OC4</v>
      </c>
    </row>
    <row r="29" ht="30">
      <c r="A29" s="21" t="s">
        <v>298</v>
      </c>
    </row>
    <row r="30" ht="15">
      <c r="A30" s="21"/>
    </row>
    <row r="31" spans="1:2" ht="15">
      <c r="A31" s="25" t="str">
        <f>+MEASURES!T13</f>
        <v>Equipment staging</v>
      </c>
      <c r="B31" s="51" t="str">
        <f>+MEASURES!T14</f>
        <v>OC5</v>
      </c>
    </row>
    <row r="32" ht="30">
      <c r="A32" s="21" t="s">
        <v>479</v>
      </c>
    </row>
    <row r="33" ht="15">
      <c r="A33" s="21"/>
    </row>
    <row r="34" spans="1:2" ht="15">
      <c r="A34" s="25" t="str">
        <f>+MEASURES!U13</f>
        <v>Modify sequence of operations</v>
      </c>
      <c r="B34" s="51" t="str">
        <f>+MEASURES!U14</f>
        <v>OC6</v>
      </c>
    </row>
    <row r="35" ht="30">
      <c r="A35" s="21" t="s">
        <v>362</v>
      </c>
    </row>
    <row r="36" ht="15">
      <c r="A36" s="21"/>
    </row>
    <row r="37" spans="1:3" ht="15">
      <c r="A37" s="25" t="str">
        <f>+MEASURES!V13</f>
        <v>Loop tuning</v>
      </c>
      <c r="B37" s="51" t="str">
        <f>+MEASURES!V14</f>
        <v>OC7</v>
      </c>
      <c r="C37" s="20"/>
    </row>
    <row r="38" ht="15">
      <c r="A38" s="21" t="s">
        <v>414</v>
      </c>
    </row>
    <row r="39" ht="15">
      <c r="A39" s="21"/>
    </row>
    <row r="40" spans="1:2" ht="15">
      <c r="A40" s="25" t="str">
        <f>+MEASURES!W13</f>
        <v>Behavior modification/manual changes to operations</v>
      </c>
      <c r="B40" s="51" t="str">
        <f>+MEASURES!W14</f>
        <v>OC8</v>
      </c>
    </row>
    <row r="41" ht="45" customHeight="1">
      <c r="A41" s="21" t="s">
        <v>481</v>
      </c>
    </row>
    <row r="42" ht="15">
      <c r="A42" s="21"/>
    </row>
    <row r="43" spans="1:2" ht="15">
      <c r="A43" s="25" t="str">
        <f>+MEASURES!X13</f>
        <v>Other</v>
      </c>
      <c r="B43" s="51" t="str">
        <f>+MEASURES!X14</f>
        <v>OC9</v>
      </c>
    </row>
    <row r="44" ht="15">
      <c r="A44" s="21" t="s">
        <v>227</v>
      </c>
    </row>
    <row r="45" ht="15">
      <c r="A45" s="21"/>
    </row>
    <row r="46" ht="15">
      <c r="A46" s="24" t="str">
        <f>+MEASURES!Y12</f>
        <v>Maintenance</v>
      </c>
    </row>
    <row r="47" ht="15">
      <c r="A47" s="24"/>
    </row>
    <row r="48" spans="1:2" ht="15">
      <c r="A48" s="49" t="str">
        <f>+MEASURES!Y13</f>
        <v>Calibration</v>
      </c>
      <c r="B48" s="51" t="str">
        <f>+MEASURES!Y14</f>
        <v>M1</v>
      </c>
    </row>
    <row r="49" ht="15">
      <c r="A49" s="21" t="s">
        <v>566</v>
      </c>
    </row>
    <row r="50" ht="15">
      <c r="A50" s="24"/>
    </row>
    <row r="51" spans="1:2" ht="15">
      <c r="A51" s="25" t="str">
        <f>+MEASURES!Z13</f>
        <v>Mechanical fix (flow obstructions, leaky valves, leaky ductwork, etc.)</v>
      </c>
      <c r="B51" s="51" t="str">
        <f>+MEASURES!Z14</f>
        <v>M2</v>
      </c>
    </row>
    <row r="52" ht="15">
      <c r="A52" s="21" t="s">
        <v>145</v>
      </c>
    </row>
    <row r="53" ht="15">
      <c r="A53" s="25"/>
    </row>
    <row r="54" spans="1:2" ht="28.5" customHeight="1">
      <c r="A54" s="25" t="str">
        <f>+MEASURES!AA13</f>
        <v>Heat transfer maintenance (dirty heat transfer component, improper refrigerant charge, etc.)</v>
      </c>
      <c r="B54" s="51" t="str">
        <f>+MEASURES!AA14</f>
        <v>M3</v>
      </c>
    </row>
    <row r="55" ht="15">
      <c r="A55" s="21" t="s">
        <v>175</v>
      </c>
    </row>
    <row r="56" ht="15">
      <c r="A56" s="25"/>
    </row>
    <row r="57" spans="1:2" ht="15">
      <c r="A57" s="25" t="str">
        <f>+MEASURES!AB13</f>
        <v>Filtration maintenance</v>
      </c>
      <c r="B57" s="51" t="str">
        <f>+MEASURES!AB14</f>
        <v>M4</v>
      </c>
    </row>
    <row r="58" ht="15">
      <c r="A58" s="21" t="s">
        <v>519</v>
      </c>
    </row>
    <row r="59" ht="15">
      <c r="A59" s="25"/>
    </row>
    <row r="60" spans="1:2" ht="15">
      <c r="A60" s="20" t="str">
        <f>+MEASURES!AC13</f>
        <v>Other</v>
      </c>
      <c r="B60" s="51" t="str">
        <f>+MEASURES!AC14</f>
        <v>M5</v>
      </c>
    </row>
    <row r="61" ht="15">
      <c r="A61" s="19" t="s">
        <v>190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284"/>
  <sheetViews>
    <sheetView workbookViewId="0" topLeftCell="A1">
      <selection activeCell="A1" sqref="A1"/>
    </sheetView>
  </sheetViews>
  <sheetFormatPr defaultColWidth="11.50390625" defaultRowHeight="12"/>
  <cols>
    <col min="1" max="1" width="123.625" style="150" customWidth="1"/>
  </cols>
  <sheetData>
    <row r="1" ht="15">
      <c r="A1" s="152" t="s">
        <v>716</v>
      </c>
    </row>
    <row r="2" ht="13.5">
      <c r="A2" s="153"/>
    </row>
    <row r="3" ht="13.5">
      <c r="A3" s="154" t="s">
        <v>285</v>
      </c>
    </row>
    <row r="4" ht="13.5">
      <c r="A4" s="153"/>
    </row>
    <row r="5" ht="51.75">
      <c r="A5" s="153" t="s">
        <v>396</v>
      </c>
    </row>
    <row r="6" ht="13.5">
      <c r="A6" s="153"/>
    </row>
    <row r="7" ht="25.5">
      <c r="A7" s="153" t="s">
        <v>108</v>
      </c>
    </row>
    <row r="8" ht="13.5">
      <c r="A8" s="153"/>
    </row>
    <row r="9" ht="13.5">
      <c r="A9" s="154" t="s">
        <v>489</v>
      </c>
    </row>
    <row r="10" ht="13.5">
      <c r="A10" s="153"/>
    </row>
    <row r="11" ht="13.5">
      <c r="A11" s="154" t="s">
        <v>537</v>
      </c>
    </row>
    <row r="12" ht="13.5">
      <c r="A12" s="153"/>
    </row>
    <row r="13" ht="13.5">
      <c r="A13" s="153" t="s">
        <v>98</v>
      </c>
    </row>
    <row r="14" ht="13.5">
      <c r="A14" s="153" t="s">
        <v>200</v>
      </c>
    </row>
    <row r="15" ht="13.5">
      <c r="A15" s="153" t="s">
        <v>578</v>
      </c>
    </row>
    <row r="16" ht="13.5">
      <c r="A16" s="153" t="s">
        <v>498</v>
      </c>
    </row>
    <row r="17" ht="13.5">
      <c r="A17" s="153" t="s">
        <v>672</v>
      </c>
    </row>
    <row r="18" ht="13.5">
      <c r="A18" s="153" t="s">
        <v>329</v>
      </c>
    </row>
    <row r="19" ht="13.5">
      <c r="A19" s="153" t="s">
        <v>330</v>
      </c>
    </row>
    <row r="20" ht="13.5">
      <c r="A20" s="153"/>
    </row>
    <row r="21" ht="13.5">
      <c r="A21" s="153" t="s">
        <v>426</v>
      </c>
    </row>
    <row r="22" ht="13.5">
      <c r="A22" s="153" t="s">
        <v>90</v>
      </c>
    </row>
    <row r="23" ht="13.5">
      <c r="A23" s="153" t="s">
        <v>198</v>
      </c>
    </row>
    <row r="24" ht="13.5">
      <c r="A24" s="153" t="s">
        <v>202</v>
      </c>
    </row>
    <row r="25" ht="13.5">
      <c r="A25" s="153" t="s">
        <v>283</v>
      </c>
    </row>
    <row r="26" ht="13.5">
      <c r="A26" s="153" t="s">
        <v>529</v>
      </c>
    </row>
    <row r="27" ht="13.5">
      <c r="A27" s="153" t="s">
        <v>131</v>
      </c>
    </row>
    <row r="28" ht="13.5">
      <c r="A28" s="153" t="s">
        <v>393</v>
      </c>
    </row>
    <row r="29" ht="13.5">
      <c r="A29" s="153" t="s">
        <v>288</v>
      </c>
    </row>
    <row r="30" ht="13.5">
      <c r="A30" s="153" t="s">
        <v>179</v>
      </c>
    </row>
    <row r="31" ht="13.5">
      <c r="A31" s="153" t="s">
        <v>552</v>
      </c>
    </row>
    <row r="32" ht="13.5">
      <c r="A32" s="153"/>
    </row>
    <row r="33" ht="13.5">
      <c r="A33" s="153" t="s">
        <v>284</v>
      </c>
    </row>
    <row r="34" ht="13.5">
      <c r="A34" s="153"/>
    </row>
    <row r="35" ht="13.5">
      <c r="A35" s="154" t="s">
        <v>192</v>
      </c>
    </row>
    <row r="36" ht="13.5">
      <c r="A36" s="153"/>
    </row>
    <row r="37" ht="13.5">
      <c r="A37" s="153" t="s">
        <v>130</v>
      </c>
    </row>
    <row r="38" ht="13.5">
      <c r="A38" s="153" t="s">
        <v>163</v>
      </c>
    </row>
    <row r="39" ht="13.5">
      <c r="A39" s="153" t="s">
        <v>456</v>
      </c>
    </row>
    <row r="40" ht="13.5">
      <c r="A40" s="153" t="s">
        <v>31</v>
      </c>
    </row>
    <row r="41" ht="13.5">
      <c r="A41" s="153" t="s">
        <v>219</v>
      </c>
    </row>
    <row r="42" ht="13.5">
      <c r="A42" s="153" t="s">
        <v>310</v>
      </c>
    </row>
    <row r="43" ht="13.5">
      <c r="A43" s="153"/>
    </row>
    <row r="44" ht="13.5">
      <c r="A44" s="154" t="s">
        <v>254</v>
      </c>
    </row>
    <row r="45" ht="13.5">
      <c r="A45" s="153"/>
    </row>
    <row r="46" ht="13.5">
      <c r="A46" s="153" t="s">
        <v>302</v>
      </c>
    </row>
    <row r="47" ht="13.5">
      <c r="A47" s="153" t="s">
        <v>569</v>
      </c>
    </row>
    <row r="48" ht="13.5">
      <c r="A48" s="153"/>
    </row>
    <row r="49" ht="13.5">
      <c r="A49" s="153" t="s">
        <v>315</v>
      </c>
    </row>
    <row r="50" ht="13.5">
      <c r="A50" s="153" t="s">
        <v>343</v>
      </c>
    </row>
    <row r="51" ht="13.5">
      <c r="A51" s="153" t="s">
        <v>357</v>
      </c>
    </row>
    <row r="52" ht="13.5">
      <c r="A52" s="153" t="s">
        <v>365</v>
      </c>
    </row>
    <row r="53" ht="13.5">
      <c r="A53" s="153" t="s">
        <v>156</v>
      </c>
    </row>
    <row r="54" ht="13.5">
      <c r="A54" s="153"/>
    </row>
    <row r="55" ht="13.5">
      <c r="A55" s="153" t="s">
        <v>374</v>
      </c>
    </row>
    <row r="56" ht="13.5">
      <c r="A56" s="153" t="s">
        <v>301</v>
      </c>
    </row>
    <row r="57" ht="13.5">
      <c r="A57" s="153" t="s">
        <v>295</v>
      </c>
    </row>
    <row r="58" ht="13.5">
      <c r="A58" s="153" t="s">
        <v>30</v>
      </c>
    </row>
    <row r="59" ht="13.5">
      <c r="A59" s="153" t="s">
        <v>526</v>
      </c>
    </row>
    <row r="60" ht="13.5">
      <c r="A60" s="153" t="s">
        <v>484</v>
      </c>
    </row>
    <row r="61" ht="13.5">
      <c r="A61" s="153"/>
    </row>
    <row r="62" ht="25.5">
      <c r="A62" s="154" t="s">
        <v>37</v>
      </c>
    </row>
    <row r="63" ht="25.5">
      <c r="A63" s="153" t="s">
        <v>409</v>
      </c>
    </row>
    <row r="64" ht="13.5">
      <c r="A64" s="153" t="s">
        <v>47</v>
      </c>
    </row>
    <row r="65" ht="13.5">
      <c r="A65" s="153"/>
    </row>
    <row r="66" ht="13.5">
      <c r="A66" s="153" t="s">
        <v>229</v>
      </c>
    </row>
    <row r="67" ht="13.5">
      <c r="A67" s="153"/>
    </row>
    <row r="68" ht="13.5">
      <c r="A68" s="153" t="s">
        <v>45</v>
      </c>
    </row>
    <row r="69" ht="13.5">
      <c r="A69" s="153" t="s">
        <v>46</v>
      </c>
    </row>
    <row r="70" ht="13.5">
      <c r="A70" s="153" t="s">
        <v>239</v>
      </c>
    </row>
    <row r="71" ht="13.5">
      <c r="A71" s="153" t="s">
        <v>568</v>
      </c>
    </row>
    <row r="72" ht="13.5">
      <c r="A72" s="153" t="s">
        <v>121</v>
      </c>
    </row>
    <row r="73" ht="13.5">
      <c r="A73" s="153" t="s">
        <v>425</v>
      </c>
    </row>
    <row r="74" ht="13.5">
      <c r="A74" s="153" t="s">
        <v>160</v>
      </c>
    </row>
    <row r="75" ht="13.5">
      <c r="A75" s="153" t="s">
        <v>115</v>
      </c>
    </row>
    <row r="76" ht="13.5">
      <c r="A76" s="153"/>
    </row>
    <row r="77" ht="13.5">
      <c r="A77" s="153" t="s">
        <v>335</v>
      </c>
    </row>
    <row r="78" ht="13.5">
      <c r="A78" s="153" t="s">
        <v>65</v>
      </c>
    </row>
    <row r="79" ht="13.5">
      <c r="A79" s="153" t="s">
        <v>356</v>
      </c>
    </row>
    <row r="80" ht="13.5">
      <c r="A80" s="153"/>
    </row>
    <row r="81" ht="13.5">
      <c r="A81" s="153" t="s">
        <v>136</v>
      </c>
    </row>
    <row r="82" ht="13.5">
      <c r="A82" s="153" t="s">
        <v>622</v>
      </c>
    </row>
    <row r="83" ht="13.5">
      <c r="A83" s="153" t="s">
        <v>257</v>
      </c>
    </row>
    <row r="84" ht="13.5">
      <c r="A84" s="153" t="s">
        <v>228</v>
      </c>
    </row>
    <row r="85" ht="13.5">
      <c r="A85" s="153"/>
    </row>
    <row r="86" ht="25.5">
      <c r="A86" s="153" t="s">
        <v>107</v>
      </c>
    </row>
    <row r="87" ht="13.5">
      <c r="A87" s="153" t="s">
        <v>103</v>
      </c>
    </row>
    <row r="88" ht="13.5">
      <c r="A88" s="153"/>
    </row>
    <row r="89" ht="13.5">
      <c r="A89" s="153" t="s">
        <v>587</v>
      </c>
    </row>
    <row r="90" ht="13.5">
      <c r="A90" s="153"/>
    </row>
    <row r="91" ht="13.5">
      <c r="A91" s="153" t="s">
        <v>326</v>
      </c>
    </row>
    <row r="92" ht="13.5">
      <c r="A92" s="153" t="s">
        <v>550</v>
      </c>
    </row>
    <row r="93" ht="13.5">
      <c r="A93" s="153" t="s">
        <v>239</v>
      </c>
    </row>
    <row r="94" ht="13.5">
      <c r="A94" s="153" t="s">
        <v>492</v>
      </c>
    </row>
    <row r="95" ht="13.5">
      <c r="A95" s="153" t="s">
        <v>460</v>
      </c>
    </row>
    <row r="96" ht="13.5">
      <c r="A96" s="153"/>
    </row>
    <row r="97" ht="13.5">
      <c r="A97" s="153" t="s">
        <v>334</v>
      </c>
    </row>
    <row r="98" ht="13.5">
      <c r="A98" s="153"/>
    </row>
    <row r="99" ht="13.5">
      <c r="A99" s="153" t="s">
        <v>389</v>
      </c>
    </row>
    <row r="100" ht="13.5">
      <c r="A100" s="153"/>
    </row>
    <row r="101" ht="13.5">
      <c r="A101" s="154" t="s">
        <v>551</v>
      </c>
    </row>
    <row r="102" ht="13.5">
      <c r="A102" s="153"/>
    </row>
    <row r="103" ht="13.5">
      <c r="A103" s="154" t="s">
        <v>390</v>
      </c>
    </row>
    <row r="104" ht="13.5">
      <c r="A104" s="153"/>
    </row>
    <row r="105" ht="13.5">
      <c r="A105" s="153" t="s">
        <v>49</v>
      </c>
    </row>
    <row r="106" ht="13.5">
      <c r="A106" s="153"/>
    </row>
    <row r="107" ht="13.5">
      <c r="A107" s="154" t="s">
        <v>690</v>
      </c>
    </row>
    <row r="108" ht="13.5">
      <c r="A108" s="153"/>
    </row>
    <row r="109" ht="25.5">
      <c r="A109" s="154" t="s">
        <v>559</v>
      </c>
    </row>
    <row r="110" ht="13.5">
      <c r="A110" s="153" t="s">
        <v>500</v>
      </c>
    </row>
    <row r="111" ht="13.5">
      <c r="A111" s="153"/>
    </row>
    <row r="112" ht="13.5">
      <c r="A112" s="153" t="s">
        <v>184</v>
      </c>
    </row>
    <row r="113" ht="13.5">
      <c r="A113" s="153"/>
    </row>
    <row r="114" ht="13.5">
      <c r="A114" s="153" t="s">
        <v>398</v>
      </c>
    </row>
    <row r="115" ht="13.5">
      <c r="A115" s="153" t="s">
        <v>124</v>
      </c>
    </row>
    <row r="116" ht="13.5">
      <c r="A116" s="153" t="s">
        <v>429</v>
      </c>
    </row>
    <row r="117" ht="13.5">
      <c r="A117" s="153" t="s">
        <v>85</v>
      </c>
    </row>
    <row r="118" ht="13.5">
      <c r="A118" s="153" t="s">
        <v>117</v>
      </c>
    </row>
    <row r="119" ht="13.5">
      <c r="A119" s="153" t="s">
        <v>118</v>
      </c>
    </row>
    <row r="120" ht="13.5">
      <c r="A120" s="153" t="s">
        <v>615</v>
      </c>
    </row>
    <row r="121" ht="13.5">
      <c r="A121" s="153"/>
    </row>
    <row r="122" ht="13.5">
      <c r="A122" s="153" t="s">
        <v>105</v>
      </c>
    </row>
    <row r="123" ht="13.5">
      <c r="A123" s="153" t="s">
        <v>286</v>
      </c>
    </row>
    <row r="124" ht="13.5">
      <c r="A124" s="153" t="s">
        <v>167</v>
      </c>
    </row>
    <row r="125" ht="13.5">
      <c r="A125" s="153" t="s">
        <v>128</v>
      </c>
    </row>
    <row r="126" ht="13.5">
      <c r="A126" s="153" t="s">
        <v>490</v>
      </c>
    </row>
    <row r="127" ht="13.5">
      <c r="A127" s="153" t="s">
        <v>394</v>
      </c>
    </row>
    <row r="128" ht="13.5">
      <c r="A128" s="153" t="s">
        <v>171</v>
      </c>
    </row>
    <row r="129" ht="13.5">
      <c r="A129" s="153"/>
    </row>
    <row r="130" ht="25.5">
      <c r="A130" s="153" t="s">
        <v>203</v>
      </c>
    </row>
    <row r="131" ht="13.5">
      <c r="A131" s="153"/>
    </row>
    <row r="132" ht="13.5">
      <c r="A132" s="153" t="s">
        <v>415</v>
      </c>
    </row>
    <row r="133" ht="13.5">
      <c r="A133" s="153" t="s">
        <v>89</v>
      </c>
    </row>
    <row r="134" ht="13.5">
      <c r="A134" s="153"/>
    </row>
    <row r="135" ht="25.5">
      <c r="A135" s="153" t="s">
        <v>140</v>
      </c>
    </row>
    <row r="136" ht="13.5">
      <c r="A136" s="153" t="s">
        <v>613</v>
      </c>
    </row>
    <row r="137" ht="13.5">
      <c r="A137" s="153"/>
    </row>
    <row r="138" ht="13.5">
      <c r="A138" s="153" t="s">
        <v>528</v>
      </c>
    </row>
    <row r="139" ht="13.5">
      <c r="A139" s="153" t="s">
        <v>110</v>
      </c>
    </row>
    <row r="140" ht="13.5">
      <c r="A140" s="153" t="s">
        <v>588</v>
      </c>
    </row>
    <row r="141" ht="13.5">
      <c r="A141" s="153" t="s">
        <v>411</v>
      </c>
    </row>
    <row r="142" ht="13.5">
      <c r="A142" s="153" t="s">
        <v>388</v>
      </c>
    </row>
    <row r="143" ht="13.5">
      <c r="A143" s="153" t="s">
        <v>199</v>
      </c>
    </row>
    <row r="144" ht="13.5">
      <c r="A144" s="153" t="s">
        <v>187</v>
      </c>
    </row>
    <row r="145" ht="13.5">
      <c r="A145" s="153" t="s">
        <v>548</v>
      </c>
    </row>
    <row r="146" ht="13.5">
      <c r="A146" s="153"/>
    </row>
    <row r="147" ht="13.5">
      <c r="A147" s="153" t="s">
        <v>376</v>
      </c>
    </row>
    <row r="148" ht="13.5">
      <c r="A148" s="153" t="s">
        <v>626</v>
      </c>
    </row>
    <row r="149" ht="13.5">
      <c r="A149" s="153" t="s">
        <v>465</v>
      </c>
    </row>
    <row r="150" ht="13.5">
      <c r="A150" s="153" t="s">
        <v>91</v>
      </c>
    </row>
    <row r="151" ht="13.5">
      <c r="A151" s="153" t="s">
        <v>222</v>
      </c>
    </row>
    <row r="152" ht="13.5">
      <c r="A152" s="153" t="s">
        <v>346</v>
      </c>
    </row>
    <row r="153" ht="13.5">
      <c r="A153" s="153" t="s">
        <v>478</v>
      </c>
    </row>
    <row r="154" ht="13.5">
      <c r="A154" s="153"/>
    </row>
    <row r="155" ht="13.5">
      <c r="A155" s="153" t="s">
        <v>144</v>
      </c>
    </row>
    <row r="156" ht="13.5">
      <c r="A156" s="153"/>
    </row>
    <row r="157" ht="13.5">
      <c r="A157" s="153" t="s">
        <v>135</v>
      </c>
    </row>
    <row r="158" ht="13.5">
      <c r="A158" s="153"/>
    </row>
    <row r="159" ht="13.5">
      <c r="A159" s="153" t="s">
        <v>266</v>
      </c>
    </row>
    <row r="160" ht="13.5">
      <c r="A160" s="153" t="s">
        <v>204</v>
      </c>
    </row>
    <row r="161" ht="13.5">
      <c r="A161" s="153" t="s">
        <v>10</v>
      </c>
    </row>
    <row r="162" ht="13.5">
      <c r="A162" s="153" t="s">
        <v>183</v>
      </c>
    </row>
    <row r="163" ht="13.5">
      <c r="A163" s="153" t="s">
        <v>391</v>
      </c>
    </row>
    <row r="164" ht="13.5">
      <c r="A164" s="153" t="s">
        <v>102</v>
      </c>
    </row>
    <row r="165" ht="13.5">
      <c r="A165" s="153"/>
    </row>
    <row r="166" ht="13.5">
      <c r="A166" s="153" t="s">
        <v>231</v>
      </c>
    </row>
    <row r="167" ht="13.5">
      <c r="A167" s="153" t="s">
        <v>7</v>
      </c>
    </row>
    <row r="168" ht="13.5">
      <c r="A168" s="153" t="s">
        <v>491</v>
      </c>
    </row>
    <row r="169" ht="13.5">
      <c r="A169" s="153" t="s">
        <v>453</v>
      </c>
    </row>
    <row r="170" ht="13.5">
      <c r="A170" s="153" t="s">
        <v>300</v>
      </c>
    </row>
    <row r="171" ht="13.5">
      <c r="A171" s="153" t="s">
        <v>205</v>
      </c>
    </row>
    <row r="172" ht="13.5">
      <c r="A172" s="153" t="s">
        <v>405</v>
      </c>
    </row>
    <row r="173" ht="13.5">
      <c r="A173" s="153" t="s">
        <v>277</v>
      </c>
    </row>
    <row r="174" ht="13.5">
      <c r="A174" s="153" t="s">
        <v>582</v>
      </c>
    </row>
    <row r="175" ht="13.5">
      <c r="A175" s="153"/>
    </row>
    <row r="176" ht="25.5">
      <c r="A176" s="153" t="s">
        <v>524</v>
      </c>
    </row>
    <row r="177" ht="25.5">
      <c r="A177" s="153" t="s">
        <v>420</v>
      </c>
    </row>
    <row r="178" ht="13.5">
      <c r="A178" s="153" t="s">
        <v>319</v>
      </c>
    </row>
    <row r="179" ht="13.5">
      <c r="A179" s="153"/>
    </row>
    <row r="180" ht="13.5">
      <c r="A180" s="153" t="s">
        <v>320</v>
      </c>
    </row>
    <row r="181" ht="13.5">
      <c r="A181" s="153" t="s">
        <v>6</v>
      </c>
    </row>
    <row r="182" ht="13.5">
      <c r="A182" s="153" t="s">
        <v>220</v>
      </c>
    </row>
    <row r="183" ht="13.5">
      <c r="A183" s="153" t="s">
        <v>399</v>
      </c>
    </row>
    <row r="184" ht="13.5">
      <c r="A184" s="153" t="s">
        <v>576</v>
      </c>
    </row>
    <row r="185" ht="13.5">
      <c r="A185" s="153" t="s">
        <v>196</v>
      </c>
    </row>
    <row r="186" ht="13.5">
      <c r="A186" s="153" t="s">
        <v>226</v>
      </c>
    </row>
    <row r="187" ht="13.5">
      <c r="A187" s="153" t="s">
        <v>427</v>
      </c>
    </row>
    <row r="188" ht="13.5">
      <c r="A188" s="153"/>
    </row>
    <row r="189" ht="25.5">
      <c r="A189" s="153" t="s">
        <v>384</v>
      </c>
    </row>
    <row r="190" ht="13.5">
      <c r="A190" s="153"/>
    </row>
    <row r="191" ht="13.5">
      <c r="A191" s="153" t="s">
        <v>197</v>
      </c>
    </row>
    <row r="192" ht="13.5">
      <c r="A192" s="153" t="s">
        <v>355</v>
      </c>
    </row>
    <row r="193" ht="13.5">
      <c r="A193" s="153" t="s">
        <v>611</v>
      </c>
    </row>
    <row r="194" ht="13.5">
      <c r="A194" s="153"/>
    </row>
    <row r="195" ht="13.5">
      <c r="A195" s="154" t="s">
        <v>612</v>
      </c>
    </row>
    <row r="196" ht="13.5">
      <c r="A196" s="153"/>
    </row>
    <row r="197" ht="13.5">
      <c r="A197" s="153" t="s">
        <v>59</v>
      </c>
    </row>
    <row r="198" ht="13.5">
      <c r="A198" s="153" t="s">
        <v>431</v>
      </c>
    </row>
    <row r="199" ht="13.5">
      <c r="A199" s="153"/>
    </row>
    <row r="200" ht="13.5">
      <c r="A200" s="153" t="s">
        <v>92</v>
      </c>
    </row>
    <row r="201" ht="13.5">
      <c r="A201" s="153" t="s">
        <v>318</v>
      </c>
    </row>
    <row r="202" ht="13.5">
      <c r="A202" s="153" t="s">
        <v>549</v>
      </c>
    </row>
    <row r="203" ht="13.5">
      <c r="A203" s="153" t="s">
        <v>281</v>
      </c>
    </row>
    <row r="204" ht="13.5">
      <c r="A204" s="153" t="s">
        <v>33</v>
      </c>
    </row>
    <row r="205" ht="13.5">
      <c r="A205" s="153" t="s">
        <v>38</v>
      </c>
    </row>
    <row r="206" ht="13.5">
      <c r="A206" s="153" t="s">
        <v>263</v>
      </c>
    </row>
    <row r="207" ht="13.5">
      <c r="A207" s="153" t="s">
        <v>372</v>
      </c>
    </row>
    <row r="208" ht="13.5">
      <c r="A208" s="153"/>
    </row>
    <row r="209" ht="13.5">
      <c r="A209" s="153" t="s">
        <v>8</v>
      </c>
    </row>
    <row r="210" ht="13.5">
      <c r="A210" s="153" t="s">
        <v>547</v>
      </c>
    </row>
    <row r="211" ht="13.5">
      <c r="A211" s="153" t="s">
        <v>116</v>
      </c>
    </row>
    <row r="212" ht="13.5">
      <c r="A212" s="153" t="s">
        <v>488</v>
      </c>
    </row>
    <row r="213" ht="13.5">
      <c r="A213" s="153" t="s">
        <v>172</v>
      </c>
    </row>
    <row r="214" ht="13.5">
      <c r="A214" s="153" t="s">
        <v>93</v>
      </c>
    </row>
    <row r="215" ht="13.5">
      <c r="A215" s="153" t="s">
        <v>94</v>
      </c>
    </row>
    <row r="216" ht="13.5">
      <c r="A216" s="153" t="s">
        <v>95</v>
      </c>
    </row>
    <row r="217" ht="13.5">
      <c r="A217" s="153"/>
    </row>
    <row r="218" ht="13.5">
      <c r="A218" s="153" t="s">
        <v>112</v>
      </c>
    </row>
    <row r="219" ht="13.5">
      <c r="A219" s="153" t="s">
        <v>525</v>
      </c>
    </row>
    <row r="220" ht="13.5">
      <c r="A220" s="153" t="s">
        <v>553</v>
      </c>
    </row>
    <row r="221" ht="13.5">
      <c r="A221" s="153" t="s">
        <v>214</v>
      </c>
    </row>
    <row r="222" ht="13.5">
      <c r="A222" s="153" t="s">
        <v>565</v>
      </c>
    </row>
    <row r="223" ht="13.5">
      <c r="A223" s="153" t="s">
        <v>122</v>
      </c>
    </row>
    <row r="224" ht="13.5">
      <c r="A224" s="153" t="s">
        <v>123</v>
      </c>
    </row>
    <row r="225" ht="13.5">
      <c r="A225" s="153" t="s">
        <v>96</v>
      </c>
    </row>
    <row r="226" ht="13.5">
      <c r="A226" s="153" t="s">
        <v>134</v>
      </c>
    </row>
    <row r="227" ht="13.5">
      <c r="A227" s="153" t="s">
        <v>487</v>
      </c>
    </row>
    <row r="228" ht="13.5">
      <c r="A228" s="153"/>
    </row>
    <row r="229" ht="13.5">
      <c r="A229" s="153" t="s">
        <v>272</v>
      </c>
    </row>
    <row r="230" ht="13.5">
      <c r="A230" s="153" t="s">
        <v>454</v>
      </c>
    </row>
    <row r="231" ht="13.5">
      <c r="A231" s="153" t="s">
        <v>455</v>
      </c>
    </row>
    <row r="232" ht="13.5">
      <c r="A232" s="153" t="s">
        <v>527</v>
      </c>
    </row>
    <row r="233" ht="13.5">
      <c r="A233" s="153"/>
    </row>
    <row r="234" ht="13.5">
      <c r="A234" s="154" t="s">
        <v>619</v>
      </c>
    </row>
    <row r="235" ht="13.5">
      <c r="A235" s="153"/>
    </row>
    <row r="236" ht="13.5">
      <c r="A236" s="153" t="s">
        <v>158</v>
      </c>
    </row>
    <row r="237" ht="13.5">
      <c r="A237" s="153" t="s">
        <v>48</v>
      </c>
    </row>
    <row r="238" ht="13.5">
      <c r="A238" s="153" t="s">
        <v>378</v>
      </c>
    </row>
    <row r="239" ht="13.5">
      <c r="A239" s="153" t="s">
        <v>428</v>
      </c>
    </row>
    <row r="240" ht="13.5">
      <c r="A240" s="153" t="s">
        <v>210</v>
      </c>
    </row>
    <row r="241" ht="13.5">
      <c r="A241" s="153" t="s">
        <v>109</v>
      </c>
    </row>
    <row r="242" ht="13.5">
      <c r="A242" s="153"/>
    </row>
    <row r="243" ht="13.5">
      <c r="A243" s="154" t="s">
        <v>512</v>
      </c>
    </row>
    <row r="244" ht="13.5">
      <c r="A244" s="153"/>
    </row>
    <row r="245" ht="13.5">
      <c r="A245" s="154" t="s">
        <v>377</v>
      </c>
    </row>
    <row r="246" ht="13.5">
      <c r="A246" s="153"/>
    </row>
    <row r="247" ht="13.5">
      <c r="A247" s="153" t="s">
        <v>480</v>
      </c>
    </row>
    <row r="248" ht="13.5">
      <c r="A248" s="153" t="s">
        <v>188</v>
      </c>
    </row>
    <row r="249" ht="13.5">
      <c r="A249" s="153" t="s">
        <v>556</v>
      </c>
    </row>
    <row r="250" ht="13.5">
      <c r="A250" s="153" t="s">
        <v>129</v>
      </c>
    </row>
    <row r="251" ht="13.5">
      <c r="A251" s="153" t="s">
        <v>104</v>
      </c>
    </row>
    <row r="252" ht="13.5">
      <c r="A252" s="153"/>
    </row>
    <row r="253" ht="13.5">
      <c r="A253" s="153" t="s">
        <v>397</v>
      </c>
    </row>
    <row r="254" ht="13.5">
      <c r="A254" s="153"/>
    </row>
    <row r="255" ht="13.5">
      <c r="A255" s="153" t="s">
        <v>457</v>
      </c>
    </row>
    <row r="256" ht="13.5">
      <c r="A256" s="153"/>
    </row>
    <row r="257" ht="13.5">
      <c r="A257" s="153" t="s">
        <v>268</v>
      </c>
    </row>
    <row r="258" ht="13.5">
      <c r="A258" s="153"/>
    </row>
    <row r="259" ht="13.5">
      <c r="A259" s="153" t="s">
        <v>452</v>
      </c>
    </row>
    <row r="260" ht="13.5">
      <c r="A260" s="153"/>
    </row>
    <row r="261" ht="13.5">
      <c r="A261" s="154" t="s">
        <v>185</v>
      </c>
    </row>
    <row r="262" ht="13.5">
      <c r="A262" s="153"/>
    </row>
    <row r="263" ht="25.5">
      <c r="A263" s="153" t="s">
        <v>9</v>
      </c>
    </row>
    <row r="264" ht="13.5">
      <c r="A264" s="153" t="s">
        <v>143</v>
      </c>
    </row>
    <row r="265" ht="13.5">
      <c r="A265" s="153"/>
    </row>
    <row r="266" ht="25.5">
      <c r="A266" s="153" t="s">
        <v>493</v>
      </c>
    </row>
    <row r="267" ht="25.5">
      <c r="A267" s="153" t="s">
        <v>182</v>
      </c>
    </row>
    <row r="268" ht="13.5">
      <c r="A268" s="153" t="s">
        <v>530</v>
      </c>
    </row>
    <row r="269" ht="13.5">
      <c r="A269" s="153"/>
    </row>
    <row r="270" ht="13.5">
      <c r="A270" s="153" t="s">
        <v>458</v>
      </c>
    </row>
    <row r="271" ht="13.5">
      <c r="A271" s="153"/>
    </row>
    <row r="272" ht="13.5">
      <c r="A272" s="153" t="s">
        <v>554</v>
      </c>
    </row>
    <row r="273" ht="13.5">
      <c r="A273" s="153" t="s">
        <v>555</v>
      </c>
    </row>
    <row r="274" ht="13.5">
      <c r="A274" s="153" t="s">
        <v>297</v>
      </c>
    </row>
    <row r="275" ht="13.5">
      <c r="A275" s="153"/>
    </row>
    <row r="276" ht="13.5">
      <c r="A276" s="153" t="s">
        <v>164</v>
      </c>
    </row>
    <row r="277" ht="13.5">
      <c r="A277" s="153"/>
    </row>
    <row r="278" ht="25.5">
      <c r="A278" s="153" t="s">
        <v>218</v>
      </c>
    </row>
    <row r="279" ht="13.5">
      <c r="A279" s="153" t="s">
        <v>503</v>
      </c>
    </row>
    <row r="280" ht="13.5">
      <c r="A280" s="153"/>
    </row>
    <row r="281" ht="13.5">
      <c r="A281" s="153"/>
    </row>
    <row r="282" ht="13.5">
      <c r="A282" s="153"/>
    </row>
    <row r="283" ht="13.5">
      <c r="A283" s="153"/>
    </row>
    <row r="284" ht="13.5">
      <c r="A284" s="153"/>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39:K56"/>
  <sheetViews>
    <sheetView workbookViewId="0" topLeftCell="A1">
      <selection activeCell="A1" sqref="A1"/>
    </sheetView>
  </sheetViews>
  <sheetFormatPr defaultColWidth="11.50390625" defaultRowHeight="12"/>
  <cols>
    <col min="10" max="10" width="5.375" style="0" customWidth="1"/>
  </cols>
  <sheetData>
    <row r="39" ht="12">
      <c r="K39" s="3" t="s">
        <v>445</v>
      </c>
    </row>
    <row r="42" ht="12">
      <c r="K42" t="s">
        <v>225</v>
      </c>
    </row>
    <row r="56" ht="12.75">
      <c r="A56" s="3" t="s">
        <v>445</v>
      </c>
    </row>
  </sheetData>
  <printOptions/>
  <pageMargins left="0.75" right="0.75" top="1" bottom="1" header="0.5" footer="0.5"/>
  <pageSetup fitToHeight="1" fitToWidth="1" orientation="landscape" paperSize="9" scale="55"/>
  <drawing r:id="rId1"/>
</worksheet>
</file>

<file path=xl/worksheets/sheet7.xml><?xml version="1.0" encoding="utf-8"?>
<worksheet xmlns="http://schemas.openxmlformats.org/spreadsheetml/2006/main" xmlns:r="http://schemas.openxmlformats.org/officeDocument/2006/relationships">
  <dimension ref="A1:G1"/>
  <sheetViews>
    <sheetView workbookViewId="0" topLeftCell="A1">
      <selection activeCell="A1" sqref="A1"/>
    </sheetView>
  </sheetViews>
  <sheetFormatPr defaultColWidth="11.00390625" defaultRowHeight="12"/>
  <sheetData>
    <row r="1" spans="1:7" ht="12.75">
      <c r="A1" s="170" t="s">
        <v>497</v>
      </c>
      <c r="B1" s="171"/>
      <c r="C1" s="171"/>
      <c r="D1" s="171"/>
      <c r="E1" s="171"/>
      <c r="F1" s="171"/>
      <c r="G1" s="171"/>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00390625" defaultRowHeight="12"/>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 Mills</dc:creator>
  <cp:keywords/>
  <dc:description/>
  <cp:lastModifiedBy>Evan Mills</cp:lastModifiedBy>
  <cp:lastPrinted>2007-10-02T04:58:20Z</cp:lastPrinted>
  <dcterms:created xsi:type="dcterms:W3CDTF">2004-01-09T23:16:40Z</dcterms:created>
  <dcterms:modified xsi:type="dcterms:W3CDTF">2009-02-04T02:04:41Z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