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Contents" sheetId="1" r:id="rId1"/>
    <sheet name="Year 1" sheetId="2" r:id="rId2"/>
    <sheet name="Year 2" sheetId="3" r:id="rId3"/>
    <sheet name="Year 3" sheetId="4" r:id="rId4"/>
  </sheets>
  <definedNames/>
  <calcPr fullCalcOnLoad="1"/>
</workbook>
</file>

<file path=xl/comments2.xml><?xml version="1.0" encoding="utf-8"?>
<comments xmlns="http://schemas.openxmlformats.org/spreadsheetml/2006/main">
  <authors>
    <author>v1clayto</author>
  </authors>
  <commentList>
    <comment ref="D2" authorId="0">
      <text>
        <r>
          <rPr>
            <b/>
            <sz val="8"/>
            <rFont val="Tahoma"/>
            <family val="0"/>
          </rPr>
          <t xml:space="preserve">enter quantity
</t>
        </r>
      </text>
    </comment>
    <comment ref="D14" authorId="0">
      <text>
        <r>
          <rPr>
            <b/>
            <sz val="8"/>
            <rFont val="Tahoma"/>
            <family val="2"/>
          </rPr>
          <t>enter zero in all orange blocks on any line where a quantity is entered</t>
        </r>
      </text>
    </comment>
    <comment ref="G15" authorId="0">
      <text>
        <r>
          <rPr>
            <b/>
            <sz val="8"/>
            <rFont val="Tahoma"/>
            <family val="2"/>
          </rPr>
          <t>enter zero in all orange blocks on any line where a quantity is entered</t>
        </r>
      </text>
    </comment>
    <comment ref="E14" authorId="0">
      <text>
        <r>
          <rPr>
            <b/>
            <sz val="8"/>
            <rFont val="Tahoma"/>
            <family val="2"/>
          </rPr>
          <t>enter mileage(mi) for each vendor from vendor location to delivery point</t>
        </r>
      </text>
    </comment>
  </commentList>
</comments>
</file>

<file path=xl/comments3.xml><?xml version="1.0" encoding="utf-8"?>
<comments xmlns="http://schemas.openxmlformats.org/spreadsheetml/2006/main">
  <authors>
    <author>v1clayto</author>
  </authors>
  <commentList>
    <comment ref="V2" authorId="0">
      <text>
        <r>
          <rPr>
            <b/>
            <sz val="8"/>
            <rFont val="Tahoma"/>
            <family val="0"/>
          </rPr>
          <t>enter quantity</t>
        </r>
        <r>
          <rPr>
            <sz val="8"/>
            <rFont val="Tahoma"/>
            <family val="0"/>
          </rPr>
          <t xml:space="preserve">
</t>
        </r>
      </text>
    </comment>
    <comment ref="V14" authorId="0">
      <text>
        <r>
          <rPr>
            <b/>
            <sz val="8"/>
            <rFont val="Tahoma"/>
            <family val="0"/>
          </rPr>
          <t>enter zero in all orange blocks on any line where a quantity is entered</t>
        </r>
        <r>
          <rPr>
            <sz val="8"/>
            <rFont val="Tahoma"/>
            <family val="0"/>
          </rPr>
          <t xml:space="preserve">
</t>
        </r>
      </text>
    </comment>
    <comment ref="Y15" authorId="0">
      <text>
        <r>
          <rPr>
            <b/>
            <sz val="8"/>
            <rFont val="Tahoma"/>
            <family val="0"/>
          </rPr>
          <t>enter zero in all orange blocks on any line where a quantity is entered</t>
        </r>
        <r>
          <rPr>
            <sz val="8"/>
            <rFont val="Tahoma"/>
            <family val="0"/>
          </rPr>
          <t xml:space="preserve">
</t>
        </r>
      </text>
    </comment>
    <comment ref="W14" authorId="0">
      <text>
        <r>
          <rPr>
            <b/>
            <sz val="8"/>
            <rFont val="Tahoma"/>
            <family val="0"/>
          </rPr>
          <t>enter mileage(mi) for each vendor from vendor location to delivery point</t>
        </r>
        <r>
          <rPr>
            <sz val="8"/>
            <rFont val="Tahoma"/>
            <family val="0"/>
          </rPr>
          <t xml:space="preserve">
</t>
        </r>
      </text>
    </comment>
  </commentList>
</comments>
</file>

<file path=xl/comments4.xml><?xml version="1.0" encoding="utf-8"?>
<comments xmlns="http://schemas.openxmlformats.org/spreadsheetml/2006/main">
  <authors>
    <author>v1clayto</author>
  </authors>
  <commentList>
    <comment ref="AQ15" authorId="0">
      <text>
        <r>
          <rPr>
            <b/>
            <sz val="8"/>
            <rFont val="Tahoma"/>
            <family val="0"/>
          </rPr>
          <t>enter zero in all orange blocks on any line where a quantity is entered</t>
        </r>
        <r>
          <rPr>
            <sz val="8"/>
            <rFont val="Tahoma"/>
            <family val="0"/>
          </rPr>
          <t xml:space="preserve">
</t>
        </r>
      </text>
    </comment>
    <comment ref="AN14" authorId="0">
      <text>
        <r>
          <rPr>
            <b/>
            <sz val="8"/>
            <rFont val="Tahoma"/>
            <family val="0"/>
          </rPr>
          <t>enter zero in all orange blocks on any line where a quantity is entered</t>
        </r>
        <r>
          <rPr>
            <sz val="8"/>
            <rFont val="Tahoma"/>
            <family val="0"/>
          </rPr>
          <t xml:space="preserve">
</t>
        </r>
      </text>
    </comment>
    <comment ref="AN2" authorId="0">
      <text>
        <r>
          <rPr>
            <b/>
            <sz val="8"/>
            <rFont val="Tahoma"/>
            <family val="0"/>
          </rPr>
          <t>enter quantity</t>
        </r>
        <r>
          <rPr>
            <sz val="8"/>
            <rFont val="Tahoma"/>
            <family val="0"/>
          </rPr>
          <t xml:space="preserve">
</t>
        </r>
      </text>
    </comment>
    <comment ref="AO14" authorId="0">
      <text>
        <r>
          <rPr>
            <b/>
            <sz val="8"/>
            <rFont val="Tahoma"/>
            <family val="0"/>
          </rPr>
          <t>enter mileage(mi) for each vendor from vendor location to delivery point</t>
        </r>
        <r>
          <rPr>
            <sz val="8"/>
            <rFont val="Tahoma"/>
            <family val="0"/>
          </rPr>
          <t xml:space="preserve">
</t>
        </r>
      </text>
    </comment>
  </commentList>
</comments>
</file>

<file path=xl/sharedStrings.xml><?xml version="1.0" encoding="utf-8"?>
<sst xmlns="http://schemas.openxmlformats.org/spreadsheetml/2006/main" count="7050" uniqueCount="114">
  <si>
    <t>Year 1 pricing for July 1, 2002 - June 30, 2003</t>
  </si>
  <si>
    <t>Subitem</t>
  </si>
  <si>
    <t>Qty.</t>
  </si>
  <si>
    <t>Rainer Seeds, Inc</t>
  </si>
  <si>
    <t>Extended Price</t>
  </si>
  <si>
    <t xml:space="preserve">Benson Farms </t>
  </si>
  <si>
    <t xml:space="preserve">Currans </t>
  </si>
  <si>
    <t xml:space="preserve">Geertson </t>
  </si>
  <si>
    <t>Linda Kurtz</t>
  </si>
  <si>
    <t>T</t>
  </si>
  <si>
    <r>
      <t>Big Bluegrass (</t>
    </r>
    <r>
      <rPr>
        <b/>
        <i/>
        <sz val="12"/>
        <rFont val="Times New Roman"/>
        <family val="1"/>
      </rPr>
      <t>Poa ampla</t>
    </r>
    <r>
      <rPr>
        <b/>
        <sz val="12"/>
        <rFont val="Times New Roman"/>
        <family val="1"/>
      </rPr>
      <t>)</t>
    </r>
  </si>
  <si>
    <t>T1</t>
  </si>
  <si>
    <t>Establishment Year</t>
  </si>
  <si>
    <t xml:space="preserve"> </t>
  </si>
  <si>
    <t>1 to 5 AC</t>
  </si>
  <si>
    <t>LB</t>
  </si>
  <si>
    <t>5.1 to 10 AC</t>
  </si>
  <si>
    <t>10.1 plus AC</t>
  </si>
  <si>
    <t>T2</t>
  </si>
  <si>
    <t>Subsequent Year</t>
  </si>
  <si>
    <t>AY</t>
  </si>
  <si>
    <t>Seed Delivery</t>
  </si>
  <si>
    <t>AY1</t>
  </si>
  <si>
    <t>Delivery (Round Trip - Unloaded)</t>
  </si>
  <si>
    <t>MI</t>
  </si>
  <si>
    <t>AY2</t>
  </si>
  <si>
    <t>Delivered Weight</t>
  </si>
  <si>
    <t>AZ</t>
  </si>
  <si>
    <t>Straw Bailing and Delivery</t>
  </si>
  <si>
    <t>AZ1</t>
  </si>
  <si>
    <t>Bailing</t>
  </si>
  <si>
    <t>BA</t>
  </si>
  <si>
    <t>AZ2</t>
  </si>
  <si>
    <t>AZ3</t>
  </si>
  <si>
    <t>Delivered Bales</t>
  </si>
  <si>
    <t>U</t>
  </si>
  <si>
    <r>
      <t>Bluebunch Wheatgrass (</t>
    </r>
    <r>
      <rPr>
        <b/>
        <i/>
        <sz val="12"/>
        <rFont val="Times New Roman"/>
        <family val="1"/>
      </rPr>
      <t>Pseudoroegneria spicata</t>
    </r>
    <r>
      <rPr>
        <b/>
        <sz val="12"/>
        <rFont val="Times New Roman"/>
        <family val="1"/>
      </rPr>
      <t>)</t>
    </r>
  </si>
  <si>
    <t>U1</t>
  </si>
  <si>
    <t>U2</t>
  </si>
  <si>
    <t>V</t>
  </si>
  <si>
    <r>
      <t>Blue Wildrye (</t>
    </r>
    <r>
      <rPr>
        <b/>
        <i/>
        <sz val="12"/>
        <rFont val="Times New Roman"/>
        <family val="1"/>
      </rPr>
      <t>Elymus glaucus</t>
    </r>
    <r>
      <rPr>
        <b/>
        <sz val="12"/>
        <rFont val="Times New Roman"/>
        <family val="1"/>
      </rPr>
      <t>)</t>
    </r>
  </si>
  <si>
    <t>V1</t>
  </si>
  <si>
    <t>V2</t>
  </si>
  <si>
    <t>W</t>
  </si>
  <si>
    <r>
      <t>California Oatgrass (</t>
    </r>
    <r>
      <rPr>
        <b/>
        <i/>
        <sz val="12"/>
        <rFont val="Times New Roman"/>
        <family val="1"/>
      </rPr>
      <t>Danthonia californica</t>
    </r>
    <r>
      <rPr>
        <b/>
        <sz val="12"/>
        <rFont val="Times New Roman"/>
        <family val="1"/>
      </rPr>
      <t>)</t>
    </r>
  </si>
  <si>
    <t>W1</t>
  </si>
  <si>
    <t>W2</t>
  </si>
  <si>
    <t>X</t>
  </si>
  <si>
    <r>
      <t>Cusick's Bluegrass (</t>
    </r>
    <r>
      <rPr>
        <b/>
        <i/>
        <sz val="12"/>
        <rFont val="Times New Roman"/>
        <family val="1"/>
      </rPr>
      <t>Poa cusickii</t>
    </r>
    <r>
      <rPr>
        <b/>
        <sz val="12"/>
        <rFont val="Times New Roman"/>
        <family val="1"/>
      </rPr>
      <t>)</t>
    </r>
  </si>
  <si>
    <t>X1</t>
  </si>
  <si>
    <t>X2</t>
  </si>
  <si>
    <t>Y</t>
  </si>
  <si>
    <r>
      <t>Great Basin Wildrye (</t>
    </r>
    <r>
      <rPr>
        <b/>
        <i/>
        <sz val="12"/>
        <rFont val="Times New Roman"/>
        <family val="1"/>
      </rPr>
      <t>Leymes cinereus</t>
    </r>
    <r>
      <rPr>
        <b/>
        <sz val="12"/>
        <rFont val="Times New Roman"/>
        <family val="1"/>
      </rPr>
      <t>)</t>
    </r>
  </si>
  <si>
    <t>Y1</t>
  </si>
  <si>
    <t>Y2</t>
  </si>
  <si>
    <t>Z</t>
  </si>
  <si>
    <r>
      <t>Idaho Fescue (</t>
    </r>
    <r>
      <rPr>
        <b/>
        <i/>
        <sz val="12"/>
        <rFont val="Times New Roman"/>
        <family val="1"/>
      </rPr>
      <t>Festuca idahoensis</t>
    </r>
    <r>
      <rPr>
        <b/>
        <sz val="12"/>
        <rFont val="Times New Roman"/>
        <family val="1"/>
      </rPr>
      <t>)</t>
    </r>
  </si>
  <si>
    <t>Z1</t>
  </si>
  <si>
    <t>Z2</t>
  </si>
  <si>
    <t>AA</t>
  </si>
  <si>
    <r>
      <t>Indian Ricegrass (</t>
    </r>
    <r>
      <rPr>
        <b/>
        <i/>
        <sz val="12"/>
        <rFont val="Times New Roman"/>
        <family val="1"/>
      </rPr>
      <t>Oryzopsis hymenoides</t>
    </r>
    <r>
      <rPr>
        <b/>
        <sz val="12"/>
        <rFont val="Times New Roman"/>
        <family val="1"/>
      </rPr>
      <t>)</t>
    </r>
  </si>
  <si>
    <t>AA1</t>
  </si>
  <si>
    <t>AA2</t>
  </si>
  <si>
    <t>AB</t>
  </si>
  <si>
    <r>
      <t>June Grass (</t>
    </r>
    <r>
      <rPr>
        <b/>
        <i/>
        <sz val="12"/>
        <rFont val="Times New Roman"/>
        <family val="1"/>
      </rPr>
      <t>Koelaria macrantha</t>
    </r>
    <r>
      <rPr>
        <b/>
        <sz val="12"/>
        <rFont val="Times New Roman"/>
        <family val="1"/>
      </rPr>
      <t>)</t>
    </r>
  </si>
  <si>
    <t>AB1</t>
  </si>
  <si>
    <t>AB2</t>
  </si>
  <si>
    <t>AC</t>
  </si>
  <si>
    <r>
      <t>Needle and Thread Grass (</t>
    </r>
    <r>
      <rPr>
        <b/>
        <i/>
        <sz val="12"/>
        <rFont val="Times New Roman"/>
        <family val="1"/>
      </rPr>
      <t>Hesperostipa comata</t>
    </r>
    <r>
      <rPr>
        <b/>
        <sz val="12"/>
        <rFont val="Times New Roman"/>
        <family val="1"/>
      </rPr>
      <t>)</t>
    </r>
  </si>
  <si>
    <t>AC1</t>
  </si>
  <si>
    <t>AC2</t>
  </si>
  <si>
    <t>AD</t>
  </si>
  <si>
    <r>
      <t>Sandberg's Bluegrass (</t>
    </r>
    <r>
      <rPr>
        <b/>
        <i/>
        <sz val="12"/>
        <rFont val="Times New Roman"/>
        <family val="1"/>
      </rPr>
      <t>Poa secunda</t>
    </r>
    <r>
      <rPr>
        <b/>
        <sz val="12"/>
        <rFont val="Times New Roman"/>
        <family val="1"/>
      </rPr>
      <t>)</t>
    </r>
  </si>
  <si>
    <t>AD1</t>
  </si>
  <si>
    <t>AD2</t>
  </si>
  <si>
    <t>AE</t>
  </si>
  <si>
    <r>
      <t>Slender Wheatgrass (</t>
    </r>
    <r>
      <rPr>
        <b/>
        <i/>
        <sz val="12"/>
        <rFont val="Times New Roman"/>
        <family val="1"/>
      </rPr>
      <t>Elymus trachycaulus</t>
    </r>
    <r>
      <rPr>
        <b/>
        <sz val="12"/>
        <rFont val="Times New Roman"/>
        <family val="1"/>
      </rPr>
      <t>)</t>
    </r>
  </si>
  <si>
    <t>AE1</t>
  </si>
  <si>
    <t>AE2</t>
  </si>
  <si>
    <t>AF</t>
  </si>
  <si>
    <r>
      <t>Squirrel Tail (</t>
    </r>
    <r>
      <rPr>
        <b/>
        <i/>
        <sz val="12"/>
        <rFont val="Times New Roman"/>
        <family val="1"/>
      </rPr>
      <t>Elymus elymoides</t>
    </r>
    <r>
      <rPr>
        <b/>
        <sz val="12"/>
        <rFont val="Times New Roman"/>
        <family val="1"/>
      </rPr>
      <t>)</t>
    </r>
  </si>
  <si>
    <t>AF1</t>
  </si>
  <si>
    <t>AF2</t>
  </si>
  <si>
    <t>AG</t>
  </si>
  <si>
    <r>
      <t>Thickspike Wheatgrass (</t>
    </r>
    <r>
      <rPr>
        <b/>
        <i/>
        <sz val="12"/>
        <rFont val="Times New Roman"/>
        <family val="1"/>
      </rPr>
      <t>Elymus lanceolatus</t>
    </r>
    <r>
      <rPr>
        <b/>
        <sz val="12"/>
        <rFont val="Times New Roman"/>
        <family val="1"/>
      </rPr>
      <t>)</t>
    </r>
  </si>
  <si>
    <t>AG1</t>
  </si>
  <si>
    <t>AG2</t>
  </si>
  <si>
    <t>AH</t>
  </si>
  <si>
    <r>
      <t>Thurber's Needlegrass (</t>
    </r>
    <r>
      <rPr>
        <b/>
        <i/>
        <sz val="12"/>
        <rFont val="Times New Roman"/>
        <family val="1"/>
      </rPr>
      <t>Achnatherum thurberiana</t>
    </r>
    <r>
      <rPr>
        <b/>
        <sz val="12"/>
        <rFont val="Times New Roman"/>
        <family val="1"/>
      </rPr>
      <t>)</t>
    </r>
  </si>
  <si>
    <t>AH1</t>
  </si>
  <si>
    <t>AH2</t>
  </si>
  <si>
    <t>AI</t>
  </si>
  <si>
    <r>
      <t>Western Needlegrass (</t>
    </r>
    <r>
      <rPr>
        <b/>
        <i/>
        <sz val="12"/>
        <rFont val="Times New Roman"/>
        <family val="1"/>
      </rPr>
      <t>Achnatherum occidentalis</t>
    </r>
    <r>
      <rPr>
        <b/>
        <sz val="12"/>
        <rFont val="Times New Roman"/>
        <family val="1"/>
      </rPr>
      <t>)</t>
    </r>
  </si>
  <si>
    <t>AI1</t>
  </si>
  <si>
    <t>AI2</t>
  </si>
  <si>
    <t>AJ</t>
  </si>
  <si>
    <r>
      <t>Western Wheatgrass (</t>
    </r>
    <r>
      <rPr>
        <b/>
        <i/>
        <sz val="12"/>
        <rFont val="Times New Roman"/>
        <family val="1"/>
      </rPr>
      <t>Pascopyrum smithii</t>
    </r>
    <r>
      <rPr>
        <b/>
        <sz val="12"/>
        <rFont val="Times New Roman"/>
        <family val="1"/>
      </rPr>
      <t>)</t>
    </r>
  </si>
  <si>
    <t>AJ1</t>
  </si>
  <si>
    <t>AJ2</t>
  </si>
  <si>
    <t>Total</t>
  </si>
  <si>
    <t xml:space="preserve"> Qty.</t>
  </si>
  <si>
    <t>Year 2 pricing for July 1, 2002 - June 30, 2003</t>
  </si>
  <si>
    <t>Year 3 pricing for July 1, 2002 - June 30, 2003</t>
  </si>
  <si>
    <t>Year One Pricing</t>
  </si>
  <si>
    <t>Year Two Pricing</t>
  </si>
  <si>
    <t>Year Three Pricing</t>
  </si>
  <si>
    <t>Return to this Sheet before closing</t>
  </si>
  <si>
    <t>*Comments on sheets are indicated by red triangle</t>
  </si>
  <si>
    <t>enter mileage(mi) for each vendor from vendor location to delivery point</t>
  </si>
  <si>
    <t>enter zero in all orange blocks on any line where a quantity is entered</t>
  </si>
  <si>
    <t>Year 2 pricing for July 1, 2003 - June 30, 2004</t>
  </si>
  <si>
    <t>Year 3 pricing for July 1, 2004 - June 30, 2005</t>
  </si>
  <si>
    <r>
      <t xml:space="preserve">All Subitem Quantities should be entered in the 1st Qty Column (4th Column in Spreadsheet) for all Contractors.  Mileage rates must be entered separately for each Contractor.  Using tabs in the bottom left corner, </t>
    </r>
    <r>
      <rPr>
        <b/>
        <sz val="12"/>
        <color indexed="10"/>
        <rFont val="Arial"/>
        <family val="2"/>
      </rPr>
      <t>please return to this sheet before closing</t>
    </r>
    <r>
      <rPr>
        <sz val="12"/>
        <color indexed="10"/>
        <rFont val="Arial"/>
        <family val="0"/>
      </rPr>
      <t>. Colored cells should contain the data as listed below or formulas will not calculate:</t>
    </r>
  </si>
  <si>
    <t>enter total number of pounds of each species ordered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</si>
</sst>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0.00_);\([$$-409]#,##0.00\)"/>
  </numFmts>
  <fonts count="15">
    <font>
      <sz val="10"/>
      <name val="Arial"/>
      <family val="0"/>
    </font>
    <font>
      <b/>
      <sz val="12"/>
      <name val="Arial"/>
      <family val="2"/>
    </font>
    <font>
      <sz val="12"/>
      <name val="Arial"/>
      <family val="2"/>
    </font>
    <font>
      <b/>
      <sz val="12"/>
      <name val="Times New Roman"/>
      <family val="1"/>
    </font>
    <font>
      <b/>
      <i/>
      <sz val="12"/>
      <name val="Times New Roman"/>
      <family val="1"/>
    </font>
    <font>
      <sz val="12"/>
      <name val="Times New Roman"/>
      <family val="1"/>
    </font>
    <font>
      <u val="single"/>
      <sz val="10"/>
      <color indexed="36"/>
      <name val="Arial"/>
      <family val="0"/>
    </font>
    <font>
      <u val="single"/>
      <sz val="10"/>
      <color indexed="12"/>
      <name val="Arial"/>
      <family val="0"/>
    </font>
    <font>
      <sz val="8"/>
      <name val="Arial"/>
      <family val="0"/>
    </font>
    <font>
      <sz val="12"/>
      <color indexed="8"/>
      <name val="Arial"/>
      <family val="2"/>
    </font>
    <font>
      <sz val="12"/>
      <color indexed="10"/>
      <name val="Arial"/>
      <family val="0"/>
    </font>
    <font>
      <b/>
      <sz val="12"/>
      <color indexed="10"/>
      <name val="Arial"/>
      <family val="2"/>
    </font>
    <font>
      <b/>
      <sz val="8"/>
      <name val="Tahoma"/>
      <family val="0"/>
    </font>
    <font>
      <sz val="8"/>
      <name val="Tahoma"/>
      <family val="0"/>
    </font>
    <font>
      <b/>
      <sz val="8"/>
      <name val="Arial"/>
      <family val="2"/>
    </font>
  </fonts>
  <fills count="6">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52"/>
        <bgColor indexed="64"/>
      </patternFill>
    </fill>
    <fill>
      <patternFill patternType="solid">
        <fgColor indexed="22"/>
        <bgColor indexed="64"/>
      </patternFill>
    </fill>
  </fills>
  <borders count="12">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medium"/>
      <right style="medium"/>
      <top style="medium"/>
      <bottom style="thin"/>
    </border>
    <border>
      <left>
        <color indexed="63"/>
      </left>
      <right style="thin"/>
      <top style="thin"/>
      <bottom style="thin"/>
    </border>
    <border>
      <left style="medium"/>
      <right style="medium"/>
      <top style="thin"/>
      <bottom style="thin"/>
    </border>
    <border>
      <left style="medium"/>
      <right style="medium"/>
      <top style="thin"/>
      <bottom style="medium"/>
    </border>
    <border>
      <left style="thin"/>
      <right style="thin"/>
      <top>
        <color indexed="63"/>
      </top>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7" fillId="0" borderId="0" xfId="20" applyAlignment="1">
      <alignment/>
    </xf>
    <xf numFmtId="0" fontId="1" fillId="0" borderId="0" xfId="0" applyFont="1" applyFill="1" applyBorder="1" applyAlignment="1">
      <alignment horizontal="center"/>
    </xf>
    <xf numFmtId="0" fontId="2" fillId="0" borderId="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wrapText="1"/>
    </xf>
    <xf numFmtId="0" fontId="5" fillId="0" borderId="0" xfId="0" applyFont="1" applyFill="1" applyBorder="1" applyAlignment="1">
      <alignment horizontal="left" wrapText="1"/>
    </xf>
    <xf numFmtId="0" fontId="1" fillId="0" borderId="0" xfId="0" applyFont="1" applyFill="1" applyBorder="1" applyAlignment="1">
      <alignment/>
    </xf>
    <xf numFmtId="0" fontId="2" fillId="0" borderId="0" xfId="0" applyFont="1" applyFill="1" applyBorder="1" applyAlignment="1">
      <alignment/>
    </xf>
    <xf numFmtId="0" fontId="7" fillId="0" borderId="0" xfId="20" applyFill="1" applyBorder="1" applyAlignment="1">
      <alignment horizontal="center"/>
    </xf>
    <xf numFmtId="0" fontId="10" fillId="0" borderId="0" xfId="0" applyFont="1" applyAlignment="1">
      <alignment horizontal="center" wrapText="1"/>
    </xf>
    <xf numFmtId="0" fontId="10" fillId="2" borderId="0" xfId="0" applyFont="1" applyFill="1" applyAlignment="1">
      <alignment horizontal="center" wrapText="1"/>
    </xf>
    <xf numFmtId="0" fontId="10" fillId="3" borderId="0" xfId="0" applyFont="1" applyFill="1" applyAlignment="1">
      <alignment horizontal="center" wrapText="1"/>
    </xf>
    <xf numFmtId="0" fontId="10" fillId="4" borderId="0" xfId="0" applyFont="1" applyFill="1" applyAlignment="1">
      <alignment horizontal="center" wrapText="1"/>
    </xf>
    <xf numFmtId="0" fontId="1" fillId="0" borderId="0" xfId="0" applyFont="1" applyAlignment="1">
      <alignment horizontal="center" wrapText="1"/>
    </xf>
    <xf numFmtId="0" fontId="1" fillId="0" borderId="1" xfId="0" applyFont="1" applyFill="1" applyBorder="1" applyAlignment="1" applyProtection="1">
      <alignment horizontal="center"/>
      <protection hidden="1"/>
    </xf>
    <xf numFmtId="0" fontId="1" fillId="0" borderId="2" xfId="0" applyFont="1" applyFill="1" applyBorder="1" applyAlignment="1" applyProtection="1">
      <alignment horizontal="center"/>
      <protection hidden="1"/>
    </xf>
    <xf numFmtId="0" fontId="2" fillId="0" borderId="1" xfId="0" applyFont="1" applyFill="1" applyBorder="1" applyAlignment="1" applyProtection="1">
      <alignment/>
      <protection hidden="1"/>
    </xf>
    <xf numFmtId="44" fontId="2" fillId="0" borderId="1" xfId="17" applyFont="1" applyFill="1" applyBorder="1" applyAlignment="1" applyProtection="1">
      <alignment/>
      <protection hidden="1"/>
    </xf>
    <xf numFmtId="44" fontId="2" fillId="0" borderId="2" xfId="17" applyFont="1" applyFill="1" applyBorder="1" applyAlignment="1" applyProtection="1">
      <alignment/>
      <protection hidden="1"/>
    </xf>
    <xf numFmtId="44" fontId="2" fillId="0" borderId="1" xfId="17" applyFont="1" applyBorder="1" applyAlignment="1" applyProtection="1">
      <alignment/>
      <protection hidden="1"/>
    </xf>
    <xf numFmtId="0" fontId="2" fillId="0" borderId="1" xfId="0" applyFont="1" applyFill="1" applyBorder="1" applyAlignment="1" applyProtection="1">
      <alignment horizontal="center"/>
      <protection hidden="1"/>
    </xf>
    <xf numFmtId="0" fontId="2" fillId="2" borderId="1" xfId="0" applyFont="1" applyFill="1" applyBorder="1" applyAlignment="1" applyProtection="1">
      <alignment horizontal="center"/>
      <protection hidden="1"/>
    </xf>
    <xf numFmtId="0" fontId="2" fillId="0" borderId="3" xfId="0" applyFont="1" applyFill="1" applyBorder="1" applyAlignment="1" applyProtection="1">
      <alignment horizontal="center"/>
      <protection hidden="1"/>
    </xf>
    <xf numFmtId="0" fontId="3" fillId="5" borderId="3" xfId="0" applyFont="1" applyFill="1" applyBorder="1" applyAlignment="1" applyProtection="1">
      <alignment wrapText="1"/>
      <protection hidden="1"/>
    </xf>
    <xf numFmtId="0" fontId="3" fillId="0" borderId="4" xfId="0" applyFont="1" applyFill="1" applyBorder="1" applyAlignment="1" applyProtection="1">
      <alignment wrapText="1"/>
      <protection hidden="1"/>
    </xf>
    <xf numFmtId="0" fontId="2" fillId="0" borderId="5" xfId="0" applyFont="1" applyFill="1" applyBorder="1" applyAlignment="1" applyProtection="1">
      <alignment horizontal="center"/>
      <protection hidden="1"/>
    </xf>
    <xf numFmtId="0" fontId="1" fillId="0" borderId="5" xfId="0" applyFont="1" applyFill="1" applyBorder="1" applyAlignment="1" applyProtection="1">
      <alignment horizontal="center"/>
      <protection hidden="1"/>
    </xf>
    <xf numFmtId="0" fontId="3" fillId="5" borderId="1" xfId="0" applyFont="1" applyFill="1" applyBorder="1" applyAlignment="1" applyProtection="1">
      <alignment wrapText="1"/>
      <protection hidden="1"/>
    </xf>
    <xf numFmtId="0" fontId="3" fillId="0" borderId="1" xfId="0" applyFont="1" applyFill="1" applyBorder="1" applyAlignment="1" applyProtection="1">
      <alignment wrapText="1"/>
      <protection hidden="1"/>
    </xf>
    <xf numFmtId="0" fontId="3" fillId="5" borderId="1" xfId="0" applyFont="1" applyFill="1" applyBorder="1" applyAlignment="1" applyProtection="1">
      <alignment horizontal="center"/>
      <protection hidden="1"/>
    </xf>
    <xf numFmtId="0" fontId="3" fillId="5" borderId="1" xfId="0" applyFont="1" applyFill="1" applyBorder="1" applyAlignment="1" applyProtection="1">
      <alignment horizontal="left" wrapText="1"/>
      <protection hidden="1"/>
    </xf>
    <xf numFmtId="0" fontId="3" fillId="0" borderId="1" xfId="0" applyFont="1" applyFill="1" applyBorder="1" applyAlignment="1" applyProtection="1">
      <alignment horizontal="left" wrapText="1"/>
      <protection hidden="1"/>
    </xf>
    <xf numFmtId="0" fontId="3" fillId="0" borderId="3" xfId="0" applyFont="1" applyFill="1" applyBorder="1" applyAlignment="1" applyProtection="1">
      <alignment wrapText="1"/>
      <protection hidden="1"/>
    </xf>
    <xf numFmtId="0" fontId="3" fillId="0" borderId="6" xfId="0" applyFont="1" applyFill="1" applyBorder="1" applyAlignment="1" applyProtection="1">
      <alignment wrapText="1"/>
      <protection hidden="1"/>
    </xf>
    <xf numFmtId="0" fontId="3" fillId="5" borderId="5" xfId="0" applyFont="1" applyFill="1" applyBorder="1" applyAlignment="1" applyProtection="1">
      <alignment horizontal="center"/>
      <protection hidden="1"/>
    </xf>
    <xf numFmtId="0" fontId="3" fillId="0" borderId="1" xfId="0" applyFont="1" applyBorder="1" applyAlignment="1" applyProtection="1">
      <alignment wrapText="1"/>
      <protection hidden="1"/>
    </xf>
    <xf numFmtId="0" fontId="3" fillId="0" borderId="1" xfId="0" applyFont="1" applyFill="1" applyBorder="1" applyAlignment="1" applyProtection="1">
      <alignment horizontal="center"/>
      <protection hidden="1"/>
    </xf>
    <xf numFmtId="0" fontId="5" fillId="0" borderId="1" xfId="0" applyFont="1" applyFill="1" applyBorder="1" applyAlignment="1" applyProtection="1">
      <alignment horizontal="left" wrapText="1"/>
      <protection hidden="1"/>
    </xf>
    <xf numFmtId="0" fontId="2" fillId="0" borderId="3" xfId="0" applyFont="1" applyFill="1" applyBorder="1" applyAlignment="1" applyProtection="1">
      <alignment/>
      <protection hidden="1"/>
    </xf>
    <xf numFmtId="165" fontId="2" fillId="0" borderId="6" xfId="17" applyNumberFormat="1" applyFont="1" applyFill="1" applyBorder="1" applyAlignment="1" applyProtection="1">
      <alignment/>
      <protection hidden="1" locked="0"/>
    </xf>
    <xf numFmtId="164" fontId="2" fillId="0" borderId="3" xfId="0" applyNumberFormat="1" applyFont="1" applyFill="1" applyBorder="1" applyAlignment="1" applyProtection="1">
      <alignment/>
      <protection hidden="1"/>
    </xf>
    <xf numFmtId="165" fontId="2" fillId="0" borderId="6" xfId="17" applyNumberFormat="1" applyFont="1" applyFill="1" applyBorder="1" applyAlignment="1" applyProtection="1">
      <alignment/>
      <protection hidden="1"/>
    </xf>
    <xf numFmtId="0" fontId="2" fillId="0" borderId="5" xfId="0" applyFont="1" applyFill="1" applyBorder="1" applyAlignment="1" applyProtection="1">
      <alignment/>
      <protection hidden="1"/>
    </xf>
    <xf numFmtId="44" fontId="2" fillId="0" borderId="3" xfId="17" applyFont="1" applyFill="1" applyBorder="1" applyAlignment="1" applyProtection="1">
      <alignment/>
      <protection hidden="1"/>
    </xf>
    <xf numFmtId="44" fontId="2" fillId="0" borderId="6" xfId="17" applyFont="1" applyFill="1" applyBorder="1" applyAlignment="1" applyProtection="1">
      <alignment/>
      <protection hidden="1"/>
    </xf>
    <xf numFmtId="0" fontId="3" fillId="0" borderId="5" xfId="0" applyFont="1" applyFill="1" applyBorder="1" applyAlignment="1" applyProtection="1">
      <alignment horizontal="center"/>
      <protection hidden="1"/>
    </xf>
    <xf numFmtId="164" fontId="2" fillId="0" borderId="1" xfId="0" applyNumberFormat="1" applyFont="1" applyFill="1" applyBorder="1" applyAlignment="1" applyProtection="1">
      <alignment/>
      <protection hidden="1"/>
    </xf>
    <xf numFmtId="165" fontId="2" fillId="0" borderId="1" xfId="17" applyNumberFormat="1" applyFont="1" applyFill="1" applyBorder="1" applyAlignment="1" applyProtection="1">
      <alignment/>
      <protection hidden="1"/>
    </xf>
    <xf numFmtId="164" fontId="2" fillId="0" borderId="1" xfId="0" applyNumberFormat="1" applyFont="1" applyBorder="1" applyAlignment="1" applyProtection="1">
      <alignment/>
      <protection hidden="1"/>
    </xf>
    <xf numFmtId="0" fontId="5" fillId="0" borderId="1" xfId="0" applyFont="1" applyFill="1" applyBorder="1" applyAlignment="1" applyProtection="1">
      <alignment horizontal="center" wrapText="1"/>
      <protection hidden="1"/>
    </xf>
    <xf numFmtId="165" fontId="9" fillId="0" borderId="6" xfId="17" applyNumberFormat="1" applyFont="1" applyFill="1" applyBorder="1" applyAlignment="1" applyProtection="1">
      <alignment/>
      <protection hidden="1"/>
    </xf>
    <xf numFmtId="0" fontId="3" fillId="3" borderId="1" xfId="0" applyFont="1" applyFill="1" applyBorder="1" applyAlignment="1" applyProtection="1">
      <alignment horizontal="center"/>
      <protection hidden="1"/>
    </xf>
    <xf numFmtId="0" fontId="5" fillId="3" borderId="1" xfId="0" applyFont="1" applyFill="1" applyBorder="1" applyAlignment="1" applyProtection="1">
      <alignment horizontal="left" wrapText="1"/>
      <protection hidden="1"/>
    </xf>
    <xf numFmtId="0" fontId="5" fillId="3" borderId="1" xfId="0" applyFont="1" applyFill="1" applyBorder="1" applyAlignment="1" applyProtection="1">
      <alignment horizontal="center" wrapText="1"/>
      <protection hidden="1"/>
    </xf>
    <xf numFmtId="0" fontId="2" fillId="3" borderId="3" xfId="0" applyFont="1" applyFill="1" applyBorder="1" applyAlignment="1" applyProtection="1">
      <alignment/>
      <protection hidden="1"/>
    </xf>
    <xf numFmtId="164" fontId="2" fillId="3" borderId="3" xfId="0" applyNumberFormat="1" applyFont="1" applyFill="1" applyBorder="1" applyAlignment="1" applyProtection="1">
      <alignment/>
      <protection hidden="1"/>
    </xf>
    <xf numFmtId="165" fontId="2" fillId="3" borderId="6" xfId="17" applyNumberFormat="1" applyFont="1" applyFill="1" applyBorder="1" applyAlignment="1" applyProtection="1">
      <alignment/>
      <protection hidden="1"/>
    </xf>
    <xf numFmtId="0" fontId="2" fillId="3" borderId="5" xfId="0" applyFont="1" applyFill="1" applyBorder="1" applyAlignment="1" applyProtection="1">
      <alignment/>
      <protection hidden="1"/>
    </xf>
    <xf numFmtId="44" fontId="2" fillId="3" borderId="3" xfId="17" applyFont="1" applyFill="1" applyBorder="1" applyAlignment="1" applyProtection="1">
      <alignment/>
      <protection hidden="1"/>
    </xf>
    <xf numFmtId="44" fontId="2" fillId="3" borderId="6" xfId="17" applyFont="1" applyFill="1" applyBorder="1" applyAlignment="1" applyProtection="1">
      <alignment/>
      <protection hidden="1"/>
    </xf>
    <xf numFmtId="0" fontId="3" fillId="3" borderId="5" xfId="0" applyFont="1" applyFill="1" applyBorder="1" applyAlignment="1" applyProtection="1">
      <alignment horizontal="center"/>
      <protection hidden="1"/>
    </xf>
    <xf numFmtId="0" fontId="2" fillId="3" borderId="1" xfId="0" applyFont="1" applyFill="1" applyBorder="1" applyAlignment="1" applyProtection="1">
      <alignment/>
      <protection hidden="1"/>
    </xf>
    <xf numFmtId="164" fontId="2" fillId="3" borderId="1" xfId="0" applyNumberFormat="1" applyFont="1" applyFill="1" applyBorder="1" applyAlignment="1" applyProtection="1">
      <alignment/>
      <protection hidden="1"/>
    </xf>
    <xf numFmtId="165" fontId="2" fillId="3" borderId="1" xfId="17" applyNumberFormat="1" applyFont="1" applyFill="1" applyBorder="1" applyAlignment="1" applyProtection="1">
      <alignment/>
      <protection hidden="1"/>
    </xf>
    <xf numFmtId="44" fontId="2" fillId="3" borderId="1" xfId="17" applyFont="1" applyFill="1" applyBorder="1" applyAlignment="1" applyProtection="1">
      <alignment/>
      <protection hidden="1"/>
    </xf>
    <xf numFmtId="165" fontId="2" fillId="4" borderId="6" xfId="17" applyNumberFormat="1" applyFont="1" applyFill="1" applyBorder="1" applyAlignment="1" applyProtection="1">
      <alignment/>
      <protection hidden="1"/>
    </xf>
    <xf numFmtId="164" fontId="2" fillId="0" borderId="3" xfId="0" applyNumberFormat="1" applyFont="1" applyFill="1" applyBorder="1" applyAlignment="1" applyProtection="1">
      <alignment wrapText="1"/>
      <protection hidden="1"/>
    </xf>
    <xf numFmtId="164" fontId="2" fillId="0" borderId="1" xfId="0" applyNumberFormat="1" applyFont="1" applyFill="1" applyBorder="1" applyAlignment="1" applyProtection="1">
      <alignment wrapText="1"/>
      <protection hidden="1"/>
    </xf>
    <xf numFmtId="164" fontId="2" fillId="0" borderId="1" xfId="0" applyNumberFormat="1" applyFont="1" applyBorder="1" applyAlignment="1" applyProtection="1">
      <alignment wrapText="1"/>
      <protection hidden="1"/>
    </xf>
    <xf numFmtId="0" fontId="2" fillId="0" borderId="6" xfId="0" applyFont="1" applyFill="1" applyBorder="1" applyAlignment="1" applyProtection="1">
      <alignment/>
      <protection hidden="1"/>
    </xf>
    <xf numFmtId="0" fontId="2" fillId="0" borderId="1" xfId="0" applyFont="1" applyBorder="1" applyAlignment="1" applyProtection="1">
      <alignment/>
      <protection hidden="1"/>
    </xf>
    <xf numFmtId="165" fontId="2" fillId="0" borderId="6" xfId="0" applyNumberFormat="1" applyFont="1" applyFill="1" applyBorder="1" applyAlignment="1" applyProtection="1">
      <alignment/>
      <protection hidden="1"/>
    </xf>
    <xf numFmtId="165" fontId="2" fillId="0" borderId="1" xfId="0" applyNumberFormat="1" applyFont="1" applyFill="1" applyBorder="1" applyAlignment="1" applyProtection="1">
      <alignment/>
      <protection hidden="1"/>
    </xf>
    <xf numFmtId="0" fontId="2" fillId="4" borderId="6" xfId="0" applyFont="1" applyFill="1" applyBorder="1" applyAlignment="1" applyProtection="1">
      <alignment/>
      <protection hidden="1"/>
    </xf>
    <xf numFmtId="0" fontId="2" fillId="3" borderId="6" xfId="0" applyFont="1" applyFill="1" applyBorder="1" applyAlignment="1" applyProtection="1">
      <alignment/>
      <protection hidden="1"/>
    </xf>
    <xf numFmtId="0" fontId="1" fillId="0" borderId="1" xfId="0" applyFont="1" applyFill="1" applyBorder="1" applyAlignment="1" applyProtection="1">
      <alignment/>
      <protection hidden="1"/>
    </xf>
    <xf numFmtId="165" fontId="2" fillId="0" borderId="3" xfId="0" applyNumberFormat="1" applyFont="1" applyFill="1" applyBorder="1" applyAlignment="1" applyProtection="1">
      <alignment/>
      <protection hidden="1"/>
    </xf>
    <xf numFmtId="165" fontId="2" fillId="0" borderId="7" xfId="0" applyNumberFormat="1" applyFont="1" applyFill="1" applyBorder="1" applyAlignment="1" applyProtection="1">
      <alignment/>
      <protection hidden="1"/>
    </xf>
    <xf numFmtId="0" fontId="1" fillId="0" borderId="5" xfId="0" applyFont="1" applyFill="1" applyBorder="1" applyAlignment="1" applyProtection="1">
      <alignment/>
      <protection hidden="1"/>
    </xf>
    <xf numFmtId="165" fontId="2" fillId="0" borderId="1" xfId="0" applyNumberFormat="1" applyFont="1" applyFill="1" applyBorder="1" applyAlignment="1" applyProtection="1">
      <alignment/>
      <protection hidden="1"/>
    </xf>
    <xf numFmtId="0" fontId="2" fillId="0" borderId="8" xfId="0" applyFont="1" applyFill="1" applyBorder="1" applyAlignment="1" applyProtection="1">
      <alignment/>
      <protection hidden="1"/>
    </xf>
    <xf numFmtId="0" fontId="2" fillId="2" borderId="1" xfId="0" applyFont="1" applyFill="1" applyBorder="1" applyAlignment="1" applyProtection="1">
      <alignment/>
      <protection hidden="1" locked="0"/>
    </xf>
    <xf numFmtId="0" fontId="2" fillId="4" borderId="1" xfId="0" applyFont="1" applyFill="1" applyBorder="1" applyAlignment="1" applyProtection="1">
      <alignment/>
      <protection hidden="1" locked="0"/>
    </xf>
    <xf numFmtId="0" fontId="2" fillId="3" borderId="3" xfId="0" applyFont="1" applyFill="1" applyBorder="1" applyAlignment="1" applyProtection="1">
      <alignment/>
      <protection hidden="1" locked="0"/>
    </xf>
    <xf numFmtId="0" fontId="2" fillId="3" borderId="5" xfId="0" applyFont="1" applyFill="1" applyBorder="1" applyAlignment="1" applyProtection="1">
      <alignment/>
      <protection hidden="1" locked="0"/>
    </xf>
    <xf numFmtId="0" fontId="2" fillId="0" borderId="5" xfId="0" applyFont="1" applyFill="1" applyBorder="1" applyAlignment="1" applyProtection="1">
      <alignment/>
      <protection hidden="1" locked="0"/>
    </xf>
    <xf numFmtId="0" fontId="3" fillId="0" borderId="3" xfId="0" applyFont="1" applyBorder="1" applyAlignment="1" applyProtection="1">
      <alignment wrapText="1"/>
      <protection hidden="1"/>
    </xf>
    <xf numFmtId="44" fontId="2" fillId="0" borderId="3" xfId="17" applyFont="1" applyBorder="1" applyAlignment="1" applyProtection="1">
      <alignment/>
      <protection hidden="1"/>
    </xf>
    <xf numFmtId="165" fontId="9" fillId="0" borderId="1" xfId="17" applyNumberFormat="1" applyFont="1" applyFill="1" applyBorder="1" applyAlignment="1" applyProtection="1">
      <alignment/>
      <protection hidden="1"/>
    </xf>
    <xf numFmtId="164" fontId="2" fillId="0" borderId="3" xfId="0" applyNumberFormat="1" applyFont="1" applyBorder="1" applyAlignment="1" applyProtection="1">
      <alignment/>
      <protection hidden="1"/>
    </xf>
    <xf numFmtId="165" fontId="2" fillId="3" borderId="9" xfId="17" applyNumberFormat="1" applyFont="1" applyFill="1" applyBorder="1" applyAlignment="1" applyProtection="1">
      <alignment/>
      <protection hidden="1"/>
    </xf>
    <xf numFmtId="0" fontId="2" fillId="0" borderId="10" xfId="0" applyFont="1" applyFill="1" applyBorder="1" applyAlignment="1" applyProtection="1">
      <alignment/>
      <protection hidden="1"/>
    </xf>
    <xf numFmtId="0" fontId="2" fillId="0" borderId="3" xfId="0" applyFont="1" applyBorder="1" applyAlignment="1" applyProtection="1">
      <alignment/>
      <protection hidden="1"/>
    </xf>
    <xf numFmtId="165" fontId="2" fillId="4" borderId="6" xfId="17" applyNumberFormat="1" applyFont="1" applyFill="1" applyBorder="1" applyAlignment="1" applyProtection="1">
      <alignment/>
      <protection hidden="1" locked="0"/>
    </xf>
    <xf numFmtId="0" fontId="2" fillId="4" borderId="6" xfId="0" applyFont="1" applyFill="1" applyBorder="1" applyAlignment="1" applyProtection="1">
      <alignment/>
      <protection hidden="1" locked="0"/>
    </xf>
    <xf numFmtId="0" fontId="2" fillId="4" borderId="11" xfId="0" applyFont="1" applyFill="1" applyBorder="1" applyAlignment="1" applyProtection="1">
      <alignment/>
      <protection hidden="1" locked="0"/>
    </xf>
    <xf numFmtId="0" fontId="1" fillId="0" borderId="5" xfId="0" applyFont="1" applyFill="1" applyBorder="1" applyAlignment="1" applyProtection="1">
      <alignment wrapText="1"/>
      <protection hidden="1"/>
    </xf>
    <xf numFmtId="164" fontId="2" fillId="0" borderId="3" xfId="0" applyNumberFormat="1" applyFont="1" applyBorder="1" applyAlignment="1" applyProtection="1">
      <alignment wrapText="1"/>
      <protection hidden="1"/>
    </xf>
    <xf numFmtId="165" fontId="2" fillId="3" borderId="6" xfId="17" applyNumberFormat="1" applyFont="1" applyFill="1" applyBorder="1" applyAlignment="1" applyProtection="1">
      <alignment/>
      <protection hidden="1" locked="0"/>
    </xf>
    <xf numFmtId="0" fontId="10" fillId="0" borderId="0" xfId="0" applyFont="1" applyAlignment="1">
      <alignment horizontal="center" vertical="center" wrapText="1"/>
    </xf>
    <xf numFmtId="0" fontId="1" fillId="0" borderId="1" xfId="0" applyFont="1" applyFill="1" applyBorder="1" applyAlignment="1" applyProtection="1">
      <alignment horizontal="center"/>
      <protection hidden="1"/>
    </xf>
    <xf numFmtId="0" fontId="1" fillId="0" borderId="2" xfId="0" applyFont="1" applyFill="1" applyBorder="1" applyAlignment="1" applyProtection="1">
      <alignment horizontal="center"/>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auto="1"/>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45"/>
  <sheetViews>
    <sheetView tabSelected="1" zoomScale="80" zoomScaleNormal="80" workbookViewId="0" topLeftCell="A1">
      <selection activeCell="A28" sqref="A28"/>
    </sheetView>
  </sheetViews>
  <sheetFormatPr defaultColWidth="9.140625" defaultRowHeight="12.75"/>
  <cols>
    <col min="1" max="1" width="46.421875" style="7" customWidth="1"/>
    <col min="2" max="2" width="17.421875" style="8" customWidth="1"/>
    <col min="4" max="4" width="46.57421875" style="0" customWidth="1"/>
  </cols>
  <sheetData>
    <row r="1" spans="1:8" ht="69.75" customHeight="1">
      <c r="A1" s="100" t="s">
        <v>112</v>
      </c>
      <c r="B1" s="100"/>
      <c r="C1" s="100"/>
      <c r="D1" s="100"/>
      <c r="E1" s="100"/>
      <c r="F1" s="100"/>
      <c r="G1" s="100"/>
      <c r="H1" s="100"/>
    </row>
    <row r="2" spans="1:8" ht="30">
      <c r="A2" s="10"/>
      <c r="B2" s="10"/>
      <c r="C2" s="11"/>
      <c r="D2" s="10" t="s">
        <v>113</v>
      </c>
      <c r="E2" s="10"/>
      <c r="F2" s="10"/>
      <c r="G2" s="10"/>
      <c r="H2" s="10"/>
    </row>
    <row r="3" spans="1:8" ht="37.5" customHeight="1">
      <c r="A3" s="10"/>
      <c r="B3" s="10"/>
      <c r="C3" s="12"/>
      <c r="D3" s="10" t="s">
        <v>108</v>
      </c>
      <c r="E3" s="10"/>
      <c r="F3" s="10"/>
      <c r="G3" s="10"/>
      <c r="H3" s="10"/>
    </row>
    <row r="4" spans="1:8" ht="33" customHeight="1">
      <c r="A4" s="10"/>
      <c r="B4" s="10"/>
      <c r="C4" s="13"/>
      <c r="D4" s="10" t="s">
        <v>109</v>
      </c>
      <c r="E4" s="10"/>
      <c r="F4" s="10"/>
      <c r="G4" s="10"/>
      <c r="H4" s="10"/>
    </row>
    <row r="5" spans="1:8" ht="16.5" customHeight="1">
      <c r="A5" s="10"/>
      <c r="B5" s="10"/>
      <c r="C5" s="10"/>
      <c r="D5" s="14"/>
      <c r="E5" s="10"/>
      <c r="F5" s="10"/>
      <c r="G5" s="10"/>
      <c r="H5" s="10"/>
    </row>
    <row r="6" spans="1:2" ht="15.75">
      <c r="A6" s="2"/>
      <c r="B6" s="3"/>
    </row>
    <row r="7" spans="1:2" ht="15.75">
      <c r="A7" s="9" t="s">
        <v>103</v>
      </c>
      <c r="B7" s="5"/>
    </row>
    <row r="8" spans="1:2" ht="15.75">
      <c r="A8" s="4"/>
      <c r="B8" s="6"/>
    </row>
    <row r="9" spans="1:3" ht="15.75">
      <c r="A9" s="9" t="s">
        <v>104</v>
      </c>
      <c r="B9" s="6"/>
      <c r="C9" s="1"/>
    </row>
    <row r="10" spans="1:2" ht="15.75">
      <c r="A10" s="4"/>
      <c r="B10" s="6"/>
    </row>
    <row r="11" spans="1:2" ht="15.75">
      <c r="A11" s="9" t="s">
        <v>105</v>
      </c>
      <c r="B11" s="6"/>
    </row>
    <row r="12" spans="1:2" ht="15.75">
      <c r="A12" s="4"/>
      <c r="B12" s="6"/>
    </row>
    <row r="13" spans="1:2" ht="15.75">
      <c r="A13" s="4"/>
      <c r="B13" s="6"/>
    </row>
    <row r="14" spans="1:2" ht="15.75">
      <c r="A14" s="4"/>
      <c r="B14" s="6"/>
    </row>
    <row r="15" spans="1:2" ht="15.75">
      <c r="A15" s="4" t="s">
        <v>106</v>
      </c>
      <c r="B15" s="6"/>
    </row>
    <row r="16" spans="1:2" ht="15.75">
      <c r="A16" s="4" t="s">
        <v>107</v>
      </c>
      <c r="B16" s="6"/>
    </row>
    <row r="17" spans="1:2" ht="15.75">
      <c r="A17" s="4"/>
      <c r="B17" s="5"/>
    </row>
    <row r="18" spans="1:2" ht="15.75">
      <c r="A18" s="4"/>
      <c r="B18" s="6"/>
    </row>
    <row r="19" spans="1:2" ht="15.75">
      <c r="A19" s="4"/>
      <c r="B19" s="6"/>
    </row>
    <row r="20" spans="1:2" ht="15.75">
      <c r="A20" s="4"/>
      <c r="B20" s="6"/>
    </row>
    <row r="21" spans="1:2" ht="15.75">
      <c r="A21" s="4"/>
      <c r="B21" s="5"/>
    </row>
    <row r="22" spans="1:2" ht="15.75">
      <c r="A22" s="4"/>
      <c r="B22" s="6"/>
    </row>
    <row r="23" spans="1:2" ht="15.75">
      <c r="A23" s="4"/>
      <c r="B23" s="6"/>
    </row>
    <row r="24" spans="1:2" ht="15.75">
      <c r="A24" s="4"/>
      <c r="B24" s="6"/>
    </row>
    <row r="25" spans="1:2" ht="15.75">
      <c r="A25" s="4"/>
      <c r="B25" s="6"/>
    </row>
    <row r="26" spans="1:2" ht="15.75">
      <c r="A26" s="4"/>
      <c r="B26" s="5"/>
    </row>
    <row r="27" spans="1:2" ht="15.75">
      <c r="A27" s="4"/>
      <c r="B27" s="6"/>
    </row>
    <row r="28" spans="1:2" ht="15.75">
      <c r="A28" s="4"/>
      <c r="B28" s="6"/>
    </row>
    <row r="29" spans="1:2" ht="15.75">
      <c r="A29" s="4"/>
      <c r="B29" s="6"/>
    </row>
    <row r="30" spans="1:2" ht="15.75">
      <c r="A30" s="4"/>
      <c r="B30" s="6"/>
    </row>
    <row r="31" spans="1:2" ht="15.75">
      <c r="A31" s="4"/>
      <c r="B31" s="6"/>
    </row>
    <row r="32" spans="1:2" ht="15.75">
      <c r="A32" s="4"/>
      <c r="B32" s="6"/>
    </row>
    <row r="33" spans="1:2" ht="15.75">
      <c r="A33" s="4"/>
      <c r="B33" s="6"/>
    </row>
    <row r="34" spans="1:2" ht="15.75">
      <c r="A34" s="4"/>
      <c r="B34" s="6"/>
    </row>
    <row r="35" spans="1:2" ht="15.75">
      <c r="A35" s="4"/>
      <c r="B35" s="6"/>
    </row>
    <row r="36" spans="1:2" ht="15.75">
      <c r="A36" s="4"/>
      <c r="B36" s="5"/>
    </row>
    <row r="37" spans="1:2" ht="15.75">
      <c r="A37" s="4"/>
      <c r="B37" s="6"/>
    </row>
    <row r="38" spans="1:2" ht="15.75">
      <c r="A38" s="4"/>
      <c r="B38" s="6"/>
    </row>
    <row r="39" spans="1:2" ht="15.75">
      <c r="A39" s="4"/>
      <c r="B39" s="6"/>
    </row>
    <row r="40" spans="1:2" ht="15.75">
      <c r="A40" s="4"/>
      <c r="B40" s="5"/>
    </row>
    <row r="41" spans="1:2" ht="15.75">
      <c r="A41" s="4"/>
      <c r="B41" s="6"/>
    </row>
    <row r="42" spans="1:2" ht="15.75">
      <c r="A42" s="4"/>
      <c r="B42" s="6"/>
    </row>
    <row r="43" spans="1:2" ht="15.75">
      <c r="A43" s="4"/>
      <c r="B43" s="6"/>
    </row>
    <row r="44" spans="1:2" ht="15.75">
      <c r="A44" s="4"/>
      <c r="B44" s="6"/>
    </row>
    <row r="45" spans="1:2" ht="15.75">
      <c r="A45" s="4"/>
      <c r="B45" s="6"/>
    </row>
    <row r="46" spans="1:2" ht="15.75">
      <c r="A46" s="4"/>
      <c r="B46" s="5"/>
    </row>
    <row r="47" spans="1:2" ht="15.75">
      <c r="A47" s="4"/>
      <c r="B47" s="6"/>
    </row>
    <row r="48" spans="1:2" ht="15.75">
      <c r="A48" s="4"/>
      <c r="B48" s="6"/>
    </row>
    <row r="49" spans="1:2" ht="15.75">
      <c r="A49" s="4"/>
      <c r="B49" s="6"/>
    </row>
    <row r="50" spans="1:2" ht="15.75">
      <c r="A50" s="4"/>
      <c r="B50" s="6"/>
    </row>
    <row r="51" spans="1:2" ht="15.75">
      <c r="A51" s="4"/>
      <c r="B51" s="6"/>
    </row>
    <row r="52" spans="1:2" ht="15.75">
      <c r="A52" s="4"/>
      <c r="B52" s="6"/>
    </row>
    <row r="53" spans="1:2" ht="15.75">
      <c r="A53" s="4"/>
      <c r="B53" s="6"/>
    </row>
    <row r="54" spans="1:2" ht="15.75">
      <c r="A54" s="4"/>
      <c r="B54" s="6"/>
    </row>
    <row r="55" spans="1:2" ht="15.75">
      <c r="A55" s="4"/>
      <c r="B55" s="6"/>
    </row>
    <row r="56" spans="1:2" ht="15.75">
      <c r="A56" s="4"/>
      <c r="B56" s="5"/>
    </row>
    <row r="57" spans="1:2" ht="15.75">
      <c r="A57" s="4"/>
      <c r="B57" s="6"/>
    </row>
    <row r="58" spans="1:2" ht="15.75">
      <c r="A58" s="4"/>
      <c r="B58" s="6"/>
    </row>
    <row r="59" spans="1:2" ht="15.75">
      <c r="A59" s="4"/>
      <c r="B59" s="6"/>
    </row>
    <row r="60" spans="1:2" ht="15.75">
      <c r="A60" s="4"/>
      <c r="B60" s="5"/>
    </row>
    <row r="61" spans="1:2" ht="15.75">
      <c r="A61" s="4"/>
      <c r="B61" s="6"/>
    </row>
    <row r="62" spans="1:2" ht="15.75">
      <c r="A62" s="4"/>
      <c r="B62" s="6"/>
    </row>
    <row r="63" spans="1:2" ht="15.75">
      <c r="A63" s="4"/>
      <c r="B63" s="6"/>
    </row>
    <row r="64" spans="1:2" ht="15.75">
      <c r="A64" s="4"/>
      <c r="B64" s="6"/>
    </row>
    <row r="65" spans="1:2" ht="15.75">
      <c r="A65" s="4"/>
      <c r="B65" s="6"/>
    </row>
    <row r="66" spans="1:2" ht="15.75">
      <c r="A66" s="4"/>
      <c r="B66" s="5"/>
    </row>
    <row r="67" spans="1:2" ht="15.75">
      <c r="A67" s="4"/>
      <c r="B67" s="6"/>
    </row>
    <row r="68" spans="1:2" ht="15.75">
      <c r="A68" s="4"/>
      <c r="B68" s="6"/>
    </row>
    <row r="69" spans="1:2" ht="15.75">
      <c r="A69" s="4"/>
      <c r="B69" s="6"/>
    </row>
    <row r="70" spans="1:2" ht="15.75">
      <c r="A70" s="4"/>
      <c r="B70" s="6"/>
    </row>
    <row r="71" spans="1:2" ht="15.75">
      <c r="A71" s="4"/>
      <c r="B71" s="6"/>
    </row>
    <row r="72" spans="1:2" ht="15.75">
      <c r="A72" s="4"/>
      <c r="B72" s="6"/>
    </row>
    <row r="73" spans="1:2" ht="15.75">
      <c r="A73" s="4"/>
      <c r="B73" s="6"/>
    </row>
    <row r="74" spans="1:2" ht="15.75">
      <c r="A74" s="4"/>
      <c r="B74" s="6"/>
    </row>
    <row r="75" spans="1:2" ht="15.75">
      <c r="A75" s="4"/>
      <c r="B75" s="6"/>
    </row>
    <row r="76" spans="1:2" ht="15.75">
      <c r="A76" s="4"/>
      <c r="B76" s="5"/>
    </row>
    <row r="77" spans="1:2" ht="15.75">
      <c r="A77" s="4"/>
      <c r="B77" s="6"/>
    </row>
    <row r="78" spans="1:2" ht="15.75">
      <c r="A78" s="4"/>
      <c r="B78" s="6"/>
    </row>
    <row r="79" spans="1:2" ht="15.75">
      <c r="A79" s="4"/>
      <c r="B79" s="6"/>
    </row>
    <row r="80" spans="1:2" ht="15.75">
      <c r="A80" s="4"/>
      <c r="B80" s="5"/>
    </row>
    <row r="81" spans="1:2" ht="15.75">
      <c r="A81" s="4"/>
      <c r="B81" s="6"/>
    </row>
    <row r="82" spans="1:2" ht="15.75">
      <c r="A82" s="4"/>
      <c r="B82" s="6"/>
    </row>
    <row r="83" spans="1:2" ht="15.75">
      <c r="A83" s="4"/>
      <c r="B83" s="6"/>
    </row>
    <row r="84" spans="1:2" ht="15.75">
      <c r="A84" s="4"/>
      <c r="B84" s="6"/>
    </row>
    <row r="85" spans="1:2" ht="15.75">
      <c r="A85" s="4"/>
      <c r="B85" s="6"/>
    </row>
    <row r="86" spans="1:2" ht="15.75">
      <c r="A86" s="4"/>
      <c r="B86" s="5"/>
    </row>
    <row r="87" spans="1:2" ht="15.75">
      <c r="A87" s="4"/>
      <c r="B87" s="6"/>
    </row>
    <row r="88" spans="1:2" ht="15.75">
      <c r="A88" s="4"/>
      <c r="B88" s="6"/>
    </row>
    <row r="89" spans="1:2" ht="15.75">
      <c r="A89" s="4"/>
      <c r="B89" s="6"/>
    </row>
    <row r="90" spans="1:2" ht="15.75">
      <c r="A90" s="4"/>
      <c r="B90" s="6"/>
    </row>
    <row r="91" spans="1:2" ht="15.75">
      <c r="A91" s="4"/>
      <c r="B91" s="6"/>
    </row>
    <row r="92" spans="1:2" ht="15.75">
      <c r="A92" s="4"/>
      <c r="B92" s="6"/>
    </row>
    <row r="93" spans="1:2" ht="15.75">
      <c r="A93" s="4"/>
      <c r="B93" s="6"/>
    </row>
    <row r="94" spans="1:2" ht="15.75">
      <c r="A94" s="4"/>
      <c r="B94" s="6"/>
    </row>
    <row r="95" spans="1:2" ht="15.75">
      <c r="A95" s="4"/>
      <c r="B95" s="6"/>
    </row>
    <row r="96" spans="1:2" ht="15.75">
      <c r="A96" s="4"/>
      <c r="B96" s="5"/>
    </row>
    <row r="97" spans="1:2" ht="15.75">
      <c r="A97" s="4"/>
      <c r="B97" s="6"/>
    </row>
    <row r="98" spans="1:2" ht="15.75">
      <c r="A98" s="4"/>
      <c r="B98" s="6"/>
    </row>
    <row r="99" spans="1:2" ht="15.75">
      <c r="A99" s="4"/>
      <c r="B99" s="6"/>
    </row>
    <row r="100" spans="1:2" ht="15.75">
      <c r="A100" s="4"/>
      <c r="B100" s="5"/>
    </row>
    <row r="101" spans="1:2" ht="15.75">
      <c r="A101" s="4"/>
      <c r="B101" s="6"/>
    </row>
    <row r="102" spans="1:2" ht="15.75">
      <c r="A102" s="4"/>
      <c r="B102" s="6"/>
    </row>
    <row r="103" spans="1:2" ht="15.75">
      <c r="A103" s="4"/>
      <c r="B103" s="6"/>
    </row>
    <row r="104" spans="1:2" ht="15.75">
      <c r="A104" s="4"/>
      <c r="B104" s="6"/>
    </row>
    <row r="105" spans="1:2" ht="15.75">
      <c r="A105" s="4"/>
      <c r="B105" s="6"/>
    </row>
    <row r="106" spans="1:2" ht="15.75">
      <c r="A106" s="4"/>
      <c r="B106" s="5"/>
    </row>
    <row r="107" spans="1:2" ht="15.75">
      <c r="A107" s="4"/>
      <c r="B107" s="6"/>
    </row>
    <row r="108" spans="1:2" ht="15.75">
      <c r="A108" s="4"/>
      <c r="B108" s="6"/>
    </row>
    <row r="109" spans="1:2" ht="15.75">
      <c r="A109" s="4"/>
      <c r="B109" s="6"/>
    </row>
    <row r="110" spans="1:2" ht="15.75">
      <c r="A110" s="4"/>
      <c r="B110" s="6"/>
    </row>
    <row r="111" spans="1:2" ht="15.75">
      <c r="A111" s="4"/>
      <c r="B111" s="6"/>
    </row>
    <row r="112" spans="1:2" ht="15.75">
      <c r="A112" s="4"/>
      <c r="B112" s="6"/>
    </row>
    <row r="113" spans="1:2" ht="15.75">
      <c r="A113" s="4"/>
      <c r="B113" s="6"/>
    </row>
    <row r="114" spans="1:2" ht="15.75">
      <c r="A114" s="4"/>
      <c r="B114" s="6"/>
    </row>
    <row r="115" spans="1:2" ht="15.75">
      <c r="A115" s="4"/>
      <c r="B115" s="6"/>
    </row>
    <row r="116" spans="1:2" ht="15.75">
      <c r="A116" s="4"/>
      <c r="B116" s="5"/>
    </row>
    <row r="117" spans="1:2" ht="15.75">
      <c r="A117" s="4"/>
      <c r="B117" s="6"/>
    </row>
    <row r="118" spans="1:2" ht="15.75">
      <c r="A118" s="4"/>
      <c r="B118" s="6"/>
    </row>
    <row r="119" spans="1:2" ht="15.75">
      <c r="A119" s="4"/>
      <c r="B119" s="6"/>
    </row>
    <row r="120" spans="1:2" ht="15.75">
      <c r="A120" s="4"/>
      <c r="B120" s="5"/>
    </row>
    <row r="121" spans="1:2" ht="15.75">
      <c r="A121" s="4"/>
      <c r="B121" s="6"/>
    </row>
    <row r="122" spans="1:2" ht="15.75">
      <c r="A122" s="4"/>
      <c r="B122" s="6"/>
    </row>
    <row r="123" spans="1:2" ht="15.75">
      <c r="A123" s="4"/>
      <c r="B123" s="6"/>
    </row>
    <row r="124" spans="1:2" ht="15.75">
      <c r="A124" s="4"/>
      <c r="B124" s="6"/>
    </row>
    <row r="125" spans="1:2" ht="15.75">
      <c r="A125" s="4"/>
      <c r="B125" s="6"/>
    </row>
    <row r="126" spans="1:2" ht="15.75">
      <c r="A126" s="4"/>
      <c r="B126" s="5"/>
    </row>
    <row r="127" spans="1:2" ht="15.75">
      <c r="A127" s="4"/>
      <c r="B127" s="6"/>
    </row>
    <row r="128" spans="1:2" ht="15.75">
      <c r="A128" s="4"/>
      <c r="B128" s="6"/>
    </row>
    <row r="129" spans="1:2" ht="15.75">
      <c r="A129" s="4"/>
      <c r="B129" s="6"/>
    </row>
    <row r="130" spans="1:2" ht="15.75">
      <c r="A130" s="4"/>
      <c r="B130" s="6"/>
    </row>
    <row r="131" spans="1:2" ht="15.75">
      <c r="A131" s="4"/>
      <c r="B131" s="6"/>
    </row>
    <row r="132" spans="1:2" ht="15.75">
      <c r="A132" s="4"/>
      <c r="B132" s="6"/>
    </row>
    <row r="133" spans="1:2" ht="15.75">
      <c r="A133" s="4"/>
      <c r="B133" s="6"/>
    </row>
    <row r="134" spans="1:2" ht="15.75">
      <c r="A134" s="4"/>
      <c r="B134" s="6"/>
    </row>
    <row r="135" spans="1:2" ht="15.75">
      <c r="A135" s="4"/>
      <c r="B135" s="6"/>
    </row>
    <row r="136" spans="1:2" ht="15.75">
      <c r="A136" s="4"/>
      <c r="B136" s="5"/>
    </row>
    <row r="137" spans="1:2" ht="15.75">
      <c r="A137" s="4"/>
      <c r="B137" s="6"/>
    </row>
    <row r="138" spans="1:2" ht="15.75">
      <c r="A138" s="4"/>
      <c r="B138" s="6"/>
    </row>
    <row r="139" spans="1:2" ht="15.75">
      <c r="A139" s="4"/>
      <c r="B139" s="6"/>
    </row>
    <row r="140" spans="1:2" ht="15.75">
      <c r="A140" s="4"/>
      <c r="B140" s="5"/>
    </row>
    <row r="141" spans="1:2" ht="15.75">
      <c r="A141" s="4"/>
      <c r="B141" s="6"/>
    </row>
    <row r="142" spans="1:2" ht="15.75">
      <c r="A142" s="4"/>
      <c r="B142" s="6"/>
    </row>
    <row r="143" spans="1:2" ht="15.75">
      <c r="A143" s="4"/>
      <c r="B143" s="6"/>
    </row>
    <row r="144" spans="1:2" ht="15.75">
      <c r="A144" s="4"/>
      <c r="B144" s="6"/>
    </row>
    <row r="145" spans="1:2" ht="15.75">
      <c r="A145" s="4"/>
      <c r="B145" s="6"/>
    </row>
    <row r="146" spans="1:2" ht="15.75">
      <c r="A146" s="4"/>
      <c r="B146" s="5"/>
    </row>
    <row r="147" spans="1:2" ht="15.75">
      <c r="A147" s="4"/>
      <c r="B147" s="6"/>
    </row>
    <row r="148" spans="1:2" ht="15.75">
      <c r="A148" s="4"/>
      <c r="B148" s="6"/>
    </row>
    <row r="149" spans="1:2" ht="15.75">
      <c r="A149" s="4"/>
      <c r="B149" s="6"/>
    </row>
    <row r="150" spans="1:2" ht="15.75">
      <c r="A150" s="4"/>
      <c r="B150" s="6"/>
    </row>
    <row r="151" spans="1:2" ht="15.75">
      <c r="A151" s="4"/>
      <c r="B151" s="6"/>
    </row>
    <row r="152" spans="1:2" ht="15.75">
      <c r="A152" s="4"/>
      <c r="B152" s="6"/>
    </row>
    <row r="153" spans="1:2" ht="15.75">
      <c r="A153" s="4"/>
      <c r="B153" s="6"/>
    </row>
    <row r="154" spans="1:2" ht="15.75">
      <c r="A154" s="4"/>
      <c r="B154" s="6"/>
    </row>
    <row r="155" spans="1:2" ht="15.75">
      <c r="A155" s="4"/>
      <c r="B155" s="6"/>
    </row>
    <row r="156" spans="1:2" ht="15.75">
      <c r="A156" s="4"/>
      <c r="B156" s="5"/>
    </row>
    <row r="157" spans="1:2" ht="15.75">
      <c r="A157" s="4"/>
      <c r="B157" s="6"/>
    </row>
    <row r="158" spans="1:2" ht="15.75">
      <c r="A158" s="4"/>
      <c r="B158" s="6"/>
    </row>
    <row r="159" spans="1:2" ht="15.75">
      <c r="A159" s="4"/>
      <c r="B159" s="6"/>
    </row>
    <row r="160" spans="1:2" ht="15.75">
      <c r="A160" s="4"/>
      <c r="B160" s="5"/>
    </row>
    <row r="161" spans="1:2" ht="15.75">
      <c r="A161" s="4"/>
      <c r="B161" s="6"/>
    </row>
    <row r="162" spans="1:2" ht="15.75">
      <c r="A162" s="4"/>
      <c r="B162" s="6"/>
    </row>
    <row r="163" spans="1:2" ht="15.75">
      <c r="A163" s="4"/>
      <c r="B163" s="6"/>
    </row>
    <row r="164" spans="1:2" ht="15.75">
      <c r="A164" s="4"/>
      <c r="B164" s="6"/>
    </row>
    <row r="165" spans="1:2" ht="15.75">
      <c r="A165" s="4"/>
      <c r="B165" s="6"/>
    </row>
    <row r="166" spans="1:2" ht="15.75">
      <c r="A166" s="4"/>
      <c r="B166" s="5"/>
    </row>
    <row r="167" spans="1:2" ht="15.75">
      <c r="A167" s="4"/>
      <c r="B167" s="6"/>
    </row>
    <row r="168" spans="1:2" ht="15.75">
      <c r="A168" s="4"/>
      <c r="B168" s="6"/>
    </row>
    <row r="169" spans="1:2" ht="15.75">
      <c r="A169" s="4"/>
      <c r="B169" s="6"/>
    </row>
    <row r="170" spans="1:2" ht="15.75">
      <c r="A170" s="4"/>
      <c r="B170" s="6"/>
    </row>
    <row r="171" spans="1:2" ht="15.75">
      <c r="A171" s="4"/>
      <c r="B171" s="6"/>
    </row>
    <row r="172" spans="1:2" ht="15.75">
      <c r="A172" s="4"/>
      <c r="B172" s="6"/>
    </row>
    <row r="173" spans="1:2" ht="15.75">
      <c r="A173" s="4"/>
      <c r="B173" s="6"/>
    </row>
    <row r="174" spans="1:2" ht="15.75">
      <c r="A174" s="4"/>
      <c r="B174" s="6"/>
    </row>
    <row r="175" spans="1:2" ht="15.75">
      <c r="A175" s="4"/>
      <c r="B175" s="6"/>
    </row>
    <row r="176" spans="1:2" ht="15.75">
      <c r="A176" s="4"/>
      <c r="B176" s="5"/>
    </row>
    <row r="177" spans="1:2" ht="15.75">
      <c r="A177" s="4"/>
      <c r="B177" s="6"/>
    </row>
    <row r="178" spans="1:2" ht="15.75">
      <c r="A178" s="4"/>
      <c r="B178" s="6"/>
    </row>
    <row r="179" spans="1:2" ht="15.75">
      <c r="A179" s="4"/>
      <c r="B179" s="6"/>
    </row>
    <row r="180" spans="1:2" ht="15.75">
      <c r="A180" s="4"/>
      <c r="B180" s="5"/>
    </row>
    <row r="181" spans="1:2" ht="15.75">
      <c r="A181" s="4"/>
      <c r="B181" s="6"/>
    </row>
    <row r="182" spans="1:2" ht="15.75">
      <c r="A182" s="4"/>
      <c r="B182" s="6"/>
    </row>
    <row r="183" spans="1:2" ht="15.75">
      <c r="A183" s="4"/>
      <c r="B183" s="6"/>
    </row>
    <row r="184" spans="1:2" ht="15.75">
      <c r="A184" s="4"/>
      <c r="B184" s="6"/>
    </row>
    <row r="185" spans="1:2" ht="15.75">
      <c r="A185" s="4"/>
      <c r="B185" s="6"/>
    </row>
    <row r="186" spans="1:2" ht="15.75">
      <c r="A186" s="4"/>
      <c r="B186" s="5"/>
    </row>
    <row r="187" spans="1:2" ht="15.75">
      <c r="A187" s="4"/>
      <c r="B187" s="6"/>
    </row>
    <row r="188" spans="1:2" ht="15.75">
      <c r="A188" s="4"/>
      <c r="B188" s="6"/>
    </row>
    <row r="189" spans="1:2" ht="15.75">
      <c r="A189" s="4"/>
      <c r="B189" s="6"/>
    </row>
    <row r="190" spans="1:2" ht="15.75">
      <c r="A190" s="4"/>
      <c r="B190" s="6"/>
    </row>
    <row r="191" spans="1:2" ht="15.75">
      <c r="A191" s="4"/>
      <c r="B191" s="6"/>
    </row>
    <row r="192" spans="1:2" ht="15.75">
      <c r="A192" s="4"/>
      <c r="B192" s="6"/>
    </row>
    <row r="193" spans="1:2" ht="15.75">
      <c r="A193" s="4"/>
      <c r="B193" s="6"/>
    </row>
    <row r="194" spans="1:2" ht="15.75">
      <c r="A194" s="4"/>
      <c r="B194" s="6"/>
    </row>
    <row r="195" spans="1:2" ht="15.75">
      <c r="A195" s="4"/>
      <c r="B195" s="6"/>
    </row>
    <row r="196" spans="1:2" ht="15.75">
      <c r="A196" s="4"/>
      <c r="B196" s="5"/>
    </row>
    <row r="197" spans="1:2" ht="15.75">
      <c r="A197" s="4"/>
      <c r="B197" s="6"/>
    </row>
    <row r="198" spans="1:2" ht="15.75">
      <c r="A198" s="4"/>
      <c r="B198" s="6"/>
    </row>
    <row r="199" spans="1:2" ht="15.75">
      <c r="A199" s="4"/>
      <c r="B199" s="6"/>
    </row>
    <row r="200" spans="1:2" ht="15.75">
      <c r="A200" s="4"/>
      <c r="B200" s="5"/>
    </row>
    <row r="201" spans="1:2" ht="15.75">
      <c r="A201" s="4"/>
      <c r="B201" s="6"/>
    </row>
    <row r="202" spans="1:2" ht="15.75">
      <c r="A202" s="4"/>
      <c r="B202" s="6"/>
    </row>
    <row r="203" spans="1:2" ht="15.75">
      <c r="A203" s="4"/>
      <c r="B203" s="6"/>
    </row>
    <row r="204" spans="1:2" ht="15.75">
      <c r="A204" s="4"/>
      <c r="B204" s="6"/>
    </row>
    <row r="205" spans="1:2" ht="15.75">
      <c r="A205" s="4"/>
      <c r="B205" s="6"/>
    </row>
    <row r="206" spans="1:2" ht="15.75">
      <c r="A206" s="4"/>
      <c r="B206" s="5"/>
    </row>
    <row r="207" spans="1:2" ht="15.75">
      <c r="A207" s="4"/>
      <c r="B207" s="6"/>
    </row>
    <row r="208" spans="1:2" ht="15.75">
      <c r="A208" s="4"/>
      <c r="B208" s="6"/>
    </row>
    <row r="209" spans="1:2" ht="15.75">
      <c r="A209" s="4"/>
      <c r="B209" s="6"/>
    </row>
    <row r="210" spans="1:2" ht="15.75">
      <c r="A210" s="4"/>
      <c r="B210" s="6"/>
    </row>
    <row r="211" spans="1:2" ht="15.75">
      <c r="A211" s="4"/>
      <c r="B211" s="6"/>
    </row>
    <row r="212" spans="1:2" ht="15.75">
      <c r="A212" s="4"/>
      <c r="B212" s="6"/>
    </row>
    <row r="213" spans="1:2" ht="15.75">
      <c r="A213" s="4"/>
      <c r="B213" s="6"/>
    </row>
    <row r="214" spans="1:2" ht="15.75">
      <c r="A214" s="4"/>
      <c r="B214" s="6"/>
    </row>
    <row r="215" spans="1:2" ht="15.75">
      <c r="A215" s="4"/>
      <c r="B215" s="6"/>
    </row>
    <row r="216" spans="1:2" ht="15.75">
      <c r="A216" s="4"/>
      <c r="B216" s="5"/>
    </row>
    <row r="217" spans="1:2" ht="15.75">
      <c r="A217" s="4"/>
      <c r="B217" s="6"/>
    </row>
    <row r="218" spans="1:2" ht="15.75">
      <c r="A218" s="4"/>
      <c r="B218" s="6"/>
    </row>
    <row r="219" spans="1:2" ht="15.75">
      <c r="A219" s="4"/>
      <c r="B219" s="6"/>
    </row>
    <row r="220" spans="1:2" ht="15.75">
      <c r="A220" s="4"/>
      <c r="B220" s="5"/>
    </row>
    <row r="221" spans="1:2" ht="15.75">
      <c r="A221" s="4"/>
      <c r="B221" s="6"/>
    </row>
    <row r="222" spans="1:2" ht="15.75">
      <c r="A222" s="4"/>
      <c r="B222" s="6"/>
    </row>
    <row r="223" spans="1:2" ht="15.75">
      <c r="A223" s="4"/>
      <c r="B223" s="6"/>
    </row>
    <row r="224" spans="1:2" ht="15.75">
      <c r="A224" s="4"/>
      <c r="B224" s="6"/>
    </row>
    <row r="225" spans="1:2" ht="15.75">
      <c r="A225" s="4"/>
      <c r="B225" s="6"/>
    </row>
    <row r="226" spans="1:2" ht="15.75">
      <c r="A226" s="4"/>
      <c r="B226" s="5"/>
    </row>
    <row r="227" spans="1:2" ht="15.75">
      <c r="A227" s="4"/>
      <c r="B227" s="6"/>
    </row>
    <row r="228" spans="1:2" ht="15.75">
      <c r="A228" s="4"/>
      <c r="B228" s="6"/>
    </row>
    <row r="229" spans="1:2" ht="15.75">
      <c r="A229" s="4"/>
      <c r="B229" s="6"/>
    </row>
    <row r="230" spans="1:2" ht="15.75">
      <c r="A230" s="4"/>
      <c r="B230" s="6"/>
    </row>
    <row r="231" spans="1:2" ht="15.75">
      <c r="A231" s="4"/>
      <c r="B231" s="6"/>
    </row>
    <row r="232" spans="1:2" ht="15.75">
      <c r="A232" s="4"/>
      <c r="B232" s="6"/>
    </row>
    <row r="233" spans="1:2" ht="15.75">
      <c r="A233" s="4"/>
      <c r="B233" s="6"/>
    </row>
    <row r="234" spans="1:2" ht="15.75">
      <c r="A234" s="4"/>
      <c r="B234" s="6"/>
    </row>
    <row r="235" spans="1:2" ht="15.75">
      <c r="A235" s="4"/>
      <c r="B235" s="6"/>
    </row>
    <row r="236" spans="1:2" ht="15.75">
      <c r="A236" s="4"/>
      <c r="B236" s="5"/>
    </row>
    <row r="237" spans="1:2" ht="15.75">
      <c r="A237" s="4"/>
      <c r="B237" s="6"/>
    </row>
    <row r="238" spans="1:2" ht="15.75">
      <c r="A238" s="4"/>
      <c r="B238" s="6"/>
    </row>
    <row r="239" spans="1:2" ht="15.75">
      <c r="A239" s="4"/>
      <c r="B239" s="6"/>
    </row>
    <row r="240" spans="1:2" ht="15.75">
      <c r="A240" s="4"/>
      <c r="B240" s="5"/>
    </row>
    <row r="241" spans="1:2" ht="15.75">
      <c r="A241" s="4"/>
      <c r="B241" s="6"/>
    </row>
    <row r="242" spans="1:2" ht="15.75">
      <c r="A242" s="4"/>
      <c r="B242" s="6"/>
    </row>
    <row r="243" spans="1:2" ht="15.75">
      <c r="A243" s="4"/>
      <c r="B243" s="6"/>
    </row>
    <row r="244" spans="1:2" ht="15.75">
      <c r="A244" s="4"/>
      <c r="B244" s="6"/>
    </row>
    <row r="245" spans="1:2" ht="15.75">
      <c r="A245" s="4"/>
      <c r="B245" s="6"/>
    </row>
    <row r="246" spans="1:2" ht="15.75">
      <c r="A246" s="4"/>
      <c r="B246" s="5"/>
    </row>
    <row r="247" spans="1:2" ht="15.75">
      <c r="A247" s="4"/>
      <c r="B247" s="6"/>
    </row>
    <row r="248" spans="1:2" ht="15.75">
      <c r="A248" s="4"/>
      <c r="B248" s="6"/>
    </row>
    <row r="249" spans="1:2" ht="15.75">
      <c r="A249" s="4"/>
      <c r="B249" s="6"/>
    </row>
    <row r="250" spans="1:2" ht="15.75">
      <c r="A250" s="4"/>
      <c r="B250" s="6"/>
    </row>
    <row r="251" spans="1:2" ht="15.75">
      <c r="A251" s="4"/>
      <c r="B251" s="6"/>
    </row>
    <row r="252" spans="1:2" ht="15.75">
      <c r="A252" s="4"/>
      <c r="B252" s="6"/>
    </row>
    <row r="253" spans="1:2" ht="15.75">
      <c r="A253" s="4"/>
      <c r="B253" s="6"/>
    </row>
    <row r="254" spans="1:2" ht="15.75">
      <c r="A254" s="4"/>
      <c r="B254" s="6"/>
    </row>
    <row r="255" spans="1:2" ht="15.75">
      <c r="A255" s="4"/>
      <c r="B255" s="6"/>
    </row>
    <row r="256" spans="1:2" ht="15.75">
      <c r="A256" s="4"/>
      <c r="B256" s="5"/>
    </row>
    <row r="257" spans="1:2" ht="15.75">
      <c r="A257" s="4"/>
      <c r="B257" s="6"/>
    </row>
    <row r="258" spans="1:2" ht="15.75">
      <c r="A258" s="4"/>
      <c r="B258" s="6"/>
    </row>
    <row r="259" spans="1:2" ht="15.75">
      <c r="A259" s="4"/>
      <c r="B259" s="6"/>
    </row>
    <row r="260" spans="1:2" ht="15.75">
      <c r="A260" s="4"/>
      <c r="B260" s="5"/>
    </row>
    <row r="261" spans="1:2" ht="15.75">
      <c r="A261" s="4"/>
      <c r="B261" s="6"/>
    </row>
    <row r="262" spans="1:2" ht="15.75">
      <c r="A262" s="4"/>
      <c r="B262" s="6"/>
    </row>
    <row r="263" spans="1:2" ht="15.75">
      <c r="A263" s="4"/>
      <c r="B263" s="6"/>
    </row>
    <row r="264" spans="1:2" ht="15.75">
      <c r="A264" s="4"/>
      <c r="B264" s="6"/>
    </row>
    <row r="265" spans="1:2" ht="15.75">
      <c r="A265" s="4"/>
      <c r="B265" s="6"/>
    </row>
    <row r="266" spans="1:2" ht="15.75">
      <c r="A266" s="4"/>
      <c r="B266" s="5"/>
    </row>
    <row r="267" spans="1:2" ht="15.75">
      <c r="A267" s="4"/>
      <c r="B267" s="6"/>
    </row>
    <row r="268" spans="1:2" ht="15.75">
      <c r="A268" s="4"/>
      <c r="B268" s="6"/>
    </row>
    <row r="269" spans="1:2" ht="15.75">
      <c r="A269" s="4"/>
      <c r="B269" s="6"/>
    </row>
    <row r="270" spans="1:2" ht="15.75">
      <c r="A270" s="4"/>
      <c r="B270" s="6"/>
    </row>
    <row r="271" spans="1:2" ht="15.75">
      <c r="A271" s="4"/>
      <c r="B271" s="6"/>
    </row>
    <row r="272" spans="1:2" ht="15.75">
      <c r="A272" s="4"/>
      <c r="B272" s="6"/>
    </row>
    <row r="273" spans="1:2" ht="15.75">
      <c r="A273" s="4"/>
      <c r="B273" s="6"/>
    </row>
    <row r="274" spans="1:2" ht="15.75">
      <c r="A274" s="4"/>
      <c r="B274" s="6"/>
    </row>
    <row r="275" spans="1:2" ht="15.75">
      <c r="A275" s="4"/>
      <c r="B275" s="6"/>
    </row>
    <row r="276" spans="1:2" ht="15.75">
      <c r="A276" s="4"/>
      <c r="B276" s="5"/>
    </row>
    <row r="277" spans="1:2" ht="15.75">
      <c r="A277" s="4"/>
      <c r="B277" s="6"/>
    </row>
    <row r="278" spans="1:2" ht="15.75">
      <c r="A278" s="4"/>
      <c r="B278" s="6"/>
    </row>
    <row r="279" spans="1:2" ht="15.75">
      <c r="A279" s="4"/>
      <c r="B279" s="6"/>
    </row>
    <row r="280" spans="1:2" ht="15.75">
      <c r="A280" s="4"/>
      <c r="B280" s="5"/>
    </row>
    <row r="281" spans="1:2" ht="15.75">
      <c r="A281" s="4"/>
      <c r="B281" s="6"/>
    </row>
    <row r="282" spans="1:2" ht="15.75">
      <c r="A282" s="4"/>
      <c r="B282" s="6"/>
    </row>
    <row r="283" spans="1:2" ht="15.75">
      <c r="A283" s="4"/>
      <c r="B283" s="6"/>
    </row>
    <row r="284" spans="1:2" ht="15.75">
      <c r="A284" s="4"/>
      <c r="B284" s="6"/>
    </row>
    <row r="285" spans="1:2" ht="15.75">
      <c r="A285" s="4"/>
      <c r="B285" s="6"/>
    </row>
    <row r="286" spans="1:2" ht="15.75">
      <c r="A286" s="4"/>
      <c r="B286" s="5"/>
    </row>
    <row r="287" spans="1:2" ht="15.75">
      <c r="A287" s="4"/>
      <c r="B287" s="6"/>
    </row>
    <row r="288" spans="1:2" ht="15.75">
      <c r="A288" s="4"/>
      <c r="B288" s="6"/>
    </row>
    <row r="289" spans="1:2" ht="15.75">
      <c r="A289" s="4"/>
      <c r="B289" s="6"/>
    </row>
    <row r="290" spans="1:2" ht="15.75">
      <c r="A290" s="4"/>
      <c r="B290" s="6"/>
    </row>
    <row r="291" spans="1:2" ht="15.75">
      <c r="A291" s="4"/>
      <c r="B291" s="6"/>
    </row>
    <row r="292" spans="1:2" ht="15.75">
      <c r="A292" s="4"/>
      <c r="B292" s="6"/>
    </row>
    <row r="293" spans="1:2" ht="15.75">
      <c r="A293" s="4"/>
      <c r="B293" s="6"/>
    </row>
    <row r="294" spans="1:2" ht="15.75">
      <c r="A294" s="4"/>
      <c r="B294" s="6"/>
    </row>
    <row r="295" spans="1:2" ht="15.75">
      <c r="A295" s="4"/>
      <c r="B295" s="6"/>
    </row>
    <row r="296" spans="1:2" ht="15.75">
      <c r="A296" s="4"/>
      <c r="B296" s="5"/>
    </row>
    <row r="297" spans="1:2" ht="15.75">
      <c r="A297" s="4"/>
      <c r="B297" s="6"/>
    </row>
    <row r="298" spans="1:2" ht="15.75">
      <c r="A298" s="4"/>
      <c r="B298" s="6"/>
    </row>
    <row r="299" spans="1:2" ht="15.75">
      <c r="A299" s="4"/>
      <c r="B299" s="6"/>
    </row>
    <row r="300" spans="1:2" ht="15.75">
      <c r="A300" s="4"/>
      <c r="B300" s="5"/>
    </row>
    <row r="301" spans="1:2" ht="15.75">
      <c r="A301" s="4"/>
      <c r="B301" s="6"/>
    </row>
    <row r="302" spans="1:2" ht="15.75">
      <c r="A302" s="4"/>
      <c r="B302" s="6"/>
    </row>
    <row r="303" spans="1:2" ht="15.75">
      <c r="A303" s="4"/>
      <c r="B303" s="6"/>
    </row>
    <row r="304" spans="1:2" ht="15.75">
      <c r="A304" s="4"/>
      <c r="B304" s="6"/>
    </row>
    <row r="305" spans="1:2" ht="15.75">
      <c r="A305" s="4"/>
      <c r="B305" s="6"/>
    </row>
    <row r="306" spans="1:2" ht="15.75">
      <c r="A306" s="4"/>
      <c r="B306" s="5"/>
    </row>
    <row r="307" spans="1:2" ht="15.75">
      <c r="A307" s="4"/>
      <c r="B307" s="6"/>
    </row>
    <row r="308" spans="1:2" ht="15.75">
      <c r="A308" s="4"/>
      <c r="B308" s="6"/>
    </row>
    <row r="309" spans="1:2" ht="15.75">
      <c r="A309" s="4"/>
      <c r="B309" s="6"/>
    </row>
    <row r="310" spans="1:2" ht="15.75">
      <c r="A310" s="4"/>
      <c r="B310" s="6"/>
    </row>
    <row r="311" spans="1:2" ht="15.75">
      <c r="A311" s="4"/>
      <c r="B311" s="6"/>
    </row>
    <row r="312" spans="1:2" ht="15.75">
      <c r="A312" s="4"/>
      <c r="B312" s="6"/>
    </row>
    <row r="313" spans="1:2" ht="15.75">
      <c r="A313" s="4"/>
      <c r="B313" s="6"/>
    </row>
    <row r="314" spans="1:2" ht="15.75">
      <c r="A314" s="4"/>
      <c r="B314" s="6"/>
    </row>
    <row r="315" spans="1:2" ht="15.75">
      <c r="A315" s="4"/>
      <c r="B315" s="6"/>
    </row>
    <row r="316" spans="1:2" ht="15.75">
      <c r="A316" s="4"/>
      <c r="B316" s="5"/>
    </row>
    <row r="317" spans="1:2" ht="15.75">
      <c r="A317" s="4"/>
      <c r="B317" s="6"/>
    </row>
    <row r="318" spans="1:2" ht="15.75">
      <c r="A318" s="4"/>
      <c r="B318" s="6"/>
    </row>
    <row r="319" spans="1:2" ht="15.75">
      <c r="A319" s="4"/>
      <c r="B319" s="6"/>
    </row>
    <row r="320" spans="1:2" ht="15.75">
      <c r="A320" s="4"/>
      <c r="B320" s="5"/>
    </row>
    <row r="321" spans="1:2" ht="15.75">
      <c r="A321" s="4"/>
      <c r="B321" s="6"/>
    </row>
    <row r="322" spans="1:2" ht="15.75">
      <c r="A322" s="4"/>
      <c r="B322" s="6"/>
    </row>
    <row r="323" spans="1:2" ht="15.75">
      <c r="A323" s="4"/>
      <c r="B323" s="6"/>
    </row>
    <row r="324" spans="1:2" ht="15.75">
      <c r="A324" s="4"/>
      <c r="B324" s="6"/>
    </row>
    <row r="325" spans="1:2" ht="15.75">
      <c r="A325" s="4"/>
      <c r="B325" s="6"/>
    </row>
    <row r="326" spans="1:2" ht="15.75">
      <c r="A326" s="4"/>
      <c r="B326" s="5"/>
    </row>
    <row r="327" spans="1:2" ht="15.75">
      <c r="A327" s="4"/>
      <c r="B327" s="6"/>
    </row>
    <row r="328" spans="1:2" ht="15.75">
      <c r="A328" s="4"/>
      <c r="B328" s="6"/>
    </row>
    <row r="329" spans="1:2" ht="15.75">
      <c r="A329" s="4"/>
      <c r="B329" s="6"/>
    </row>
    <row r="330" spans="1:2" ht="15.75">
      <c r="A330" s="4"/>
      <c r="B330" s="6"/>
    </row>
    <row r="331" spans="1:2" ht="15.75">
      <c r="A331" s="4"/>
      <c r="B331" s="6"/>
    </row>
    <row r="332" spans="1:2" ht="15.75">
      <c r="A332" s="4"/>
      <c r="B332" s="6"/>
    </row>
    <row r="333" spans="1:2" ht="15.75">
      <c r="A333" s="4"/>
      <c r="B333" s="6"/>
    </row>
    <row r="334" spans="1:2" ht="15.75">
      <c r="A334" s="4"/>
      <c r="B334" s="6"/>
    </row>
    <row r="335" spans="1:2" ht="15.75">
      <c r="A335" s="4"/>
      <c r="B335" s="6"/>
    </row>
    <row r="336" spans="1:2" ht="15.75">
      <c r="A336" s="4"/>
      <c r="B336" s="5"/>
    </row>
    <row r="337" spans="1:2" ht="15.75">
      <c r="A337" s="4"/>
      <c r="B337" s="6"/>
    </row>
    <row r="338" spans="1:2" ht="15.75">
      <c r="A338" s="4"/>
      <c r="B338" s="6"/>
    </row>
    <row r="339" spans="1:2" ht="15.75">
      <c r="A339" s="4"/>
      <c r="B339" s="6"/>
    </row>
    <row r="340" spans="1:2" ht="15.75">
      <c r="A340" s="4"/>
      <c r="B340" s="5"/>
    </row>
    <row r="341" spans="1:2" ht="15.75">
      <c r="A341" s="4"/>
      <c r="B341" s="6"/>
    </row>
    <row r="342" spans="1:2" ht="15.75">
      <c r="A342" s="4"/>
      <c r="B342" s="6"/>
    </row>
    <row r="343" spans="1:2" ht="15.75">
      <c r="A343" s="4"/>
      <c r="B343" s="6"/>
    </row>
    <row r="344" spans="1:2" ht="15.75">
      <c r="A344" s="4"/>
      <c r="B344" s="6"/>
    </row>
    <row r="345" ht="15.75">
      <c r="B345" s="7"/>
    </row>
  </sheetData>
  <mergeCells count="1">
    <mergeCell ref="A1:H1"/>
  </mergeCells>
  <conditionalFormatting sqref="A1:B65536">
    <cfRule type="cellIs" priority="1" dxfId="0" operator="equal" stopIfTrue="1">
      <formula>0</formula>
    </cfRule>
  </conditionalFormatting>
  <hyperlinks>
    <hyperlink ref="A7" location="'Year 1'!D5" display="Year One Pricing"/>
    <hyperlink ref="A9" location="'Year 2'!V5" display="Year Two Pricing"/>
    <hyperlink ref="A11" location="'Year 3'!AN5" display="Year Three Pricing"/>
  </hyperlink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C342"/>
  <sheetViews>
    <sheetView zoomScale="80" zoomScaleNormal="80" workbookViewId="0" topLeftCell="A1">
      <pane xSplit="3" ySplit="2" topLeftCell="D5" activePane="bottomRight" state="frozen"/>
      <selection pane="topLeft" activeCell="A1" sqref="A1"/>
      <selection pane="topRight" activeCell="D1" sqref="D1"/>
      <selection pane="bottomLeft" activeCell="A3" sqref="A3"/>
      <selection pane="bottomRight" activeCell="D20" sqref="D20"/>
    </sheetView>
  </sheetViews>
  <sheetFormatPr defaultColWidth="9.140625" defaultRowHeight="12.75"/>
  <cols>
    <col min="1" max="1" width="14.140625" style="76" customWidth="1"/>
    <col min="2" max="2" width="17.421875" style="17" customWidth="1"/>
    <col min="3" max="3" width="8.00390625" style="17" customWidth="1"/>
    <col min="4" max="4" width="15.28125" style="17" customWidth="1"/>
    <col min="5" max="6" width="14.140625" style="17" customWidth="1"/>
    <col min="7" max="7" width="12.7109375" style="17" customWidth="1"/>
    <col min="8" max="8" width="12.28125" style="17" customWidth="1"/>
    <col min="9" max="9" width="13.00390625" style="17" customWidth="1"/>
    <col min="10" max="10" width="12.8515625" style="17" customWidth="1"/>
    <col min="11" max="11" width="12.57421875" style="17" customWidth="1"/>
    <col min="12" max="12" width="12.8515625" style="17" customWidth="1"/>
    <col min="13" max="19" width="14.140625" style="17" customWidth="1"/>
    <col min="20" max="20" width="14.140625" style="76" hidden="1" customWidth="1"/>
    <col min="21" max="21" width="17.421875" style="17" hidden="1" customWidth="1"/>
    <col min="22" max="22" width="8.00390625" style="17" hidden="1" customWidth="1"/>
    <col min="23" max="29" width="14.140625" style="17" hidden="1" customWidth="1"/>
    <col min="30" max="30" width="14.140625" style="71" hidden="1" customWidth="1"/>
    <col min="31" max="32" width="14.140625" style="17" hidden="1" customWidth="1"/>
    <col min="33" max="33" width="14.140625" style="71" hidden="1" customWidth="1"/>
    <col min="34" max="37" width="14.140625" style="17" hidden="1" customWidth="1"/>
    <col min="38" max="38" width="14.140625" style="76" hidden="1" customWidth="1"/>
    <col min="39" max="39" width="17.421875" style="17" hidden="1" customWidth="1"/>
    <col min="40" max="40" width="8.00390625" style="17" hidden="1" customWidth="1"/>
    <col min="41" max="44" width="14.140625" style="17" hidden="1" customWidth="1"/>
    <col min="45" max="45" width="14.140625" style="71" hidden="1" customWidth="1"/>
    <col min="46" max="47" width="14.140625" style="17" hidden="1" customWidth="1"/>
    <col min="48" max="48" width="14.140625" style="71" hidden="1" customWidth="1"/>
    <col min="49" max="50" width="14.140625" style="17" hidden="1" customWidth="1"/>
    <col min="51" max="51" width="14.140625" style="71" hidden="1" customWidth="1"/>
    <col min="52" max="56" width="14.140625" style="17" hidden="1" customWidth="1"/>
    <col min="57" max="16384" width="14.140625" style="17" customWidth="1"/>
  </cols>
  <sheetData>
    <row r="1" spans="1:55" ht="16.5" thickBot="1">
      <c r="A1" s="101" t="s">
        <v>0</v>
      </c>
      <c r="B1" s="101"/>
      <c r="C1" s="101"/>
      <c r="D1" s="101"/>
      <c r="E1" s="101"/>
      <c r="F1" s="101"/>
      <c r="G1" s="102"/>
      <c r="I1" s="15"/>
      <c r="J1" s="16"/>
      <c r="L1" s="18"/>
      <c r="M1" s="16"/>
      <c r="O1" s="18"/>
      <c r="P1" s="19"/>
      <c r="R1" s="18"/>
      <c r="S1" s="19"/>
      <c r="T1" s="101" t="s">
        <v>101</v>
      </c>
      <c r="U1" s="101"/>
      <c r="V1" s="101"/>
      <c r="W1" s="101"/>
      <c r="X1" s="101"/>
      <c r="Y1" s="101"/>
      <c r="AA1" s="15"/>
      <c r="AB1" s="15"/>
      <c r="AD1" s="20"/>
      <c r="AE1" s="15"/>
      <c r="AG1" s="20"/>
      <c r="AH1" s="18"/>
      <c r="AJ1" s="18"/>
      <c r="AK1" s="18"/>
      <c r="AL1" s="101" t="s">
        <v>102</v>
      </c>
      <c r="AM1" s="101"/>
      <c r="AN1" s="101"/>
      <c r="AO1" s="101"/>
      <c r="AP1" s="101"/>
      <c r="AQ1" s="101"/>
      <c r="AS1" s="15"/>
      <c r="AT1" s="15"/>
      <c r="AV1" s="20"/>
      <c r="AW1" s="15"/>
      <c r="AY1" s="20"/>
      <c r="AZ1" s="18"/>
      <c r="BB1" s="18"/>
      <c r="BC1" s="18"/>
    </row>
    <row r="2" spans="1:55" ht="31.5">
      <c r="A2" s="15" t="s">
        <v>1</v>
      </c>
      <c r="B2" s="21"/>
      <c r="C2" s="21"/>
      <c r="D2" s="22" t="s">
        <v>2</v>
      </c>
      <c r="E2" s="23" t="s">
        <v>2</v>
      </c>
      <c r="F2" s="24" t="s">
        <v>3</v>
      </c>
      <c r="G2" s="25" t="s">
        <v>4</v>
      </c>
      <c r="H2" s="26" t="s">
        <v>100</v>
      </c>
      <c r="I2" s="24" t="s">
        <v>5</v>
      </c>
      <c r="J2" s="25" t="s">
        <v>4</v>
      </c>
      <c r="K2" s="26" t="s">
        <v>2</v>
      </c>
      <c r="L2" s="24" t="s">
        <v>6</v>
      </c>
      <c r="M2" s="25" t="s">
        <v>4</v>
      </c>
      <c r="N2" s="26" t="s">
        <v>2</v>
      </c>
      <c r="O2" s="24" t="s">
        <v>7</v>
      </c>
      <c r="P2" s="25" t="s">
        <v>4</v>
      </c>
      <c r="Q2" s="26" t="s">
        <v>2</v>
      </c>
      <c r="R2" s="24" t="s">
        <v>8</v>
      </c>
      <c r="S2" s="25" t="s">
        <v>4</v>
      </c>
      <c r="T2" s="27" t="s">
        <v>1</v>
      </c>
      <c r="U2" s="21"/>
      <c r="V2" s="21"/>
      <c r="W2" s="21" t="s">
        <v>2</v>
      </c>
      <c r="X2" s="28" t="s">
        <v>3</v>
      </c>
      <c r="Y2" s="29" t="s">
        <v>4</v>
      </c>
      <c r="Z2" s="21" t="s">
        <v>100</v>
      </c>
      <c r="AA2" s="28" t="s">
        <v>5</v>
      </c>
      <c r="AB2" s="29" t="s">
        <v>4</v>
      </c>
      <c r="AC2" s="21" t="s">
        <v>2</v>
      </c>
      <c r="AD2" s="28" t="s">
        <v>6</v>
      </c>
      <c r="AE2" s="29" t="s">
        <v>4</v>
      </c>
      <c r="AF2" s="21" t="s">
        <v>2</v>
      </c>
      <c r="AG2" s="28" t="s">
        <v>7</v>
      </c>
      <c r="AH2" s="29" t="s">
        <v>4</v>
      </c>
      <c r="AI2" s="21" t="s">
        <v>2</v>
      </c>
      <c r="AJ2" s="28" t="s">
        <v>8</v>
      </c>
      <c r="AK2" s="29" t="s">
        <v>4</v>
      </c>
      <c r="AL2" s="15" t="s">
        <v>1</v>
      </c>
      <c r="AM2" s="21"/>
      <c r="AN2" s="21"/>
      <c r="AO2" s="21" t="s">
        <v>2</v>
      </c>
      <c r="AP2" s="29" t="s">
        <v>3</v>
      </c>
      <c r="AQ2" s="29" t="s">
        <v>4</v>
      </c>
      <c r="AR2" s="21" t="s">
        <v>100</v>
      </c>
      <c r="AS2" s="28" t="s">
        <v>5</v>
      </c>
      <c r="AT2" s="29" t="s">
        <v>4</v>
      </c>
      <c r="AU2" s="21" t="s">
        <v>2</v>
      </c>
      <c r="AV2" s="28" t="s">
        <v>6</v>
      </c>
      <c r="AW2" s="29" t="s">
        <v>4</v>
      </c>
      <c r="AX2" s="21" t="s">
        <v>2</v>
      </c>
      <c r="AY2" s="28" t="s">
        <v>7</v>
      </c>
      <c r="AZ2" s="29" t="s">
        <v>4</v>
      </c>
      <c r="BA2" s="21" t="s">
        <v>2</v>
      </c>
      <c r="BB2" s="29" t="s">
        <v>8</v>
      </c>
      <c r="BC2" s="29" t="s">
        <v>4</v>
      </c>
    </row>
    <row r="3" spans="1:55" ht="47.25">
      <c r="A3" s="30" t="s">
        <v>9</v>
      </c>
      <c r="B3" s="31" t="s">
        <v>10</v>
      </c>
      <c r="C3" s="32"/>
      <c r="D3" s="21"/>
      <c r="E3" s="23"/>
      <c r="F3" s="33"/>
      <c r="G3" s="34"/>
      <c r="H3" s="26"/>
      <c r="I3" s="33"/>
      <c r="J3" s="34"/>
      <c r="K3" s="26"/>
      <c r="L3" s="33"/>
      <c r="M3" s="34"/>
      <c r="N3" s="26"/>
      <c r="O3" s="33"/>
      <c r="P3" s="34"/>
      <c r="Q3" s="26"/>
      <c r="R3" s="33"/>
      <c r="S3" s="34"/>
      <c r="T3" s="35" t="s">
        <v>9</v>
      </c>
      <c r="U3" s="31" t="s">
        <v>10</v>
      </c>
      <c r="V3" s="32"/>
      <c r="W3" s="21"/>
      <c r="X3" s="29"/>
      <c r="Y3" s="29"/>
      <c r="Z3" s="21"/>
      <c r="AA3" s="29"/>
      <c r="AB3" s="29"/>
      <c r="AC3" s="21"/>
      <c r="AD3" s="36"/>
      <c r="AE3" s="29"/>
      <c r="AF3" s="21"/>
      <c r="AG3" s="36"/>
      <c r="AH3" s="29"/>
      <c r="AI3" s="21"/>
      <c r="AJ3" s="29"/>
      <c r="AK3" s="29"/>
      <c r="AL3" s="30" t="s">
        <v>9</v>
      </c>
      <c r="AM3" s="31" t="s">
        <v>10</v>
      </c>
      <c r="AN3" s="32"/>
      <c r="AO3" s="21"/>
      <c r="AP3" s="29"/>
      <c r="AQ3" s="29"/>
      <c r="AR3" s="21"/>
      <c r="AS3" s="36"/>
      <c r="AT3" s="29"/>
      <c r="AU3" s="21"/>
      <c r="AV3" s="36"/>
      <c r="AW3" s="29"/>
      <c r="AX3" s="21"/>
      <c r="AY3" s="36"/>
      <c r="AZ3" s="29"/>
      <c r="BA3" s="21"/>
      <c r="BB3" s="29"/>
      <c r="BC3" s="29"/>
    </row>
    <row r="4" spans="1:55" ht="31.5">
      <c r="A4" s="37" t="s">
        <v>11</v>
      </c>
      <c r="B4" s="38" t="s">
        <v>12</v>
      </c>
      <c r="C4" s="38"/>
      <c r="E4" s="39"/>
      <c r="F4" s="41"/>
      <c r="G4" s="42"/>
      <c r="H4" s="43"/>
      <c r="I4" s="41"/>
      <c r="J4" s="42"/>
      <c r="K4" s="43"/>
      <c r="L4" s="44"/>
      <c r="M4" s="42"/>
      <c r="N4" s="43"/>
      <c r="O4" s="44"/>
      <c r="P4" s="45"/>
      <c r="Q4" s="43"/>
      <c r="R4" s="44"/>
      <c r="S4" s="45"/>
      <c r="T4" s="46" t="s">
        <v>11</v>
      </c>
      <c r="U4" s="38" t="s">
        <v>12</v>
      </c>
      <c r="V4" s="38"/>
      <c r="X4" s="47"/>
      <c r="Y4" s="48"/>
      <c r="AA4" s="47"/>
      <c r="AB4" s="48"/>
      <c r="AD4" s="20"/>
      <c r="AE4" s="48"/>
      <c r="AG4" s="20"/>
      <c r="AH4" s="18"/>
      <c r="AJ4" s="18"/>
      <c r="AK4" s="18"/>
      <c r="AL4" s="37" t="s">
        <v>11</v>
      </c>
      <c r="AM4" s="38" t="s">
        <v>12</v>
      </c>
      <c r="AN4" s="38"/>
      <c r="AP4" s="47"/>
      <c r="AQ4" s="48"/>
      <c r="AS4" s="49"/>
      <c r="AT4" s="48"/>
      <c r="AV4" s="20"/>
      <c r="AW4" s="48"/>
      <c r="AY4" s="20"/>
      <c r="AZ4" s="18"/>
      <c r="BB4" s="18"/>
      <c r="BC4" s="18"/>
    </row>
    <row r="5" spans="1:55" ht="15.75">
      <c r="A5" s="37" t="s">
        <v>13</v>
      </c>
      <c r="B5" s="38" t="s">
        <v>14</v>
      </c>
      <c r="C5" s="50" t="s">
        <v>15</v>
      </c>
      <c r="D5" s="82"/>
      <c r="E5" s="39">
        <f>D5</f>
        <v>0</v>
      </c>
      <c r="F5" s="41">
        <v>16</v>
      </c>
      <c r="G5" s="42">
        <f aca="true" t="shared" si="0" ref="G5:G68">IF($D5&gt;0,IF(F5&gt;0,$D5*F5,""),"")</f>
      </c>
      <c r="H5" s="43">
        <f>D5</f>
        <v>0</v>
      </c>
      <c r="I5" s="41">
        <v>18</v>
      </c>
      <c r="J5" s="51">
        <f aca="true" t="shared" si="1" ref="J5:J11">IF($H5&gt;0,IF(I5&gt;0,$H5*I5,""),"")</f>
      </c>
      <c r="K5" s="43"/>
      <c r="L5" s="44"/>
      <c r="M5" s="42"/>
      <c r="N5" s="43"/>
      <c r="O5" s="44"/>
      <c r="P5" s="42"/>
      <c r="Q5" s="43"/>
      <c r="R5" s="44"/>
      <c r="S5" s="45"/>
      <c r="T5" s="46" t="s">
        <v>13</v>
      </c>
      <c r="U5" s="38" t="s">
        <v>14</v>
      </c>
      <c r="V5" s="50" t="s">
        <v>15</v>
      </c>
      <c r="X5" s="47">
        <v>16</v>
      </c>
      <c r="Y5" s="48">
        <f>IF($W5&gt;0,IF(X5&gt;0,$W5*X5,""),"")</f>
      </c>
      <c r="Z5" s="17">
        <f>W5</f>
        <v>0</v>
      </c>
      <c r="AA5" s="47">
        <v>18</v>
      </c>
      <c r="AB5" s="48">
        <f aca="true" t="shared" si="2" ref="AB5:AB11">IF($W5&gt;0,IF(AA5&gt;0,$W5*AA5,""),"")</f>
      </c>
      <c r="AD5" s="20"/>
      <c r="AE5" s="48"/>
      <c r="AG5" s="20"/>
      <c r="AH5" s="48"/>
      <c r="AJ5" s="18"/>
      <c r="AK5" s="18"/>
      <c r="AL5" s="37" t="s">
        <v>13</v>
      </c>
      <c r="AM5" s="38" t="s">
        <v>14</v>
      </c>
      <c r="AN5" s="50" t="s">
        <v>15</v>
      </c>
      <c r="AP5" s="47">
        <v>16</v>
      </c>
      <c r="AQ5" s="48">
        <f>IF($AO5&gt;0,IF(AP5&gt;0,$AO5*AP5,""),"")</f>
      </c>
      <c r="AR5" s="17">
        <f>AO5</f>
        <v>0</v>
      </c>
      <c r="AS5" s="49">
        <f>PRODUCT(ROUND(AA5,2)*1.02)</f>
        <v>18.36</v>
      </c>
      <c r="AT5" s="48">
        <f>IF($AO5&gt;0,IF(AS5&gt;0,$AO5*AS5,""),"")</f>
      </c>
      <c r="AV5" s="20"/>
      <c r="AW5" s="48"/>
      <c r="AY5" s="20"/>
      <c r="AZ5" s="48"/>
      <c r="BB5" s="18"/>
      <c r="BC5" s="18"/>
    </row>
    <row r="6" spans="1:55" ht="15.75">
      <c r="A6" s="37" t="s">
        <v>13</v>
      </c>
      <c r="B6" s="38" t="s">
        <v>16</v>
      </c>
      <c r="C6" s="50" t="s">
        <v>15</v>
      </c>
      <c r="D6" s="82"/>
      <c r="E6" s="39">
        <f>D6</f>
        <v>0</v>
      </c>
      <c r="F6" s="41">
        <v>14</v>
      </c>
      <c r="G6" s="42">
        <f t="shared" si="0"/>
      </c>
      <c r="H6" s="43">
        <f>D6</f>
        <v>0</v>
      </c>
      <c r="I6" s="41">
        <v>14.7</v>
      </c>
      <c r="J6" s="42">
        <f t="shared" si="1"/>
      </c>
      <c r="K6" s="43"/>
      <c r="L6" s="44"/>
      <c r="M6" s="42"/>
      <c r="N6" s="43"/>
      <c r="O6" s="44"/>
      <c r="P6" s="42"/>
      <c r="Q6" s="43"/>
      <c r="R6" s="44"/>
      <c r="S6" s="45"/>
      <c r="T6" s="46" t="s">
        <v>13</v>
      </c>
      <c r="U6" s="38" t="s">
        <v>16</v>
      </c>
      <c r="V6" s="50" t="s">
        <v>15</v>
      </c>
      <c r="X6" s="47">
        <v>14</v>
      </c>
      <c r="Y6" s="48">
        <f>IF($W6&gt;0,IF(X6&gt;0,$W6*X6,""),"")</f>
      </c>
      <c r="Z6" s="17">
        <f>W6</f>
        <v>0</v>
      </c>
      <c r="AA6" s="47">
        <v>14.7</v>
      </c>
      <c r="AB6" s="48">
        <f t="shared" si="2"/>
      </c>
      <c r="AD6" s="20"/>
      <c r="AE6" s="48"/>
      <c r="AG6" s="20"/>
      <c r="AH6" s="48"/>
      <c r="AJ6" s="18"/>
      <c r="AK6" s="18"/>
      <c r="AL6" s="37" t="s">
        <v>13</v>
      </c>
      <c r="AM6" s="38" t="s">
        <v>16</v>
      </c>
      <c r="AN6" s="50" t="s">
        <v>15</v>
      </c>
      <c r="AP6" s="47">
        <v>14</v>
      </c>
      <c r="AQ6" s="48">
        <f>IF($AO6&gt;0,IF(AP6&gt;0,$AO6*AP6,""),"")</f>
      </c>
      <c r="AR6" s="17">
        <f>AO6</f>
        <v>0</v>
      </c>
      <c r="AS6" s="49">
        <f>PRODUCT(ROUND(AA6,2)*1.02)</f>
        <v>14.994</v>
      </c>
      <c r="AT6" s="48">
        <f>IF($AO6&gt;0,IF(AS6&gt;0,$AO6*AS6,""),"")</f>
      </c>
      <c r="AV6" s="20"/>
      <c r="AW6" s="48"/>
      <c r="AY6" s="20"/>
      <c r="AZ6" s="48"/>
      <c r="BB6" s="18"/>
      <c r="BC6" s="18"/>
    </row>
    <row r="7" spans="1:55" ht="15.75">
      <c r="A7" s="37" t="s">
        <v>13</v>
      </c>
      <c r="B7" s="38" t="s">
        <v>17</v>
      </c>
      <c r="C7" s="50" t="s">
        <v>15</v>
      </c>
      <c r="D7" s="82"/>
      <c r="E7" s="39">
        <f>D7</f>
        <v>0</v>
      </c>
      <c r="F7" s="41">
        <v>10</v>
      </c>
      <c r="G7" s="42">
        <f t="shared" si="0"/>
      </c>
      <c r="H7" s="43">
        <f>D7</f>
        <v>0</v>
      </c>
      <c r="I7" s="41">
        <v>12</v>
      </c>
      <c r="J7" s="42">
        <f t="shared" si="1"/>
      </c>
      <c r="K7" s="43"/>
      <c r="L7" s="44"/>
      <c r="M7" s="42"/>
      <c r="N7" s="43"/>
      <c r="O7" s="44"/>
      <c r="P7" s="42"/>
      <c r="Q7" s="43"/>
      <c r="R7" s="44"/>
      <c r="S7" s="45"/>
      <c r="T7" s="46" t="s">
        <v>13</v>
      </c>
      <c r="U7" s="38" t="s">
        <v>17</v>
      </c>
      <c r="V7" s="50" t="s">
        <v>15</v>
      </c>
      <c r="X7" s="47">
        <v>10</v>
      </c>
      <c r="Y7" s="48">
        <f>IF($W7&gt;0,IF(X7&gt;0,$W7*X7,""),"")</f>
      </c>
      <c r="Z7" s="17">
        <f>W7</f>
        <v>0</v>
      </c>
      <c r="AA7" s="47">
        <v>12</v>
      </c>
      <c r="AB7" s="48">
        <f t="shared" si="2"/>
      </c>
      <c r="AD7" s="20"/>
      <c r="AE7" s="48"/>
      <c r="AG7" s="20"/>
      <c r="AH7" s="48"/>
      <c r="AJ7" s="18"/>
      <c r="AK7" s="18"/>
      <c r="AL7" s="37" t="s">
        <v>13</v>
      </c>
      <c r="AM7" s="38" t="s">
        <v>17</v>
      </c>
      <c r="AN7" s="50" t="s">
        <v>15</v>
      </c>
      <c r="AP7" s="47">
        <v>10</v>
      </c>
      <c r="AQ7" s="48">
        <f>IF($AO7&gt;0,IF(AP7&gt;0,$AO7*AP7,""),"")</f>
      </c>
      <c r="AR7" s="17">
        <f>AO7</f>
        <v>0</v>
      </c>
      <c r="AS7" s="49">
        <f>PRODUCT(ROUND(AA7,2)*1.02)</f>
        <v>12.24</v>
      </c>
      <c r="AT7" s="48">
        <f>IF($AO7&gt;0,IF(AS7&gt;0,$AO7*AS7,""),"")</f>
      </c>
      <c r="AV7" s="20"/>
      <c r="AW7" s="48"/>
      <c r="AY7" s="20"/>
      <c r="AZ7" s="48"/>
      <c r="BB7" s="18"/>
      <c r="BC7" s="18"/>
    </row>
    <row r="8" spans="1:55" ht="31.5">
      <c r="A8" s="37" t="s">
        <v>18</v>
      </c>
      <c r="B8" s="38" t="s">
        <v>19</v>
      </c>
      <c r="C8" s="50"/>
      <c r="E8" s="39"/>
      <c r="F8" s="41"/>
      <c r="G8" s="42"/>
      <c r="H8" s="43"/>
      <c r="I8" s="41"/>
      <c r="J8" s="42"/>
      <c r="K8" s="43"/>
      <c r="L8" s="44"/>
      <c r="M8" s="42"/>
      <c r="N8" s="43"/>
      <c r="O8" s="44"/>
      <c r="P8" s="42"/>
      <c r="Q8" s="43"/>
      <c r="R8" s="44"/>
      <c r="S8" s="45"/>
      <c r="T8" s="46" t="s">
        <v>18</v>
      </c>
      <c r="U8" s="38" t="s">
        <v>19</v>
      </c>
      <c r="V8" s="50"/>
      <c r="X8" s="47"/>
      <c r="Y8" s="48"/>
      <c r="AA8" s="47"/>
      <c r="AB8" s="48"/>
      <c r="AD8" s="20"/>
      <c r="AE8" s="48"/>
      <c r="AG8" s="20"/>
      <c r="AH8" s="48"/>
      <c r="AJ8" s="18"/>
      <c r="AK8" s="18"/>
      <c r="AL8" s="37" t="s">
        <v>18</v>
      </c>
      <c r="AM8" s="38" t="s">
        <v>19</v>
      </c>
      <c r="AN8" s="50"/>
      <c r="AP8" s="47"/>
      <c r="AQ8" s="48"/>
      <c r="AS8" s="49"/>
      <c r="AT8" s="48"/>
      <c r="AV8" s="20"/>
      <c r="AW8" s="48"/>
      <c r="AY8" s="20"/>
      <c r="AZ8" s="48"/>
      <c r="BB8" s="18"/>
      <c r="BC8" s="18"/>
    </row>
    <row r="9" spans="1:55" ht="15.75">
      <c r="A9" s="37" t="s">
        <v>13</v>
      </c>
      <c r="B9" s="38" t="s">
        <v>14</v>
      </c>
      <c r="C9" s="50" t="s">
        <v>15</v>
      </c>
      <c r="D9" s="82"/>
      <c r="E9" s="39">
        <f>D9</f>
        <v>0</v>
      </c>
      <c r="F9" s="41">
        <v>12.5</v>
      </c>
      <c r="G9" s="42">
        <f t="shared" si="0"/>
      </c>
      <c r="H9" s="43">
        <f>D9</f>
        <v>0</v>
      </c>
      <c r="I9" s="41">
        <v>8.8</v>
      </c>
      <c r="J9" s="42">
        <f t="shared" si="1"/>
      </c>
      <c r="K9" s="43"/>
      <c r="L9" s="44"/>
      <c r="M9" s="42"/>
      <c r="N9" s="43"/>
      <c r="O9" s="44"/>
      <c r="P9" s="42"/>
      <c r="Q9" s="43"/>
      <c r="R9" s="44"/>
      <c r="S9" s="45"/>
      <c r="T9" s="46" t="s">
        <v>13</v>
      </c>
      <c r="U9" s="38" t="s">
        <v>14</v>
      </c>
      <c r="V9" s="50" t="s">
        <v>15</v>
      </c>
      <c r="X9" s="47">
        <v>12.5</v>
      </c>
      <c r="Y9" s="48">
        <f>IF($W9&gt;0,IF(X9&gt;0,$W9*X9,""),"")</f>
      </c>
      <c r="Z9" s="17">
        <f>W9</f>
        <v>0</v>
      </c>
      <c r="AA9" s="47">
        <v>8.8</v>
      </c>
      <c r="AB9" s="48">
        <f t="shared" si="2"/>
      </c>
      <c r="AD9" s="20"/>
      <c r="AE9" s="48"/>
      <c r="AG9" s="20"/>
      <c r="AH9" s="48"/>
      <c r="AJ9" s="18"/>
      <c r="AK9" s="18"/>
      <c r="AL9" s="37" t="s">
        <v>13</v>
      </c>
      <c r="AM9" s="38" t="s">
        <v>14</v>
      </c>
      <c r="AN9" s="50" t="s">
        <v>15</v>
      </c>
      <c r="AP9" s="47">
        <v>12.5</v>
      </c>
      <c r="AQ9" s="48">
        <f>IF($AO9&gt;0,IF(AP9&gt;0,$AO9*AP9,""),"")</f>
      </c>
      <c r="AR9" s="17">
        <f>AO9</f>
        <v>0</v>
      </c>
      <c r="AS9" s="49">
        <f>PRODUCT(ROUND(AA9,2)*1.02)</f>
        <v>8.976</v>
      </c>
      <c r="AT9" s="48">
        <f>IF($AO9&gt;0,IF(AS9&gt;0,$AO9*AS9,""),"")</f>
      </c>
      <c r="AV9" s="20"/>
      <c r="AW9" s="48"/>
      <c r="AY9" s="20"/>
      <c r="AZ9" s="48"/>
      <c r="BB9" s="18"/>
      <c r="BC9" s="18"/>
    </row>
    <row r="10" spans="1:55" ht="15.75">
      <c r="A10" s="37" t="s">
        <v>13</v>
      </c>
      <c r="B10" s="38" t="s">
        <v>16</v>
      </c>
      <c r="C10" s="50" t="s">
        <v>15</v>
      </c>
      <c r="D10" s="82"/>
      <c r="E10" s="39">
        <f>D10</f>
        <v>0</v>
      </c>
      <c r="F10" s="41">
        <v>10</v>
      </c>
      <c r="G10" s="42">
        <f t="shared" si="0"/>
      </c>
      <c r="H10" s="43">
        <f>D10</f>
        <v>0</v>
      </c>
      <c r="I10" s="41">
        <v>7.6</v>
      </c>
      <c r="J10" s="42">
        <f t="shared" si="1"/>
      </c>
      <c r="K10" s="43"/>
      <c r="L10" s="44"/>
      <c r="M10" s="42"/>
      <c r="N10" s="43"/>
      <c r="O10" s="44"/>
      <c r="P10" s="42"/>
      <c r="Q10" s="43"/>
      <c r="R10" s="44"/>
      <c r="S10" s="45"/>
      <c r="T10" s="46" t="s">
        <v>13</v>
      </c>
      <c r="U10" s="38" t="s">
        <v>16</v>
      </c>
      <c r="V10" s="50" t="s">
        <v>15</v>
      </c>
      <c r="X10" s="47">
        <v>10</v>
      </c>
      <c r="Y10" s="48">
        <f>IF($W10&gt;0,IF(X10&gt;0,$W10*X10,""),"")</f>
      </c>
      <c r="Z10" s="17">
        <f>W10</f>
        <v>0</v>
      </c>
      <c r="AA10" s="47">
        <v>7.6</v>
      </c>
      <c r="AB10" s="48">
        <f t="shared" si="2"/>
      </c>
      <c r="AD10" s="20"/>
      <c r="AE10" s="48"/>
      <c r="AG10" s="20"/>
      <c r="AH10" s="48"/>
      <c r="AJ10" s="18"/>
      <c r="AK10" s="18"/>
      <c r="AL10" s="37" t="s">
        <v>13</v>
      </c>
      <c r="AM10" s="38" t="s">
        <v>16</v>
      </c>
      <c r="AN10" s="50" t="s">
        <v>15</v>
      </c>
      <c r="AP10" s="47">
        <v>10</v>
      </c>
      <c r="AQ10" s="48">
        <f>IF($AO10&gt;0,IF(AP10&gt;0,$AO10*AP10,""),"")</f>
      </c>
      <c r="AR10" s="17">
        <f>AO10</f>
        <v>0</v>
      </c>
      <c r="AS10" s="49">
        <f>PRODUCT(ROUND(AA10,2)*1.02)</f>
        <v>7.752</v>
      </c>
      <c r="AT10" s="48">
        <f>IF($AO10&gt;0,IF(AS10&gt;0,$AO10*AS10,""),"")</f>
      </c>
      <c r="AV10" s="20"/>
      <c r="AW10" s="48"/>
      <c r="AY10" s="20"/>
      <c r="AZ10" s="48"/>
      <c r="BB10" s="18"/>
      <c r="BC10" s="18"/>
    </row>
    <row r="11" spans="1:55" ht="15.75">
      <c r="A11" s="37" t="s">
        <v>13</v>
      </c>
      <c r="B11" s="38" t="s">
        <v>17</v>
      </c>
      <c r="C11" s="50" t="s">
        <v>15</v>
      </c>
      <c r="D11" s="82"/>
      <c r="E11" s="39">
        <f>D11</f>
        <v>0</v>
      </c>
      <c r="F11" s="41">
        <v>8</v>
      </c>
      <c r="G11" s="42">
        <f t="shared" si="0"/>
      </c>
      <c r="H11" s="43">
        <f>D11</f>
        <v>0</v>
      </c>
      <c r="I11" s="41">
        <v>6.5</v>
      </c>
      <c r="J11" s="42">
        <f t="shared" si="1"/>
      </c>
      <c r="K11" s="43"/>
      <c r="L11" s="44"/>
      <c r="M11" s="42"/>
      <c r="N11" s="43"/>
      <c r="O11" s="44"/>
      <c r="P11" s="42"/>
      <c r="Q11" s="43"/>
      <c r="R11" s="44"/>
      <c r="S11" s="45"/>
      <c r="T11" s="46" t="s">
        <v>13</v>
      </c>
      <c r="U11" s="38" t="s">
        <v>17</v>
      </c>
      <c r="V11" s="50" t="s">
        <v>15</v>
      </c>
      <c r="X11" s="47">
        <v>8</v>
      </c>
      <c r="Y11" s="48">
        <f>IF($W11&gt;0,IF(X11&gt;0,$W11*X11,""),"")</f>
      </c>
      <c r="Z11" s="17">
        <f>W11</f>
        <v>0</v>
      </c>
      <c r="AA11" s="47">
        <v>6.5</v>
      </c>
      <c r="AB11" s="48">
        <f t="shared" si="2"/>
      </c>
      <c r="AD11" s="20"/>
      <c r="AE11" s="48"/>
      <c r="AG11" s="20"/>
      <c r="AH11" s="48"/>
      <c r="AJ11" s="18"/>
      <c r="AK11" s="18"/>
      <c r="AL11" s="37" t="s">
        <v>13</v>
      </c>
      <c r="AM11" s="38" t="s">
        <v>17</v>
      </c>
      <c r="AN11" s="50" t="s">
        <v>15</v>
      </c>
      <c r="AP11" s="47">
        <v>8</v>
      </c>
      <c r="AQ11" s="48">
        <f>IF($AO11&gt;0,IF(AP11&gt;0,$AO11*AP11,""),"")</f>
      </c>
      <c r="AR11" s="17">
        <f>AO11</f>
        <v>0</v>
      </c>
      <c r="AS11" s="49">
        <f>PRODUCT(ROUND(AA11,2)*1.02)</f>
        <v>6.63</v>
      </c>
      <c r="AT11" s="48">
        <f>IF($AO11&gt;0,IF(AS11&gt;0,$AO11*AS11,""),"")</f>
      </c>
      <c r="AV11" s="20"/>
      <c r="AW11" s="48"/>
      <c r="AY11" s="20"/>
      <c r="AZ11" s="48"/>
      <c r="BB11" s="18"/>
      <c r="BC11" s="18"/>
    </row>
    <row r="12" spans="1:55" ht="15.75">
      <c r="A12" s="37"/>
      <c r="B12" s="38"/>
      <c r="C12" s="50"/>
      <c r="E12" s="39"/>
      <c r="F12" s="41"/>
      <c r="G12" s="42"/>
      <c r="H12" s="43"/>
      <c r="I12" s="41"/>
      <c r="J12" s="42"/>
      <c r="K12" s="43"/>
      <c r="L12" s="44"/>
      <c r="M12" s="42"/>
      <c r="N12" s="43"/>
      <c r="O12" s="44"/>
      <c r="P12" s="42"/>
      <c r="Q12" s="43"/>
      <c r="R12" s="44"/>
      <c r="S12" s="45"/>
      <c r="T12" s="46"/>
      <c r="U12" s="38"/>
      <c r="V12" s="50"/>
      <c r="X12" s="47"/>
      <c r="Y12" s="48"/>
      <c r="AA12" s="47"/>
      <c r="AB12" s="48"/>
      <c r="AD12" s="20"/>
      <c r="AE12" s="48"/>
      <c r="AG12" s="20"/>
      <c r="AH12" s="48"/>
      <c r="AJ12" s="18"/>
      <c r="AK12" s="18"/>
      <c r="AL12" s="37"/>
      <c r="AM12" s="38"/>
      <c r="AN12" s="50"/>
      <c r="AP12" s="47"/>
      <c r="AQ12" s="48"/>
      <c r="AS12" s="49"/>
      <c r="AT12" s="48"/>
      <c r="AV12" s="20"/>
      <c r="AW12" s="48"/>
      <c r="AY12" s="20"/>
      <c r="AZ12" s="48"/>
      <c r="BB12" s="18"/>
      <c r="BC12" s="18"/>
    </row>
    <row r="13" spans="1:55" ht="31.5">
      <c r="A13" s="37" t="s">
        <v>20</v>
      </c>
      <c r="B13" s="32" t="s">
        <v>21</v>
      </c>
      <c r="C13" s="50"/>
      <c r="E13" s="39"/>
      <c r="F13" s="41"/>
      <c r="G13" s="42">
        <f t="shared" si="0"/>
      </c>
      <c r="H13" s="43"/>
      <c r="I13" s="41"/>
      <c r="J13" s="42"/>
      <c r="K13" s="43"/>
      <c r="L13" s="44"/>
      <c r="M13" s="42"/>
      <c r="N13" s="43"/>
      <c r="O13" s="44"/>
      <c r="P13" s="42"/>
      <c r="Q13" s="43"/>
      <c r="R13" s="44"/>
      <c r="S13" s="45"/>
      <c r="T13" s="46" t="s">
        <v>20</v>
      </c>
      <c r="U13" s="32" t="s">
        <v>21</v>
      </c>
      <c r="V13" s="50"/>
      <c r="X13" s="47"/>
      <c r="Y13" s="48"/>
      <c r="AA13" s="47"/>
      <c r="AB13" s="48"/>
      <c r="AD13" s="20"/>
      <c r="AE13" s="48"/>
      <c r="AG13" s="20"/>
      <c r="AH13" s="48"/>
      <c r="AJ13" s="18"/>
      <c r="AK13" s="18"/>
      <c r="AL13" s="37" t="s">
        <v>20</v>
      </c>
      <c r="AM13" s="32" t="s">
        <v>21</v>
      </c>
      <c r="AN13" s="50"/>
      <c r="AP13" s="47"/>
      <c r="AQ13" s="48">
        <f>IF($D13&gt;0,IF(AP13&gt;0,$D13*AP13,""),"")</f>
      </c>
      <c r="AS13" s="49"/>
      <c r="AT13" s="48"/>
      <c r="AV13" s="20"/>
      <c r="AW13" s="48"/>
      <c r="AY13" s="20"/>
      <c r="AZ13" s="48"/>
      <c r="BB13" s="18"/>
      <c r="BC13" s="18"/>
    </row>
    <row r="14" spans="1:55" s="62" customFormat="1" ht="47.25">
      <c r="A14" s="52" t="s">
        <v>22</v>
      </c>
      <c r="B14" s="53" t="s">
        <v>23</v>
      </c>
      <c r="C14" s="54" t="s">
        <v>24</v>
      </c>
      <c r="D14" s="83"/>
      <c r="E14" s="84"/>
      <c r="F14" s="56">
        <v>1.25</v>
      </c>
      <c r="G14" s="57">
        <f>IF($E14&gt;0,IF(F14&gt;0,$E14*F14,""),"")</f>
      </c>
      <c r="H14" s="85"/>
      <c r="I14" s="56">
        <v>0.45</v>
      </c>
      <c r="J14" s="57">
        <f>IF($H14&gt;0,IF(I14&gt;0,$H14*I14,""),"")</f>
      </c>
      <c r="K14" s="58"/>
      <c r="L14" s="59"/>
      <c r="M14" s="57"/>
      <c r="N14" s="58"/>
      <c r="O14" s="59"/>
      <c r="P14" s="57"/>
      <c r="Q14" s="58"/>
      <c r="R14" s="59"/>
      <c r="S14" s="60"/>
      <c r="T14" s="61" t="s">
        <v>22</v>
      </c>
      <c r="U14" s="53" t="s">
        <v>23</v>
      </c>
      <c r="V14" s="54" t="s">
        <v>24</v>
      </c>
      <c r="X14" s="63">
        <v>1.25</v>
      </c>
      <c r="Y14" s="64">
        <f>IF($W14&gt;0,IF(X14&gt;0,$W14*X14,""),"")</f>
      </c>
      <c r="AA14" s="63">
        <v>0.45</v>
      </c>
      <c r="AB14" s="64">
        <f>IF($W14&gt;0,IF(AA14&gt;0,$W14*AA14,""),"")</f>
      </c>
      <c r="AD14" s="65"/>
      <c r="AE14" s="64"/>
      <c r="AG14" s="65"/>
      <c r="AH14" s="64"/>
      <c r="AJ14" s="65"/>
      <c r="AK14" s="65"/>
      <c r="AL14" s="52" t="s">
        <v>22</v>
      </c>
      <c r="AM14" s="53" t="s">
        <v>23</v>
      </c>
      <c r="AN14" s="54" t="s">
        <v>24</v>
      </c>
      <c r="AP14" s="63">
        <v>1.25</v>
      </c>
      <c r="AQ14" s="64">
        <f>IF($AO14&gt;0,IF(AP14&gt;0,$AO14*AP14,""),"")</f>
      </c>
      <c r="AS14" s="63">
        <f>PRODUCT(ROUND(AA14,2)*1.02)</f>
        <v>0.459</v>
      </c>
      <c r="AT14" s="64">
        <f>IF($AO14&gt;0,IF(AS14&gt;0,$AO14*AS14,""),"")</f>
      </c>
      <c r="AV14" s="65"/>
      <c r="AW14" s="64"/>
      <c r="AY14" s="65"/>
      <c r="AZ14" s="64"/>
      <c r="BB14" s="65"/>
      <c r="BC14" s="65"/>
    </row>
    <row r="15" spans="1:55" ht="31.5">
      <c r="A15" s="37" t="s">
        <v>25</v>
      </c>
      <c r="B15" s="38" t="s">
        <v>26</v>
      </c>
      <c r="C15" s="50" t="s">
        <v>15</v>
      </c>
      <c r="D15" s="82"/>
      <c r="E15" s="39"/>
      <c r="F15" s="44"/>
      <c r="G15" s="94"/>
      <c r="H15" s="43">
        <f>D15</f>
        <v>0</v>
      </c>
      <c r="I15" s="41">
        <v>0.23</v>
      </c>
      <c r="J15" s="42">
        <f>IF($D15&gt;0,IF(I15&gt;0,$D15*I15,""),"")</f>
      </c>
      <c r="K15" s="43"/>
      <c r="L15" s="44"/>
      <c r="M15" s="42"/>
      <c r="N15" s="43"/>
      <c r="O15" s="44"/>
      <c r="P15" s="42"/>
      <c r="Q15" s="43"/>
      <c r="R15" s="44"/>
      <c r="S15" s="45"/>
      <c r="T15" s="46" t="s">
        <v>25</v>
      </c>
      <c r="U15" s="38" t="s">
        <v>26</v>
      </c>
      <c r="V15" s="50" t="s">
        <v>15</v>
      </c>
      <c r="X15" s="47"/>
      <c r="Y15" s="48"/>
      <c r="Z15" s="17">
        <f>W15</f>
        <v>0</v>
      </c>
      <c r="AA15" s="47">
        <v>0.23</v>
      </c>
      <c r="AB15" s="48">
        <f>IF($W15&gt;0,IF(AA15&gt;0,$W15*AA15,""),"")</f>
      </c>
      <c r="AD15" s="20"/>
      <c r="AE15" s="48"/>
      <c r="AG15" s="20"/>
      <c r="AH15" s="48"/>
      <c r="AJ15" s="18"/>
      <c r="AK15" s="18"/>
      <c r="AL15" s="37" t="s">
        <v>25</v>
      </c>
      <c r="AM15" s="38" t="s">
        <v>26</v>
      </c>
      <c r="AN15" s="50" t="s">
        <v>15</v>
      </c>
      <c r="AP15" s="47"/>
      <c r="AQ15" s="48"/>
      <c r="AR15" s="17">
        <f>AO15</f>
        <v>0</v>
      </c>
      <c r="AS15" s="49">
        <f>PRODUCT(ROUND(AA15,2)*1.02)</f>
        <v>0.2346</v>
      </c>
      <c r="AT15" s="48">
        <f>IF($AO15&gt;0,IF(AS15&gt;0,$AO15*AS15,""),"")</f>
      </c>
      <c r="AV15" s="20"/>
      <c r="AW15" s="48"/>
      <c r="AY15" s="20"/>
      <c r="AZ15" s="48"/>
      <c r="BB15" s="18"/>
      <c r="BC15" s="18"/>
    </row>
    <row r="16" spans="1:55" ht="15.75">
      <c r="A16" s="37" t="s">
        <v>13</v>
      </c>
      <c r="B16" s="38"/>
      <c r="C16" s="50"/>
      <c r="E16" s="39"/>
      <c r="F16" s="41"/>
      <c r="G16" s="42"/>
      <c r="H16" s="43"/>
      <c r="I16" s="41"/>
      <c r="J16" s="42"/>
      <c r="K16" s="43"/>
      <c r="L16" s="44"/>
      <c r="M16" s="42"/>
      <c r="N16" s="43"/>
      <c r="O16" s="44"/>
      <c r="P16" s="42"/>
      <c r="Q16" s="43"/>
      <c r="R16" s="44"/>
      <c r="S16" s="45"/>
      <c r="T16" s="46" t="s">
        <v>13</v>
      </c>
      <c r="U16" s="38"/>
      <c r="V16" s="50"/>
      <c r="X16" s="47"/>
      <c r="Y16" s="48"/>
      <c r="AA16" s="47"/>
      <c r="AB16" s="48"/>
      <c r="AD16" s="20"/>
      <c r="AE16" s="48"/>
      <c r="AG16" s="20"/>
      <c r="AH16" s="48"/>
      <c r="AJ16" s="18"/>
      <c r="AK16" s="18"/>
      <c r="AL16" s="37" t="s">
        <v>13</v>
      </c>
      <c r="AM16" s="38"/>
      <c r="AN16" s="50"/>
      <c r="AP16" s="47"/>
      <c r="AQ16" s="48"/>
      <c r="AS16" s="49"/>
      <c r="AT16" s="48"/>
      <c r="AV16" s="20"/>
      <c r="AW16" s="48"/>
      <c r="AY16" s="20"/>
      <c r="AZ16" s="48"/>
      <c r="BB16" s="18"/>
      <c r="BC16" s="18"/>
    </row>
    <row r="17" spans="1:55" ht="47.25">
      <c r="A17" s="37" t="s">
        <v>27</v>
      </c>
      <c r="B17" s="32" t="s">
        <v>28</v>
      </c>
      <c r="C17" s="50"/>
      <c r="E17" s="39"/>
      <c r="F17" s="41"/>
      <c r="G17" s="42">
        <f t="shared" si="0"/>
      </c>
      <c r="H17" s="43"/>
      <c r="I17" s="41"/>
      <c r="J17" s="42"/>
      <c r="K17" s="43"/>
      <c r="L17" s="44"/>
      <c r="M17" s="42"/>
      <c r="N17" s="43"/>
      <c r="O17" s="44"/>
      <c r="P17" s="42"/>
      <c r="Q17" s="43"/>
      <c r="R17" s="44"/>
      <c r="S17" s="45"/>
      <c r="T17" s="46" t="s">
        <v>27</v>
      </c>
      <c r="U17" s="32" t="s">
        <v>28</v>
      </c>
      <c r="V17" s="50"/>
      <c r="X17" s="47"/>
      <c r="Y17" s="48">
        <f>IF($D17&gt;0,IF(X17&gt;0,$D17*X17,""),"")</f>
      </c>
      <c r="AA17" s="47"/>
      <c r="AB17" s="48"/>
      <c r="AD17" s="20"/>
      <c r="AE17" s="48"/>
      <c r="AG17" s="20"/>
      <c r="AH17" s="48"/>
      <c r="AJ17" s="18"/>
      <c r="AK17" s="18"/>
      <c r="AL17" s="37" t="s">
        <v>27</v>
      </c>
      <c r="AM17" s="32" t="s">
        <v>28</v>
      </c>
      <c r="AN17" s="50"/>
      <c r="AP17" s="47"/>
      <c r="AQ17" s="48">
        <f>IF($D17&gt;0,IF(AP17&gt;0,$D17*AP17,""),"")</f>
      </c>
      <c r="AS17" s="49"/>
      <c r="AT17" s="48"/>
      <c r="AV17" s="20"/>
      <c r="AW17" s="48"/>
      <c r="AY17" s="20"/>
      <c r="AZ17" s="48"/>
      <c r="BB17" s="18"/>
      <c r="BC17" s="18"/>
    </row>
    <row r="18" spans="1:55" ht="15.75">
      <c r="A18" s="37" t="s">
        <v>29</v>
      </c>
      <c r="B18" s="38" t="s">
        <v>30</v>
      </c>
      <c r="C18" s="50" t="s">
        <v>31</v>
      </c>
      <c r="D18" s="82"/>
      <c r="E18" s="39"/>
      <c r="F18" s="41"/>
      <c r="G18" s="94"/>
      <c r="H18" s="43">
        <f>D18</f>
        <v>0</v>
      </c>
      <c r="I18" s="41">
        <v>0.84</v>
      </c>
      <c r="J18" s="42">
        <f>IF($D18&gt;0,IF(I18&gt;0,$D18*I18,""),"")</f>
      </c>
      <c r="K18" s="43"/>
      <c r="L18" s="44"/>
      <c r="M18" s="42"/>
      <c r="N18" s="43"/>
      <c r="O18" s="44"/>
      <c r="P18" s="42"/>
      <c r="Q18" s="43"/>
      <c r="R18" s="44"/>
      <c r="S18" s="45"/>
      <c r="T18" s="46" t="s">
        <v>29</v>
      </c>
      <c r="U18" s="38" t="s">
        <v>30</v>
      </c>
      <c r="V18" s="50" t="s">
        <v>31</v>
      </c>
      <c r="X18" s="47"/>
      <c r="Y18" s="48"/>
      <c r="Z18" s="17">
        <f>W18</f>
        <v>0</v>
      </c>
      <c r="AA18" s="47">
        <v>0.84</v>
      </c>
      <c r="AB18" s="48">
        <f>IF($W18&gt;0,IF(AA18&gt;0,$W18*AA18,""),"")</f>
      </c>
      <c r="AD18" s="20"/>
      <c r="AE18" s="48"/>
      <c r="AG18" s="20"/>
      <c r="AH18" s="48"/>
      <c r="AJ18" s="18"/>
      <c r="AK18" s="18"/>
      <c r="AL18" s="37" t="s">
        <v>29</v>
      </c>
      <c r="AM18" s="38" t="s">
        <v>30</v>
      </c>
      <c r="AN18" s="50" t="s">
        <v>31</v>
      </c>
      <c r="AP18" s="47"/>
      <c r="AQ18" s="48"/>
      <c r="AR18" s="17">
        <f>AO18</f>
        <v>0</v>
      </c>
      <c r="AS18" s="49">
        <f>PRODUCT(ROUND(AA18,2)*1.02)</f>
        <v>0.8568</v>
      </c>
      <c r="AT18" s="48">
        <f>IF($AO18&gt;0,IF(AS18&gt;0,$AO18*AS18,""),"")</f>
      </c>
      <c r="AV18" s="20"/>
      <c r="AW18" s="48"/>
      <c r="AY18" s="20"/>
      <c r="AZ18" s="48"/>
      <c r="BB18" s="18"/>
      <c r="BC18" s="18"/>
    </row>
    <row r="19" spans="1:55" s="62" customFormat="1" ht="31.5">
      <c r="A19" s="52" t="s">
        <v>32</v>
      </c>
      <c r="B19" s="53" t="s">
        <v>23</v>
      </c>
      <c r="C19" s="54" t="s">
        <v>24</v>
      </c>
      <c r="D19" s="83"/>
      <c r="E19" s="84"/>
      <c r="F19" s="56">
        <v>1.25</v>
      </c>
      <c r="G19" s="57">
        <f>IF($E19&gt;0,IF(F19&gt;0,$E19*F19,""),"")</f>
      </c>
      <c r="H19" s="85"/>
      <c r="I19" s="56">
        <v>1.4</v>
      </c>
      <c r="J19" s="57">
        <f>IF($H19&gt;0,IF(I19&gt;0,$H19*I19,""),"")</f>
      </c>
      <c r="K19" s="58"/>
      <c r="L19" s="59"/>
      <c r="M19" s="57"/>
      <c r="N19" s="58"/>
      <c r="O19" s="59"/>
      <c r="P19" s="57"/>
      <c r="Q19" s="58"/>
      <c r="R19" s="59"/>
      <c r="S19" s="60"/>
      <c r="T19" s="61" t="s">
        <v>32</v>
      </c>
      <c r="U19" s="53" t="s">
        <v>23</v>
      </c>
      <c r="V19" s="54" t="s">
        <v>24</v>
      </c>
      <c r="X19" s="63">
        <v>1.25</v>
      </c>
      <c r="Y19" s="64">
        <f>IF($W19&gt;0,IF(X19&gt;0,$W19*X19,""),"")</f>
      </c>
      <c r="AA19" s="63">
        <v>1.4</v>
      </c>
      <c r="AB19" s="64">
        <f>IF($W19&gt;0,IF(AA19&gt;0,$W19*AA19,""),"")</f>
      </c>
      <c r="AD19" s="65"/>
      <c r="AE19" s="64"/>
      <c r="AG19" s="65"/>
      <c r="AH19" s="64"/>
      <c r="AJ19" s="65"/>
      <c r="AK19" s="65"/>
      <c r="AL19" s="52" t="s">
        <v>32</v>
      </c>
      <c r="AM19" s="53" t="s">
        <v>23</v>
      </c>
      <c r="AN19" s="54" t="s">
        <v>24</v>
      </c>
      <c r="AP19" s="63">
        <v>1.25</v>
      </c>
      <c r="AQ19" s="64">
        <f>IF($AO19&gt;0,IF(AP19&gt;0,$AO19*AP19,""),"")</f>
      </c>
      <c r="AS19" s="63">
        <f>PRODUCT(ROUND(AA19,2)*1.02)</f>
        <v>1.428</v>
      </c>
      <c r="AT19" s="64">
        <f>IF($AO19&gt;0,IF(AS19&gt;0,$AO19*AS19,""),"")</f>
      </c>
      <c r="AV19" s="65"/>
      <c r="AW19" s="64"/>
      <c r="AY19" s="65"/>
      <c r="AZ19" s="64"/>
      <c r="BB19" s="65"/>
      <c r="BC19" s="65"/>
    </row>
    <row r="20" spans="1:55" ht="15.75">
      <c r="A20" s="37" t="s">
        <v>33</v>
      </c>
      <c r="B20" s="38" t="s">
        <v>34</v>
      </c>
      <c r="C20" s="50" t="s">
        <v>31</v>
      </c>
      <c r="D20" s="82"/>
      <c r="E20" s="39">
        <f>D20</f>
        <v>0</v>
      </c>
      <c r="F20" s="41">
        <v>4.5</v>
      </c>
      <c r="G20" s="42">
        <f t="shared" si="0"/>
      </c>
      <c r="H20" s="43">
        <f>D20</f>
        <v>0</v>
      </c>
      <c r="I20" s="41">
        <v>2.24</v>
      </c>
      <c r="J20" s="42">
        <f>IF($D20&gt;0,IF(I20&gt;0,$D20*I20,""),"")</f>
      </c>
      <c r="K20" s="43"/>
      <c r="L20" s="44"/>
      <c r="M20" s="42"/>
      <c r="N20" s="43"/>
      <c r="O20" s="44"/>
      <c r="P20" s="42"/>
      <c r="Q20" s="43"/>
      <c r="R20" s="44"/>
      <c r="S20" s="45"/>
      <c r="T20" s="46" t="s">
        <v>33</v>
      </c>
      <c r="U20" s="38" t="s">
        <v>34</v>
      </c>
      <c r="V20" s="50" t="s">
        <v>31</v>
      </c>
      <c r="X20" s="47">
        <v>4.5</v>
      </c>
      <c r="Y20" s="48">
        <f>IF($W20&gt;0,IF(X20&gt;0,$W20*X20,""),"")</f>
      </c>
      <c r="Z20" s="17">
        <f>W20</f>
        <v>0</v>
      </c>
      <c r="AA20" s="47">
        <v>2.24</v>
      </c>
      <c r="AB20" s="48">
        <f>IF($W20&gt;0,IF(AA20&gt;0,$W20*AA20,""),"")</f>
      </c>
      <c r="AD20" s="20"/>
      <c r="AE20" s="48"/>
      <c r="AG20" s="20"/>
      <c r="AH20" s="48"/>
      <c r="AJ20" s="18"/>
      <c r="AK20" s="18"/>
      <c r="AL20" s="37" t="s">
        <v>33</v>
      </c>
      <c r="AM20" s="38" t="s">
        <v>34</v>
      </c>
      <c r="AN20" s="50" t="s">
        <v>31</v>
      </c>
      <c r="AP20" s="47">
        <v>4.5</v>
      </c>
      <c r="AQ20" s="48">
        <f>IF($AO20&gt;0,IF(AP20&gt;0,$AO20*AP20,""),"")</f>
      </c>
      <c r="AR20" s="17">
        <f>AO20</f>
        <v>0</v>
      </c>
      <c r="AS20" s="49">
        <f>PRODUCT(ROUND(AA20,2)*1.02)</f>
        <v>2.2848</v>
      </c>
      <c r="AT20" s="48">
        <f>IF($AO20&gt;0,IF(AS20&gt;0,$AO20*AS20,""),"")</f>
      </c>
      <c r="AV20" s="20"/>
      <c r="AW20" s="48"/>
      <c r="AY20" s="20"/>
      <c r="AZ20" s="48"/>
      <c r="BB20" s="18"/>
      <c r="BC20" s="18"/>
    </row>
    <row r="21" spans="1:55" ht="15.75">
      <c r="A21" s="37" t="s">
        <v>13</v>
      </c>
      <c r="B21" s="38"/>
      <c r="C21" s="50"/>
      <c r="E21" s="39"/>
      <c r="F21" s="41"/>
      <c r="G21" s="42"/>
      <c r="H21" s="43"/>
      <c r="I21" s="41"/>
      <c r="J21" s="42"/>
      <c r="K21" s="43"/>
      <c r="L21" s="44"/>
      <c r="M21" s="42"/>
      <c r="N21" s="43"/>
      <c r="O21" s="44"/>
      <c r="P21" s="42"/>
      <c r="Q21" s="43"/>
      <c r="R21" s="44"/>
      <c r="S21" s="45"/>
      <c r="T21" s="46" t="s">
        <v>13</v>
      </c>
      <c r="U21" s="38"/>
      <c r="V21" s="50"/>
      <c r="X21" s="47"/>
      <c r="Y21" s="48"/>
      <c r="AA21" s="47"/>
      <c r="AB21" s="48"/>
      <c r="AD21" s="20"/>
      <c r="AE21" s="48"/>
      <c r="AG21" s="20"/>
      <c r="AH21" s="48"/>
      <c r="AJ21" s="18"/>
      <c r="AK21" s="18"/>
      <c r="AL21" s="37" t="s">
        <v>13</v>
      </c>
      <c r="AM21" s="38"/>
      <c r="AN21" s="50"/>
      <c r="AP21" s="47"/>
      <c r="AQ21" s="48"/>
      <c r="AS21" s="49"/>
      <c r="AT21" s="48"/>
      <c r="AV21" s="20"/>
      <c r="AW21" s="48"/>
      <c r="AY21" s="20"/>
      <c r="AZ21" s="48"/>
      <c r="BB21" s="18"/>
      <c r="BC21" s="18"/>
    </row>
    <row r="22" spans="1:55" ht="63">
      <c r="A22" s="30" t="s">
        <v>35</v>
      </c>
      <c r="B22" s="31" t="s">
        <v>36</v>
      </c>
      <c r="C22" s="37"/>
      <c r="E22" s="39"/>
      <c r="F22" s="41"/>
      <c r="G22" s="42"/>
      <c r="H22" s="43"/>
      <c r="I22" s="41"/>
      <c r="J22" s="42">
        <f>IF($D22&gt;0,IF(I22&gt;0,$D22*I22,""),"")</f>
      </c>
      <c r="K22" s="43"/>
      <c r="L22" s="44"/>
      <c r="M22" s="42"/>
      <c r="N22" s="43"/>
      <c r="O22" s="44"/>
      <c r="P22" s="42"/>
      <c r="Q22" s="43"/>
      <c r="R22" s="44"/>
      <c r="S22" s="45"/>
      <c r="T22" s="35" t="s">
        <v>35</v>
      </c>
      <c r="U22" s="31" t="s">
        <v>36</v>
      </c>
      <c r="V22" s="37"/>
      <c r="X22" s="47"/>
      <c r="Y22" s="48"/>
      <c r="AA22" s="47"/>
      <c r="AB22" s="48"/>
      <c r="AD22" s="20"/>
      <c r="AE22" s="48"/>
      <c r="AG22" s="20"/>
      <c r="AH22" s="48"/>
      <c r="AJ22" s="18"/>
      <c r="AK22" s="18"/>
      <c r="AL22" s="30" t="s">
        <v>35</v>
      </c>
      <c r="AM22" s="31" t="s">
        <v>36</v>
      </c>
      <c r="AN22" s="37"/>
      <c r="AP22" s="47"/>
      <c r="AQ22" s="48"/>
      <c r="AS22" s="49"/>
      <c r="AT22" s="48">
        <f>IF($D22&gt;0,IF(AS22&gt;0,$D22*AS22,""),"")</f>
      </c>
      <c r="AV22" s="20"/>
      <c r="AW22" s="48"/>
      <c r="AY22" s="20"/>
      <c r="AZ22" s="48"/>
      <c r="BB22" s="18"/>
      <c r="BC22" s="18"/>
    </row>
    <row r="23" spans="1:55" ht="31.5">
      <c r="A23" s="37" t="s">
        <v>37</v>
      </c>
      <c r="B23" s="38" t="s">
        <v>12</v>
      </c>
      <c r="C23" s="50"/>
      <c r="E23" s="39"/>
      <c r="F23" s="67"/>
      <c r="G23" s="42">
        <f t="shared" si="0"/>
      </c>
      <c r="H23" s="43"/>
      <c r="I23" s="67"/>
      <c r="J23" s="42">
        <f>IF($D23&gt;0,IF(I23&gt;0,$D23*I23,""),"")</f>
      </c>
      <c r="K23" s="43"/>
      <c r="L23" s="44"/>
      <c r="M23" s="42"/>
      <c r="N23" s="43"/>
      <c r="O23" s="44"/>
      <c r="P23" s="42"/>
      <c r="Q23" s="43"/>
      <c r="R23" s="44"/>
      <c r="S23" s="45"/>
      <c r="T23" s="46" t="s">
        <v>37</v>
      </c>
      <c r="U23" s="38" t="s">
        <v>12</v>
      </c>
      <c r="V23" s="50"/>
      <c r="X23" s="68"/>
      <c r="Y23" s="48">
        <f>IF($D23&gt;0,IF(X23&gt;0,$D23*X23,""),"")</f>
      </c>
      <c r="AA23" s="68"/>
      <c r="AB23" s="48"/>
      <c r="AD23" s="20"/>
      <c r="AE23" s="48"/>
      <c r="AG23" s="20"/>
      <c r="AH23" s="48"/>
      <c r="AJ23" s="18"/>
      <c r="AK23" s="18"/>
      <c r="AL23" s="37" t="s">
        <v>37</v>
      </c>
      <c r="AM23" s="38" t="s">
        <v>12</v>
      </c>
      <c r="AN23" s="50"/>
      <c r="AP23" s="68"/>
      <c r="AQ23" s="48"/>
      <c r="AS23" s="69"/>
      <c r="AT23" s="48">
        <f>IF($D23&gt;0,IF(AS23&gt;0,$D23*AS23,""),"")</f>
      </c>
      <c r="AV23" s="20"/>
      <c r="AW23" s="48"/>
      <c r="AY23" s="20"/>
      <c r="AZ23" s="48"/>
      <c r="BB23" s="18"/>
      <c r="BC23" s="18"/>
    </row>
    <row r="24" spans="1:55" ht="15.75">
      <c r="A24" s="37" t="s">
        <v>13</v>
      </c>
      <c r="B24" s="38" t="s">
        <v>14</v>
      </c>
      <c r="C24" s="50" t="s">
        <v>15</v>
      </c>
      <c r="D24" s="82"/>
      <c r="E24" s="39">
        <f>D24</f>
        <v>0</v>
      </c>
      <c r="F24" s="41">
        <v>17</v>
      </c>
      <c r="G24" s="42">
        <f t="shared" si="0"/>
      </c>
      <c r="H24" s="43">
        <f>D24</f>
        <v>0</v>
      </c>
      <c r="I24" s="41">
        <v>13.2</v>
      </c>
      <c r="J24" s="42">
        <f>IF($H24&gt;0,IF(I24&gt;0,$H24*I24,""),"")</f>
      </c>
      <c r="K24" s="43">
        <f>D24</f>
        <v>0</v>
      </c>
      <c r="L24" s="41">
        <v>14.5</v>
      </c>
      <c r="M24" s="42">
        <f>IF($K24&gt;0,IF(L24&gt;0,$K24*L24,""),"")</f>
      </c>
      <c r="N24" s="43">
        <f>D24</f>
        <v>0</v>
      </c>
      <c r="O24" s="41">
        <v>12</v>
      </c>
      <c r="P24" s="42">
        <f>IF($N24&gt;0,IF(O24&gt;0,$N24*O24,""),"")</f>
      </c>
      <c r="Q24" s="43"/>
      <c r="R24" s="44"/>
      <c r="S24" s="45"/>
      <c r="T24" s="46" t="s">
        <v>13</v>
      </c>
      <c r="U24" s="38" t="s">
        <v>14</v>
      </c>
      <c r="V24" s="50" t="s">
        <v>15</v>
      </c>
      <c r="X24" s="47">
        <v>17</v>
      </c>
      <c r="Y24" s="48">
        <f>IF($W24&gt;0,IF(X24&gt;0,$W24*X24,""),"")</f>
      </c>
      <c r="Z24" s="17">
        <f>W24</f>
        <v>0</v>
      </c>
      <c r="AA24" s="47">
        <v>13.2</v>
      </c>
      <c r="AB24" s="48">
        <f>IF($W24&gt;0,IF(AA24&gt;0,$W24*AA24,""),"")</f>
      </c>
      <c r="AC24" s="17">
        <f>W24</f>
        <v>0</v>
      </c>
      <c r="AD24" s="49">
        <f>PRODUCT(ROUND(L24,2)*1.02)</f>
        <v>14.790000000000001</v>
      </c>
      <c r="AE24" s="48">
        <f>IF($W24&gt;0,IF(AD24&gt;0,$W24*AD24,""),"")</f>
      </c>
      <c r="AF24" s="17">
        <f>W24</f>
        <v>0</v>
      </c>
      <c r="AG24" s="49">
        <f>PRODUCT(ROUND(O24,2)*1.04)</f>
        <v>12.48</v>
      </c>
      <c r="AH24" s="48">
        <f>IF($W24&gt;0,IF(AG24&gt;0,$W24*AG24,""),"")</f>
      </c>
      <c r="AJ24" s="18"/>
      <c r="AK24" s="18"/>
      <c r="AL24" s="37" t="s">
        <v>13</v>
      </c>
      <c r="AM24" s="38" t="s">
        <v>14</v>
      </c>
      <c r="AN24" s="50" t="s">
        <v>15</v>
      </c>
      <c r="AP24" s="47">
        <v>17</v>
      </c>
      <c r="AQ24" s="48">
        <f>IF($AO24&gt;0,IF(AP24&gt;0,$AO24*AP24,""),"")</f>
      </c>
      <c r="AR24" s="17">
        <f>AO24</f>
        <v>0</v>
      </c>
      <c r="AS24" s="49">
        <f>PRODUCT(ROUND(AA24,2)*1.02)</f>
        <v>13.463999999999999</v>
      </c>
      <c r="AT24" s="48">
        <f>IF($AO24&gt;0,IF(AS24&gt;0,$AO24*AS24,""),"")</f>
      </c>
      <c r="AU24" s="17">
        <f>AO24</f>
        <v>0</v>
      </c>
      <c r="AV24" s="49">
        <f>PRODUCT(ROUND(AD24,2)*1.02)</f>
        <v>15.085799999999999</v>
      </c>
      <c r="AW24" s="48">
        <f>IF($AO24&gt;0,IF(AV24&gt;0,$AO24*AV24,""),"")</f>
      </c>
      <c r="AX24" s="17">
        <f>AO24</f>
        <v>0</v>
      </c>
      <c r="AY24" s="49">
        <f>PRODUCT(ROUND(AG24,2)*1.08)</f>
        <v>13.4784</v>
      </c>
      <c r="AZ24" s="48">
        <f aca="true" t="shared" si="3" ref="AZ24:AZ30">IF($AO24&gt;0,IF(AY24&gt;0,$AO24*AY24,""),"")</f>
      </c>
      <c r="BB24" s="18"/>
      <c r="BC24" s="18"/>
    </row>
    <row r="25" spans="1:55" ht="15.75">
      <c r="A25" s="37" t="s">
        <v>13</v>
      </c>
      <c r="B25" s="38" t="s">
        <v>16</v>
      </c>
      <c r="C25" s="50" t="s">
        <v>15</v>
      </c>
      <c r="D25" s="82"/>
      <c r="E25" s="39">
        <f>D25</f>
        <v>0</v>
      </c>
      <c r="F25" s="41">
        <v>14</v>
      </c>
      <c r="G25" s="42">
        <f t="shared" si="0"/>
      </c>
      <c r="H25" s="43">
        <f>D25</f>
        <v>0</v>
      </c>
      <c r="I25" s="41">
        <v>11.6</v>
      </c>
      <c r="J25" s="42">
        <f>IF($H25&gt;0,IF(I25&gt;0,$H25*I25,""),"")</f>
      </c>
      <c r="K25" s="43"/>
      <c r="L25" s="44"/>
      <c r="M25" s="42"/>
      <c r="N25" s="43">
        <f>D25</f>
        <v>0</v>
      </c>
      <c r="O25" s="41">
        <v>10</v>
      </c>
      <c r="P25" s="42">
        <f>IF($N25&gt;0,IF(O25&gt;0,$N25*O25,""),"")</f>
      </c>
      <c r="Q25" s="43"/>
      <c r="R25" s="44"/>
      <c r="S25" s="45"/>
      <c r="T25" s="46" t="s">
        <v>13</v>
      </c>
      <c r="U25" s="38" t="s">
        <v>16</v>
      </c>
      <c r="V25" s="50" t="s">
        <v>15</v>
      </c>
      <c r="X25" s="47">
        <v>14</v>
      </c>
      <c r="Y25" s="48">
        <f>IF($W25&gt;0,IF(X25&gt;0,$W25*X25,""),"")</f>
      </c>
      <c r="Z25" s="17">
        <f>W25</f>
        <v>0</v>
      </c>
      <c r="AA25" s="47">
        <v>11.6</v>
      </c>
      <c r="AB25" s="48">
        <f>IF($W25&gt;0,IF(AA25&gt;0,$W25*AA25,""),"")</f>
      </c>
      <c r="AD25" s="20"/>
      <c r="AE25" s="48"/>
      <c r="AF25" s="17">
        <f>W25</f>
        <v>0</v>
      </c>
      <c r="AG25" s="49">
        <f>PRODUCT(ROUND(O25,2)*1.04)</f>
        <v>10.4</v>
      </c>
      <c r="AH25" s="48">
        <f>IF($W25&gt;0,IF(AG25&gt;0,$W25*AG25,""),"")</f>
      </c>
      <c r="AJ25" s="18"/>
      <c r="AK25" s="18"/>
      <c r="AL25" s="37" t="s">
        <v>13</v>
      </c>
      <c r="AM25" s="38" t="s">
        <v>16</v>
      </c>
      <c r="AN25" s="50" t="s">
        <v>15</v>
      </c>
      <c r="AP25" s="47">
        <v>14</v>
      </c>
      <c r="AQ25" s="48">
        <f>IF($AO25&gt;0,IF(AP25&gt;0,$AO25*AP25,""),"")</f>
      </c>
      <c r="AR25" s="17">
        <f>AO25</f>
        <v>0</v>
      </c>
      <c r="AS25" s="49">
        <f>PRODUCT(ROUND(AA25,2)*1.02)</f>
        <v>11.831999999999999</v>
      </c>
      <c r="AT25" s="48">
        <f>IF($AO25&gt;0,IF(AS25&gt;0,$AO25*AS25,""),"")</f>
      </c>
      <c r="AV25" s="20"/>
      <c r="AW25" s="48"/>
      <c r="AX25" s="17">
        <f>AO25</f>
        <v>0</v>
      </c>
      <c r="AY25" s="49">
        <f>PRODUCT(ROUND(AG25,2)*1.08)</f>
        <v>11.232000000000001</v>
      </c>
      <c r="AZ25" s="48">
        <f t="shared" si="3"/>
      </c>
      <c r="BB25" s="18"/>
      <c r="BC25" s="18"/>
    </row>
    <row r="26" spans="1:55" ht="15.75">
      <c r="A26" s="37" t="s">
        <v>13</v>
      </c>
      <c r="B26" s="38" t="s">
        <v>17</v>
      </c>
      <c r="C26" s="50" t="s">
        <v>15</v>
      </c>
      <c r="D26" s="82"/>
      <c r="E26" s="39">
        <f>D26</f>
        <v>0</v>
      </c>
      <c r="F26" s="41">
        <v>12</v>
      </c>
      <c r="G26" s="42">
        <f t="shared" si="0"/>
      </c>
      <c r="H26" s="43">
        <f>D26</f>
        <v>0</v>
      </c>
      <c r="I26" s="41">
        <v>10.4</v>
      </c>
      <c r="J26" s="42">
        <f>IF($H26&gt;0,IF(I26&gt;0,$H26*I26,""),"")</f>
      </c>
      <c r="K26" s="43"/>
      <c r="L26" s="44"/>
      <c r="M26" s="42"/>
      <c r="N26" s="43">
        <f>D26</f>
        <v>0</v>
      </c>
      <c r="O26" s="41">
        <v>8</v>
      </c>
      <c r="P26" s="42">
        <f>IF($N26&gt;0,IF(O26&gt;0,$N26*O26,""),"")</f>
      </c>
      <c r="Q26" s="43"/>
      <c r="R26" s="44"/>
      <c r="S26" s="45"/>
      <c r="T26" s="46" t="s">
        <v>13</v>
      </c>
      <c r="U26" s="38" t="s">
        <v>17</v>
      </c>
      <c r="V26" s="50" t="s">
        <v>15</v>
      </c>
      <c r="X26" s="47">
        <v>12</v>
      </c>
      <c r="Y26" s="48">
        <f>IF($W26&gt;0,IF(X26&gt;0,$W26*X26,""),"")</f>
      </c>
      <c r="Z26" s="17">
        <f>W26</f>
        <v>0</v>
      </c>
      <c r="AA26" s="47">
        <v>10.4</v>
      </c>
      <c r="AB26" s="48">
        <f>IF($W26&gt;0,IF(AA26&gt;0,$W26*AA26,""),"")</f>
      </c>
      <c r="AD26" s="20"/>
      <c r="AE26" s="48"/>
      <c r="AF26" s="17">
        <f>W26</f>
        <v>0</v>
      </c>
      <c r="AG26" s="49">
        <f>PRODUCT(ROUND(O26,2)*1.04)</f>
        <v>8.32</v>
      </c>
      <c r="AH26" s="48">
        <f>IF($W26&gt;0,IF(AG26&gt;0,$W26*AG26,""),"")</f>
      </c>
      <c r="AJ26" s="18"/>
      <c r="AK26" s="18"/>
      <c r="AL26" s="37" t="s">
        <v>13</v>
      </c>
      <c r="AM26" s="38" t="s">
        <v>17</v>
      </c>
      <c r="AN26" s="50" t="s">
        <v>15</v>
      </c>
      <c r="AP26" s="47">
        <v>12</v>
      </c>
      <c r="AQ26" s="48">
        <f>IF($AO26&gt;0,IF(AP26&gt;0,$AO26*AP26,""),"")</f>
      </c>
      <c r="AR26" s="17">
        <f>AO26</f>
        <v>0</v>
      </c>
      <c r="AS26" s="49">
        <f>PRODUCT(ROUND(AA26,2)*1.02)</f>
        <v>10.608</v>
      </c>
      <c r="AT26" s="48">
        <f>IF($AO26&gt;0,IF(AS26&gt;0,$AO26*AS26,""),"")</f>
      </c>
      <c r="AV26" s="20"/>
      <c r="AW26" s="48"/>
      <c r="AX26" s="17">
        <f>AO26</f>
        <v>0</v>
      </c>
      <c r="AY26" s="49">
        <f>PRODUCT(ROUND(AG26,2)*1.08)</f>
        <v>8.985600000000002</v>
      </c>
      <c r="AZ26" s="48">
        <f t="shared" si="3"/>
      </c>
      <c r="BB26" s="18"/>
      <c r="BC26" s="18"/>
    </row>
    <row r="27" spans="1:55" ht="15.75">
      <c r="A27" s="37" t="s">
        <v>38</v>
      </c>
      <c r="B27" s="38" t="s">
        <v>19</v>
      </c>
      <c r="C27" s="50"/>
      <c r="E27" s="39"/>
      <c r="F27" s="41"/>
      <c r="G27" s="42"/>
      <c r="H27" s="43"/>
      <c r="I27" s="41"/>
      <c r="J27" s="42"/>
      <c r="K27" s="43"/>
      <c r="L27" s="44"/>
      <c r="M27" s="42"/>
      <c r="N27" s="43"/>
      <c r="O27" s="44"/>
      <c r="P27" s="42"/>
      <c r="Q27" s="43"/>
      <c r="R27" s="44"/>
      <c r="S27" s="45"/>
      <c r="T27" s="46" t="s">
        <v>38</v>
      </c>
      <c r="U27" s="38" t="s">
        <v>19</v>
      </c>
      <c r="V27" s="50"/>
      <c r="X27" s="47"/>
      <c r="Y27" s="48"/>
      <c r="AA27" s="47"/>
      <c r="AB27" s="48"/>
      <c r="AD27" s="20"/>
      <c r="AE27" s="48"/>
      <c r="AG27" s="20"/>
      <c r="AH27" s="48"/>
      <c r="AJ27" s="18"/>
      <c r="AK27" s="18"/>
      <c r="AL27" s="37" t="s">
        <v>38</v>
      </c>
      <c r="AM27" s="38" t="s">
        <v>19</v>
      </c>
      <c r="AN27" s="50"/>
      <c r="AP27" s="47"/>
      <c r="AQ27" s="48"/>
      <c r="AS27" s="49"/>
      <c r="AT27" s="48"/>
      <c r="AV27" s="20"/>
      <c r="AW27" s="48"/>
      <c r="AY27" s="20"/>
      <c r="AZ27" s="48"/>
      <c r="BB27" s="18"/>
      <c r="BC27" s="18"/>
    </row>
    <row r="28" spans="1:55" ht="15.75">
      <c r="A28" s="37" t="s">
        <v>13</v>
      </c>
      <c r="B28" s="38" t="s">
        <v>14</v>
      </c>
      <c r="C28" s="50" t="s">
        <v>15</v>
      </c>
      <c r="D28" s="82"/>
      <c r="E28" s="39">
        <f>D28</f>
        <v>0</v>
      </c>
      <c r="F28" s="41">
        <v>16</v>
      </c>
      <c r="G28" s="42">
        <f t="shared" si="0"/>
      </c>
      <c r="H28" s="43">
        <f>D28</f>
        <v>0</v>
      </c>
      <c r="I28" s="41">
        <v>9.6</v>
      </c>
      <c r="J28" s="42">
        <f>IF($H28&gt;0,IF(I28&gt;0,$H28*I28,""),"")</f>
      </c>
      <c r="K28" s="43">
        <f>D28</f>
        <v>0</v>
      </c>
      <c r="L28" s="41">
        <v>12.5</v>
      </c>
      <c r="M28" s="42">
        <f>IF($K28&gt;0,IF(L28&gt;0,$K28*L28,""),"")</f>
      </c>
      <c r="N28" s="43">
        <f>D28</f>
        <v>0</v>
      </c>
      <c r="O28" s="41">
        <v>10</v>
      </c>
      <c r="P28" s="42">
        <f>IF($N28&gt;0,IF(O28&gt;0,$N28*O28,""),"")</f>
      </c>
      <c r="Q28" s="43"/>
      <c r="R28" s="44"/>
      <c r="S28" s="45"/>
      <c r="T28" s="46" t="s">
        <v>13</v>
      </c>
      <c r="U28" s="38" t="s">
        <v>14</v>
      </c>
      <c r="V28" s="50" t="s">
        <v>15</v>
      </c>
      <c r="X28" s="47">
        <v>16</v>
      </c>
      <c r="Y28" s="48">
        <f>IF($W28&gt;0,IF(X28&gt;0,$W28*X28,""),"")</f>
      </c>
      <c r="Z28" s="17">
        <f>W28</f>
        <v>0</v>
      </c>
      <c r="AA28" s="47">
        <v>9.6</v>
      </c>
      <c r="AB28" s="48">
        <f>IF($W28&gt;0,IF(AA28&gt;0,$W28*AA28,""),"")</f>
      </c>
      <c r="AC28" s="17">
        <f>W28</f>
        <v>0</v>
      </c>
      <c r="AD28" s="49">
        <f>PRODUCT(ROUND(L28,2)*1.02)</f>
        <v>12.75</v>
      </c>
      <c r="AE28" s="48">
        <f>IF($W28&gt;0,IF(AD28&gt;0,$W28*AD28,""),"")</f>
      </c>
      <c r="AF28" s="17">
        <f>W28</f>
        <v>0</v>
      </c>
      <c r="AG28" s="49">
        <f>PRODUCT(ROUND(O28,2)*1.04)</f>
        <v>10.4</v>
      </c>
      <c r="AH28" s="48">
        <f>IF($W28&gt;0,IF(AG28&gt;0,$W28*AG28,""),"")</f>
      </c>
      <c r="AJ28" s="18"/>
      <c r="AK28" s="18"/>
      <c r="AL28" s="37" t="s">
        <v>13</v>
      </c>
      <c r="AM28" s="38" t="s">
        <v>14</v>
      </c>
      <c r="AN28" s="50" t="s">
        <v>15</v>
      </c>
      <c r="AP28" s="47">
        <v>16</v>
      </c>
      <c r="AQ28" s="48">
        <f>IF($AO28&gt;0,IF(AP28&gt;0,$AO28*AP28,""),"")</f>
      </c>
      <c r="AR28" s="17">
        <f>AO28</f>
        <v>0</v>
      </c>
      <c r="AS28" s="49">
        <f>PRODUCT(ROUND(AA28,2)*1.02)</f>
        <v>9.792</v>
      </c>
      <c r="AT28" s="48">
        <f>IF($AO28&gt;0,IF(AS28&gt;0,$AO28*AS28,""),"")</f>
      </c>
      <c r="AU28" s="17">
        <f>AO28</f>
        <v>0</v>
      </c>
      <c r="AV28" s="49">
        <f>PRODUCT(ROUND(AD28,2)*1.02)</f>
        <v>13.005</v>
      </c>
      <c r="AW28" s="48">
        <f>IF($AO28&gt;0,IF(AV28&gt;0,$AO28*AV28,""),"")</f>
      </c>
      <c r="AX28" s="17">
        <f>AO28</f>
        <v>0</v>
      </c>
      <c r="AY28" s="49">
        <f>PRODUCT(ROUND(AG28,2)*1.08)</f>
        <v>11.232000000000001</v>
      </c>
      <c r="AZ28" s="48">
        <f t="shared" si="3"/>
      </c>
      <c r="BB28" s="18"/>
      <c r="BC28" s="18"/>
    </row>
    <row r="29" spans="1:55" ht="15.75">
      <c r="A29" s="37" t="s">
        <v>13</v>
      </c>
      <c r="B29" s="38" t="s">
        <v>16</v>
      </c>
      <c r="C29" s="50" t="s">
        <v>15</v>
      </c>
      <c r="D29" s="82"/>
      <c r="E29" s="39">
        <f>D29</f>
        <v>0</v>
      </c>
      <c r="F29" s="41">
        <v>13</v>
      </c>
      <c r="G29" s="42">
        <f t="shared" si="0"/>
      </c>
      <c r="H29" s="43">
        <f>D29</f>
        <v>0</v>
      </c>
      <c r="I29" s="41">
        <v>8.4</v>
      </c>
      <c r="J29" s="42">
        <f>IF($H29&gt;0,IF(I29&gt;0,$H29*I29,""),"")</f>
      </c>
      <c r="K29" s="43"/>
      <c r="L29" s="44"/>
      <c r="M29" s="42"/>
      <c r="N29" s="43">
        <f>D29</f>
        <v>0</v>
      </c>
      <c r="O29" s="41">
        <v>8</v>
      </c>
      <c r="P29" s="42">
        <f>IF($N29&gt;0,IF(O29&gt;0,$N29*O29,""),"")</f>
      </c>
      <c r="Q29" s="43"/>
      <c r="R29" s="44"/>
      <c r="S29" s="45"/>
      <c r="T29" s="46" t="s">
        <v>13</v>
      </c>
      <c r="U29" s="38" t="s">
        <v>16</v>
      </c>
      <c r="V29" s="50" t="s">
        <v>15</v>
      </c>
      <c r="X29" s="47">
        <v>13</v>
      </c>
      <c r="Y29" s="48">
        <f>IF($W29&gt;0,IF(X29&gt;0,$W29*X29,""),"")</f>
      </c>
      <c r="Z29" s="17">
        <f>W29</f>
        <v>0</v>
      </c>
      <c r="AA29" s="47">
        <v>8.4</v>
      </c>
      <c r="AB29" s="48">
        <f>IF($W29&gt;0,IF(AA29&gt;0,$W29*AA29,""),"")</f>
      </c>
      <c r="AD29" s="20"/>
      <c r="AE29" s="48"/>
      <c r="AF29" s="17">
        <f>W29</f>
        <v>0</v>
      </c>
      <c r="AG29" s="49">
        <f>PRODUCT(ROUND(O29,2)*1.04)</f>
        <v>8.32</v>
      </c>
      <c r="AH29" s="48">
        <f>IF($W29&gt;0,IF(AG29&gt;0,$W29*AG29,""),"")</f>
      </c>
      <c r="AJ29" s="18"/>
      <c r="AK29" s="18"/>
      <c r="AL29" s="37" t="s">
        <v>13</v>
      </c>
      <c r="AM29" s="38" t="s">
        <v>16</v>
      </c>
      <c r="AN29" s="50" t="s">
        <v>15</v>
      </c>
      <c r="AP29" s="47">
        <v>13</v>
      </c>
      <c r="AQ29" s="48">
        <f>IF($AO29&gt;0,IF(AP29&gt;0,$AO29*AP29,""),"")</f>
      </c>
      <c r="AR29" s="17">
        <f>AO29</f>
        <v>0</v>
      </c>
      <c r="AS29" s="49">
        <f>PRODUCT(ROUND(AA29,2)*1.02)</f>
        <v>8.568000000000001</v>
      </c>
      <c r="AT29" s="48">
        <f>IF($AO29&gt;0,IF(AS29&gt;0,$AO29*AS29,""),"")</f>
      </c>
      <c r="AV29" s="20"/>
      <c r="AW29" s="48"/>
      <c r="AX29" s="17">
        <f>AO29</f>
        <v>0</v>
      </c>
      <c r="AY29" s="49">
        <f>PRODUCT(ROUND(AG29,2)*1.08)</f>
        <v>8.985600000000002</v>
      </c>
      <c r="AZ29" s="48">
        <f t="shared" si="3"/>
      </c>
      <c r="BB29" s="18"/>
      <c r="BC29" s="18"/>
    </row>
    <row r="30" spans="1:55" ht="15.75">
      <c r="A30" s="37" t="s">
        <v>13</v>
      </c>
      <c r="B30" s="38" t="s">
        <v>17</v>
      </c>
      <c r="C30" s="50" t="s">
        <v>15</v>
      </c>
      <c r="D30" s="82"/>
      <c r="E30" s="39">
        <f>D30</f>
        <v>0</v>
      </c>
      <c r="F30" s="41">
        <v>11</v>
      </c>
      <c r="G30" s="42">
        <f t="shared" si="0"/>
      </c>
      <c r="H30" s="43">
        <f>D30</f>
        <v>0</v>
      </c>
      <c r="I30" s="41">
        <v>7</v>
      </c>
      <c r="J30" s="42">
        <f>IF($H30&gt;0,IF(I30&gt;0,$H30*I30,""),"")</f>
      </c>
      <c r="K30" s="43"/>
      <c r="L30" s="44"/>
      <c r="M30" s="42"/>
      <c r="N30" s="43">
        <f>D30</f>
        <v>0</v>
      </c>
      <c r="O30" s="41">
        <v>7</v>
      </c>
      <c r="P30" s="42">
        <f>IF($N30&gt;0,IF(O30&gt;0,$N30*O30,""),"")</f>
      </c>
      <c r="Q30" s="43"/>
      <c r="R30" s="44"/>
      <c r="S30" s="45"/>
      <c r="T30" s="46" t="s">
        <v>13</v>
      </c>
      <c r="U30" s="38" t="s">
        <v>17</v>
      </c>
      <c r="V30" s="50" t="s">
        <v>15</v>
      </c>
      <c r="X30" s="47">
        <v>11</v>
      </c>
      <c r="Y30" s="48">
        <f>IF($W30&gt;0,IF(X30&gt;0,$W30*X30,""),"")</f>
      </c>
      <c r="Z30" s="17">
        <f>W30</f>
        <v>0</v>
      </c>
      <c r="AA30" s="47">
        <v>7</v>
      </c>
      <c r="AB30" s="48">
        <f>IF($W30&gt;0,IF(AA30&gt;0,$W30*AA30,""),"")</f>
      </c>
      <c r="AD30" s="20"/>
      <c r="AE30" s="48"/>
      <c r="AF30" s="17">
        <f>W30</f>
        <v>0</v>
      </c>
      <c r="AG30" s="49">
        <f>PRODUCT(ROUND(O30,2)*1.04)</f>
        <v>7.28</v>
      </c>
      <c r="AH30" s="48">
        <f>IF($W30&gt;0,IF(AG30&gt;0,$W30*AG30,""),"")</f>
      </c>
      <c r="AJ30" s="18"/>
      <c r="AK30" s="18"/>
      <c r="AL30" s="37" t="s">
        <v>13</v>
      </c>
      <c r="AM30" s="38" t="s">
        <v>17</v>
      </c>
      <c r="AN30" s="50" t="s">
        <v>15</v>
      </c>
      <c r="AP30" s="47">
        <v>11</v>
      </c>
      <c r="AQ30" s="48">
        <f>IF($AO30&gt;0,IF(AP30&gt;0,$AO30*AP30,""),"")</f>
      </c>
      <c r="AR30" s="17">
        <f>AO30</f>
        <v>0</v>
      </c>
      <c r="AS30" s="49">
        <f>PRODUCT(ROUND(AA30,2)*1.02)</f>
        <v>7.140000000000001</v>
      </c>
      <c r="AT30" s="48">
        <f>IF($AO30&gt;0,IF(AS30&gt;0,$AO30*AS30,""),"")</f>
      </c>
      <c r="AV30" s="20"/>
      <c r="AW30" s="48"/>
      <c r="AX30" s="17">
        <f>AO30</f>
        <v>0</v>
      </c>
      <c r="AY30" s="49">
        <f>PRODUCT(ROUND(AG30,2)*1.08)</f>
        <v>7.862400000000001</v>
      </c>
      <c r="AZ30" s="48">
        <f t="shared" si="3"/>
      </c>
      <c r="BB30" s="18"/>
      <c r="BC30" s="18"/>
    </row>
    <row r="31" spans="1:55" ht="15.75">
      <c r="A31" s="37"/>
      <c r="B31" s="38"/>
      <c r="C31" s="50"/>
      <c r="E31" s="39"/>
      <c r="F31" s="41"/>
      <c r="G31" s="42"/>
      <c r="H31" s="43"/>
      <c r="I31" s="41"/>
      <c r="J31" s="42"/>
      <c r="K31" s="43"/>
      <c r="L31" s="44"/>
      <c r="M31" s="42"/>
      <c r="N31" s="43"/>
      <c r="O31" s="44"/>
      <c r="P31" s="42"/>
      <c r="Q31" s="43"/>
      <c r="R31" s="44"/>
      <c r="S31" s="45"/>
      <c r="T31" s="46"/>
      <c r="U31" s="38"/>
      <c r="V31" s="50"/>
      <c r="X31" s="47"/>
      <c r="Y31" s="48"/>
      <c r="AA31" s="47"/>
      <c r="AB31" s="48"/>
      <c r="AD31" s="20"/>
      <c r="AE31" s="48"/>
      <c r="AG31" s="20"/>
      <c r="AH31" s="48"/>
      <c r="AJ31" s="18"/>
      <c r="AK31" s="18"/>
      <c r="AL31" s="37"/>
      <c r="AM31" s="38"/>
      <c r="AN31" s="50"/>
      <c r="AP31" s="47"/>
      <c r="AQ31" s="48"/>
      <c r="AS31" s="49"/>
      <c r="AT31" s="48"/>
      <c r="AV31" s="20"/>
      <c r="AW31" s="48"/>
      <c r="AY31" s="20"/>
      <c r="AZ31" s="48"/>
      <c r="BB31" s="18"/>
      <c r="BC31" s="18"/>
    </row>
    <row r="32" spans="1:55" ht="15.75">
      <c r="A32" s="37" t="s">
        <v>20</v>
      </c>
      <c r="B32" s="32" t="s">
        <v>21</v>
      </c>
      <c r="C32" s="50"/>
      <c r="E32" s="39"/>
      <c r="F32" s="41"/>
      <c r="G32" s="42"/>
      <c r="H32" s="43"/>
      <c r="I32" s="41"/>
      <c r="J32" s="42"/>
      <c r="K32" s="43"/>
      <c r="L32" s="44"/>
      <c r="M32" s="42"/>
      <c r="N32" s="43"/>
      <c r="O32" s="44"/>
      <c r="P32" s="42"/>
      <c r="Q32" s="43"/>
      <c r="R32" s="44"/>
      <c r="S32" s="45"/>
      <c r="T32" s="46" t="s">
        <v>20</v>
      </c>
      <c r="U32" s="32" t="s">
        <v>21</v>
      </c>
      <c r="V32" s="50"/>
      <c r="X32" s="47"/>
      <c r="Y32" s="48"/>
      <c r="AA32" s="47"/>
      <c r="AB32" s="48"/>
      <c r="AD32" s="20"/>
      <c r="AE32" s="48"/>
      <c r="AG32" s="20"/>
      <c r="AH32" s="48"/>
      <c r="AJ32" s="18"/>
      <c r="AK32" s="18"/>
      <c r="AL32" s="37" t="s">
        <v>20</v>
      </c>
      <c r="AM32" s="32" t="s">
        <v>21</v>
      </c>
      <c r="AN32" s="50"/>
      <c r="AP32" s="47"/>
      <c r="AQ32" s="48"/>
      <c r="AS32" s="49"/>
      <c r="AT32" s="48"/>
      <c r="AV32" s="20"/>
      <c r="AW32" s="48"/>
      <c r="AY32" s="20"/>
      <c r="AZ32" s="48"/>
      <c r="BB32" s="18"/>
      <c r="BC32" s="18"/>
    </row>
    <row r="33" spans="1:55" s="62" customFormat="1" ht="31.5">
      <c r="A33" s="52" t="s">
        <v>22</v>
      </c>
      <c r="B33" s="53" t="s">
        <v>23</v>
      </c>
      <c r="C33" s="54" t="s">
        <v>24</v>
      </c>
      <c r="D33" s="83"/>
      <c r="E33" s="84"/>
      <c r="F33" s="56">
        <v>1.25</v>
      </c>
      <c r="G33" s="57">
        <f>IF($E33&gt;0,IF(F33&gt;0,$E33*F33,""),"")</f>
      </c>
      <c r="H33" s="85"/>
      <c r="I33" s="56">
        <v>0.45</v>
      </c>
      <c r="J33" s="57">
        <f>IF($H33&gt;0,IF(I33&gt;0,$H33*I33,""),"")</f>
      </c>
      <c r="K33" s="85"/>
      <c r="L33" s="56">
        <v>0.5</v>
      </c>
      <c r="M33" s="57">
        <f>IF($K33&gt;0,IF(L33&gt;0,$K33*L33,""),"")</f>
      </c>
      <c r="N33" s="85"/>
      <c r="O33" s="56">
        <v>1.25</v>
      </c>
      <c r="P33" s="57">
        <f>IF($N33&gt;0,IF(O33&gt;0,$N33*O33,""),"")</f>
      </c>
      <c r="Q33" s="58"/>
      <c r="R33" s="59"/>
      <c r="S33" s="60"/>
      <c r="T33" s="61" t="s">
        <v>22</v>
      </c>
      <c r="U33" s="53" t="s">
        <v>23</v>
      </c>
      <c r="V33" s="54" t="s">
        <v>24</v>
      </c>
      <c r="X33" s="63">
        <v>1.25</v>
      </c>
      <c r="Y33" s="64">
        <f>IF($W33&gt;0,IF(X33&gt;0,$W33*X33,""),"")</f>
      </c>
      <c r="AA33" s="63">
        <v>0.45</v>
      </c>
      <c r="AB33" s="64">
        <f>IF($W33&gt;0,IF(AA33&gt;0,$W33*AA33,""),"")</f>
      </c>
      <c r="AD33" s="63">
        <f>PRODUCT(ROUND(L33,2)*1.02)</f>
        <v>0.51</v>
      </c>
      <c r="AE33" s="64">
        <f>IF($W33&gt;0,IF(AD33&gt;0,$W33*AD33,""),"")</f>
      </c>
      <c r="AG33" s="63">
        <f>PRODUCT(ROUND(O33,2)*1.04)</f>
        <v>1.3</v>
      </c>
      <c r="AH33" s="64">
        <f>IF($W33&gt;0,IF(AG33&gt;0,$W33*AG33,""),"")</f>
      </c>
      <c r="AJ33" s="65"/>
      <c r="AK33" s="65"/>
      <c r="AL33" s="52" t="s">
        <v>22</v>
      </c>
      <c r="AM33" s="53" t="s">
        <v>23</v>
      </c>
      <c r="AN33" s="54" t="s">
        <v>24</v>
      </c>
      <c r="AP33" s="63">
        <v>1.25</v>
      </c>
      <c r="AQ33" s="64">
        <f>IF($AO33&gt;0,IF(AP33&gt;0,$AO33*AP33,""),"")</f>
      </c>
      <c r="AS33" s="63">
        <f>PRODUCT(ROUND(AA33,2)*1.02)</f>
        <v>0.459</v>
      </c>
      <c r="AT33" s="64">
        <f>IF($AO33&gt;0,IF(AS33&gt;0,$AO33*AS33,""),"")</f>
      </c>
      <c r="AV33" s="63">
        <f>PRODUCT(ROUND(AD33,2)*1.02)</f>
        <v>0.5202</v>
      </c>
      <c r="AW33" s="64">
        <f>IF($AO33&gt;0,IF(AV33&gt;0,$AO33*AV33,""),"")</f>
      </c>
      <c r="AY33" s="63">
        <f>PRODUCT(ROUND(AG33,2)*1.08)</f>
        <v>1.4040000000000001</v>
      </c>
      <c r="AZ33" s="64">
        <f>IF($AO33&gt;0,IF(AY33&gt;0,$AO33*AY33,""),"")</f>
      </c>
      <c r="BB33" s="65"/>
      <c r="BC33" s="65"/>
    </row>
    <row r="34" spans="1:55" ht="15.75">
      <c r="A34" s="37" t="s">
        <v>25</v>
      </c>
      <c r="B34" s="38" t="s">
        <v>26</v>
      </c>
      <c r="C34" s="50" t="s">
        <v>15</v>
      </c>
      <c r="D34" s="82"/>
      <c r="E34" s="39"/>
      <c r="F34" s="41"/>
      <c r="G34" s="94"/>
      <c r="H34" s="43">
        <f>D34</f>
        <v>0</v>
      </c>
      <c r="I34" s="41">
        <v>0.23</v>
      </c>
      <c r="J34" s="42">
        <f>IF($D34&gt;0,IF(I34&gt;0,$D34*I34,""),"")</f>
      </c>
      <c r="K34" s="43">
        <f>D34</f>
        <v>0</v>
      </c>
      <c r="L34" s="41">
        <v>0.02</v>
      </c>
      <c r="M34" s="42">
        <f>IF($D34&gt;0,IF(L34&gt;0,$D34*L34,""),"")</f>
      </c>
      <c r="N34" s="43">
        <f>D34</f>
        <v>0</v>
      </c>
      <c r="O34" s="41">
        <v>0.25</v>
      </c>
      <c r="P34" s="42">
        <f>IF($D34&gt;0,IF(O34&gt;0,$D34*O34,""),"")</f>
      </c>
      <c r="Q34" s="43"/>
      <c r="R34" s="44"/>
      <c r="S34" s="45"/>
      <c r="T34" s="46" t="s">
        <v>25</v>
      </c>
      <c r="U34" s="38" t="s">
        <v>26</v>
      </c>
      <c r="V34" s="50" t="s">
        <v>15</v>
      </c>
      <c r="X34" s="47"/>
      <c r="Y34" s="48"/>
      <c r="Z34" s="17">
        <f>W34</f>
        <v>0</v>
      </c>
      <c r="AA34" s="47">
        <v>0.23</v>
      </c>
      <c r="AB34" s="48">
        <f>IF($W34&gt;0,IF(AA34&gt;0,$W34*AA34,""),"")</f>
      </c>
      <c r="AC34" s="17">
        <f>W34</f>
        <v>0</v>
      </c>
      <c r="AD34" s="49">
        <f>PRODUCT(ROUND(L34,2)*1.02)</f>
        <v>0.0204</v>
      </c>
      <c r="AE34" s="48">
        <f>IF($W34&gt;0,IF(AD34&gt;0,$W34*AD34,""),"")</f>
      </c>
      <c r="AF34" s="17">
        <f>W34</f>
        <v>0</v>
      </c>
      <c r="AG34" s="49">
        <f>PRODUCT(ROUND(O34,2)*1.04)</f>
        <v>0.26</v>
      </c>
      <c r="AH34" s="48">
        <f>IF($W34&gt;0,IF(AG34&gt;0,$W34*AG34,""),"")</f>
      </c>
      <c r="AJ34" s="18"/>
      <c r="AK34" s="18"/>
      <c r="AL34" s="37" t="s">
        <v>25</v>
      </c>
      <c r="AM34" s="38" t="s">
        <v>26</v>
      </c>
      <c r="AN34" s="50" t="s">
        <v>15</v>
      </c>
      <c r="AP34" s="47"/>
      <c r="AQ34" s="48"/>
      <c r="AR34" s="17">
        <f>AO34</f>
        <v>0</v>
      </c>
      <c r="AS34" s="49">
        <f>PRODUCT(ROUND(AA34,2)*1.02)</f>
        <v>0.2346</v>
      </c>
      <c r="AT34" s="48">
        <f>IF($AO34&gt;0,IF(AS34&gt;0,$AO34*AS34,""),"")</f>
      </c>
      <c r="AU34" s="17">
        <f>AO34</f>
        <v>0</v>
      </c>
      <c r="AV34" s="49">
        <f>PRODUCT(ROUND(AD34,2)*1.02)</f>
        <v>0.0204</v>
      </c>
      <c r="AW34" s="48">
        <f>IF($AO34&gt;0,IF(AV34&gt;0,$AO34*AV34,""),"")</f>
      </c>
      <c r="AX34" s="17">
        <f>AO34</f>
        <v>0</v>
      </c>
      <c r="AY34" s="49">
        <f>PRODUCT(ROUND(AG34,2)*1.08)</f>
        <v>0.28080000000000005</v>
      </c>
      <c r="AZ34" s="48">
        <f>IF($AO34&gt;0,IF(AY34&gt;0,$AO34*AY34,""),"")</f>
      </c>
      <c r="BB34" s="18"/>
      <c r="BC34" s="18"/>
    </row>
    <row r="35" spans="1:55" ht="15.75">
      <c r="A35" s="37" t="s">
        <v>13</v>
      </c>
      <c r="B35" s="38"/>
      <c r="C35" s="50"/>
      <c r="E35" s="39"/>
      <c r="F35" s="41"/>
      <c r="G35" s="42">
        <f t="shared" si="0"/>
      </c>
      <c r="H35" s="43"/>
      <c r="I35" s="41"/>
      <c r="J35" s="42"/>
      <c r="K35" s="43"/>
      <c r="L35" s="44"/>
      <c r="M35" s="42"/>
      <c r="N35" s="43"/>
      <c r="O35" s="44"/>
      <c r="P35" s="42"/>
      <c r="Q35" s="43"/>
      <c r="R35" s="44"/>
      <c r="S35" s="45"/>
      <c r="T35" s="46" t="s">
        <v>13</v>
      </c>
      <c r="U35" s="38"/>
      <c r="V35" s="50"/>
      <c r="X35" s="47"/>
      <c r="Y35" s="48"/>
      <c r="AA35" s="47"/>
      <c r="AB35" s="48"/>
      <c r="AD35" s="20"/>
      <c r="AE35" s="48"/>
      <c r="AG35" s="20"/>
      <c r="AH35" s="48"/>
      <c r="AJ35" s="18"/>
      <c r="AK35" s="18"/>
      <c r="AL35" s="37" t="s">
        <v>13</v>
      </c>
      <c r="AM35" s="38"/>
      <c r="AN35" s="50"/>
      <c r="AP35" s="47"/>
      <c r="AQ35" s="48"/>
      <c r="AS35" s="49"/>
      <c r="AT35" s="48"/>
      <c r="AV35" s="20"/>
      <c r="AW35" s="48"/>
      <c r="AY35" s="20"/>
      <c r="AZ35" s="48"/>
      <c r="BB35" s="18"/>
      <c r="BC35" s="18"/>
    </row>
    <row r="36" spans="1:55" ht="31.5">
      <c r="A36" s="37" t="s">
        <v>27</v>
      </c>
      <c r="B36" s="32" t="s">
        <v>28</v>
      </c>
      <c r="C36" s="50"/>
      <c r="E36" s="39"/>
      <c r="F36" s="41"/>
      <c r="G36" s="42">
        <f t="shared" si="0"/>
      </c>
      <c r="H36" s="43"/>
      <c r="I36" s="41"/>
      <c r="J36" s="42"/>
      <c r="K36" s="43"/>
      <c r="L36" s="44"/>
      <c r="M36" s="42"/>
      <c r="N36" s="43"/>
      <c r="O36" s="44"/>
      <c r="P36" s="42"/>
      <c r="Q36" s="43"/>
      <c r="R36" s="44"/>
      <c r="S36" s="45"/>
      <c r="T36" s="46" t="s">
        <v>27</v>
      </c>
      <c r="U36" s="32" t="s">
        <v>28</v>
      </c>
      <c r="V36" s="50"/>
      <c r="X36" s="47"/>
      <c r="Y36" s="48"/>
      <c r="AA36" s="47"/>
      <c r="AB36" s="48"/>
      <c r="AD36" s="20"/>
      <c r="AE36" s="48"/>
      <c r="AG36" s="20"/>
      <c r="AH36" s="48"/>
      <c r="AJ36" s="18"/>
      <c r="AK36" s="18"/>
      <c r="AL36" s="37" t="s">
        <v>27</v>
      </c>
      <c r="AM36" s="32" t="s">
        <v>28</v>
      </c>
      <c r="AN36" s="50"/>
      <c r="AP36" s="47"/>
      <c r="AQ36" s="48"/>
      <c r="AS36" s="49"/>
      <c r="AT36" s="48"/>
      <c r="AV36" s="20"/>
      <c r="AW36" s="48"/>
      <c r="AY36" s="20"/>
      <c r="AZ36" s="48"/>
      <c r="BB36" s="18"/>
      <c r="BC36" s="18"/>
    </row>
    <row r="37" spans="1:55" ht="15.75">
      <c r="A37" s="37" t="s">
        <v>29</v>
      </c>
      <c r="B37" s="38" t="s">
        <v>30</v>
      </c>
      <c r="C37" s="50" t="s">
        <v>31</v>
      </c>
      <c r="D37" s="82"/>
      <c r="E37" s="39"/>
      <c r="F37" s="41"/>
      <c r="G37" s="94"/>
      <c r="H37" s="43">
        <f>D37</f>
        <v>0</v>
      </c>
      <c r="I37" s="41">
        <v>0.84</v>
      </c>
      <c r="J37" s="42">
        <f>IF($D37&gt;0,IF(I37&gt;0,$D37*I37,""),"")</f>
      </c>
      <c r="K37" s="43">
        <f>D37</f>
        <v>0</v>
      </c>
      <c r="L37" s="41">
        <v>2.25</v>
      </c>
      <c r="M37" s="42">
        <f>IF($D37&gt;0,IF(L37&gt;0,$D37*L37,""),"")</f>
      </c>
      <c r="N37" s="43">
        <f>D37</f>
        <v>0</v>
      </c>
      <c r="O37" s="41">
        <v>2</v>
      </c>
      <c r="P37" s="42">
        <f>IF($D37&gt;0,IF(O37&gt;0,$D37*O37,""),"")</f>
      </c>
      <c r="Q37" s="43"/>
      <c r="R37" s="44"/>
      <c r="S37" s="45"/>
      <c r="T37" s="46" t="s">
        <v>29</v>
      </c>
      <c r="U37" s="38" t="s">
        <v>30</v>
      </c>
      <c r="V37" s="50" t="s">
        <v>31</v>
      </c>
      <c r="X37" s="47"/>
      <c r="Y37" s="48"/>
      <c r="Z37" s="17">
        <f>W37</f>
        <v>0</v>
      </c>
      <c r="AA37" s="47">
        <v>0.84</v>
      </c>
      <c r="AB37" s="48">
        <f>IF($W37&gt;0,IF(AA37&gt;0,$W37*AA37,""),"")</f>
      </c>
      <c r="AC37" s="17">
        <f>W37</f>
        <v>0</v>
      </c>
      <c r="AD37" s="49">
        <f>PRODUCT(ROUND(L37,2)*1.02)</f>
        <v>2.295</v>
      </c>
      <c r="AE37" s="48">
        <f>IF($W37&gt;0,IF(AD37&gt;0,$W37*AD37,""),"")</f>
      </c>
      <c r="AF37" s="17">
        <f>W37</f>
        <v>0</v>
      </c>
      <c r="AG37" s="49">
        <f>PRODUCT(ROUND(O37,2)*1.04)</f>
        <v>2.08</v>
      </c>
      <c r="AH37" s="48">
        <f>IF($W37&gt;0,IF(AG37&gt;0,$W37*AG37,""),"")</f>
      </c>
      <c r="AJ37" s="18"/>
      <c r="AK37" s="18"/>
      <c r="AL37" s="37" t="s">
        <v>29</v>
      </c>
      <c r="AM37" s="38" t="s">
        <v>30</v>
      </c>
      <c r="AN37" s="50" t="s">
        <v>31</v>
      </c>
      <c r="AP37" s="47"/>
      <c r="AQ37" s="48"/>
      <c r="AR37" s="17">
        <f>AO37</f>
        <v>0</v>
      </c>
      <c r="AS37" s="49">
        <f>PRODUCT(ROUND(AA37,2)*1.02)</f>
        <v>0.8568</v>
      </c>
      <c r="AT37" s="48">
        <f>IF($AO37&gt;0,IF(AS37&gt;0,$AO37*AS37,""),"")</f>
      </c>
      <c r="AU37" s="17">
        <f>AO37</f>
        <v>0</v>
      </c>
      <c r="AV37" s="49">
        <f>PRODUCT(ROUND(AD37,2)*1.02)</f>
        <v>2.3459999999999996</v>
      </c>
      <c r="AW37" s="48">
        <f>IF($AO37&gt;0,IF(AV37&gt;0,$AO37*AV37,""),"")</f>
      </c>
      <c r="AX37" s="17">
        <f>AO37</f>
        <v>0</v>
      </c>
      <c r="AY37" s="49">
        <f>PRODUCT(ROUND(AG37,2)*1.08)</f>
        <v>2.2464000000000004</v>
      </c>
      <c r="AZ37" s="48">
        <f>IF($AO37&gt;0,IF(AY37&gt;0,$AO37*AY37,""),"")</f>
      </c>
      <c r="BB37" s="18"/>
      <c r="BC37" s="18"/>
    </row>
    <row r="38" spans="1:55" s="62" customFormat="1" ht="31.5">
      <c r="A38" s="52" t="s">
        <v>32</v>
      </c>
      <c r="B38" s="53" t="s">
        <v>23</v>
      </c>
      <c r="C38" s="54" t="s">
        <v>24</v>
      </c>
      <c r="D38" s="83"/>
      <c r="E38" s="84"/>
      <c r="F38" s="56">
        <v>1.25</v>
      </c>
      <c r="G38" s="57">
        <f>IF($E38&gt;0,IF(F38&gt;0,$E38*F38,""),"")</f>
      </c>
      <c r="H38" s="85"/>
      <c r="I38" s="56">
        <v>1.4</v>
      </c>
      <c r="J38" s="57">
        <f>IF($H38&gt;0,IF(I38&gt;0,$H38*I38,""),"")</f>
      </c>
      <c r="K38" s="85"/>
      <c r="L38" s="56">
        <v>3.5</v>
      </c>
      <c r="M38" s="57">
        <f>IF($K38&gt;0,IF(L38&gt;0,$K38*L38,""),"")</f>
      </c>
      <c r="N38" s="85"/>
      <c r="O38" s="56">
        <v>2</v>
      </c>
      <c r="P38" s="57">
        <f>IF($N38&gt;0,IF(O38&gt;0,$N38*O38,""),"")</f>
      </c>
      <c r="Q38" s="58"/>
      <c r="R38" s="59"/>
      <c r="S38" s="60"/>
      <c r="T38" s="61" t="s">
        <v>32</v>
      </c>
      <c r="U38" s="53" t="s">
        <v>23</v>
      </c>
      <c r="V38" s="54" t="s">
        <v>24</v>
      </c>
      <c r="X38" s="63">
        <v>1.25</v>
      </c>
      <c r="Y38" s="64">
        <f>IF($W38&gt;0,IF(X38&gt;0,$W38*X38,""),"")</f>
      </c>
      <c r="AA38" s="63">
        <v>1.4</v>
      </c>
      <c r="AB38" s="64">
        <f>IF($W38&gt;0,IF(AA38&gt;0,$W38*AA38,""),"")</f>
      </c>
      <c r="AD38" s="63">
        <f>PRODUCT(ROUND(L38,2)*1.02)</f>
        <v>3.5700000000000003</v>
      </c>
      <c r="AE38" s="64">
        <f>IF($W38&gt;0,IF(AD38&gt;0,$W38*AD38,""),"")</f>
      </c>
      <c r="AG38" s="63">
        <f>PRODUCT(ROUND(O38,2)*1.04)</f>
        <v>2.08</v>
      </c>
      <c r="AH38" s="64">
        <f>IF($W38&gt;0,IF(AG38&gt;0,$W38*AG38,""),"")</f>
      </c>
      <c r="AJ38" s="65"/>
      <c r="AK38" s="65"/>
      <c r="AL38" s="52" t="s">
        <v>32</v>
      </c>
      <c r="AM38" s="53" t="s">
        <v>23</v>
      </c>
      <c r="AN38" s="54" t="s">
        <v>24</v>
      </c>
      <c r="AP38" s="63">
        <v>1.25</v>
      </c>
      <c r="AQ38" s="64">
        <f>IF($AO38&gt;0,IF(AP38&gt;0,$AO38*AP38,""),"")</f>
      </c>
      <c r="AS38" s="63">
        <f>PRODUCT(ROUND(AA38,2)*1.02)</f>
        <v>1.428</v>
      </c>
      <c r="AT38" s="64">
        <f>IF($AO38&gt;0,IF(AS38&gt;0,$AO38*AS38,""),"")</f>
      </c>
      <c r="AV38" s="63">
        <f>PRODUCT(ROUND(AD38,2)*1.02)</f>
        <v>3.6414</v>
      </c>
      <c r="AW38" s="64">
        <f>IF($AO38&gt;0,IF(AV38&gt;0,$AO38*AV38,""),"")</f>
      </c>
      <c r="AY38" s="63">
        <f>PRODUCT(ROUND(AG38,2)*1.08)</f>
        <v>2.2464000000000004</v>
      </c>
      <c r="AZ38" s="64">
        <f>IF($AO38&gt;0,IF(AY38&gt;0,$AO38*AY38,""),"")</f>
      </c>
      <c r="BB38" s="65"/>
      <c r="BC38" s="65"/>
    </row>
    <row r="39" spans="1:55" ht="15.75">
      <c r="A39" s="37" t="s">
        <v>33</v>
      </c>
      <c r="B39" s="38" t="s">
        <v>34</v>
      </c>
      <c r="C39" s="50" t="s">
        <v>31</v>
      </c>
      <c r="D39" s="82"/>
      <c r="E39" s="39">
        <f>D39</f>
        <v>0</v>
      </c>
      <c r="F39" s="41">
        <v>4.5</v>
      </c>
      <c r="G39" s="42">
        <f t="shared" si="0"/>
      </c>
      <c r="H39" s="43">
        <f>D39</f>
        <v>0</v>
      </c>
      <c r="I39" s="41">
        <v>2.24</v>
      </c>
      <c r="J39" s="42">
        <f>IF($D39&gt;0,IF(I39&gt;0,$D39*I39,""),"")</f>
      </c>
      <c r="K39" s="43">
        <f>D39</f>
        <v>0</v>
      </c>
      <c r="L39" s="41">
        <v>0.33</v>
      </c>
      <c r="M39" s="42">
        <f>IF($D39&gt;0,IF(L39&gt;0,$D39*L39,""),"")</f>
      </c>
      <c r="N39" s="43">
        <f>IF(K39=0,"",K39)</f>
      </c>
      <c r="O39" s="44"/>
      <c r="P39" s="66"/>
      <c r="Q39" s="43"/>
      <c r="R39" s="44"/>
      <c r="S39" s="45"/>
      <c r="T39" s="46" t="s">
        <v>33</v>
      </c>
      <c r="U39" s="38" t="s">
        <v>34</v>
      </c>
      <c r="V39" s="50" t="s">
        <v>31</v>
      </c>
      <c r="X39" s="47">
        <v>4.5</v>
      </c>
      <c r="Y39" s="48">
        <f>IF($W39&gt;0,IF(X39&gt;0,$W39*X39,""),"")</f>
      </c>
      <c r="Z39" s="17">
        <f>W39</f>
        <v>0</v>
      </c>
      <c r="AA39" s="47">
        <v>2.24</v>
      </c>
      <c r="AB39" s="48">
        <f>IF($W39&gt;0,IF(AA39&gt;0,$W39*AA39,""),"")</f>
      </c>
      <c r="AC39" s="17">
        <f>W39</f>
        <v>0</v>
      </c>
      <c r="AD39" s="49">
        <f>PRODUCT(ROUND(L39,2)*1.02)</f>
        <v>0.3366</v>
      </c>
      <c r="AE39" s="48">
        <f>IF($W39&gt;0,IF(AD39&gt;0,$W39*AD39,""),"")</f>
      </c>
      <c r="AF39" s="17">
        <f>IF(AC39=0,"",AC39)</f>
      </c>
      <c r="AG39" s="20"/>
      <c r="AH39" s="48"/>
      <c r="AJ39" s="18"/>
      <c r="AK39" s="18"/>
      <c r="AL39" s="37" t="s">
        <v>33</v>
      </c>
      <c r="AM39" s="38" t="s">
        <v>34</v>
      </c>
      <c r="AN39" s="50" t="s">
        <v>31</v>
      </c>
      <c r="AP39" s="47">
        <v>4.5</v>
      </c>
      <c r="AQ39" s="48">
        <f>IF($AO39&gt;0,IF(AP39&gt;0,$AO39*AP39,""),"")</f>
      </c>
      <c r="AR39" s="17">
        <f>AO39</f>
        <v>0</v>
      </c>
      <c r="AS39" s="49">
        <f>PRODUCT(ROUND(AA39,2)*1.02)</f>
        <v>2.2848</v>
      </c>
      <c r="AT39" s="48">
        <f>IF($AO39&gt;0,IF(AS39&gt;0,$AO39*AS39,""),"")</f>
      </c>
      <c r="AU39" s="17">
        <f>AO39</f>
        <v>0</v>
      </c>
      <c r="AV39" s="49">
        <f>PRODUCT(ROUND(AD39,2)*1.02)</f>
        <v>0.34680000000000005</v>
      </c>
      <c r="AW39" s="48">
        <f>IF($AO39&gt;0,IF(AV39&gt;0,$AO39*AV39,""),"")</f>
      </c>
      <c r="AX39" s="17">
        <f>IF(AU39=0,"",AU39)</f>
      </c>
      <c r="AY39" s="20"/>
      <c r="AZ39" s="48"/>
      <c r="BB39" s="18"/>
      <c r="BC39" s="18"/>
    </row>
    <row r="40" spans="1:55" ht="15.75">
      <c r="A40" s="37" t="s">
        <v>13</v>
      </c>
      <c r="B40" s="38"/>
      <c r="C40" s="50"/>
      <c r="E40" s="39"/>
      <c r="F40" s="41"/>
      <c r="G40" s="42">
        <f t="shared" si="0"/>
      </c>
      <c r="H40" s="43"/>
      <c r="I40" s="41"/>
      <c r="J40" s="42"/>
      <c r="K40" s="43"/>
      <c r="L40" s="44"/>
      <c r="M40" s="42"/>
      <c r="N40" s="43"/>
      <c r="O40" s="44"/>
      <c r="P40" s="42"/>
      <c r="Q40" s="43"/>
      <c r="R40" s="44"/>
      <c r="S40" s="45"/>
      <c r="T40" s="46" t="s">
        <v>13</v>
      </c>
      <c r="U40" s="38"/>
      <c r="V40" s="50"/>
      <c r="X40" s="47"/>
      <c r="Y40" s="48"/>
      <c r="AA40" s="47"/>
      <c r="AB40" s="48"/>
      <c r="AD40" s="20"/>
      <c r="AE40" s="48"/>
      <c r="AG40" s="20"/>
      <c r="AH40" s="48"/>
      <c r="AJ40" s="18"/>
      <c r="AK40" s="18"/>
      <c r="AL40" s="37" t="s">
        <v>13</v>
      </c>
      <c r="AM40" s="38"/>
      <c r="AN40" s="50"/>
      <c r="AP40" s="47"/>
      <c r="AQ40" s="48">
        <f>IF($D40&gt;0,IF(AP40&gt;0,$D40*AP40,""),"")</f>
      </c>
      <c r="AS40" s="49"/>
      <c r="AT40" s="48"/>
      <c r="AV40" s="20"/>
      <c r="AW40" s="48"/>
      <c r="AY40" s="20"/>
      <c r="AZ40" s="48"/>
      <c r="BB40" s="18"/>
      <c r="BC40" s="18"/>
    </row>
    <row r="41" spans="1:55" ht="15.75">
      <c r="A41" s="37"/>
      <c r="B41" s="38"/>
      <c r="C41" s="50"/>
      <c r="E41" s="39"/>
      <c r="F41" s="41"/>
      <c r="G41" s="42">
        <f t="shared" si="0"/>
      </c>
      <c r="H41" s="43"/>
      <c r="I41" s="41"/>
      <c r="J41" s="42"/>
      <c r="K41" s="43"/>
      <c r="L41" s="44"/>
      <c r="M41" s="42"/>
      <c r="N41" s="43"/>
      <c r="O41" s="44"/>
      <c r="P41" s="42"/>
      <c r="Q41" s="43"/>
      <c r="R41" s="44"/>
      <c r="S41" s="45"/>
      <c r="T41" s="46"/>
      <c r="U41" s="38"/>
      <c r="V41" s="50"/>
      <c r="X41" s="47"/>
      <c r="Y41" s="48"/>
      <c r="AA41" s="47"/>
      <c r="AB41" s="48"/>
      <c r="AD41" s="20"/>
      <c r="AE41" s="48"/>
      <c r="AG41" s="20"/>
      <c r="AH41" s="48"/>
      <c r="AJ41" s="18"/>
      <c r="AK41" s="18"/>
      <c r="AL41" s="37"/>
      <c r="AM41" s="38"/>
      <c r="AN41" s="50"/>
      <c r="AP41" s="47"/>
      <c r="AQ41" s="48">
        <f>IF($D41&gt;0,IF(AP41&gt;0,$D41*AP41,""),"")</f>
      </c>
      <c r="AS41" s="49"/>
      <c r="AT41" s="48"/>
      <c r="AV41" s="20"/>
      <c r="AW41" s="48"/>
      <c r="AY41" s="20"/>
      <c r="AZ41" s="48"/>
      <c r="BB41" s="18"/>
      <c r="BC41" s="18"/>
    </row>
    <row r="42" spans="1:55" ht="47.25">
      <c r="A42" s="30" t="s">
        <v>39</v>
      </c>
      <c r="B42" s="31" t="s">
        <v>40</v>
      </c>
      <c r="C42" s="37"/>
      <c r="E42" s="39"/>
      <c r="F42" s="41"/>
      <c r="G42" s="42">
        <f t="shared" si="0"/>
      </c>
      <c r="H42" s="43"/>
      <c r="I42" s="41"/>
      <c r="J42" s="42">
        <f>IF($D42&gt;0,IF(I42&gt;0,$D42*I42,""),"")</f>
      </c>
      <c r="K42" s="43"/>
      <c r="L42" s="44"/>
      <c r="M42" s="42"/>
      <c r="N42" s="43"/>
      <c r="O42" s="44"/>
      <c r="P42" s="42"/>
      <c r="Q42" s="43"/>
      <c r="R42" s="44"/>
      <c r="S42" s="45"/>
      <c r="T42" s="35" t="s">
        <v>39</v>
      </c>
      <c r="U42" s="31" t="s">
        <v>40</v>
      </c>
      <c r="V42" s="37"/>
      <c r="X42" s="47"/>
      <c r="Y42" s="48"/>
      <c r="AA42" s="47"/>
      <c r="AB42" s="48">
        <f>IF($D42&gt;0,IF(AA42&gt;0,$D42*AA42,""),"")</f>
      </c>
      <c r="AD42" s="20"/>
      <c r="AE42" s="48"/>
      <c r="AG42" s="20"/>
      <c r="AH42" s="48"/>
      <c r="AJ42" s="18"/>
      <c r="AK42" s="18"/>
      <c r="AL42" s="30" t="s">
        <v>39</v>
      </c>
      <c r="AM42" s="31" t="s">
        <v>40</v>
      </c>
      <c r="AN42" s="37"/>
      <c r="AP42" s="47"/>
      <c r="AQ42" s="48">
        <f>IF($D42&gt;0,IF(AP42&gt;0,$D42*AP42,""),"")</f>
      </c>
      <c r="AS42" s="49"/>
      <c r="AT42" s="48">
        <f>IF($D42&gt;0,IF(AS42&gt;0,$D42*AS42,""),"")</f>
      </c>
      <c r="AV42" s="20"/>
      <c r="AW42" s="48"/>
      <c r="AY42" s="20"/>
      <c r="AZ42" s="48"/>
      <c r="BB42" s="18"/>
      <c r="BC42" s="18"/>
    </row>
    <row r="43" spans="1:55" ht="31.5">
      <c r="A43" s="37" t="s">
        <v>41</v>
      </c>
      <c r="B43" s="38" t="s">
        <v>12</v>
      </c>
      <c r="C43" s="50"/>
      <c r="E43" s="39"/>
      <c r="F43" s="41"/>
      <c r="G43" s="42">
        <f t="shared" si="0"/>
      </c>
      <c r="H43" s="43"/>
      <c r="I43" s="41"/>
      <c r="J43" s="42"/>
      <c r="K43" s="43"/>
      <c r="L43" s="44"/>
      <c r="M43" s="42"/>
      <c r="N43" s="43"/>
      <c r="O43" s="44"/>
      <c r="P43" s="42"/>
      <c r="Q43" s="43"/>
      <c r="R43" s="44"/>
      <c r="S43" s="45"/>
      <c r="T43" s="46" t="s">
        <v>41</v>
      </c>
      <c r="U43" s="38" t="s">
        <v>12</v>
      </c>
      <c r="V43" s="50"/>
      <c r="X43" s="47"/>
      <c r="Y43" s="48"/>
      <c r="AA43" s="47"/>
      <c r="AB43" s="48"/>
      <c r="AD43" s="20"/>
      <c r="AE43" s="48"/>
      <c r="AG43" s="20"/>
      <c r="AH43" s="48"/>
      <c r="AJ43" s="18"/>
      <c r="AK43" s="18"/>
      <c r="AL43" s="37" t="s">
        <v>41</v>
      </c>
      <c r="AM43" s="38" t="s">
        <v>12</v>
      </c>
      <c r="AN43" s="50"/>
      <c r="AP43" s="47"/>
      <c r="AQ43" s="48">
        <f>IF($D43&gt;0,IF(AP43&gt;0,$D43*AP43,""),"")</f>
      </c>
      <c r="AS43" s="49"/>
      <c r="AT43" s="48"/>
      <c r="AV43" s="20"/>
      <c r="AW43" s="48"/>
      <c r="AY43" s="20"/>
      <c r="AZ43" s="48"/>
      <c r="BB43" s="18"/>
      <c r="BC43" s="18"/>
    </row>
    <row r="44" spans="1:55" ht="15.75">
      <c r="A44" s="37" t="s">
        <v>13</v>
      </c>
      <c r="B44" s="38" t="s">
        <v>14</v>
      </c>
      <c r="C44" s="50" t="s">
        <v>15</v>
      </c>
      <c r="D44" s="82"/>
      <c r="E44" s="39">
        <f>D44</f>
        <v>0</v>
      </c>
      <c r="F44" s="41">
        <v>14</v>
      </c>
      <c r="G44" s="42">
        <f t="shared" si="0"/>
      </c>
      <c r="H44" s="43">
        <f>D44</f>
        <v>0</v>
      </c>
      <c r="I44" s="41">
        <v>6.6</v>
      </c>
      <c r="J44" s="42">
        <f>IF($H44&gt;0,IF(I44&gt;0,$H44*I44,""),"")</f>
      </c>
      <c r="K44" s="43">
        <f>D44</f>
        <v>0</v>
      </c>
      <c r="L44" s="41">
        <v>11.5</v>
      </c>
      <c r="M44" s="42">
        <f>IF($K44&gt;0,IF(L44&gt;0,$K44*L44,""),"")</f>
      </c>
      <c r="N44" s="43">
        <f>D44</f>
        <v>0</v>
      </c>
      <c r="O44" s="41">
        <v>12</v>
      </c>
      <c r="P44" s="42">
        <f>IF($N44&gt;0,IF(O44&gt;0,$N44*O44,""),"")</f>
      </c>
      <c r="Q44" s="43"/>
      <c r="R44" s="44"/>
      <c r="S44" s="45"/>
      <c r="T44" s="46" t="s">
        <v>13</v>
      </c>
      <c r="U44" s="38" t="s">
        <v>14</v>
      </c>
      <c r="V44" s="50" t="s">
        <v>15</v>
      </c>
      <c r="X44" s="47">
        <v>14</v>
      </c>
      <c r="Y44" s="48">
        <f>IF($W44&gt;0,IF(X44&gt;0,$W44*X44,""),"")</f>
      </c>
      <c r="Z44" s="17">
        <f>W44</f>
        <v>0</v>
      </c>
      <c r="AA44" s="47">
        <v>6.6</v>
      </c>
      <c r="AB44" s="48">
        <f>IF($W44&gt;0,IF(AA44&gt;0,$W44*AA44,""),"")</f>
      </c>
      <c r="AC44" s="17">
        <f>W44</f>
        <v>0</v>
      </c>
      <c r="AD44" s="49">
        <f>PRODUCT(ROUND(L44,2)*1.02)</f>
        <v>11.73</v>
      </c>
      <c r="AE44" s="48">
        <f>IF($W44&gt;0,IF(AD44&gt;0,$W44*AD44,""),"")</f>
      </c>
      <c r="AF44" s="17">
        <f>W44</f>
        <v>0</v>
      </c>
      <c r="AG44" s="49">
        <f>PRODUCT(ROUND(O44,2)*1.04)</f>
        <v>12.48</v>
      </c>
      <c r="AH44" s="48">
        <f>IF($W44&gt;0,IF(AG44&gt;0,$W44*AG44,""),"")</f>
      </c>
      <c r="AJ44" s="18"/>
      <c r="AK44" s="18"/>
      <c r="AL44" s="37" t="s">
        <v>13</v>
      </c>
      <c r="AM44" s="38" t="s">
        <v>14</v>
      </c>
      <c r="AN44" s="50" t="s">
        <v>15</v>
      </c>
      <c r="AP44" s="47">
        <v>14</v>
      </c>
      <c r="AQ44" s="48">
        <f>IF($AO44&gt;0,IF(AP44&gt;0,$AO44*AP44,""),"")</f>
      </c>
      <c r="AR44" s="17">
        <f>AO44</f>
        <v>0</v>
      </c>
      <c r="AS44" s="49">
        <f>PRODUCT(ROUND(AA44,2)*1.02)</f>
        <v>6.731999999999999</v>
      </c>
      <c r="AT44" s="48">
        <f>IF($AO44&gt;0,IF(AS44&gt;0,$AO44*AS44,""),"")</f>
      </c>
      <c r="AU44" s="17">
        <f>AO44</f>
        <v>0</v>
      </c>
      <c r="AV44" s="49">
        <f>PRODUCT(ROUND(AD44,2)*1.02)</f>
        <v>11.9646</v>
      </c>
      <c r="AW44" s="48">
        <f>IF($AO44&gt;0,IF(AV44&gt;0,$AO44*AV44,""),"")</f>
      </c>
      <c r="AX44" s="17">
        <f>AO44</f>
        <v>0</v>
      </c>
      <c r="AY44" s="49">
        <f>PRODUCT(ROUND(AG44,2)*1.08)</f>
        <v>13.4784</v>
      </c>
      <c r="AZ44" s="48">
        <f>IF($AO44&gt;0,IF(AY44&gt;0,$AO44*AY44,""),"")</f>
      </c>
      <c r="BB44" s="18"/>
      <c r="BC44" s="18"/>
    </row>
    <row r="45" spans="1:55" ht="15.75">
      <c r="A45" s="37" t="s">
        <v>13</v>
      </c>
      <c r="B45" s="38" t="s">
        <v>16</v>
      </c>
      <c r="C45" s="50" t="s">
        <v>15</v>
      </c>
      <c r="D45" s="82"/>
      <c r="E45" s="39">
        <f>D45</f>
        <v>0</v>
      </c>
      <c r="F45" s="41">
        <v>10.5</v>
      </c>
      <c r="G45" s="42">
        <f t="shared" si="0"/>
      </c>
      <c r="H45" s="43">
        <f>D45</f>
        <v>0</v>
      </c>
      <c r="I45" s="41">
        <v>5.8</v>
      </c>
      <c r="J45" s="42">
        <f>IF($H45&gt;0,IF(I45&gt;0,$H45*I45,""),"")</f>
      </c>
      <c r="K45" s="43"/>
      <c r="L45" s="44"/>
      <c r="M45" s="42"/>
      <c r="N45" s="43">
        <f>D45</f>
        <v>0</v>
      </c>
      <c r="O45" s="41">
        <v>10</v>
      </c>
      <c r="P45" s="42">
        <f>IF($N45&gt;0,IF(O45&gt;0,$N45*O45,""),"")</f>
      </c>
      <c r="Q45" s="43"/>
      <c r="R45" s="44"/>
      <c r="S45" s="45"/>
      <c r="T45" s="46" t="s">
        <v>13</v>
      </c>
      <c r="U45" s="38" t="s">
        <v>16</v>
      </c>
      <c r="V45" s="50" t="s">
        <v>15</v>
      </c>
      <c r="X45" s="47">
        <v>10.5</v>
      </c>
      <c r="Y45" s="48">
        <f>IF($W45&gt;0,IF(X45&gt;0,$W45*X45,""),"")</f>
      </c>
      <c r="Z45" s="17">
        <f>W45</f>
        <v>0</v>
      </c>
      <c r="AA45" s="47">
        <v>5.8</v>
      </c>
      <c r="AB45" s="48">
        <f>IF($W45&gt;0,IF(AA45&gt;0,$W45*AA45,""),"")</f>
      </c>
      <c r="AD45" s="20"/>
      <c r="AE45" s="48"/>
      <c r="AF45" s="17">
        <f>W45</f>
        <v>0</v>
      </c>
      <c r="AG45" s="49">
        <f>PRODUCT(ROUND(O45,2)*1.04)</f>
        <v>10.4</v>
      </c>
      <c r="AH45" s="48">
        <f>IF($W45&gt;0,IF(AG45&gt;0,$W45*AG45,""),"")</f>
      </c>
      <c r="AJ45" s="18"/>
      <c r="AK45" s="18"/>
      <c r="AL45" s="37" t="s">
        <v>13</v>
      </c>
      <c r="AM45" s="38" t="s">
        <v>16</v>
      </c>
      <c r="AN45" s="50" t="s">
        <v>15</v>
      </c>
      <c r="AP45" s="47">
        <v>10.5</v>
      </c>
      <c r="AQ45" s="48">
        <f>IF($AO45&gt;0,IF(AP45&gt;0,$AO45*AP45,""),"")</f>
      </c>
      <c r="AR45" s="17">
        <f>AO45</f>
        <v>0</v>
      </c>
      <c r="AS45" s="49">
        <f>PRODUCT(ROUND(AA45,2)*1.02)</f>
        <v>5.9159999999999995</v>
      </c>
      <c r="AT45" s="48">
        <f>IF($AO45&gt;0,IF(AS45&gt;0,$AO45*AS45,""),"")</f>
      </c>
      <c r="AV45" s="20"/>
      <c r="AW45" s="48"/>
      <c r="AX45" s="17">
        <f>AO45</f>
        <v>0</v>
      </c>
      <c r="AY45" s="49">
        <f>PRODUCT(ROUND(AG45,2)*1.08)</f>
        <v>11.232000000000001</v>
      </c>
      <c r="AZ45" s="48">
        <f>IF($AO45&gt;0,IF(AY45&gt;0,$AO45*AY45,""),"")</f>
      </c>
      <c r="BB45" s="18"/>
      <c r="BC45" s="18"/>
    </row>
    <row r="46" spans="1:55" ht="15.75">
      <c r="A46" s="37" t="s">
        <v>13</v>
      </c>
      <c r="B46" s="38" t="s">
        <v>17</v>
      </c>
      <c r="C46" s="50" t="s">
        <v>15</v>
      </c>
      <c r="D46" s="82"/>
      <c r="E46" s="39">
        <f>D46</f>
        <v>0</v>
      </c>
      <c r="F46" s="41">
        <v>8.75</v>
      </c>
      <c r="G46" s="42">
        <f t="shared" si="0"/>
      </c>
      <c r="H46" s="43">
        <f>D46</f>
        <v>0</v>
      </c>
      <c r="I46" s="41">
        <v>5.2</v>
      </c>
      <c r="J46" s="42">
        <f>IF($H46&gt;0,IF(I46&gt;0,$H46*I46,""),"")</f>
      </c>
      <c r="K46" s="43"/>
      <c r="L46" s="44"/>
      <c r="M46" s="42"/>
      <c r="N46" s="43">
        <f>D46</f>
        <v>0</v>
      </c>
      <c r="O46" s="41">
        <v>8</v>
      </c>
      <c r="P46" s="42">
        <f>IF($N46&gt;0,IF(O46&gt;0,$N46*O46,""),"")</f>
      </c>
      <c r="Q46" s="43"/>
      <c r="R46" s="44"/>
      <c r="S46" s="45"/>
      <c r="T46" s="46" t="s">
        <v>13</v>
      </c>
      <c r="U46" s="38" t="s">
        <v>17</v>
      </c>
      <c r="V46" s="50" t="s">
        <v>15</v>
      </c>
      <c r="X46" s="47">
        <v>8.75</v>
      </c>
      <c r="Y46" s="48">
        <f>IF($W46&gt;0,IF(X46&gt;0,$W46*X46,""),"")</f>
      </c>
      <c r="Z46" s="17">
        <f>W46</f>
        <v>0</v>
      </c>
      <c r="AA46" s="47">
        <v>5.2</v>
      </c>
      <c r="AB46" s="48">
        <f>IF($W46&gt;0,IF(AA46&gt;0,$W46*AA46,""),"")</f>
      </c>
      <c r="AD46" s="20"/>
      <c r="AE46" s="48"/>
      <c r="AF46" s="17">
        <f>W46</f>
        <v>0</v>
      </c>
      <c r="AG46" s="49">
        <f>PRODUCT(ROUND(O46,2)*1.04)</f>
        <v>8.32</v>
      </c>
      <c r="AH46" s="48">
        <f>IF($W46&gt;0,IF(AG46&gt;0,$W46*AG46,""),"")</f>
      </c>
      <c r="AJ46" s="18"/>
      <c r="AK46" s="18"/>
      <c r="AL46" s="37" t="s">
        <v>13</v>
      </c>
      <c r="AM46" s="38" t="s">
        <v>17</v>
      </c>
      <c r="AN46" s="50" t="s">
        <v>15</v>
      </c>
      <c r="AP46" s="47">
        <v>8.75</v>
      </c>
      <c r="AQ46" s="48">
        <f>IF($AO46&gt;0,IF(AP46&gt;0,$AO46*AP46,""),"")</f>
      </c>
      <c r="AR46" s="17">
        <f>AO46</f>
        <v>0</v>
      </c>
      <c r="AS46" s="49">
        <f>PRODUCT(ROUND(AA46,2)*1.02)</f>
        <v>5.304</v>
      </c>
      <c r="AT46" s="48">
        <f>IF($AO46&gt;0,IF(AS46&gt;0,$AO46*AS46,""),"")</f>
      </c>
      <c r="AV46" s="20"/>
      <c r="AW46" s="48"/>
      <c r="AX46" s="17">
        <f>AO46</f>
        <v>0</v>
      </c>
      <c r="AY46" s="49">
        <f>PRODUCT(ROUND(AG46,2)*1.08)</f>
        <v>8.985600000000002</v>
      </c>
      <c r="AZ46" s="48">
        <f>IF($AO46&gt;0,IF(AY46&gt;0,$AO46*AY46,""),"")</f>
      </c>
      <c r="BB46" s="18"/>
      <c r="BC46" s="18"/>
    </row>
    <row r="47" spans="1:55" ht="15.75">
      <c r="A47" s="37" t="s">
        <v>42</v>
      </c>
      <c r="B47" s="38" t="s">
        <v>19</v>
      </c>
      <c r="C47" s="50"/>
      <c r="E47" s="39"/>
      <c r="F47" s="44"/>
      <c r="G47" s="42">
        <f t="shared" si="0"/>
      </c>
      <c r="H47" s="43"/>
      <c r="I47" s="41"/>
      <c r="J47" s="42"/>
      <c r="K47" s="86"/>
      <c r="L47" s="44"/>
      <c r="M47" s="42"/>
      <c r="N47" s="43"/>
      <c r="O47" s="44"/>
      <c r="P47" s="42"/>
      <c r="Q47" s="43"/>
      <c r="R47" s="44"/>
      <c r="S47" s="45"/>
      <c r="T47" s="46" t="s">
        <v>42</v>
      </c>
      <c r="U47" s="38" t="s">
        <v>19</v>
      </c>
      <c r="V47" s="50"/>
      <c r="X47" s="18"/>
      <c r="Y47" s="48"/>
      <c r="AA47" s="47"/>
      <c r="AB47" s="48"/>
      <c r="AD47" s="20"/>
      <c r="AE47" s="48"/>
      <c r="AG47" s="20"/>
      <c r="AH47" s="48"/>
      <c r="AJ47" s="18"/>
      <c r="AK47" s="18"/>
      <c r="AL47" s="37" t="s">
        <v>42</v>
      </c>
      <c r="AM47" s="38" t="s">
        <v>19</v>
      </c>
      <c r="AN47" s="50"/>
      <c r="AP47" s="18"/>
      <c r="AQ47" s="48"/>
      <c r="AS47" s="49"/>
      <c r="AT47" s="48"/>
      <c r="AV47" s="20"/>
      <c r="AW47" s="48"/>
      <c r="AY47" s="20"/>
      <c r="AZ47" s="48"/>
      <c r="BB47" s="18"/>
      <c r="BC47" s="18"/>
    </row>
    <row r="48" spans="1:55" ht="15.75">
      <c r="A48" s="37" t="s">
        <v>13</v>
      </c>
      <c r="B48" s="38" t="s">
        <v>14</v>
      </c>
      <c r="C48" s="50" t="s">
        <v>15</v>
      </c>
      <c r="D48" s="82"/>
      <c r="E48" s="39">
        <f>D48</f>
        <v>0</v>
      </c>
      <c r="F48" s="41">
        <v>14</v>
      </c>
      <c r="G48" s="42">
        <f t="shared" si="0"/>
      </c>
      <c r="H48" s="43">
        <f>D48</f>
        <v>0</v>
      </c>
      <c r="I48" s="41">
        <v>5.2</v>
      </c>
      <c r="J48" s="42">
        <f>IF($H48&gt;0,IF(I48&gt;0,$H48*I48,""),"")</f>
      </c>
      <c r="K48" s="43">
        <f>D48</f>
        <v>0</v>
      </c>
      <c r="L48" s="41">
        <v>9.5</v>
      </c>
      <c r="M48" s="42">
        <f>IF($K48&gt;0,IF(L48&gt;0,$K48*L48,""),"")</f>
      </c>
      <c r="N48" s="43">
        <f>D48</f>
        <v>0</v>
      </c>
      <c r="O48" s="41">
        <v>10</v>
      </c>
      <c r="P48" s="42">
        <f>IF($N48&gt;0,IF(O48&gt;0,$N48*O48,""),"")</f>
      </c>
      <c r="Q48" s="43"/>
      <c r="R48" s="44"/>
      <c r="S48" s="45"/>
      <c r="T48" s="46" t="s">
        <v>13</v>
      </c>
      <c r="U48" s="38" t="s">
        <v>14</v>
      </c>
      <c r="V48" s="50" t="s">
        <v>15</v>
      </c>
      <c r="X48" s="47">
        <v>14</v>
      </c>
      <c r="Y48" s="48">
        <f>IF($W48&gt;0,IF(X48&gt;0,$W48*X48,""),"")</f>
      </c>
      <c r="Z48" s="17">
        <f>W48</f>
        <v>0</v>
      </c>
      <c r="AA48" s="47">
        <v>5.2</v>
      </c>
      <c r="AB48" s="48">
        <f>IF($W48&gt;0,IF(AA48&gt;0,$W48*AA48,""),"")</f>
      </c>
      <c r="AC48" s="17">
        <f>W48</f>
        <v>0</v>
      </c>
      <c r="AD48" s="49">
        <f>PRODUCT(ROUND(L48,2)*1.02)</f>
        <v>9.69</v>
      </c>
      <c r="AE48" s="48">
        <f>IF($W48&gt;0,IF(AD48&gt;0,$W48*AD48,""),"")</f>
      </c>
      <c r="AF48" s="17">
        <f>W48</f>
        <v>0</v>
      </c>
      <c r="AG48" s="49">
        <f>PRODUCT(ROUND(O48,2)*1.04)</f>
        <v>10.4</v>
      </c>
      <c r="AH48" s="48">
        <f>IF($W48&gt;0,IF(AG48&gt;0,$W48*AG48,""),"")</f>
      </c>
      <c r="AJ48" s="18"/>
      <c r="AK48" s="18"/>
      <c r="AL48" s="37" t="s">
        <v>13</v>
      </c>
      <c r="AM48" s="38" t="s">
        <v>14</v>
      </c>
      <c r="AN48" s="50" t="s">
        <v>15</v>
      </c>
      <c r="AP48" s="47">
        <v>14</v>
      </c>
      <c r="AQ48" s="48">
        <f>IF($AO48&gt;0,IF(AP48&gt;0,$AO48*AP48,""),"")</f>
      </c>
      <c r="AR48" s="17">
        <f>AO48</f>
        <v>0</v>
      </c>
      <c r="AS48" s="49">
        <f>PRODUCT(ROUND(AA48,2)*1.02)</f>
        <v>5.304</v>
      </c>
      <c r="AT48" s="48">
        <f>IF($AO48&gt;0,IF(AS48&gt;0,$AO48*AS48,""),"")</f>
      </c>
      <c r="AU48" s="17">
        <f>AO48</f>
        <v>0</v>
      </c>
      <c r="AV48" s="49">
        <f>PRODUCT(ROUND(AD48,2)*1.02)</f>
        <v>9.883799999999999</v>
      </c>
      <c r="AW48" s="48">
        <f>IF($AO48&gt;0,IF(AV48&gt;0,$AO48*AV48,""),"")</f>
      </c>
      <c r="AX48" s="17">
        <f>AO48</f>
        <v>0</v>
      </c>
      <c r="AY48" s="49">
        <f>PRODUCT(ROUND(AG48,2)*1.08)</f>
        <v>11.232000000000001</v>
      </c>
      <c r="AZ48" s="48">
        <f>IF($AO48&gt;0,IF(AY48&gt;0,$AO48*AY48,""),"")</f>
      </c>
      <c r="BB48" s="18"/>
      <c r="BC48" s="18"/>
    </row>
    <row r="49" spans="1:55" ht="15.75">
      <c r="A49" s="37" t="s">
        <v>13</v>
      </c>
      <c r="B49" s="38" t="s">
        <v>16</v>
      </c>
      <c r="C49" s="50" t="s">
        <v>15</v>
      </c>
      <c r="D49" s="82"/>
      <c r="E49" s="39">
        <f>D49</f>
        <v>0</v>
      </c>
      <c r="F49" s="41">
        <v>10.5</v>
      </c>
      <c r="G49" s="42">
        <f t="shared" si="0"/>
      </c>
      <c r="H49" s="43">
        <f>D49</f>
        <v>0</v>
      </c>
      <c r="I49" s="41">
        <v>4.5</v>
      </c>
      <c r="J49" s="42">
        <f>IF($H49&gt;0,IF(I49&gt;0,$H49*I49,""),"")</f>
      </c>
      <c r="K49" s="43"/>
      <c r="L49" s="44"/>
      <c r="M49" s="42"/>
      <c r="N49" s="43">
        <f>D49</f>
        <v>0</v>
      </c>
      <c r="O49" s="41">
        <v>8</v>
      </c>
      <c r="P49" s="42">
        <f>IF($N49&gt;0,IF(O49&gt;0,$N49*O49,""),"")</f>
      </c>
      <c r="Q49" s="43"/>
      <c r="R49" s="44"/>
      <c r="S49" s="45"/>
      <c r="T49" s="46" t="s">
        <v>13</v>
      </c>
      <c r="U49" s="38" t="s">
        <v>16</v>
      </c>
      <c r="V49" s="50" t="s">
        <v>15</v>
      </c>
      <c r="X49" s="47">
        <v>10.5</v>
      </c>
      <c r="Y49" s="48">
        <f>IF($W49&gt;0,IF(X49&gt;0,$W49*X49,""),"")</f>
      </c>
      <c r="Z49" s="17">
        <f>W49</f>
        <v>0</v>
      </c>
      <c r="AA49" s="47">
        <v>4.5</v>
      </c>
      <c r="AB49" s="48">
        <f>IF($W49&gt;0,IF(AA49&gt;0,$W49*AA49,""),"")</f>
      </c>
      <c r="AD49" s="20"/>
      <c r="AE49" s="48"/>
      <c r="AF49" s="17">
        <f>W49</f>
        <v>0</v>
      </c>
      <c r="AG49" s="49">
        <f>PRODUCT(ROUND(O49,2)*1.04)</f>
        <v>8.32</v>
      </c>
      <c r="AH49" s="48">
        <f>IF($W49&gt;0,IF(AG49&gt;0,$W49*AG49,""),"")</f>
      </c>
      <c r="AJ49" s="18"/>
      <c r="AK49" s="18"/>
      <c r="AL49" s="37" t="s">
        <v>13</v>
      </c>
      <c r="AM49" s="38" t="s">
        <v>16</v>
      </c>
      <c r="AN49" s="50" t="s">
        <v>15</v>
      </c>
      <c r="AP49" s="47">
        <v>10.5</v>
      </c>
      <c r="AQ49" s="48">
        <f>IF($AO49&gt;0,IF(AP49&gt;0,$AO49*AP49,""),"")</f>
      </c>
      <c r="AR49" s="17">
        <f>AO49</f>
        <v>0</v>
      </c>
      <c r="AS49" s="49">
        <f>PRODUCT(ROUND(AA49,2)*1.02)</f>
        <v>4.59</v>
      </c>
      <c r="AT49" s="48">
        <f>IF($AO49&gt;0,IF(AS49&gt;0,$AO49*AS49,""),"")</f>
      </c>
      <c r="AV49" s="20"/>
      <c r="AW49" s="48"/>
      <c r="AX49" s="17">
        <f>AO49</f>
        <v>0</v>
      </c>
      <c r="AY49" s="49">
        <f>PRODUCT(ROUND(AG49,2)*1.08)</f>
        <v>8.985600000000002</v>
      </c>
      <c r="AZ49" s="48">
        <f>IF($AO49&gt;0,IF(AY49&gt;0,$AO49*AY49,""),"")</f>
      </c>
      <c r="BB49" s="18"/>
      <c r="BC49" s="18"/>
    </row>
    <row r="50" spans="1:55" ht="15.75">
      <c r="A50" s="37" t="s">
        <v>13</v>
      </c>
      <c r="B50" s="38" t="s">
        <v>17</v>
      </c>
      <c r="C50" s="50" t="s">
        <v>15</v>
      </c>
      <c r="D50" s="82"/>
      <c r="E50" s="39">
        <f>D50</f>
        <v>0</v>
      </c>
      <c r="F50" s="41">
        <v>8.75</v>
      </c>
      <c r="G50" s="42">
        <f t="shared" si="0"/>
      </c>
      <c r="H50" s="43">
        <f>D50</f>
        <v>0</v>
      </c>
      <c r="I50" s="41">
        <v>4</v>
      </c>
      <c r="J50" s="42">
        <f>IF($H50&gt;0,IF(I50&gt;0,$H50*I50,""),"")</f>
      </c>
      <c r="K50" s="43"/>
      <c r="L50" s="44"/>
      <c r="M50" s="42"/>
      <c r="N50" s="43">
        <f>D50</f>
        <v>0</v>
      </c>
      <c r="O50" s="41">
        <v>7</v>
      </c>
      <c r="P50" s="42">
        <f>IF($N50&gt;0,IF(O50&gt;0,$N50*O50,""),"")</f>
      </c>
      <c r="Q50" s="43"/>
      <c r="R50" s="44"/>
      <c r="S50" s="45"/>
      <c r="T50" s="46" t="s">
        <v>13</v>
      </c>
      <c r="U50" s="38" t="s">
        <v>17</v>
      </c>
      <c r="V50" s="50" t="s">
        <v>15</v>
      </c>
      <c r="X50" s="47">
        <v>8.75</v>
      </c>
      <c r="Y50" s="48">
        <f>IF($W50&gt;0,IF(X50&gt;0,$W50*X50,""),"")</f>
      </c>
      <c r="Z50" s="17">
        <f>W50</f>
        <v>0</v>
      </c>
      <c r="AA50" s="47">
        <v>4</v>
      </c>
      <c r="AB50" s="48">
        <f>IF($W50&gt;0,IF(AA50&gt;0,$W50*AA50,""),"")</f>
      </c>
      <c r="AD50" s="20"/>
      <c r="AE50" s="48"/>
      <c r="AF50" s="17">
        <f>W50</f>
        <v>0</v>
      </c>
      <c r="AG50" s="49">
        <f>PRODUCT(ROUND(O50,2)*1.04)</f>
        <v>7.28</v>
      </c>
      <c r="AH50" s="48">
        <f>IF($W50&gt;0,IF(AG50&gt;0,$W50*AG50,""),"")</f>
      </c>
      <c r="AJ50" s="18"/>
      <c r="AK50" s="18"/>
      <c r="AL50" s="37" t="s">
        <v>13</v>
      </c>
      <c r="AM50" s="38" t="s">
        <v>17</v>
      </c>
      <c r="AN50" s="50" t="s">
        <v>15</v>
      </c>
      <c r="AP50" s="47">
        <v>8.75</v>
      </c>
      <c r="AQ50" s="48">
        <f>IF($AO50&gt;0,IF(AP50&gt;0,$AO50*AP50,""),"")</f>
      </c>
      <c r="AR50" s="17">
        <f>AO50</f>
        <v>0</v>
      </c>
      <c r="AS50" s="49">
        <f>PRODUCT(ROUND(AA50,2)*1.02)</f>
        <v>4.08</v>
      </c>
      <c r="AT50" s="48">
        <f>IF($AO50&gt;0,IF(AS50&gt;0,$AO50*AS50,""),"")</f>
      </c>
      <c r="AV50" s="20"/>
      <c r="AW50" s="48"/>
      <c r="AX50" s="17">
        <f>AO50</f>
        <v>0</v>
      </c>
      <c r="AY50" s="49">
        <f>PRODUCT(ROUND(AG50,2)*1.08)</f>
        <v>7.862400000000001</v>
      </c>
      <c r="AZ50" s="48">
        <f>IF($AO50&gt;0,IF(AY50&gt;0,$AO50*AY50,""),"")</f>
      </c>
      <c r="BB50" s="18"/>
      <c r="BC50" s="18"/>
    </row>
    <row r="51" spans="1:55" ht="15.75">
      <c r="A51" s="37"/>
      <c r="B51" s="38"/>
      <c r="C51" s="50"/>
      <c r="E51" s="39"/>
      <c r="F51" s="44"/>
      <c r="G51" s="42">
        <f t="shared" si="0"/>
      </c>
      <c r="H51" s="43"/>
      <c r="I51" s="41"/>
      <c r="J51" s="42"/>
      <c r="K51" s="43"/>
      <c r="L51" s="44"/>
      <c r="M51" s="42"/>
      <c r="N51" s="43"/>
      <c r="O51" s="44"/>
      <c r="P51" s="42"/>
      <c r="Q51" s="43"/>
      <c r="R51" s="44"/>
      <c r="S51" s="45"/>
      <c r="T51" s="46"/>
      <c r="U51" s="38"/>
      <c r="V51" s="50"/>
      <c r="X51" s="18"/>
      <c r="Y51" s="48"/>
      <c r="AA51" s="47"/>
      <c r="AB51" s="48"/>
      <c r="AD51" s="20"/>
      <c r="AE51" s="48"/>
      <c r="AG51" s="20"/>
      <c r="AH51" s="48"/>
      <c r="AJ51" s="18"/>
      <c r="AK51" s="18"/>
      <c r="AL51" s="37"/>
      <c r="AM51" s="38"/>
      <c r="AN51" s="50"/>
      <c r="AP51" s="18"/>
      <c r="AQ51" s="48"/>
      <c r="AS51" s="49"/>
      <c r="AT51" s="48"/>
      <c r="AV51" s="20"/>
      <c r="AW51" s="48"/>
      <c r="AY51" s="20"/>
      <c r="AZ51" s="48"/>
      <c r="BB51" s="18"/>
      <c r="BC51" s="18"/>
    </row>
    <row r="52" spans="1:55" ht="15.75">
      <c r="A52" s="37" t="s">
        <v>20</v>
      </c>
      <c r="B52" s="32" t="s">
        <v>21</v>
      </c>
      <c r="C52" s="50"/>
      <c r="E52" s="39"/>
      <c r="F52" s="44"/>
      <c r="G52" s="42">
        <f t="shared" si="0"/>
      </c>
      <c r="H52" s="43"/>
      <c r="I52" s="41"/>
      <c r="J52" s="42"/>
      <c r="K52" s="43"/>
      <c r="L52" s="44"/>
      <c r="M52" s="42"/>
      <c r="N52" s="43"/>
      <c r="O52" s="44"/>
      <c r="P52" s="42"/>
      <c r="Q52" s="43"/>
      <c r="R52" s="44"/>
      <c r="S52" s="45"/>
      <c r="T52" s="46" t="s">
        <v>20</v>
      </c>
      <c r="U52" s="32" t="s">
        <v>21</v>
      </c>
      <c r="V52" s="50"/>
      <c r="X52" s="18"/>
      <c r="Y52" s="48"/>
      <c r="AA52" s="47"/>
      <c r="AB52" s="48"/>
      <c r="AD52" s="20"/>
      <c r="AE52" s="48"/>
      <c r="AG52" s="20"/>
      <c r="AH52" s="48"/>
      <c r="AJ52" s="18"/>
      <c r="AK52" s="18"/>
      <c r="AL52" s="37" t="s">
        <v>20</v>
      </c>
      <c r="AM52" s="32" t="s">
        <v>21</v>
      </c>
      <c r="AN52" s="50"/>
      <c r="AP52" s="18"/>
      <c r="AQ52" s="48"/>
      <c r="AS52" s="49"/>
      <c r="AT52" s="48"/>
      <c r="AV52" s="20"/>
      <c r="AW52" s="48"/>
      <c r="AY52" s="20"/>
      <c r="AZ52" s="48"/>
      <c r="BB52" s="18"/>
      <c r="BC52" s="18"/>
    </row>
    <row r="53" spans="1:55" s="62" customFormat="1" ht="31.5">
      <c r="A53" s="52" t="s">
        <v>22</v>
      </c>
      <c r="B53" s="53" t="s">
        <v>23</v>
      </c>
      <c r="C53" s="54" t="s">
        <v>24</v>
      </c>
      <c r="D53" s="83"/>
      <c r="E53" s="84"/>
      <c r="F53" s="56">
        <v>1.25</v>
      </c>
      <c r="G53" s="57">
        <f>IF($E53&gt;0,IF(F53&gt;0,$E53*F53,""),"")</f>
      </c>
      <c r="H53" s="85"/>
      <c r="I53" s="56">
        <v>0.45</v>
      </c>
      <c r="J53" s="57">
        <f>IF($H53&gt;0,IF(I53&gt;0,$H53*I53,""),"")</f>
      </c>
      <c r="K53" s="85"/>
      <c r="L53" s="56">
        <v>0.5</v>
      </c>
      <c r="M53" s="57">
        <f>IF($K53&gt;0,IF(L53&gt;0,$K53*L53,""),"")</f>
      </c>
      <c r="N53" s="85"/>
      <c r="O53" s="56">
        <v>1.25</v>
      </c>
      <c r="P53" s="57">
        <f>IF($N53&gt;0,IF(O53&gt;0,$N53*O53,""),"")</f>
      </c>
      <c r="Q53" s="58"/>
      <c r="R53" s="59"/>
      <c r="S53" s="60"/>
      <c r="T53" s="61" t="s">
        <v>22</v>
      </c>
      <c r="U53" s="53" t="s">
        <v>23</v>
      </c>
      <c r="V53" s="54" t="s">
        <v>24</v>
      </c>
      <c r="X53" s="63">
        <v>1.25</v>
      </c>
      <c r="Y53" s="64">
        <f>IF($W53&gt;0,IF(X53&gt;0,$W53*X53,""),"")</f>
      </c>
      <c r="AA53" s="63">
        <v>0.45</v>
      </c>
      <c r="AB53" s="64">
        <f>IF($W53&gt;0,IF(AA53&gt;0,$W53*AA53,""),"")</f>
      </c>
      <c r="AD53" s="63">
        <f>PRODUCT(ROUND(L53,2)*1.02)</f>
        <v>0.51</v>
      </c>
      <c r="AE53" s="64">
        <f>IF($W53&gt;0,IF(AD53&gt;0,$W53*AD53,""),"")</f>
      </c>
      <c r="AG53" s="63">
        <f>PRODUCT(ROUND(O53,2)*1.04)</f>
        <v>1.3</v>
      </c>
      <c r="AH53" s="64">
        <f>IF($W53&gt;0,IF(AG53&gt;0,$W53*AG53,""),"")</f>
      </c>
      <c r="AJ53" s="65"/>
      <c r="AK53" s="65"/>
      <c r="AL53" s="52" t="s">
        <v>22</v>
      </c>
      <c r="AM53" s="53" t="s">
        <v>23</v>
      </c>
      <c r="AN53" s="54" t="s">
        <v>24</v>
      </c>
      <c r="AP53" s="63">
        <v>1.25</v>
      </c>
      <c r="AQ53" s="64">
        <f>IF($AO53&gt;0,IF(AP53&gt;0,$AO53*AP53,""),"")</f>
      </c>
      <c r="AS53" s="63">
        <f>PRODUCT(ROUND(AA53,2)*1.02)</f>
        <v>0.459</v>
      </c>
      <c r="AT53" s="64">
        <f>IF($AO53&gt;0,IF(AS53&gt;0,$AO53*AS53,""),"")</f>
      </c>
      <c r="AV53" s="63">
        <f>PRODUCT(ROUND(AD53,2)*1.02)</f>
        <v>0.5202</v>
      </c>
      <c r="AW53" s="64">
        <f>IF($AO53&gt;0,IF(AV53&gt;0,$AO53*AV53,""),"")</f>
      </c>
      <c r="AY53" s="63">
        <f>PRODUCT(ROUND(AG53,2)*1.08)</f>
        <v>1.4040000000000001</v>
      </c>
      <c r="AZ53" s="64">
        <f>IF($AO53&gt;0,IF(AY53&gt;0,$AO53*AY53,""),"")</f>
      </c>
      <c r="BB53" s="65"/>
      <c r="BC53" s="65"/>
    </row>
    <row r="54" spans="1:55" ht="15.75">
      <c r="A54" s="37" t="s">
        <v>25</v>
      </c>
      <c r="B54" s="38" t="s">
        <v>26</v>
      </c>
      <c r="C54" s="50" t="s">
        <v>15</v>
      </c>
      <c r="D54" s="82"/>
      <c r="E54" s="39"/>
      <c r="F54" s="44"/>
      <c r="G54" s="66"/>
      <c r="H54" s="43">
        <f>D54</f>
        <v>0</v>
      </c>
      <c r="I54" s="41">
        <v>0.23</v>
      </c>
      <c r="J54" s="42">
        <f>IF($D54&gt;0,IF(I54&gt;0,$D54*I54,""),"")</f>
      </c>
      <c r="K54" s="43">
        <f>D54</f>
        <v>0</v>
      </c>
      <c r="L54" s="41">
        <v>0.02</v>
      </c>
      <c r="M54" s="42">
        <f>IF($D54&gt;0,IF(L54&gt;0,$D54*L54,""),"")</f>
      </c>
      <c r="N54" s="43">
        <f>D54</f>
        <v>0</v>
      </c>
      <c r="O54" s="41">
        <v>0.25</v>
      </c>
      <c r="P54" s="42">
        <f>IF($D54&gt;0,IF(O54&gt;0,$D54*O54,""),"")</f>
      </c>
      <c r="Q54" s="43"/>
      <c r="R54" s="44"/>
      <c r="S54" s="45"/>
      <c r="T54" s="46" t="s">
        <v>25</v>
      </c>
      <c r="U54" s="38" t="s">
        <v>26</v>
      </c>
      <c r="V54" s="50" t="s">
        <v>15</v>
      </c>
      <c r="X54" s="18"/>
      <c r="Y54" s="48"/>
      <c r="Z54" s="17">
        <f>W54</f>
        <v>0</v>
      </c>
      <c r="AA54" s="47">
        <v>0.23</v>
      </c>
      <c r="AB54" s="48">
        <f>IF($W54&gt;0,IF(AA54&gt;0,$W54*AA54,""),"")</f>
      </c>
      <c r="AC54" s="17">
        <f>W54</f>
        <v>0</v>
      </c>
      <c r="AD54" s="49">
        <f>PRODUCT(ROUND(L54,2)*1.02)</f>
        <v>0.0204</v>
      </c>
      <c r="AE54" s="48">
        <f>IF($W54&gt;0,IF(AD54&gt;0,$W54*AD54,""),"")</f>
      </c>
      <c r="AF54" s="17">
        <f>W54</f>
        <v>0</v>
      </c>
      <c r="AG54" s="49">
        <f>PRODUCT(ROUND(O54,2)*1.04)</f>
        <v>0.26</v>
      </c>
      <c r="AH54" s="48">
        <f>IF($W54&gt;0,IF(AG54&gt;0,$W54*AG54,""),"")</f>
      </c>
      <c r="AJ54" s="18"/>
      <c r="AK54" s="18"/>
      <c r="AL54" s="37" t="s">
        <v>25</v>
      </c>
      <c r="AM54" s="38" t="s">
        <v>26</v>
      </c>
      <c r="AN54" s="50" t="s">
        <v>15</v>
      </c>
      <c r="AP54" s="18"/>
      <c r="AQ54" s="48"/>
      <c r="AR54" s="17">
        <f>AO54</f>
        <v>0</v>
      </c>
      <c r="AS54" s="49">
        <f>PRODUCT(ROUND(AA54,2)*1.02)</f>
        <v>0.2346</v>
      </c>
      <c r="AT54" s="48">
        <f>IF($AO54&gt;0,IF(AS54&gt;0,$AO54*AS54,""),"")</f>
      </c>
      <c r="AU54" s="17">
        <f>AO54</f>
        <v>0</v>
      </c>
      <c r="AV54" s="49">
        <f>PRODUCT(ROUND(AD54,2)*1.02)</f>
        <v>0.0204</v>
      </c>
      <c r="AW54" s="48">
        <f>IF($AO54&gt;0,IF(AV54&gt;0,$AO54*AV54,""),"")</f>
      </c>
      <c r="AX54" s="17">
        <f>AO54</f>
        <v>0</v>
      </c>
      <c r="AY54" s="49">
        <f>PRODUCT(ROUND(AG54,2)*1.08)</f>
        <v>0.28080000000000005</v>
      </c>
      <c r="AZ54" s="48">
        <f>IF($AO54&gt;0,IF(AY54&gt;0,$AO54*AY54,""),"")</f>
      </c>
      <c r="BB54" s="18"/>
      <c r="BC54" s="18"/>
    </row>
    <row r="55" spans="1:55" ht="15.75">
      <c r="A55" s="37" t="s">
        <v>13</v>
      </c>
      <c r="B55" s="38"/>
      <c r="C55" s="50"/>
      <c r="E55" s="39"/>
      <c r="F55" s="44"/>
      <c r="G55" s="42"/>
      <c r="H55" s="43"/>
      <c r="I55" s="41"/>
      <c r="J55" s="42"/>
      <c r="K55" s="43"/>
      <c r="L55" s="44"/>
      <c r="M55" s="42"/>
      <c r="N55" s="43"/>
      <c r="O55" s="44"/>
      <c r="P55" s="42"/>
      <c r="Q55" s="43"/>
      <c r="R55" s="44"/>
      <c r="S55" s="45"/>
      <c r="T55" s="46" t="s">
        <v>13</v>
      </c>
      <c r="U55" s="38"/>
      <c r="V55" s="50"/>
      <c r="X55" s="18"/>
      <c r="Y55" s="48"/>
      <c r="AA55" s="47"/>
      <c r="AB55" s="48"/>
      <c r="AD55" s="20"/>
      <c r="AE55" s="48"/>
      <c r="AG55" s="20"/>
      <c r="AH55" s="48"/>
      <c r="AJ55" s="18"/>
      <c r="AK55" s="18"/>
      <c r="AL55" s="37" t="s">
        <v>13</v>
      </c>
      <c r="AM55" s="38"/>
      <c r="AN55" s="50"/>
      <c r="AP55" s="18"/>
      <c r="AQ55" s="48"/>
      <c r="AS55" s="49"/>
      <c r="AT55" s="48"/>
      <c r="AV55" s="20"/>
      <c r="AW55" s="48"/>
      <c r="AY55" s="20"/>
      <c r="AZ55" s="48"/>
      <c r="BB55" s="18"/>
      <c r="BC55" s="18"/>
    </row>
    <row r="56" spans="1:55" ht="31.5">
      <c r="A56" s="37" t="s">
        <v>27</v>
      </c>
      <c r="B56" s="32" t="s">
        <v>28</v>
      </c>
      <c r="C56" s="50"/>
      <c r="E56" s="39"/>
      <c r="F56" s="44"/>
      <c r="G56" s="42"/>
      <c r="H56" s="43"/>
      <c r="I56" s="41"/>
      <c r="J56" s="42"/>
      <c r="K56" s="43"/>
      <c r="L56" s="44"/>
      <c r="M56" s="42"/>
      <c r="N56" s="43"/>
      <c r="O56" s="44"/>
      <c r="P56" s="42"/>
      <c r="Q56" s="43"/>
      <c r="R56" s="44"/>
      <c r="S56" s="45"/>
      <c r="T56" s="46" t="s">
        <v>27</v>
      </c>
      <c r="U56" s="32" t="s">
        <v>28</v>
      </c>
      <c r="V56" s="50"/>
      <c r="X56" s="18"/>
      <c r="Y56" s="48"/>
      <c r="AA56" s="47"/>
      <c r="AB56" s="48"/>
      <c r="AD56" s="20"/>
      <c r="AE56" s="48"/>
      <c r="AG56" s="20"/>
      <c r="AH56" s="48"/>
      <c r="AJ56" s="18"/>
      <c r="AK56" s="18"/>
      <c r="AL56" s="37" t="s">
        <v>27</v>
      </c>
      <c r="AM56" s="32" t="s">
        <v>28</v>
      </c>
      <c r="AN56" s="50"/>
      <c r="AP56" s="18"/>
      <c r="AQ56" s="48"/>
      <c r="AS56" s="49"/>
      <c r="AT56" s="48"/>
      <c r="AV56" s="20"/>
      <c r="AW56" s="48"/>
      <c r="AY56" s="20"/>
      <c r="AZ56" s="48"/>
      <c r="BB56" s="18"/>
      <c r="BC56" s="18"/>
    </row>
    <row r="57" spans="1:55" ht="15.75">
      <c r="A57" s="37" t="s">
        <v>29</v>
      </c>
      <c r="B57" s="38" t="s">
        <v>30</v>
      </c>
      <c r="C57" s="50" t="s">
        <v>31</v>
      </c>
      <c r="D57" s="82"/>
      <c r="E57" s="39"/>
      <c r="F57" s="44"/>
      <c r="G57" s="94"/>
      <c r="H57" s="43">
        <f>D57</f>
        <v>0</v>
      </c>
      <c r="I57" s="41">
        <v>0.84</v>
      </c>
      <c r="J57" s="42">
        <f>IF($D57&gt;0,IF(I57&gt;0,$D57*I57,""),"")</f>
      </c>
      <c r="K57" s="43">
        <f>D57</f>
        <v>0</v>
      </c>
      <c r="L57" s="41">
        <v>2.25</v>
      </c>
      <c r="M57" s="42">
        <f>IF($D57&gt;0,IF(L57&gt;0,$D57*L57,""),"")</f>
      </c>
      <c r="N57" s="43">
        <f>D57</f>
        <v>0</v>
      </c>
      <c r="O57" s="41">
        <v>2</v>
      </c>
      <c r="P57" s="42">
        <f>IF($D57&gt;0,IF(O57&gt;0,$D57*O57,""),"")</f>
      </c>
      <c r="Q57" s="43"/>
      <c r="R57" s="44"/>
      <c r="S57" s="45"/>
      <c r="T57" s="46" t="s">
        <v>29</v>
      </c>
      <c r="U57" s="38" t="s">
        <v>30</v>
      </c>
      <c r="V57" s="50" t="s">
        <v>31</v>
      </c>
      <c r="X57" s="18"/>
      <c r="Y57" s="48"/>
      <c r="Z57" s="17">
        <f>W57</f>
        <v>0</v>
      </c>
      <c r="AA57" s="47">
        <v>0.84</v>
      </c>
      <c r="AB57" s="48">
        <f>IF($W57&gt;0,IF(AA57&gt;0,$W57*AA57,""),"")</f>
      </c>
      <c r="AC57" s="17">
        <f>W57</f>
        <v>0</v>
      </c>
      <c r="AD57" s="49">
        <f>PRODUCT(ROUND(L57,2)*1.02)</f>
        <v>2.295</v>
      </c>
      <c r="AE57" s="48">
        <f>IF($W57&gt;0,IF(AD57&gt;0,$W57*AD57,""),"")</f>
      </c>
      <c r="AF57" s="17">
        <f>W57</f>
        <v>0</v>
      </c>
      <c r="AG57" s="49">
        <f>PRODUCT(ROUND(O57,2)*1.04)</f>
        <v>2.08</v>
      </c>
      <c r="AH57" s="48">
        <f>IF($W57&gt;0,IF(AG57&gt;0,$W57*AG57,""),"")</f>
      </c>
      <c r="AJ57" s="18"/>
      <c r="AK57" s="18"/>
      <c r="AL57" s="37" t="s">
        <v>29</v>
      </c>
      <c r="AM57" s="38" t="s">
        <v>30</v>
      </c>
      <c r="AN57" s="50" t="s">
        <v>31</v>
      </c>
      <c r="AP57" s="18"/>
      <c r="AQ57" s="48"/>
      <c r="AR57" s="17">
        <f>AO57</f>
        <v>0</v>
      </c>
      <c r="AS57" s="49">
        <f>PRODUCT(ROUND(AA57,2)*1.02)</f>
        <v>0.8568</v>
      </c>
      <c r="AT57" s="48">
        <f>IF($AO57&gt;0,IF(AS57&gt;0,$AO57*AS57,""),"")</f>
      </c>
      <c r="AU57" s="17">
        <f>AO57</f>
        <v>0</v>
      </c>
      <c r="AV57" s="49">
        <f>PRODUCT(ROUND(AD57,2)*1.02)</f>
        <v>2.3459999999999996</v>
      </c>
      <c r="AW57" s="48">
        <f>IF($AO57&gt;0,IF(AV57&gt;0,$AO57*AV57,""),"")</f>
      </c>
      <c r="AX57" s="17">
        <f>AO57</f>
        <v>0</v>
      </c>
      <c r="AY57" s="49">
        <f>PRODUCT(ROUND(AG57,2)*1.08)</f>
        <v>2.2464000000000004</v>
      </c>
      <c r="AZ57" s="48">
        <f>IF($AO57&gt;0,IF(AY57&gt;0,$AO57*AY57,""),"")</f>
      </c>
      <c r="BB57" s="18"/>
      <c r="BC57" s="18"/>
    </row>
    <row r="58" spans="1:55" s="62" customFormat="1" ht="31.5">
      <c r="A58" s="52" t="s">
        <v>32</v>
      </c>
      <c r="B58" s="53" t="s">
        <v>23</v>
      </c>
      <c r="C58" s="54" t="s">
        <v>24</v>
      </c>
      <c r="D58" s="83"/>
      <c r="E58" s="84"/>
      <c r="F58" s="56">
        <v>1.25</v>
      </c>
      <c r="G58" s="57">
        <f>IF($E58&gt;0,IF(F58&gt;0,$E58*F58,""),"")</f>
      </c>
      <c r="H58" s="85"/>
      <c r="I58" s="56">
        <v>1.4</v>
      </c>
      <c r="J58" s="57">
        <f>IF($H58&gt;0,IF(I58&gt;0,$H58*I58,""),"")</f>
      </c>
      <c r="K58" s="85"/>
      <c r="L58" s="56">
        <v>3.5</v>
      </c>
      <c r="M58" s="57">
        <f>IF($K58&gt;0,IF(L58&gt;0,$K58*L58,""),"")</f>
      </c>
      <c r="N58" s="85"/>
      <c r="O58" s="56">
        <v>2</v>
      </c>
      <c r="P58" s="57">
        <f>IF($N58&gt;0,IF(O58&gt;0,$N58*O58,""),"")</f>
      </c>
      <c r="Q58" s="58"/>
      <c r="R58" s="59"/>
      <c r="S58" s="60"/>
      <c r="T58" s="61" t="s">
        <v>32</v>
      </c>
      <c r="U58" s="53" t="s">
        <v>23</v>
      </c>
      <c r="V58" s="54" t="s">
        <v>24</v>
      </c>
      <c r="X58" s="63">
        <v>1.25</v>
      </c>
      <c r="Y58" s="64">
        <f>IF($W58&gt;0,IF(X58&gt;0,$W58*X58,""),"")</f>
      </c>
      <c r="Z58" s="62">
        <f>W58</f>
        <v>0</v>
      </c>
      <c r="AA58" s="63">
        <v>1.4</v>
      </c>
      <c r="AB58" s="64">
        <f>IF($W58&gt;0,IF(AA58&gt;0,$W58*AA58,""),"")</f>
      </c>
      <c r="AD58" s="63">
        <f>PRODUCT(ROUND(L58,2)*1.02)</f>
        <v>3.5700000000000003</v>
      </c>
      <c r="AE58" s="64">
        <f>IF($W58&gt;0,IF(AD58&gt;0,$W58*AD58,""),"")</f>
      </c>
      <c r="AG58" s="63">
        <f>PRODUCT(ROUND(O58,2)*1.04)</f>
        <v>2.08</v>
      </c>
      <c r="AH58" s="64">
        <f>IF($W58&gt;0,IF(AG58&gt;0,$W58*AG58,""),"")</f>
      </c>
      <c r="AJ58" s="65"/>
      <c r="AK58" s="65"/>
      <c r="AL58" s="52" t="s">
        <v>32</v>
      </c>
      <c r="AM58" s="53" t="s">
        <v>23</v>
      </c>
      <c r="AN58" s="54" t="s">
        <v>24</v>
      </c>
      <c r="AP58" s="63">
        <v>1.25</v>
      </c>
      <c r="AQ58" s="64">
        <f>IF($AO58&gt;0,IF(AP58&gt;0,$AO58*AP58,""),"")</f>
      </c>
      <c r="AR58" s="62">
        <f>AO58</f>
        <v>0</v>
      </c>
      <c r="AS58" s="63">
        <f>PRODUCT(ROUND(AA58,2)*1.02)</f>
        <v>1.428</v>
      </c>
      <c r="AT58" s="64">
        <f>IF($AO58&gt;0,IF(AS58&gt;0,$AO58*AS58,""),"")</f>
      </c>
      <c r="AV58" s="63">
        <f>PRODUCT(ROUND(AD58,2)*1.02)</f>
        <v>3.6414</v>
      </c>
      <c r="AW58" s="64">
        <f>IF($AO58&gt;0,IF(AV58&gt;0,$AO58*AV58,""),"")</f>
      </c>
      <c r="AY58" s="63">
        <f>PRODUCT(ROUND(AG58,2)*1.08)</f>
        <v>2.2464000000000004</v>
      </c>
      <c r="AZ58" s="64">
        <f>IF($AO58&gt;0,IF(AY58&gt;0,$AO58*AY58,""),"")</f>
      </c>
      <c r="BB58" s="65"/>
      <c r="BC58" s="65"/>
    </row>
    <row r="59" spans="1:55" ht="15.75">
      <c r="A59" s="37" t="s">
        <v>33</v>
      </c>
      <c r="B59" s="38" t="s">
        <v>34</v>
      </c>
      <c r="C59" s="50" t="s">
        <v>31</v>
      </c>
      <c r="D59" s="82"/>
      <c r="E59" s="39">
        <f>D59</f>
        <v>0</v>
      </c>
      <c r="F59" s="41">
        <v>4.5</v>
      </c>
      <c r="G59" s="42">
        <f t="shared" si="0"/>
      </c>
      <c r="H59" s="43">
        <f>D59</f>
        <v>0</v>
      </c>
      <c r="I59" s="41">
        <v>2.24</v>
      </c>
      <c r="J59" s="42">
        <f>IF($D59&gt;0,IF(I59&gt;0,$D59*I59,""),"")</f>
      </c>
      <c r="K59" s="43">
        <f>D59</f>
        <v>0</v>
      </c>
      <c r="L59" s="41">
        <v>0.33</v>
      </c>
      <c r="M59" s="42">
        <f>IF($D59&gt;0,IF(L59&gt;0,$D59*L59,""),"")</f>
      </c>
      <c r="N59" s="43"/>
      <c r="O59" s="44"/>
      <c r="P59" s="94">
        <f>IF($H59&gt;0,IF(O59&gt;0,$H59*O59,""),"")</f>
      </c>
      <c r="Q59" s="43"/>
      <c r="R59" s="44"/>
      <c r="S59" s="45"/>
      <c r="T59" s="46" t="s">
        <v>33</v>
      </c>
      <c r="U59" s="38" t="s">
        <v>34</v>
      </c>
      <c r="V59" s="50" t="s">
        <v>31</v>
      </c>
      <c r="X59" s="47">
        <v>4.5</v>
      </c>
      <c r="Y59" s="48">
        <f>IF($W59&gt;0,IF(X59&gt;0,$W59*X59,""),"")</f>
      </c>
      <c r="Z59" s="17">
        <f>W59</f>
        <v>0</v>
      </c>
      <c r="AA59" s="47">
        <v>2.24</v>
      </c>
      <c r="AB59" s="48">
        <f>IF($W59&gt;0,IF(AA59&gt;0,$W59*AA59,""),"")</f>
      </c>
      <c r="AC59" s="17">
        <f>W59</f>
        <v>0</v>
      </c>
      <c r="AD59" s="49">
        <f>PRODUCT(ROUND(L59,2)*1.02)</f>
        <v>0.3366</v>
      </c>
      <c r="AE59" s="48">
        <f>IF($W59&gt;0,IF(AD59&gt;0,$W59*AD59,""),"")</f>
      </c>
      <c r="AG59" s="20"/>
      <c r="AH59" s="48">
        <f>IF($H59&gt;0,IF(AG59&gt;0,$H59*AG59,""),"")</f>
      </c>
      <c r="AJ59" s="18"/>
      <c r="AK59" s="18"/>
      <c r="AL59" s="37" t="s">
        <v>33</v>
      </c>
      <c r="AM59" s="38" t="s">
        <v>34</v>
      </c>
      <c r="AN59" s="50" t="s">
        <v>31</v>
      </c>
      <c r="AP59" s="47">
        <v>4.5</v>
      </c>
      <c r="AQ59" s="48">
        <f>IF($AO59&gt;0,IF(AP59&gt;0,$AO59*AP59,""),"")</f>
      </c>
      <c r="AR59" s="17">
        <f>AO59</f>
        <v>0</v>
      </c>
      <c r="AS59" s="49">
        <f>PRODUCT(ROUND(AA59,2)*1.02)</f>
        <v>2.2848</v>
      </c>
      <c r="AT59" s="48">
        <f>IF($AO59&gt;0,IF(AS59&gt;0,$AO59*AS59,""),"")</f>
      </c>
      <c r="AU59" s="17">
        <f>AO59</f>
        <v>0</v>
      </c>
      <c r="AV59" s="49">
        <f>PRODUCT(ROUND(AD59,2)*1.02)</f>
        <v>0.34680000000000005</v>
      </c>
      <c r="AW59" s="48">
        <f>IF($AO59&gt;0,IF(AV59&gt;0,$AO59*AV59,""),"")</f>
      </c>
      <c r="AY59" s="20"/>
      <c r="AZ59" s="48"/>
      <c r="BB59" s="18"/>
      <c r="BC59" s="18"/>
    </row>
    <row r="60" spans="1:55" ht="15.75">
      <c r="A60" s="37" t="s">
        <v>13</v>
      </c>
      <c r="B60" s="38"/>
      <c r="C60" s="50"/>
      <c r="E60" s="39"/>
      <c r="F60" s="44"/>
      <c r="G60" s="42"/>
      <c r="H60" s="43"/>
      <c r="I60" s="41"/>
      <c r="J60" s="42"/>
      <c r="K60" s="43"/>
      <c r="L60" s="44"/>
      <c r="M60" s="42"/>
      <c r="N60" s="43"/>
      <c r="O60" s="44"/>
      <c r="P60" s="42"/>
      <c r="Q60" s="43"/>
      <c r="R60" s="44"/>
      <c r="S60" s="45"/>
      <c r="T60" s="46" t="s">
        <v>13</v>
      </c>
      <c r="U60" s="38"/>
      <c r="V60" s="50"/>
      <c r="X60" s="18"/>
      <c r="Y60" s="48"/>
      <c r="AA60" s="47"/>
      <c r="AB60" s="48"/>
      <c r="AD60" s="20"/>
      <c r="AE60" s="48"/>
      <c r="AG60" s="20"/>
      <c r="AH60" s="48"/>
      <c r="AJ60" s="18"/>
      <c r="AK60" s="18"/>
      <c r="AL60" s="37" t="s">
        <v>13</v>
      </c>
      <c r="AM60" s="38"/>
      <c r="AN60" s="50"/>
      <c r="AP60" s="18"/>
      <c r="AQ60" s="48"/>
      <c r="AS60" s="49"/>
      <c r="AT60" s="48"/>
      <c r="AV60" s="20"/>
      <c r="AW60" s="48"/>
      <c r="AY60" s="20"/>
      <c r="AZ60" s="48"/>
      <c r="BB60" s="18"/>
      <c r="BC60" s="18"/>
    </row>
    <row r="61" spans="1:55" ht="15.75">
      <c r="A61" s="37"/>
      <c r="B61" s="38"/>
      <c r="C61" s="50"/>
      <c r="E61" s="39"/>
      <c r="F61" s="44"/>
      <c r="G61" s="42"/>
      <c r="H61" s="43"/>
      <c r="I61" s="41"/>
      <c r="J61" s="42"/>
      <c r="K61" s="43"/>
      <c r="L61" s="44"/>
      <c r="M61" s="42"/>
      <c r="N61" s="43"/>
      <c r="O61" s="44"/>
      <c r="P61" s="42"/>
      <c r="Q61" s="43"/>
      <c r="R61" s="44"/>
      <c r="S61" s="45"/>
      <c r="T61" s="46"/>
      <c r="U61" s="38"/>
      <c r="V61" s="50"/>
      <c r="X61" s="18"/>
      <c r="Y61" s="48"/>
      <c r="AA61" s="47"/>
      <c r="AB61" s="48"/>
      <c r="AD61" s="20"/>
      <c r="AE61" s="48"/>
      <c r="AG61" s="20"/>
      <c r="AH61" s="48"/>
      <c r="AJ61" s="18"/>
      <c r="AK61" s="18"/>
      <c r="AL61" s="37"/>
      <c r="AM61" s="38"/>
      <c r="AN61" s="50"/>
      <c r="AP61" s="18"/>
      <c r="AQ61" s="48"/>
      <c r="AS61" s="49"/>
      <c r="AT61" s="48"/>
      <c r="AV61" s="20"/>
      <c r="AW61" s="48"/>
      <c r="AY61" s="20"/>
      <c r="AZ61" s="48"/>
      <c r="BB61" s="18"/>
      <c r="BC61" s="18"/>
    </row>
    <row r="62" spans="1:55" ht="63">
      <c r="A62" s="30" t="s">
        <v>43</v>
      </c>
      <c r="B62" s="31" t="s">
        <v>44</v>
      </c>
      <c r="C62" s="37"/>
      <c r="E62" s="39"/>
      <c r="F62" s="44"/>
      <c r="G62" s="42"/>
      <c r="H62" s="43"/>
      <c r="I62" s="41"/>
      <c r="J62" s="42"/>
      <c r="K62" s="43"/>
      <c r="L62" s="44"/>
      <c r="M62" s="42"/>
      <c r="N62" s="43"/>
      <c r="O62" s="44"/>
      <c r="P62" s="42"/>
      <c r="Q62" s="43"/>
      <c r="R62" s="44"/>
      <c r="S62" s="45"/>
      <c r="T62" s="35" t="s">
        <v>43</v>
      </c>
      <c r="U62" s="31" t="s">
        <v>44</v>
      </c>
      <c r="V62" s="37"/>
      <c r="X62" s="18"/>
      <c r="Y62" s="48"/>
      <c r="AA62" s="47"/>
      <c r="AB62" s="48"/>
      <c r="AD62" s="20"/>
      <c r="AE62" s="48"/>
      <c r="AG62" s="20"/>
      <c r="AH62" s="48"/>
      <c r="AJ62" s="18"/>
      <c r="AK62" s="18"/>
      <c r="AL62" s="30" t="s">
        <v>43</v>
      </c>
      <c r="AM62" s="31" t="s">
        <v>44</v>
      </c>
      <c r="AN62" s="37"/>
      <c r="AP62" s="18"/>
      <c r="AQ62" s="48"/>
      <c r="AS62" s="49"/>
      <c r="AT62" s="48"/>
      <c r="AV62" s="20"/>
      <c r="AW62" s="48"/>
      <c r="AY62" s="20"/>
      <c r="AZ62" s="48"/>
      <c r="BB62" s="18"/>
      <c r="BC62" s="18"/>
    </row>
    <row r="63" spans="1:55" ht="31.5">
      <c r="A63" s="37" t="s">
        <v>45</v>
      </c>
      <c r="B63" s="38" t="s">
        <v>12</v>
      </c>
      <c r="C63" s="50"/>
      <c r="E63" s="39"/>
      <c r="F63" s="44"/>
      <c r="G63" s="42"/>
      <c r="H63" s="43"/>
      <c r="I63" s="41"/>
      <c r="J63" s="42"/>
      <c r="K63" s="43"/>
      <c r="L63" s="44"/>
      <c r="M63" s="42"/>
      <c r="N63" s="43"/>
      <c r="O63" s="44"/>
      <c r="P63" s="42"/>
      <c r="Q63" s="43"/>
      <c r="R63" s="44"/>
      <c r="S63" s="45"/>
      <c r="T63" s="46" t="s">
        <v>45</v>
      </c>
      <c r="U63" s="38" t="s">
        <v>12</v>
      </c>
      <c r="V63" s="50"/>
      <c r="X63" s="18"/>
      <c r="Y63" s="48"/>
      <c r="AA63" s="47"/>
      <c r="AB63" s="48"/>
      <c r="AD63" s="20"/>
      <c r="AE63" s="48"/>
      <c r="AG63" s="20"/>
      <c r="AH63" s="48"/>
      <c r="AJ63" s="18"/>
      <c r="AK63" s="18"/>
      <c r="AL63" s="37" t="s">
        <v>45</v>
      </c>
      <c r="AM63" s="38" t="s">
        <v>12</v>
      </c>
      <c r="AN63" s="50"/>
      <c r="AP63" s="18"/>
      <c r="AQ63" s="48"/>
      <c r="AS63" s="49"/>
      <c r="AT63" s="48"/>
      <c r="AV63" s="20"/>
      <c r="AW63" s="48"/>
      <c r="AY63" s="20"/>
      <c r="AZ63" s="48"/>
      <c r="BB63" s="18"/>
      <c r="BC63" s="18"/>
    </row>
    <row r="64" spans="1:55" ht="15.75">
      <c r="A64" s="37" t="s">
        <v>13</v>
      </c>
      <c r="B64" s="38" t="s">
        <v>14</v>
      </c>
      <c r="C64" s="50" t="s">
        <v>15</v>
      </c>
      <c r="D64" s="82"/>
      <c r="E64" s="39">
        <f>D64</f>
        <v>0</v>
      </c>
      <c r="F64" s="41">
        <v>19.5</v>
      </c>
      <c r="G64" s="42">
        <f t="shared" si="0"/>
      </c>
      <c r="H64" s="43"/>
      <c r="I64" s="41"/>
      <c r="J64" s="42"/>
      <c r="K64" s="43"/>
      <c r="L64" s="44"/>
      <c r="M64" s="42"/>
      <c r="N64" s="43"/>
      <c r="O64" s="44"/>
      <c r="P64" s="42"/>
      <c r="Q64" s="43"/>
      <c r="R64" s="44"/>
      <c r="S64" s="45"/>
      <c r="T64" s="46" t="s">
        <v>13</v>
      </c>
      <c r="U64" s="38" t="s">
        <v>14</v>
      </c>
      <c r="V64" s="50" t="s">
        <v>15</v>
      </c>
      <c r="X64" s="47">
        <v>19.5</v>
      </c>
      <c r="Y64" s="48">
        <f>IF($W64&gt;0,IF(X64&gt;0,$W64*X64,""),"")</f>
      </c>
      <c r="AA64" s="47"/>
      <c r="AB64" s="48"/>
      <c r="AD64" s="20"/>
      <c r="AE64" s="48"/>
      <c r="AG64" s="20"/>
      <c r="AH64" s="48"/>
      <c r="AJ64" s="18"/>
      <c r="AK64" s="18"/>
      <c r="AL64" s="37" t="s">
        <v>13</v>
      </c>
      <c r="AM64" s="38" t="s">
        <v>14</v>
      </c>
      <c r="AN64" s="50" t="s">
        <v>15</v>
      </c>
      <c r="AP64" s="47">
        <v>19.5</v>
      </c>
      <c r="AQ64" s="48">
        <f>IF($AO64&gt;0,IF(AP64&gt;0,$AO64*AP64,""),"")</f>
      </c>
      <c r="AS64" s="49"/>
      <c r="AT64" s="48"/>
      <c r="AV64" s="20"/>
      <c r="AW64" s="48"/>
      <c r="AY64" s="20"/>
      <c r="AZ64" s="48"/>
      <c r="BB64" s="18"/>
      <c r="BC64" s="18"/>
    </row>
    <row r="65" spans="1:55" ht="15.75">
      <c r="A65" s="37" t="s">
        <v>13</v>
      </c>
      <c r="B65" s="38" t="s">
        <v>16</v>
      </c>
      <c r="C65" s="50" t="s">
        <v>15</v>
      </c>
      <c r="D65" s="82"/>
      <c r="E65" s="39">
        <f>D65</f>
        <v>0</v>
      </c>
      <c r="F65" s="41">
        <v>18.5</v>
      </c>
      <c r="G65" s="42">
        <f t="shared" si="0"/>
      </c>
      <c r="H65" s="43"/>
      <c r="I65" s="41"/>
      <c r="J65" s="42"/>
      <c r="K65" s="43"/>
      <c r="L65" s="44"/>
      <c r="M65" s="42"/>
      <c r="N65" s="43"/>
      <c r="O65" s="44"/>
      <c r="P65" s="42"/>
      <c r="Q65" s="43"/>
      <c r="R65" s="44"/>
      <c r="S65" s="45"/>
      <c r="T65" s="46" t="s">
        <v>13</v>
      </c>
      <c r="U65" s="38" t="s">
        <v>16</v>
      </c>
      <c r="V65" s="50" t="s">
        <v>15</v>
      </c>
      <c r="X65" s="47">
        <v>18.5</v>
      </c>
      <c r="Y65" s="48">
        <f>IF($W65&gt;0,IF(X65&gt;0,$W65*X65,""),"")</f>
      </c>
      <c r="AA65" s="47"/>
      <c r="AB65" s="48"/>
      <c r="AD65" s="20"/>
      <c r="AE65" s="48"/>
      <c r="AG65" s="20"/>
      <c r="AH65" s="48"/>
      <c r="AJ65" s="18"/>
      <c r="AK65" s="18"/>
      <c r="AL65" s="37" t="s">
        <v>13</v>
      </c>
      <c r="AM65" s="38" t="s">
        <v>16</v>
      </c>
      <c r="AN65" s="50" t="s">
        <v>15</v>
      </c>
      <c r="AP65" s="47">
        <v>18.5</v>
      </c>
      <c r="AQ65" s="48">
        <f>IF($AO65&gt;0,IF(AP65&gt;0,$AO65*AP65,""),"")</f>
      </c>
      <c r="AS65" s="49"/>
      <c r="AT65" s="48"/>
      <c r="AV65" s="20"/>
      <c r="AW65" s="48"/>
      <c r="AY65" s="20"/>
      <c r="AZ65" s="48"/>
      <c r="BB65" s="18"/>
      <c r="BC65" s="18"/>
    </row>
    <row r="66" spans="1:55" ht="15.75">
      <c r="A66" s="37" t="s">
        <v>13</v>
      </c>
      <c r="B66" s="38" t="s">
        <v>17</v>
      </c>
      <c r="C66" s="50" t="s">
        <v>15</v>
      </c>
      <c r="D66" s="82"/>
      <c r="E66" s="39">
        <f>D66</f>
        <v>0</v>
      </c>
      <c r="F66" s="41">
        <v>18</v>
      </c>
      <c r="G66" s="42">
        <f t="shared" si="0"/>
      </c>
      <c r="H66" s="43"/>
      <c r="I66" s="41"/>
      <c r="J66" s="42"/>
      <c r="K66" s="43"/>
      <c r="L66" s="44"/>
      <c r="M66" s="42"/>
      <c r="N66" s="43"/>
      <c r="O66" s="44"/>
      <c r="P66" s="42"/>
      <c r="Q66" s="43"/>
      <c r="R66" s="44"/>
      <c r="S66" s="45"/>
      <c r="T66" s="46" t="s">
        <v>13</v>
      </c>
      <c r="U66" s="38" t="s">
        <v>17</v>
      </c>
      <c r="V66" s="50" t="s">
        <v>15</v>
      </c>
      <c r="X66" s="47">
        <v>18</v>
      </c>
      <c r="Y66" s="48">
        <f>IF($W66&gt;0,IF(X66&gt;0,$W66*X66,""),"")</f>
      </c>
      <c r="AA66" s="47"/>
      <c r="AB66" s="48"/>
      <c r="AD66" s="20"/>
      <c r="AE66" s="48"/>
      <c r="AG66" s="20"/>
      <c r="AH66" s="48"/>
      <c r="AJ66" s="18"/>
      <c r="AK66" s="18"/>
      <c r="AL66" s="37" t="s">
        <v>13</v>
      </c>
      <c r="AM66" s="38" t="s">
        <v>17</v>
      </c>
      <c r="AN66" s="50" t="s">
        <v>15</v>
      </c>
      <c r="AP66" s="47">
        <v>18</v>
      </c>
      <c r="AQ66" s="48">
        <f>IF($AO66&gt;0,IF(AP66&gt;0,$AO66*AP66,""),"")</f>
      </c>
      <c r="AS66" s="49"/>
      <c r="AT66" s="48"/>
      <c r="AV66" s="20"/>
      <c r="AW66" s="48"/>
      <c r="AY66" s="20"/>
      <c r="AZ66" s="48"/>
      <c r="BB66" s="18"/>
      <c r="BC66" s="18"/>
    </row>
    <row r="67" spans="1:55" ht="15.75">
      <c r="A67" s="37" t="s">
        <v>46</v>
      </c>
      <c r="B67" s="38" t="s">
        <v>19</v>
      </c>
      <c r="C67" s="50"/>
      <c r="E67" s="39"/>
      <c r="F67" s="44"/>
      <c r="G67" s="42"/>
      <c r="H67" s="43"/>
      <c r="I67" s="41"/>
      <c r="J67" s="42"/>
      <c r="K67" s="43"/>
      <c r="L67" s="44"/>
      <c r="M67" s="42"/>
      <c r="N67" s="43"/>
      <c r="O67" s="44"/>
      <c r="P67" s="42"/>
      <c r="Q67" s="43"/>
      <c r="R67" s="44"/>
      <c r="S67" s="45"/>
      <c r="T67" s="46" t="s">
        <v>46</v>
      </c>
      <c r="U67" s="38" t="s">
        <v>19</v>
      </c>
      <c r="V67" s="50"/>
      <c r="X67" s="18"/>
      <c r="Y67" s="48"/>
      <c r="AA67" s="47"/>
      <c r="AB67" s="48"/>
      <c r="AD67" s="20"/>
      <c r="AE67" s="48"/>
      <c r="AG67" s="20"/>
      <c r="AH67" s="48"/>
      <c r="AJ67" s="18"/>
      <c r="AK67" s="18"/>
      <c r="AL67" s="37" t="s">
        <v>46</v>
      </c>
      <c r="AM67" s="38" t="s">
        <v>19</v>
      </c>
      <c r="AN67" s="50"/>
      <c r="AP67" s="18"/>
      <c r="AQ67" s="48"/>
      <c r="AS67" s="49"/>
      <c r="AT67" s="48"/>
      <c r="AV67" s="20"/>
      <c r="AW67" s="48"/>
      <c r="AY67" s="20"/>
      <c r="AZ67" s="48"/>
      <c r="BB67" s="18"/>
      <c r="BC67" s="18"/>
    </row>
    <row r="68" spans="1:55" ht="15.75">
      <c r="A68" s="37" t="s">
        <v>13</v>
      </c>
      <c r="B68" s="38" t="s">
        <v>14</v>
      </c>
      <c r="C68" s="50" t="s">
        <v>15</v>
      </c>
      <c r="D68" s="82"/>
      <c r="E68" s="39">
        <f>D68</f>
        <v>0</v>
      </c>
      <c r="F68" s="41">
        <v>17.5</v>
      </c>
      <c r="G68" s="42">
        <f t="shared" si="0"/>
      </c>
      <c r="H68" s="43"/>
      <c r="I68" s="41"/>
      <c r="J68" s="42"/>
      <c r="K68" s="43"/>
      <c r="L68" s="44"/>
      <c r="M68" s="42"/>
      <c r="N68" s="43"/>
      <c r="O68" s="44"/>
      <c r="P68" s="42"/>
      <c r="Q68" s="43"/>
      <c r="R68" s="44"/>
      <c r="S68" s="45"/>
      <c r="T68" s="46" t="s">
        <v>13</v>
      </c>
      <c r="U68" s="38" t="s">
        <v>14</v>
      </c>
      <c r="V68" s="50" t="s">
        <v>15</v>
      </c>
      <c r="X68" s="47">
        <v>17.5</v>
      </c>
      <c r="Y68" s="48">
        <f>IF($W68&gt;0,IF(X68&gt;0,$W68*X68,""),"")</f>
      </c>
      <c r="AA68" s="47"/>
      <c r="AB68" s="48"/>
      <c r="AD68" s="20"/>
      <c r="AE68" s="48"/>
      <c r="AG68" s="20"/>
      <c r="AH68" s="48"/>
      <c r="AJ68" s="18"/>
      <c r="AK68" s="18"/>
      <c r="AL68" s="37" t="s">
        <v>13</v>
      </c>
      <c r="AM68" s="38" t="s">
        <v>14</v>
      </c>
      <c r="AN68" s="50" t="s">
        <v>15</v>
      </c>
      <c r="AP68" s="47">
        <v>17.5</v>
      </c>
      <c r="AQ68" s="48">
        <f>IF($AO68&gt;0,IF(AP68&gt;0,$AO68*AP68,""),"")</f>
      </c>
      <c r="AS68" s="49"/>
      <c r="AT68" s="48"/>
      <c r="AV68" s="20"/>
      <c r="AW68" s="48"/>
      <c r="AY68" s="20"/>
      <c r="AZ68" s="48"/>
      <c r="BB68" s="18"/>
      <c r="BC68" s="18"/>
    </row>
    <row r="69" spans="1:55" ht="15.75">
      <c r="A69" s="37" t="s">
        <v>13</v>
      </c>
      <c r="B69" s="38" t="s">
        <v>16</v>
      </c>
      <c r="C69" s="50" t="s">
        <v>15</v>
      </c>
      <c r="D69" s="82"/>
      <c r="E69" s="39">
        <f>D69</f>
        <v>0</v>
      </c>
      <c r="F69" s="41">
        <v>15</v>
      </c>
      <c r="G69" s="42">
        <f>IF($D69&gt;0,IF(F69&gt;0,$D69*F69,""),"")</f>
      </c>
      <c r="H69" s="43"/>
      <c r="I69" s="41"/>
      <c r="J69" s="42"/>
      <c r="K69" s="43"/>
      <c r="L69" s="44"/>
      <c r="M69" s="42"/>
      <c r="N69" s="43"/>
      <c r="O69" s="44"/>
      <c r="P69" s="42"/>
      <c r="Q69" s="43"/>
      <c r="R69" s="44"/>
      <c r="S69" s="45"/>
      <c r="T69" s="46" t="s">
        <v>13</v>
      </c>
      <c r="U69" s="38" t="s">
        <v>16</v>
      </c>
      <c r="V69" s="50" t="s">
        <v>15</v>
      </c>
      <c r="X69" s="47">
        <v>15</v>
      </c>
      <c r="Y69" s="48">
        <f>IF($W69&gt;0,IF(X69&gt;0,$W69*X69,""),"")</f>
      </c>
      <c r="AA69" s="47"/>
      <c r="AB69" s="48"/>
      <c r="AD69" s="20"/>
      <c r="AE69" s="48"/>
      <c r="AG69" s="20"/>
      <c r="AH69" s="48"/>
      <c r="AJ69" s="18"/>
      <c r="AK69" s="18"/>
      <c r="AL69" s="37" t="s">
        <v>13</v>
      </c>
      <c r="AM69" s="38" t="s">
        <v>16</v>
      </c>
      <c r="AN69" s="50" t="s">
        <v>15</v>
      </c>
      <c r="AP69" s="47">
        <v>15</v>
      </c>
      <c r="AQ69" s="48">
        <f>IF($AO69&gt;0,IF(AP69&gt;0,$AO69*AP69,""),"")</f>
      </c>
      <c r="AS69" s="49"/>
      <c r="AT69" s="48"/>
      <c r="AV69" s="20"/>
      <c r="AW69" s="48"/>
      <c r="AY69" s="20"/>
      <c r="AZ69" s="48"/>
      <c r="BB69" s="18"/>
      <c r="BC69" s="18"/>
    </row>
    <row r="70" spans="1:55" ht="15.75">
      <c r="A70" s="37" t="s">
        <v>13</v>
      </c>
      <c r="B70" s="38" t="s">
        <v>17</v>
      </c>
      <c r="C70" s="50" t="s">
        <v>15</v>
      </c>
      <c r="D70" s="82"/>
      <c r="E70" s="39">
        <f>D70</f>
        <v>0</v>
      </c>
      <c r="F70" s="41">
        <v>12</v>
      </c>
      <c r="G70" s="42">
        <f>IF($D70&gt;0,IF(F70&gt;0,$D70*F70,""),"")</f>
      </c>
      <c r="H70" s="43"/>
      <c r="I70" s="41"/>
      <c r="J70" s="42"/>
      <c r="K70" s="43"/>
      <c r="L70" s="44"/>
      <c r="M70" s="42"/>
      <c r="N70" s="43"/>
      <c r="O70" s="44"/>
      <c r="P70" s="42"/>
      <c r="Q70" s="43"/>
      <c r="R70" s="44"/>
      <c r="S70" s="45"/>
      <c r="T70" s="46" t="s">
        <v>13</v>
      </c>
      <c r="U70" s="38" t="s">
        <v>17</v>
      </c>
      <c r="V70" s="50" t="s">
        <v>15</v>
      </c>
      <c r="X70" s="47">
        <v>12</v>
      </c>
      <c r="Y70" s="48">
        <f>IF($W70&gt;0,IF(X70&gt;0,$W70*X70,""),"")</f>
      </c>
      <c r="AA70" s="47"/>
      <c r="AB70" s="48"/>
      <c r="AD70" s="20"/>
      <c r="AE70" s="48"/>
      <c r="AG70" s="20"/>
      <c r="AH70" s="48"/>
      <c r="AJ70" s="18"/>
      <c r="AK70" s="18"/>
      <c r="AL70" s="37" t="s">
        <v>13</v>
      </c>
      <c r="AM70" s="38" t="s">
        <v>17</v>
      </c>
      <c r="AN70" s="50" t="s">
        <v>15</v>
      </c>
      <c r="AP70" s="47">
        <v>12</v>
      </c>
      <c r="AQ70" s="48">
        <f>IF($AO70&gt;0,IF(AP70&gt;0,$AO70*AP70,""),"")</f>
      </c>
      <c r="AS70" s="49"/>
      <c r="AT70" s="48"/>
      <c r="AV70" s="20"/>
      <c r="AW70" s="48"/>
      <c r="AY70" s="20"/>
      <c r="AZ70" s="48"/>
      <c r="BB70" s="18"/>
      <c r="BC70" s="18"/>
    </row>
    <row r="71" spans="1:55" ht="15.75">
      <c r="A71" s="37"/>
      <c r="B71" s="38"/>
      <c r="C71" s="50"/>
      <c r="E71" s="39"/>
      <c r="F71" s="44"/>
      <c r="G71" s="42"/>
      <c r="H71" s="43"/>
      <c r="I71" s="41"/>
      <c r="J71" s="42"/>
      <c r="K71" s="43"/>
      <c r="L71" s="44"/>
      <c r="M71" s="42"/>
      <c r="N71" s="43"/>
      <c r="O71" s="44"/>
      <c r="P71" s="42"/>
      <c r="Q71" s="43"/>
      <c r="R71" s="44"/>
      <c r="S71" s="45"/>
      <c r="T71" s="46"/>
      <c r="U71" s="38"/>
      <c r="V71" s="50"/>
      <c r="X71" s="18"/>
      <c r="Y71" s="48"/>
      <c r="AA71" s="47"/>
      <c r="AB71" s="48"/>
      <c r="AD71" s="20"/>
      <c r="AE71" s="48"/>
      <c r="AG71" s="20"/>
      <c r="AH71" s="48"/>
      <c r="AJ71" s="18"/>
      <c r="AK71" s="18"/>
      <c r="AL71" s="37"/>
      <c r="AM71" s="38"/>
      <c r="AN71" s="50"/>
      <c r="AP71" s="18"/>
      <c r="AQ71" s="48"/>
      <c r="AS71" s="49"/>
      <c r="AT71" s="48"/>
      <c r="AV71" s="20"/>
      <c r="AW71" s="48"/>
      <c r="AY71" s="20"/>
      <c r="AZ71" s="48"/>
      <c r="BB71" s="18"/>
      <c r="BC71" s="18"/>
    </row>
    <row r="72" spans="1:55" ht="15.75">
      <c r="A72" s="37" t="s">
        <v>20</v>
      </c>
      <c r="B72" s="32" t="s">
        <v>21</v>
      </c>
      <c r="C72" s="50"/>
      <c r="E72" s="39"/>
      <c r="F72" s="44"/>
      <c r="G72" s="42"/>
      <c r="H72" s="43"/>
      <c r="I72" s="41"/>
      <c r="J72" s="42"/>
      <c r="K72" s="43"/>
      <c r="L72" s="44"/>
      <c r="M72" s="42"/>
      <c r="N72" s="43"/>
      <c r="O72" s="44"/>
      <c r="P72" s="42"/>
      <c r="Q72" s="43"/>
      <c r="R72" s="44"/>
      <c r="S72" s="45"/>
      <c r="T72" s="46" t="s">
        <v>20</v>
      </c>
      <c r="U72" s="32" t="s">
        <v>21</v>
      </c>
      <c r="V72" s="50"/>
      <c r="X72" s="18"/>
      <c r="Y72" s="48"/>
      <c r="AA72" s="47"/>
      <c r="AB72" s="48"/>
      <c r="AD72" s="20"/>
      <c r="AE72" s="48"/>
      <c r="AG72" s="20"/>
      <c r="AH72" s="48"/>
      <c r="AJ72" s="18"/>
      <c r="AK72" s="18"/>
      <c r="AL72" s="37" t="s">
        <v>20</v>
      </c>
      <c r="AM72" s="32" t="s">
        <v>21</v>
      </c>
      <c r="AN72" s="50"/>
      <c r="AP72" s="18"/>
      <c r="AQ72" s="48"/>
      <c r="AS72" s="49"/>
      <c r="AT72" s="48"/>
      <c r="AV72" s="20"/>
      <c r="AW72" s="48"/>
      <c r="AY72" s="20"/>
      <c r="AZ72" s="48"/>
      <c r="BB72" s="18"/>
      <c r="BC72" s="18"/>
    </row>
    <row r="73" spans="1:55" s="62" customFormat="1" ht="31.5">
      <c r="A73" s="52" t="s">
        <v>22</v>
      </c>
      <c r="B73" s="53" t="s">
        <v>23</v>
      </c>
      <c r="C73" s="54" t="s">
        <v>24</v>
      </c>
      <c r="D73" s="83"/>
      <c r="E73" s="84"/>
      <c r="F73" s="56">
        <v>1.25</v>
      </c>
      <c r="G73" s="57">
        <f>IF($E73&gt;0,IF(F73&gt;0,$E73*F73,""),"")</f>
      </c>
      <c r="H73" s="58"/>
      <c r="I73" s="56"/>
      <c r="J73" s="57"/>
      <c r="K73" s="58"/>
      <c r="L73" s="59"/>
      <c r="M73" s="57"/>
      <c r="N73" s="58"/>
      <c r="O73" s="59"/>
      <c r="P73" s="57"/>
      <c r="Q73" s="58"/>
      <c r="R73" s="59"/>
      <c r="S73" s="60"/>
      <c r="T73" s="61" t="s">
        <v>22</v>
      </c>
      <c r="U73" s="53" t="s">
        <v>23</v>
      </c>
      <c r="V73" s="54" t="s">
        <v>24</v>
      </c>
      <c r="X73" s="63">
        <v>1.25</v>
      </c>
      <c r="Y73" s="64">
        <f>IF($W73&gt;0,IF(X73&gt;0,$W73*X73,""),"")</f>
      </c>
      <c r="AA73" s="63"/>
      <c r="AB73" s="64"/>
      <c r="AD73" s="65"/>
      <c r="AE73" s="64"/>
      <c r="AG73" s="65"/>
      <c r="AH73" s="64"/>
      <c r="AJ73" s="65"/>
      <c r="AK73" s="65"/>
      <c r="AL73" s="52" t="s">
        <v>22</v>
      </c>
      <c r="AM73" s="53" t="s">
        <v>23</v>
      </c>
      <c r="AN73" s="54" t="s">
        <v>24</v>
      </c>
      <c r="AP73" s="63">
        <v>1.25</v>
      </c>
      <c r="AQ73" s="64">
        <f>IF($AO73&gt;0,IF(AP73&gt;0,$AO73*AP73,""),"")</f>
      </c>
      <c r="AS73" s="63"/>
      <c r="AT73" s="64"/>
      <c r="AV73" s="65"/>
      <c r="AW73" s="64"/>
      <c r="AY73" s="65"/>
      <c r="AZ73" s="64"/>
      <c r="BB73" s="65"/>
      <c r="BC73" s="65"/>
    </row>
    <row r="74" spans="1:55" ht="15.75">
      <c r="A74" s="37" t="s">
        <v>25</v>
      </c>
      <c r="B74" s="38" t="s">
        <v>26</v>
      </c>
      <c r="C74" s="50" t="s">
        <v>15</v>
      </c>
      <c r="E74" s="39"/>
      <c r="F74" s="44"/>
      <c r="G74" s="42"/>
      <c r="H74" s="43"/>
      <c r="I74" s="41"/>
      <c r="J74" s="42"/>
      <c r="K74" s="43"/>
      <c r="L74" s="44"/>
      <c r="M74" s="42"/>
      <c r="N74" s="43"/>
      <c r="O74" s="44"/>
      <c r="P74" s="42"/>
      <c r="Q74" s="43"/>
      <c r="R74" s="44"/>
      <c r="S74" s="45"/>
      <c r="T74" s="46" t="s">
        <v>25</v>
      </c>
      <c r="U74" s="38" t="s">
        <v>26</v>
      </c>
      <c r="V74" s="50" t="s">
        <v>15</v>
      </c>
      <c r="X74" s="18"/>
      <c r="Y74" s="48"/>
      <c r="AA74" s="47"/>
      <c r="AB74" s="48"/>
      <c r="AD74" s="20"/>
      <c r="AE74" s="48"/>
      <c r="AG74" s="20"/>
      <c r="AH74" s="48"/>
      <c r="AJ74" s="18"/>
      <c r="AK74" s="18"/>
      <c r="AL74" s="37" t="s">
        <v>25</v>
      </c>
      <c r="AM74" s="38" t="s">
        <v>26</v>
      </c>
      <c r="AN74" s="50" t="s">
        <v>15</v>
      </c>
      <c r="AP74" s="18"/>
      <c r="AQ74" s="48"/>
      <c r="AS74" s="49"/>
      <c r="AT74" s="48"/>
      <c r="AV74" s="20"/>
      <c r="AW74" s="48"/>
      <c r="AY74" s="20"/>
      <c r="AZ74" s="48"/>
      <c r="BB74" s="18"/>
      <c r="BC74" s="18"/>
    </row>
    <row r="75" spans="1:55" ht="15.75">
      <c r="A75" s="37" t="s">
        <v>13</v>
      </c>
      <c r="B75" s="38"/>
      <c r="C75" s="50"/>
      <c r="E75" s="39"/>
      <c r="F75" s="44"/>
      <c r="G75" s="42"/>
      <c r="H75" s="43"/>
      <c r="I75" s="41"/>
      <c r="J75" s="42"/>
      <c r="K75" s="43"/>
      <c r="L75" s="44"/>
      <c r="M75" s="42"/>
      <c r="N75" s="43"/>
      <c r="O75" s="44"/>
      <c r="P75" s="42"/>
      <c r="Q75" s="43"/>
      <c r="R75" s="44"/>
      <c r="S75" s="45"/>
      <c r="T75" s="46" t="s">
        <v>13</v>
      </c>
      <c r="U75" s="38"/>
      <c r="V75" s="50"/>
      <c r="X75" s="18"/>
      <c r="Y75" s="48"/>
      <c r="AA75" s="47"/>
      <c r="AB75" s="48"/>
      <c r="AD75" s="20"/>
      <c r="AE75" s="48"/>
      <c r="AG75" s="20"/>
      <c r="AH75" s="48"/>
      <c r="AJ75" s="18"/>
      <c r="AK75" s="18"/>
      <c r="AL75" s="37" t="s">
        <v>13</v>
      </c>
      <c r="AM75" s="38"/>
      <c r="AN75" s="50"/>
      <c r="AP75" s="18"/>
      <c r="AQ75" s="48"/>
      <c r="AS75" s="49"/>
      <c r="AT75" s="48"/>
      <c r="AV75" s="20"/>
      <c r="AW75" s="48"/>
      <c r="AY75" s="20"/>
      <c r="AZ75" s="48"/>
      <c r="BB75" s="18"/>
      <c r="BC75" s="18"/>
    </row>
    <row r="76" spans="1:55" ht="31.5">
      <c r="A76" s="37" t="s">
        <v>27</v>
      </c>
      <c r="B76" s="32" t="s">
        <v>28</v>
      </c>
      <c r="C76" s="50"/>
      <c r="E76" s="39"/>
      <c r="F76" s="44"/>
      <c r="G76" s="42"/>
      <c r="H76" s="43"/>
      <c r="I76" s="41"/>
      <c r="J76" s="42"/>
      <c r="K76" s="43"/>
      <c r="L76" s="44"/>
      <c r="M76" s="42"/>
      <c r="N76" s="43"/>
      <c r="O76" s="44"/>
      <c r="P76" s="42"/>
      <c r="Q76" s="43"/>
      <c r="R76" s="44"/>
      <c r="S76" s="45"/>
      <c r="T76" s="46" t="s">
        <v>27</v>
      </c>
      <c r="U76" s="32" t="s">
        <v>28</v>
      </c>
      <c r="V76" s="50"/>
      <c r="X76" s="18"/>
      <c r="Y76" s="48"/>
      <c r="AA76" s="47"/>
      <c r="AB76" s="48"/>
      <c r="AD76" s="20"/>
      <c r="AE76" s="48"/>
      <c r="AG76" s="20"/>
      <c r="AH76" s="48"/>
      <c r="AJ76" s="18"/>
      <c r="AK76" s="18"/>
      <c r="AL76" s="37" t="s">
        <v>27</v>
      </c>
      <c r="AM76" s="32" t="s">
        <v>28</v>
      </c>
      <c r="AN76" s="50"/>
      <c r="AP76" s="18"/>
      <c r="AQ76" s="48"/>
      <c r="AS76" s="49"/>
      <c r="AT76" s="48"/>
      <c r="AV76" s="20"/>
      <c r="AW76" s="48"/>
      <c r="AY76" s="20"/>
      <c r="AZ76" s="48"/>
      <c r="BB76" s="18"/>
      <c r="BC76" s="18"/>
    </row>
    <row r="77" spans="1:55" ht="15.75">
      <c r="A77" s="37" t="s">
        <v>29</v>
      </c>
      <c r="B77" s="38" t="s">
        <v>30</v>
      </c>
      <c r="C77" s="50" t="s">
        <v>31</v>
      </c>
      <c r="E77" s="39"/>
      <c r="F77" s="44"/>
      <c r="G77" s="42"/>
      <c r="H77" s="43"/>
      <c r="I77" s="41"/>
      <c r="J77" s="42"/>
      <c r="K77" s="43"/>
      <c r="L77" s="44"/>
      <c r="M77" s="42"/>
      <c r="N77" s="43"/>
      <c r="O77" s="44"/>
      <c r="P77" s="42"/>
      <c r="Q77" s="43"/>
      <c r="R77" s="44"/>
      <c r="S77" s="45"/>
      <c r="T77" s="46" t="s">
        <v>29</v>
      </c>
      <c r="U77" s="38" t="s">
        <v>30</v>
      </c>
      <c r="V77" s="50" t="s">
        <v>31</v>
      </c>
      <c r="X77" s="18"/>
      <c r="Y77" s="48"/>
      <c r="AA77" s="47"/>
      <c r="AB77" s="48"/>
      <c r="AD77" s="20"/>
      <c r="AE77" s="48"/>
      <c r="AG77" s="20"/>
      <c r="AH77" s="48"/>
      <c r="AJ77" s="18"/>
      <c r="AK77" s="18"/>
      <c r="AL77" s="37" t="s">
        <v>29</v>
      </c>
      <c r="AM77" s="38" t="s">
        <v>30</v>
      </c>
      <c r="AN77" s="50" t="s">
        <v>31</v>
      </c>
      <c r="AP77" s="18"/>
      <c r="AQ77" s="48"/>
      <c r="AS77" s="49"/>
      <c r="AT77" s="48"/>
      <c r="AV77" s="20"/>
      <c r="AW77" s="48"/>
      <c r="AY77" s="20"/>
      <c r="AZ77" s="48"/>
      <c r="BB77" s="18"/>
      <c r="BC77" s="18"/>
    </row>
    <row r="78" spans="1:55" s="62" customFormat="1" ht="31.5">
      <c r="A78" s="52" t="s">
        <v>32</v>
      </c>
      <c r="B78" s="53" t="s">
        <v>23</v>
      </c>
      <c r="C78" s="54" t="s">
        <v>24</v>
      </c>
      <c r="D78" s="83"/>
      <c r="E78" s="84"/>
      <c r="F78" s="56">
        <v>1.25</v>
      </c>
      <c r="G78" s="57">
        <f>IF($E78&gt;0,IF(F78&gt;0,$E78*F78,""),"")</f>
      </c>
      <c r="H78" s="58"/>
      <c r="I78" s="56"/>
      <c r="J78" s="57"/>
      <c r="K78" s="58"/>
      <c r="L78" s="59"/>
      <c r="M78" s="57"/>
      <c r="N78" s="58"/>
      <c r="O78" s="59"/>
      <c r="P78" s="57"/>
      <c r="Q78" s="58"/>
      <c r="R78" s="59"/>
      <c r="S78" s="60"/>
      <c r="T78" s="61" t="s">
        <v>32</v>
      </c>
      <c r="U78" s="53" t="s">
        <v>23</v>
      </c>
      <c r="V78" s="54" t="s">
        <v>24</v>
      </c>
      <c r="X78" s="63">
        <v>1.25</v>
      </c>
      <c r="Y78" s="64">
        <f>IF($W78&gt;0,IF(X78&gt;0,$W78*X78,""),"")</f>
      </c>
      <c r="AA78" s="63"/>
      <c r="AB78" s="64"/>
      <c r="AD78" s="65"/>
      <c r="AE78" s="64"/>
      <c r="AG78" s="65"/>
      <c r="AH78" s="64"/>
      <c r="AJ78" s="65"/>
      <c r="AK78" s="65"/>
      <c r="AL78" s="52" t="s">
        <v>32</v>
      </c>
      <c r="AM78" s="53" t="s">
        <v>23</v>
      </c>
      <c r="AN78" s="54" t="s">
        <v>24</v>
      </c>
      <c r="AP78" s="63">
        <v>1.25</v>
      </c>
      <c r="AQ78" s="64">
        <f>IF($AO78&gt;0,IF(AP78&gt;0,$AO78*AP78,""),"")</f>
      </c>
      <c r="AS78" s="63"/>
      <c r="AT78" s="64"/>
      <c r="AV78" s="65"/>
      <c r="AW78" s="64"/>
      <c r="AY78" s="65"/>
      <c r="AZ78" s="64"/>
      <c r="BB78" s="65"/>
      <c r="BC78" s="65"/>
    </row>
    <row r="79" spans="1:55" ht="15.75">
      <c r="A79" s="37" t="s">
        <v>33</v>
      </c>
      <c r="B79" s="38" t="s">
        <v>34</v>
      </c>
      <c r="C79" s="50" t="s">
        <v>31</v>
      </c>
      <c r="D79" s="82"/>
      <c r="E79" s="39">
        <f>D79</f>
        <v>0</v>
      </c>
      <c r="F79" s="41">
        <v>4.5</v>
      </c>
      <c r="G79" s="42">
        <f>IF($D79&gt;0,IF(F79&gt;0,$D79*F79,""),"")</f>
      </c>
      <c r="H79" s="43"/>
      <c r="I79" s="41"/>
      <c r="J79" s="42"/>
      <c r="K79" s="43"/>
      <c r="L79" s="44"/>
      <c r="M79" s="42"/>
      <c r="N79" s="43"/>
      <c r="O79" s="44"/>
      <c r="P79" s="42"/>
      <c r="Q79" s="43"/>
      <c r="R79" s="44"/>
      <c r="S79" s="45"/>
      <c r="T79" s="46" t="s">
        <v>33</v>
      </c>
      <c r="U79" s="38" t="s">
        <v>34</v>
      </c>
      <c r="V79" s="50" t="s">
        <v>31</v>
      </c>
      <c r="X79" s="47">
        <v>4.5</v>
      </c>
      <c r="Y79" s="48">
        <f>IF($W79&gt;0,IF(X79&gt;0,$W79*X79,""),"")</f>
      </c>
      <c r="AA79" s="47"/>
      <c r="AB79" s="48"/>
      <c r="AD79" s="20"/>
      <c r="AE79" s="48"/>
      <c r="AG79" s="20"/>
      <c r="AH79" s="48"/>
      <c r="AJ79" s="18"/>
      <c r="AK79" s="18"/>
      <c r="AL79" s="37" t="s">
        <v>33</v>
      </c>
      <c r="AM79" s="38" t="s">
        <v>34</v>
      </c>
      <c r="AN79" s="50" t="s">
        <v>31</v>
      </c>
      <c r="AP79" s="47">
        <v>4.5</v>
      </c>
      <c r="AQ79" s="48">
        <f>IF($AO79&gt;0,IF(AP79&gt;0,$AO79*AP79,""),"")</f>
      </c>
      <c r="AS79" s="49"/>
      <c r="AT79" s="48"/>
      <c r="AV79" s="20"/>
      <c r="AW79" s="48"/>
      <c r="AY79" s="20"/>
      <c r="AZ79" s="48"/>
      <c r="BB79" s="18"/>
      <c r="BC79" s="18"/>
    </row>
    <row r="80" spans="1:55" ht="15.75">
      <c r="A80" s="37" t="s">
        <v>13</v>
      </c>
      <c r="B80" s="38"/>
      <c r="C80" s="50"/>
      <c r="E80" s="39"/>
      <c r="F80" s="44"/>
      <c r="G80" s="42"/>
      <c r="H80" s="43"/>
      <c r="I80" s="41"/>
      <c r="J80" s="42"/>
      <c r="K80" s="43"/>
      <c r="L80" s="44"/>
      <c r="M80" s="42"/>
      <c r="N80" s="43"/>
      <c r="O80" s="44"/>
      <c r="P80" s="42"/>
      <c r="Q80" s="43"/>
      <c r="R80" s="44"/>
      <c r="S80" s="45"/>
      <c r="T80" s="46" t="s">
        <v>13</v>
      </c>
      <c r="U80" s="38"/>
      <c r="V80" s="50"/>
      <c r="X80" s="18"/>
      <c r="Y80" s="48"/>
      <c r="AA80" s="47"/>
      <c r="AB80" s="48"/>
      <c r="AD80" s="20"/>
      <c r="AE80" s="48"/>
      <c r="AG80" s="20"/>
      <c r="AH80" s="48"/>
      <c r="AJ80" s="18"/>
      <c r="AK80" s="18"/>
      <c r="AL80" s="37" t="s">
        <v>13</v>
      </c>
      <c r="AM80" s="38"/>
      <c r="AN80" s="50"/>
      <c r="AP80" s="18"/>
      <c r="AQ80" s="48"/>
      <c r="AS80" s="49"/>
      <c r="AT80" s="48"/>
      <c r="AV80" s="20"/>
      <c r="AW80" s="48"/>
      <c r="AY80" s="20"/>
      <c r="AZ80" s="48"/>
      <c r="BB80" s="18"/>
      <c r="BC80" s="18"/>
    </row>
    <row r="81" spans="1:55" ht="15.75">
      <c r="A81" s="37"/>
      <c r="B81" s="38"/>
      <c r="C81" s="50"/>
      <c r="E81" s="39"/>
      <c r="F81" s="44"/>
      <c r="G81" s="42"/>
      <c r="H81" s="43"/>
      <c r="I81" s="41"/>
      <c r="J81" s="42"/>
      <c r="K81" s="43"/>
      <c r="L81" s="44"/>
      <c r="M81" s="42"/>
      <c r="N81" s="43"/>
      <c r="O81" s="44"/>
      <c r="P81" s="42"/>
      <c r="Q81" s="43"/>
      <c r="R81" s="44"/>
      <c r="S81" s="45"/>
      <c r="T81" s="46"/>
      <c r="U81" s="38"/>
      <c r="V81" s="50"/>
      <c r="X81" s="18"/>
      <c r="Y81" s="48"/>
      <c r="AA81" s="47"/>
      <c r="AB81" s="48"/>
      <c r="AD81" s="20"/>
      <c r="AE81" s="48"/>
      <c r="AG81" s="20"/>
      <c r="AH81" s="48"/>
      <c r="AJ81" s="18"/>
      <c r="AK81" s="18"/>
      <c r="AL81" s="37"/>
      <c r="AM81" s="38"/>
      <c r="AN81" s="50"/>
      <c r="AP81" s="18"/>
      <c r="AQ81" s="48"/>
      <c r="AS81" s="49"/>
      <c r="AT81" s="48"/>
      <c r="AV81" s="20"/>
      <c r="AW81" s="48"/>
      <c r="AY81" s="20"/>
      <c r="AZ81" s="48"/>
      <c r="BB81" s="18"/>
      <c r="BC81" s="18"/>
    </row>
    <row r="82" spans="1:55" ht="47.25">
      <c r="A82" s="30" t="s">
        <v>47</v>
      </c>
      <c r="B82" s="31" t="s">
        <v>48</v>
      </c>
      <c r="C82" s="37"/>
      <c r="E82" s="39"/>
      <c r="F82" s="44"/>
      <c r="G82" s="42"/>
      <c r="H82" s="43"/>
      <c r="I82" s="41"/>
      <c r="J82" s="42"/>
      <c r="K82" s="43"/>
      <c r="L82" s="44"/>
      <c r="M82" s="42"/>
      <c r="N82" s="43"/>
      <c r="O82" s="44"/>
      <c r="P82" s="42"/>
      <c r="Q82" s="43"/>
      <c r="R82" s="44"/>
      <c r="S82" s="45"/>
      <c r="T82" s="35" t="s">
        <v>47</v>
      </c>
      <c r="U82" s="31" t="s">
        <v>48</v>
      </c>
      <c r="V82" s="37"/>
      <c r="X82" s="18"/>
      <c r="Y82" s="48"/>
      <c r="AA82" s="47"/>
      <c r="AB82" s="48"/>
      <c r="AD82" s="20"/>
      <c r="AE82" s="48"/>
      <c r="AG82" s="20"/>
      <c r="AH82" s="48"/>
      <c r="AJ82" s="18"/>
      <c r="AK82" s="18"/>
      <c r="AL82" s="30" t="s">
        <v>47</v>
      </c>
      <c r="AM82" s="31" t="s">
        <v>48</v>
      </c>
      <c r="AN82" s="37"/>
      <c r="AP82" s="18"/>
      <c r="AQ82" s="48"/>
      <c r="AS82" s="49"/>
      <c r="AT82" s="48"/>
      <c r="AV82" s="20"/>
      <c r="AW82" s="48"/>
      <c r="AY82" s="20"/>
      <c r="AZ82" s="48"/>
      <c r="BB82" s="18"/>
      <c r="BC82" s="18"/>
    </row>
    <row r="83" spans="1:55" ht="31.5">
      <c r="A83" s="37" t="s">
        <v>49</v>
      </c>
      <c r="B83" s="38" t="s">
        <v>12</v>
      </c>
      <c r="C83" s="50"/>
      <c r="E83" s="39"/>
      <c r="F83" s="44"/>
      <c r="G83" s="42"/>
      <c r="H83" s="43"/>
      <c r="I83" s="41"/>
      <c r="J83" s="42"/>
      <c r="K83" s="43"/>
      <c r="L83" s="44"/>
      <c r="M83" s="42"/>
      <c r="N83" s="43"/>
      <c r="O83" s="44"/>
      <c r="P83" s="42"/>
      <c r="Q83" s="43"/>
      <c r="R83" s="44"/>
      <c r="S83" s="45"/>
      <c r="T83" s="46" t="s">
        <v>49</v>
      </c>
      <c r="U83" s="38" t="s">
        <v>12</v>
      </c>
      <c r="V83" s="50"/>
      <c r="X83" s="18"/>
      <c r="Y83" s="48"/>
      <c r="AA83" s="47"/>
      <c r="AB83" s="48"/>
      <c r="AD83" s="20"/>
      <c r="AE83" s="48"/>
      <c r="AG83" s="20"/>
      <c r="AH83" s="48"/>
      <c r="AJ83" s="18"/>
      <c r="AK83" s="18"/>
      <c r="AL83" s="37" t="s">
        <v>49</v>
      </c>
      <c r="AM83" s="38" t="s">
        <v>12</v>
      </c>
      <c r="AN83" s="50"/>
      <c r="AP83" s="18"/>
      <c r="AQ83" s="48"/>
      <c r="AS83" s="49"/>
      <c r="AT83" s="48"/>
      <c r="AV83" s="20"/>
      <c r="AW83" s="48"/>
      <c r="AY83" s="20"/>
      <c r="AZ83" s="48"/>
      <c r="BB83" s="18"/>
      <c r="BC83" s="18"/>
    </row>
    <row r="84" spans="1:55" ht="15.75">
      <c r="A84" s="37" t="s">
        <v>13</v>
      </c>
      <c r="B84" s="38" t="s">
        <v>14</v>
      </c>
      <c r="C84" s="50" t="s">
        <v>15</v>
      </c>
      <c r="D84" s="82"/>
      <c r="E84" s="39">
        <f>D84</f>
        <v>0</v>
      </c>
      <c r="F84" s="41">
        <v>15</v>
      </c>
      <c r="G84" s="42">
        <f>IF($D84&gt;0,IF(F84&gt;0,$D84*F84,""),"")</f>
      </c>
      <c r="H84" s="43">
        <f>D84</f>
        <v>0</v>
      </c>
      <c r="I84" s="41">
        <v>18.3</v>
      </c>
      <c r="J84" s="42">
        <f>IF($H84&gt;0,IF(I84&gt;0,$H84*I84,""),"")</f>
      </c>
      <c r="K84" s="43"/>
      <c r="L84" s="44"/>
      <c r="M84" s="42"/>
      <c r="N84" s="43"/>
      <c r="O84" s="44"/>
      <c r="P84" s="42"/>
      <c r="Q84" s="43"/>
      <c r="R84" s="44"/>
      <c r="S84" s="45"/>
      <c r="T84" s="46" t="s">
        <v>13</v>
      </c>
      <c r="U84" s="38" t="s">
        <v>14</v>
      </c>
      <c r="V84" s="50" t="s">
        <v>15</v>
      </c>
      <c r="X84" s="47">
        <v>15</v>
      </c>
      <c r="Y84" s="48">
        <f>IF($W84&gt;0,IF(X84&gt;0,$W84*X84,""),"")</f>
      </c>
      <c r="Z84" s="17">
        <f>W84</f>
        <v>0</v>
      </c>
      <c r="AA84" s="47">
        <v>18.3</v>
      </c>
      <c r="AB84" s="48">
        <f>IF($H84&gt;0,IF(AA84&gt;0,$H84*AA84,""),"")</f>
      </c>
      <c r="AD84" s="20"/>
      <c r="AE84" s="48"/>
      <c r="AG84" s="20"/>
      <c r="AH84" s="48"/>
      <c r="AJ84" s="18"/>
      <c r="AK84" s="18"/>
      <c r="AL84" s="37" t="s">
        <v>13</v>
      </c>
      <c r="AM84" s="38" t="s">
        <v>14</v>
      </c>
      <c r="AN84" s="50" t="s">
        <v>15</v>
      </c>
      <c r="AP84" s="47">
        <v>15</v>
      </c>
      <c r="AQ84" s="48">
        <f>IF($AO84&gt;0,IF(AP84&gt;0,$AO84*AP84,""),"")</f>
      </c>
      <c r="AR84" s="17">
        <f>AO84</f>
        <v>0</v>
      </c>
      <c r="AS84" s="49">
        <f>PRODUCT(ROUND(AA84,2)*1.02)</f>
        <v>18.666</v>
      </c>
      <c r="AT84" s="48">
        <f>IF($AO84&gt;0,IF(AS84&gt;0,$AO84*AS84,""),"")</f>
      </c>
      <c r="AV84" s="20"/>
      <c r="AW84" s="48"/>
      <c r="AY84" s="20"/>
      <c r="AZ84" s="48"/>
      <c r="BB84" s="18"/>
      <c r="BC84" s="18"/>
    </row>
    <row r="85" spans="1:55" ht="15.75">
      <c r="A85" s="37" t="s">
        <v>13</v>
      </c>
      <c r="B85" s="38" t="s">
        <v>16</v>
      </c>
      <c r="C85" s="50" t="s">
        <v>15</v>
      </c>
      <c r="D85" s="82"/>
      <c r="E85" s="39">
        <f>D85</f>
        <v>0</v>
      </c>
      <c r="F85" s="41">
        <v>13.5</v>
      </c>
      <c r="G85" s="42">
        <f>IF($D85&gt;0,IF(F85&gt;0,$D85*F85,""),"")</f>
      </c>
      <c r="H85" s="43">
        <f>D85</f>
        <v>0</v>
      </c>
      <c r="I85" s="41">
        <v>16.2</v>
      </c>
      <c r="J85" s="42">
        <f>IF($H85&gt;0,IF(I85&gt;0,$H85*I85,""),"")</f>
      </c>
      <c r="K85" s="43"/>
      <c r="L85" s="44"/>
      <c r="M85" s="42"/>
      <c r="N85" s="43"/>
      <c r="O85" s="44"/>
      <c r="P85" s="42"/>
      <c r="Q85" s="43"/>
      <c r="R85" s="44"/>
      <c r="S85" s="45"/>
      <c r="T85" s="46" t="s">
        <v>13</v>
      </c>
      <c r="U85" s="38" t="s">
        <v>16</v>
      </c>
      <c r="V85" s="50" t="s">
        <v>15</v>
      </c>
      <c r="X85" s="47">
        <v>13.5</v>
      </c>
      <c r="Y85" s="48">
        <f>IF($W85&gt;0,IF(X85&gt;0,$W85*X85,""),"")</f>
      </c>
      <c r="Z85" s="17">
        <f>W85</f>
        <v>0</v>
      </c>
      <c r="AA85" s="47">
        <v>16.2</v>
      </c>
      <c r="AB85" s="48">
        <f>IF($H85&gt;0,IF(AA85&gt;0,$H85*AA85,""),"")</f>
      </c>
      <c r="AD85" s="20"/>
      <c r="AE85" s="48"/>
      <c r="AG85" s="20"/>
      <c r="AH85" s="48"/>
      <c r="AJ85" s="18"/>
      <c r="AK85" s="18"/>
      <c r="AL85" s="37" t="s">
        <v>13</v>
      </c>
      <c r="AM85" s="38" t="s">
        <v>16</v>
      </c>
      <c r="AN85" s="50" t="s">
        <v>15</v>
      </c>
      <c r="AP85" s="47">
        <v>13.5</v>
      </c>
      <c r="AQ85" s="48">
        <f>IF($AO85&gt;0,IF(AP85&gt;0,$AO85*AP85,""),"")</f>
      </c>
      <c r="AR85" s="17">
        <f>AO85</f>
        <v>0</v>
      </c>
      <c r="AS85" s="49">
        <f>PRODUCT(ROUND(AA85,2)*1.02)</f>
        <v>16.524</v>
      </c>
      <c r="AT85" s="48">
        <f>IF($AO85&gt;0,IF(AS85&gt;0,$AO85*AS85,""),"")</f>
      </c>
      <c r="AV85" s="20"/>
      <c r="AW85" s="48"/>
      <c r="AY85" s="20"/>
      <c r="AZ85" s="48"/>
      <c r="BB85" s="18"/>
      <c r="BC85" s="18"/>
    </row>
    <row r="86" spans="1:55" ht="15.75">
      <c r="A86" s="37" t="s">
        <v>13</v>
      </c>
      <c r="B86" s="38" t="s">
        <v>17</v>
      </c>
      <c r="C86" s="50" t="s">
        <v>15</v>
      </c>
      <c r="D86" s="82"/>
      <c r="E86" s="39">
        <f>D86</f>
        <v>0</v>
      </c>
      <c r="F86" s="41">
        <v>12</v>
      </c>
      <c r="G86" s="42">
        <f>IF($D86&gt;0,IF(F86&gt;0,$D86*F86,""),"")</f>
      </c>
      <c r="H86" s="43">
        <f>D86</f>
        <v>0</v>
      </c>
      <c r="I86" s="41">
        <v>14.5</v>
      </c>
      <c r="J86" s="42">
        <f>IF($H86&gt;0,IF(I86&gt;0,$H86*I86,""),"")</f>
      </c>
      <c r="K86" s="43"/>
      <c r="L86" s="44"/>
      <c r="M86" s="42"/>
      <c r="N86" s="43"/>
      <c r="O86" s="44"/>
      <c r="P86" s="42"/>
      <c r="Q86" s="43"/>
      <c r="R86" s="44"/>
      <c r="S86" s="45"/>
      <c r="T86" s="46" t="s">
        <v>13</v>
      </c>
      <c r="U86" s="38" t="s">
        <v>17</v>
      </c>
      <c r="V86" s="50" t="s">
        <v>15</v>
      </c>
      <c r="X86" s="47">
        <v>12</v>
      </c>
      <c r="Y86" s="48">
        <f>IF($W86&gt;0,IF(X86&gt;0,$W86*X86,""),"")</f>
      </c>
      <c r="Z86" s="17">
        <f>W86</f>
        <v>0</v>
      </c>
      <c r="AA86" s="47">
        <v>14.5</v>
      </c>
      <c r="AB86" s="48">
        <f>IF($H86&gt;0,IF(AA86&gt;0,$H86*AA86,""),"")</f>
      </c>
      <c r="AD86" s="20"/>
      <c r="AE86" s="48"/>
      <c r="AG86" s="20"/>
      <c r="AH86" s="48"/>
      <c r="AJ86" s="18"/>
      <c r="AK86" s="18"/>
      <c r="AL86" s="37" t="s">
        <v>13</v>
      </c>
      <c r="AM86" s="38" t="s">
        <v>17</v>
      </c>
      <c r="AN86" s="50" t="s">
        <v>15</v>
      </c>
      <c r="AP86" s="47">
        <v>12</v>
      </c>
      <c r="AQ86" s="48">
        <f>IF($AO86&gt;0,IF(AP86&gt;0,$AO86*AP86,""),"")</f>
      </c>
      <c r="AR86" s="17">
        <f>AO86</f>
        <v>0</v>
      </c>
      <c r="AS86" s="49">
        <f>PRODUCT(ROUND(AA86,2)*1.02)</f>
        <v>14.790000000000001</v>
      </c>
      <c r="AT86" s="48">
        <f>IF($AO86&gt;0,IF(AS86&gt;0,$AO86*AS86,""),"")</f>
      </c>
      <c r="AV86" s="20"/>
      <c r="AW86" s="48"/>
      <c r="AY86" s="20"/>
      <c r="AZ86" s="48"/>
      <c r="BB86" s="18"/>
      <c r="BC86" s="18"/>
    </row>
    <row r="87" spans="1:55" ht="15.75">
      <c r="A87" s="37" t="s">
        <v>50</v>
      </c>
      <c r="B87" s="38" t="s">
        <v>19</v>
      </c>
      <c r="C87" s="50"/>
      <c r="E87" s="39"/>
      <c r="F87" s="41"/>
      <c r="G87" s="42"/>
      <c r="H87" s="43"/>
      <c r="I87" s="41"/>
      <c r="J87" s="42"/>
      <c r="K87" s="43"/>
      <c r="L87" s="44"/>
      <c r="M87" s="42"/>
      <c r="N87" s="43"/>
      <c r="O87" s="44"/>
      <c r="P87" s="42"/>
      <c r="Q87" s="43"/>
      <c r="R87" s="44"/>
      <c r="S87" s="45"/>
      <c r="T87" s="46" t="s">
        <v>50</v>
      </c>
      <c r="U87" s="38" t="s">
        <v>19</v>
      </c>
      <c r="V87" s="50"/>
      <c r="X87" s="47"/>
      <c r="Y87" s="48"/>
      <c r="AA87" s="47"/>
      <c r="AB87" s="48"/>
      <c r="AD87" s="20"/>
      <c r="AE87" s="48"/>
      <c r="AG87" s="20"/>
      <c r="AH87" s="48"/>
      <c r="AJ87" s="18"/>
      <c r="AK87" s="18"/>
      <c r="AL87" s="37" t="s">
        <v>50</v>
      </c>
      <c r="AM87" s="38" t="s">
        <v>19</v>
      </c>
      <c r="AN87" s="50"/>
      <c r="AP87" s="47"/>
      <c r="AQ87" s="48"/>
      <c r="AS87" s="49"/>
      <c r="AT87" s="48"/>
      <c r="AV87" s="20"/>
      <c r="AW87" s="48"/>
      <c r="AY87" s="20"/>
      <c r="AZ87" s="48"/>
      <c r="BB87" s="18"/>
      <c r="BC87" s="18"/>
    </row>
    <row r="88" spans="1:55" ht="15.75">
      <c r="A88" s="37" t="s">
        <v>13</v>
      </c>
      <c r="B88" s="38" t="s">
        <v>14</v>
      </c>
      <c r="C88" s="50" t="s">
        <v>15</v>
      </c>
      <c r="D88" s="82"/>
      <c r="E88" s="39">
        <f>D88</f>
        <v>0</v>
      </c>
      <c r="F88" s="41">
        <v>12.5</v>
      </c>
      <c r="G88" s="42">
        <f>IF($D88&gt;0,IF(F88&gt;0,$D88*F88,""),"")</f>
      </c>
      <c r="H88" s="43">
        <f>D88</f>
        <v>0</v>
      </c>
      <c r="I88" s="41">
        <v>8.9</v>
      </c>
      <c r="J88" s="42">
        <f>IF($H88&gt;0,IF(I88&gt;0,$H88*I88,""),"")</f>
      </c>
      <c r="K88" s="43"/>
      <c r="L88" s="44"/>
      <c r="M88" s="42"/>
      <c r="N88" s="43"/>
      <c r="O88" s="44"/>
      <c r="P88" s="42"/>
      <c r="Q88" s="43"/>
      <c r="R88" s="44"/>
      <c r="S88" s="45"/>
      <c r="T88" s="46" t="s">
        <v>13</v>
      </c>
      <c r="U88" s="38" t="s">
        <v>14</v>
      </c>
      <c r="V88" s="50" t="s">
        <v>15</v>
      </c>
      <c r="X88" s="47">
        <v>12.5</v>
      </c>
      <c r="Y88" s="48">
        <f>IF($W88&gt;0,IF(X88&gt;0,$W88*X88,""),"")</f>
      </c>
      <c r="Z88" s="17">
        <f>W88</f>
        <v>0</v>
      </c>
      <c r="AA88" s="47">
        <v>8.9</v>
      </c>
      <c r="AB88" s="48">
        <f>IF($H88&gt;0,IF(AA88&gt;0,$H88*AA88,""),"")</f>
      </c>
      <c r="AD88" s="20"/>
      <c r="AE88" s="48"/>
      <c r="AG88" s="20"/>
      <c r="AH88" s="48"/>
      <c r="AJ88" s="18"/>
      <c r="AK88" s="18"/>
      <c r="AL88" s="37" t="s">
        <v>13</v>
      </c>
      <c r="AM88" s="38" t="s">
        <v>14</v>
      </c>
      <c r="AN88" s="50" t="s">
        <v>15</v>
      </c>
      <c r="AP88" s="47">
        <v>12.5</v>
      </c>
      <c r="AQ88" s="48">
        <f>IF($AO88&gt;0,IF(AP88&gt;0,$AO88*AP88,""),"")</f>
      </c>
      <c r="AR88" s="17">
        <f>AO88</f>
        <v>0</v>
      </c>
      <c r="AS88" s="49">
        <f>PRODUCT(ROUND(AA88,2)*1.02)</f>
        <v>9.078000000000001</v>
      </c>
      <c r="AT88" s="48">
        <f>IF($AO88&gt;0,IF(AS88&gt;0,$AO88*AS88,""),"")</f>
      </c>
      <c r="AV88" s="20"/>
      <c r="AW88" s="48"/>
      <c r="AY88" s="20"/>
      <c r="AZ88" s="48"/>
      <c r="BB88" s="18"/>
      <c r="BC88" s="18"/>
    </row>
    <row r="89" spans="1:55" ht="15.75">
      <c r="A89" s="37" t="s">
        <v>13</v>
      </c>
      <c r="B89" s="38" t="s">
        <v>16</v>
      </c>
      <c r="C89" s="50" t="s">
        <v>15</v>
      </c>
      <c r="D89" s="82"/>
      <c r="E89" s="39">
        <f>D89</f>
        <v>0</v>
      </c>
      <c r="F89" s="41">
        <v>11</v>
      </c>
      <c r="G89" s="42">
        <f>IF($D89&gt;0,IF(F89&gt;0,$D89*F89,""),"")</f>
      </c>
      <c r="H89" s="43">
        <f>D89</f>
        <v>0</v>
      </c>
      <c r="I89" s="41">
        <v>8</v>
      </c>
      <c r="J89" s="42">
        <f>IF($H89&gt;0,IF(I89&gt;0,$H89*I89,""),"")</f>
      </c>
      <c r="K89" s="43"/>
      <c r="L89" s="44"/>
      <c r="M89" s="42"/>
      <c r="N89" s="43"/>
      <c r="O89" s="44"/>
      <c r="P89" s="42"/>
      <c r="Q89" s="43"/>
      <c r="R89" s="44"/>
      <c r="S89" s="45"/>
      <c r="T89" s="46" t="s">
        <v>13</v>
      </c>
      <c r="U89" s="38" t="s">
        <v>16</v>
      </c>
      <c r="V89" s="50" t="s">
        <v>15</v>
      </c>
      <c r="X89" s="47">
        <v>11</v>
      </c>
      <c r="Y89" s="48">
        <f>IF($W89&gt;0,IF(X89&gt;0,$W89*X89,""),"")</f>
      </c>
      <c r="Z89" s="17">
        <f>W89</f>
        <v>0</v>
      </c>
      <c r="AA89" s="47">
        <v>8</v>
      </c>
      <c r="AB89" s="48">
        <f>IF($H89&gt;0,IF(AA89&gt;0,$H89*AA89,""),"")</f>
      </c>
      <c r="AD89" s="20"/>
      <c r="AE89" s="48"/>
      <c r="AG89" s="20"/>
      <c r="AH89" s="48"/>
      <c r="AJ89" s="18"/>
      <c r="AK89" s="18"/>
      <c r="AL89" s="37" t="s">
        <v>13</v>
      </c>
      <c r="AM89" s="38" t="s">
        <v>16</v>
      </c>
      <c r="AN89" s="50" t="s">
        <v>15</v>
      </c>
      <c r="AP89" s="47">
        <v>11</v>
      </c>
      <c r="AQ89" s="48">
        <f>IF($AO89&gt;0,IF(AP89&gt;0,$AO89*AP89,""),"")</f>
      </c>
      <c r="AR89" s="17">
        <f>AO89</f>
        <v>0</v>
      </c>
      <c r="AS89" s="49">
        <f>PRODUCT(ROUND(AA89,2)*1.02)</f>
        <v>8.16</v>
      </c>
      <c r="AT89" s="48">
        <f>IF($AO89&gt;0,IF(AS89&gt;0,$AO89*AS89,""),"")</f>
      </c>
      <c r="AV89" s="20"/>
      <c r="AW89" s="48"/>
      <c r="AY89" s="20"/>
      <c r="AZ89" s="48"/>
      <c r="BB89" s="18"/>
      <c r="BC89" s="18"/>
    </row>
    <row r="90" spans="1:55" ht="15.75">
      <c r="A90" s="37" t="s">
        <v>13</v>
      </c>
      <c r="B90" s="38" t="s">
        <v>17</v>
      </c>
      <c r="C90" s="50" t="s">
        <v>15</v>
      </c>
      <c r="D90" s="82"/>
      <c r="E90" s="39">
        <f>D90</f>
        <v>0</v>
      </c>
      <c r="F90" s="41">
        <v>9</v>
      </c>
      <c r="G90" s="42">
        <f>IF($D90&gt;0,IF(F90&gt;0,$D90*F90,""),"")</f>
      </c>
      <c r="H90" s="43">
        <f>D90</f>
        <v>0</v>
      </c>
      <c r="I90" s="41">
        <v>7</v>
      </c>
      <c r="J90" s="42">
        <f>IF($H90&gt;0,IF(I90&gt;0,$H90*I90,""),"")</f>
      </c>
      <c r="K90" s="43"/>
      <c r="L90" s="44"/>
      <c r="M90" s="42"/>
      <c r="N90" s="43"/>
      <c r="O90" s="44"/>
      <c r="P90" s="42"/>
      <c r="Q90" s="43"/>
      <c r="R90" s="44"/>
      <c r="S90" s="45"/>
      <c r="T90" s="46" t="s">
        <v>13</v>
      </c>
      <c r="U90" s="38" t="s">
        <v>17</v>
      </c>
      <c r="V90" s="50" t="s">
        <v>15</v>
      </c>
      <c r="X90" s="47">
        <v>9</v>
      </c>
      <c r="Y90" s="48">
        <f>IF($W90&gt;0,IF(X90&gt;0,$W90*X90,""),"")</f>
      </c>
      <c r="Z90" s="17">
        <f>W90</f>
        <v>0</v>
      </c>
      <c r="AA90" s="47">
        <v>7</v>
      </c>
      <c r="AB90" s="48">
        <f>IF($H90&gt;0,IF(AA90&gt;0,$H90*AA90,""),"")</f>
      </c>
      <c r="AD90" s="20"/>
      <c r="AE90" s="48"/>
      <c r="AG90" s="20"/>
      <c r="AH90" s="48"/>
      <c r="AJ90" s="18"/>
      <c r="AK90" s="18"/>
      <c r="AL90" s="37" t="s">
        <v>13</v>
      </c>
      <c r="AM90" s="38" t="s">
        <v>17</v>
      </c>
      <c r="AN90" s="50" t="s">
        <v>15</v>
      </c>
      <c r="AP90" s="47">
        <v>9</v>
      </c>
      <c r="AQ90" s="48">
        <f>IF($AO90&gt;0,IF(AP90&gt;0,$AO90*AP90,""),"")</f>
      </c>
      <c r="AR90" s="17">
        <f>AO90</f>
        <v>0</v>
      </c>
      <c r="AS90" s="49">
        <f>PRODUCT(ROUND(AA90,2)*1.02)</f>
        <v>7.140000000000001</v>
      </c>
      <c r="AT90" s="48">
        <f>IF($AO90&gt;0,IF(AS90&gt;0,$AO90*AS90,""),"")</f>
      </c>
      <c r="AV90" s="20"/>
      <c r="AW90" s="48"/>
      <c r="AY90" s="20"/>
      <c r="AZ90" s="48"/>
      <c r="BB90" s="18"/>
      <c r="BC90" s="18"/>
    </row>
    <row r="91" spans="1:55" ht="15.75">
      <c r="A91" s="37"/>
      <c r="B91" s="38"/>
      <c r="C91" s="50"/>
      <c r="E91" s="39"/>
      <c r="F91" s="41"/>
      <c r="G91" s="42"/>
      <c r="H91" s="43"/>
      <c r="I91" s="41"/>
      <c r="J91" s="42"/>
      <c r="K91" s="43"/>
      <c r="L91" s="44"/>
      <c r="M91" s="42"/>
      <c r="N91" s="43"/>
      <c r="O91" s="44"/>
      <c r="P91" s="42"/>
      <c r="Q91" s="43"/>
      <c r="R91" s="44"/>
      <c r="S91" s="45"/>
      <c r="T91" s="46"/>
      <c r="U91" s="38"/>
      <c r="V91" s="50"/>
      <c r="X91" s="47"/>
      <c r="Y91" s="48"/>
      <c r="AA91" s="47"/>
      <c r="AB91" s="48"/>
      <c r="AD91" s="20"/>
      <c r="AE91" s="48"/>
      <c r="AG91" s="20"/>
      <c r="AH91" s="48"/>
      <c r="AJ91" s="18"/>
      <c r="AK91" s="18"/>
      <c r="AL91" s="37"/>
      <c r="AM91" s="38"/>
      <c r="AN91" s="50"/>
      <c r="AP91" s="47"/>
      <c r="AQ91" s="48"/>
      <c r="AS91" s="49"/>
      <c r="AT91" s="48"/>
      <c r="AV91" s="20"/>
      <c r="AW91" s="48"/>
      <c r="AY91" s="20"/>
      <c r="AZ91" s="48"/>
      <c r="BB91" s="18"/>
      <c r="BC91" s="18"/>
    </row>
    <row r="92" spans="1:55" ht="15.75">
      <c r="A92" s="37" t="s">
        <v>20</v>
      </c>
      <c r="B92" s="32" t="s">
        <v>21</v>
      </c>
      <c r="C92" s="50"/>
      <c r="E92" s="39"/>
      <c r="F92" s="41"/>
      <c r="G92" s="42"/>
      <c r="H92" s="43"/>
      <c r="I92" s="41"/>
      <c r="J92" s="42"/>
      <c r="K92" s="43"/>
      <c r="L92" s="44"/>
      <c r="M92" s="42"/>
      <c r="N92" s="43"/>
      <c r="O92" s="44"/>
      <c r="P92" s="42"/>
      <c r="Q92" s="43"/>
      <c r="R92" s="44"/>
      <c r="S92" s="45"/>
      <c r="T92" s="46" t="s">
        <v>20</v>
      </c>
      <c r="U92" s="32" t="s">
        <v>21</v>
      </c>
      <c r="V92" s="50"/>
      <c r="X92" s="47"/>
      <c r="Y92" s="48"/>
      <c r="AA92" s="47"/>
      <c r="AB92" s="48"/>
      <c r="AD92" s="20"/>
      <c r="AE92" s="48"/>
      <c r="AG92" s="20"/>
      <c r="AH92" s="48"/>
      <c r="AJ92" s="18"/>
      <c r="AK92" s="18"/>
      <c r="AL92" s="37" t="s">
        <v>20</v>
      </c>
      <c r="AM92" s="32" t="s">
        <v>21</v>
      </c>
      <c r="AN92" s="50"/>
      <c r="AP92" s="47"/>
      <c r="AQ92" s="48"/>
      <c r="AS92" s="49"/>
      <c r="AT92" s="48"/>
      <c r="AV92" s="20"/>
      <c r="AW92" s="48"/>
      <c r="AY92" s="20"/>
      <c r="AZ92" s="48"/>
      <c r="BB92" s="18"/>
      <c r="BC92" s="18"/>
    </row>
    <row r="93" spans="1:55" s="62" customFormat="1" ht="31.5">
      <c r="A93" s="52" t="s">
        <v>22</v>
      </c>
      <c r="B93" s="53" t="s">
        <v>23</v>
      </c>
      <c r="C93" s="54" t="s">
        <v>24</v>
      </c>
      <c r="D93" s="83"/>
      <c r="E93" s="84"/>
      <c r="F93" s="56">
        <v>1.25</v>
      </c>
      <c r="G93" s="57">
        <f>IF($E93&gt;0,IF(F93&gt;0,$E93*F93,""),"")</f>
      </c>
      <c r="H93" s="85"/>
      <c r="I93" s="56">
        <v>0.45</v>
      </c>
      <c r="J93" s="57">
        <f>IF($H93&gt;0,IF(I93&gt;0,$H93*I93,""),"")</f>
      </c>
      <c r="K93" s="58"/>
      <c r="L93" s="59"/>
      <c r="M93" s="57"/>
      <c r="N93" s="58"/>
      <c r="O93" s="59"/>
      <c r="P93" s="57"/>
      <c r="Q93" s="58"/>
      <c r="R93" s="59"/>
      <c r="S93" s="60"/>
      <c r="T93" s="61" t="s">
        <v>22</v>
      </c>
      <c r="U93" s="53" t="s">
        <v>23</v>
      </c>
      <c r="V93" s="54" t="s">
        <v>24</v>
      </c>
      <c r="X93" s="63">
        <v>1.25</v>
      </c>
      <c r="Y93" s="64">
        <f>IF($W93&gt;0,IF(X93&gt;0,$W93*X93,""),"")</f>
      </c>
      <c r="AA93" s="63">
        <v>0.45</v>
      </c>
      <c r="AB93" s="64">
        <f>IF($H93&gt;0,IF(AA93&gt;0,$H93*AA93,""),"")</f>
      </c>
      <c r="AD93" s="65"/>
      <c r="AE93" s="64"/>
      <c r="AG93" s="65"/>
      <c r="AH93" s="64"/>
      <c r="AJ93" s="65"/>
      <c r="AK93" s="65"/>
      <c r="AL93" s="52" t="s">
        <v>22</v>
      </c>
      <c r="AM93" s="53" t="s">
        <v>23</v>
      </c>
      <c r="AN93" s="54" t="s">
        <v>24</v>
      </c>
      <c r="AP93" s="63">
        <v>1.25</v>
      </c>
      <c r="AQ93" s="64">
        <f>IF($AO93&gt;0,IF(AP93&gt;0,$AO93*AP93,""),"")</f>
      </c>
      <c r="AS93" s="63">
        <f>PRODUCT(ROUND(AA93,2)*1.02)</f>
        <v>0.459</v>
      </c>
      <c r="AT93" s="64">
        <f>IF($AO93&gt;0,IF(AS93&gt;0,$AO93*AS93,""),"")</f>
      </c>
      <c r="AV93" s="65"/>
      <c r="AW93" s="64"/>
      <c r="AY93" s="65"/>
      <c r="AZ93" s="64"/>
      <c r="BB93" s="65"/>
      <c r="BC93" s="65"/>
    </row>
    <row r="94" spans="1:55" ht="15.75">
      <c r="A94" s="37" t="s">
        <v>25</v>
      </c>
      <c r="B94" s="38" t="s">
        <v>26</v>
      </c>
      <c r="C94" s="50" t="s">
        <v>15</v>
      </c>
      <c r="D94" s="82"/>
      <c r="E94" s="39"/>
      <c r="F94" s="41"/>
      <c r="G94" s="94"/>
      <c r="H94" s="43">
        <f>D94</f>
        <v>0</v>
      </c>
      <c r="I94" s="41">
        <v>0.23</v>
      </c>
      <c r="J94" s="42">
        <f>IF($D94&gt;0,IF(I94&gt;0,$D94*I94,""),"")</f>
      </c>
      <c r="K94" s="43"/>
      <c r="L94" s="44"/>
      <c r="M94" s="42"/>
      <c r="N94" s="43"/>
      <c r="O94" s="44"/>
      <c r="P94" s="42"/>
      <c r="Q94" s="43"/>
      <c r="R94" s="44"/>
      <c r="S94" s="45"/>
      <c r="T94" s="46" t="s">
        <v>25</v>
      </c>
      <c r="U94" s="38" t="s">
        <v>26</v>
      </c>
      <c r="V94" s="50" t="s">
        <v>15</v>
      </c>
      <c r="X94" s="47"/>
      <c r="Y94" s="48"/>
      <c r="Z94" s="17">
        <f>W94</f>
        <v>0</v>
      </c>
      <c r="AA94" s="47">
        <v>0.23</v>
      </c>
      <c r="AB94" s="48">
        <f>IF($H94&gt;0,IF(AA94&gt;0,$H94*AA94,""),"")</f>
      </c>
      <c r="AD94" s="20"/>
      <c r="AE94" s="48"/>
      <c r="AG94" s="20"/>
      <c r="AH94" s="48"/>
      <c r="AJ94" s="18"/>
      <c r="AK94" s="18"/>
      <c r="AL94" s="37" t="s">
        <v>25</v>
      </c>
      <c r="AM94" s="38" t="s">
        <v>26</v>
      </c>
      <c r="AN94" s="50" t="s">
        <v>15</v>
      </c>
      <c r="AP94" s="47"/>
      <c r="AQ94" s="48"/>
      <c r="AR94" s="17">
        <f>AO94</f>
        <v>0</v>
      </c>
      <c r="AS94" s="49">
        <f>PRODUCT(ROUND(AA94,2)*1.02)</f>
        <v>0.2346</v>
      </c>
      <c r="AT94" s="48">
        <f>IF($AO94&gt;0,IF(AS94&gt;0,$AO94*AS94,""),"")</f>
      </c>
      <c r="AV94" s="20"/>
      <c r="AW94" s="48"/>
      <c r="AY94" s="20"/>
      <c r="AZ94" s="48"/>
      <c r="BB94" s="18"/>
      <c r="BC94" s="18"/>
    </row>
    <row r="95" spans="1:55" ht="15.75">
      <c r="A95" s="37" t="s">
        <v>13</v>
      </c>
      <c r="B95" s="38"/>
      <c r="C95" s="50"/>
      <c r="E95" s="39"/>
      <c r="F95" s="39"/>
      <c r="G95" s="70"/>
      <c r="H95" s="43"/>
      <c r="I95" s="39"/>
      <c r="J95" s="70"/>
      <c r="K95" s="43"/>
      <c r="L95" s="44"/>
      <c r="M95" s="42"/>
      <c r="N95" s="43"/>
      <c r="O95" s="44"/>
      <c r="P95" s="70"/>
      <c r="Q95" s="43"/>
      <c r="R95" s="44"/>
      <c r="S95" s="45"/>
      <c r="T95" s="46" t="s">
        <v>13</v>
      </c>
      <c r="U95" s="38"/>
      <c r="V95" s="50"/>
      <c r="AD95" s="20"/>
      <c r="AE95" s="48"/>
      <c r="AG95" s="20"/>
      <c r="AJ95" s="18"/>
      <c r="AK95" s="18"/>
      <c r="AL95" s="37" t="s">
        <v>13</v>
      </c>
      <c r="AM95" s="38"/>
      <c r="AN95" s="50"/>
      <c r="AV95" s="20"/>
      <c r="AW95" s="48"/>
      <c r="AY95" s="20"/>
      <c r="BB95" s="18"/>
      <c r="BC95" s="18"/>
    </row>
    <row r="96" spans="1:55" ht="31.5">
      <c r="A96" s="37" t="s">
        <v>27</v>
      </c>
      <c r="B96" s="32" t="s">
        <v>28</v>
      </c>
      <c r="C96" s="50"/>
      <c r="E96" s="39"/>
      <c r="F96" s="39"/>
      <c r="G96" s="72"/>
      <c r="H96" s="43"/>
      <c r="I96" s="39"/>
      <c r="J96" s="72"/>
      <c r="K96" s="43"/>
      <c r="L96" s="44"/>
      <c r="M96" s="42"/>
      <c r="N96" s="43"/>
      <c r="O96" s="44"/>
      <c r="P96" s="72"/>
      <c r="Q96" s="43"/>
      <c r="R96" s="44"/>
      <c r="S96" s="45"/>
      <c r="T96" s="46" t="s">
        <v>27</v>
      </c>
      <c r="U96" s="32" t="s">
        <v>28</v>
      </c>
      <c r="V96" s="50"/>
      <c r="Y96" s="73"/>
      <c r="AB96" s="73"/>
      <c r="AD96" s="20"/>
      <c r="AE96" s="48"/>
      <c r="AG96" s="20"/>
      <c r="AH96" s="73"/>
      <c r="AJ96" s="18"/>
      <c r="AK96" s="18"/>
      <c r="AL96" s="37" t="s">
        <v>27</v>
      </c>
      <c r="AM96" s="32" t="s">
        <v>28</v>
      </c>
      <c r="AN96" s="50"/>
      <c r="AQ96" s="73"/>
      <c r="AT96" s="73"/>
      <c r="AV96" s="20"/>
      <c r="AW96" s="48"/>
      <c r="AY96" s="20"/>
      <c r="AZ96" s="73"/>
      <c r="BB96" s="18"/>
      <c r="BC96" s="18"/>
    </row>
    <row r="97" spans="1:55" ht="15.75">
      <c r="A97" s="37" t="s">
        <v>29</v>
      </c>
      <c r="B97" s="38" t="s">
        <v>30</v>
      </c>
      <c r="C97" s="50" t="s">
        <v>31</v>
      </c>
      <c r="D97" s="82"/>
      <c r="E97" s="39"/>
      <c r="F97" s="39"/>
      <c r="G97" s="95"/>
      <c r="H97" s="43">
        <f>D97</f>
        <v>0</v>
      </c>
      <c r="I97" s="39">
        <v>0.84</v>
      </c>
      <c r="J97" s="42">
        <f>IF($D97&gt;0,IF(I97&gt;0,$D97*I97,""),"")</f>
      </c>
      <c r="K97" s="43"/>
      <c r="L97" s="44"/>
      <c r="M97" s="42"/>
      <c r="N97" s="43"/>
      <c r="O97" s="44"/>
      <c r="P97" s="70"/>
      <c r="Q97" s="43"/>
      <c r="R97" s="44"/>
      <c r="S97" s="45"/>
      <c r="T97" s="46" t="s">
        <v>29</v>
      </c>
      <c r="U97" s="38" t="s">
        <v>30</v>
      </c>
      <c r="V97" s="50" t="s">
        <v>31</v>
      </c>
      <c r="AD97" s="20"/>
      <c r="AE97" s="48"/>
      <c r="AG97" s="20"/>
      <c r="AJ97" s="18"/>
      <c r="AK97" s="18"/>
      <c r="AL97" s="37" t="s">
        <v>29</v>
      </c>
      <c r="AM97" s="38" t="s">
        <v>30</v>
      </c>
      <c r="AN97" s="50" t="s">
        <v>31</v>
      </c>
      <c r="AV97" s="20"/>
      <c r="AW97" s="48"/>
      <c r="AY97" s="20"/>
      <c r="BB97" s="18"/>
      <c r="BC97" s="18"/>
    </row>
    <row r="98" spans="1:55" s="62" customFormat="1" ht="31.5">
      <c r="A98" s="52" t="s">
        <v>32</v>
      </c>
      <c r="B98" s="53" t="s">
        <v>23</v>
      </c>
      <c r="C98" s="54" t="s">
        <v>24</v>
      </c>
      <c r="D98" s="83"/>
      <c r="E98" s="84"/>
      <c r="F98" s="56">
        <v>1.25</v>
      </c>
      <c r="G98" s="57">
        <f>IF($E98&gt;0,IF(F98&gt;0,$E98*F98,""),"")</f>
      </c>
      <c r="H98" s="85"/>
      <c r="I98" s="56">
        <v>1.4</v>
      </c>
      <c r="J98" s="57">
        <f>IF($H98&gt;0,IF(I98&gt;0,$H98*I98,""),"")</f>
      </c>
      <c r="K98" s="58"/>
      <c r="L98" s="59"/>
      <c r="M98" s="57"/>
      <c r="N98" s="58"/>
      <c r="O98" s="59"/>
      <c r="P98" s="57"/>
      <c r="Q98" s="58"/>
      <c r="R98" s="59"/>
      <c r="S98" s="60"/>
      <c r="T98" s="61" t="s">
        <v>32</v>
      </c>
      <c r="U98" s="53" t="s">
        <v>23</v>
      </c>
      <c r="V98" s="54" t="s">
        <v>24</v>
      </c>
      <c r="X98" s="63">
        <v>1.25</v>
      </c>
      <c r="Y98" s="64">
        <f>IF($W98&gt;0,IF(X98&gt;0,$W98*X98,""),"")</f>
      </c>
      <c r="AA98" s="63">
        <v>0.84</v>
      </c>
      <c r="AB98" s="64">
        <f>IF($H98&gt;0,IF(AA98&gt;0,$H98*AA98,""),"")</f>
      </c>
      <c r="AD98" s="65"/>
      <c r="AE98" s="64"/>
      <c r="AG98" s="65"/>
      <c r="AH98" s="64"/>
      <c r="AJ98" s="65"/>
      <c r="AK98" s="65"/>
      <c r="AL98" s="52" t="s">
        <v>32</v>
      </c>
      <c r="AM98" s="53" t="s">
        <v>23</v>
      </c>
      <c r="AN98" s="54" t="s">
        <v>24</v>
      </c>
      <c r="AP98" s="63">
        <v>1.25</v>
      </c>
      <c r="AQ98" s="64">
        <f>IF($AO98&gt;0,IF(AP98&gt;0,$AO98*AP98,""),"")</f>
      </c>
      <c r="AS98" s="63">
        <f>PRODUCT(ROUND(AA98,2)*1.02)</f>
        <v>0.8568</v>
      </c>
      <c r="AT98" s="64">
        <f>IF($AO98&gt;0,IF(AS98&gt;0,$AO98*AS98,""),"")</f>
      </c>
      <c r="AV98" s="65"/>
      <c r="AW98" s="64"/>
      <c r="AY98" s="65"/>
      <c r="AZ98" s="64"/>
      <c r="BB98" s="65"/>
      <c r="BC98" s="65"/>
    </row>
    <row r="99" spans="1:55" ht="15.75">
      <c r="A99" s="37" t="s">
        <v>33</v>
      </c>
      <c r="B99" s="38" t="s">
        <v>34</v>
      </c>
      <c r="C99" s="50" t="s">
        <v>31</v>
      </c>
      <c r="D99" s="82"/>
      <c r="E99" s="39">
        <f>D99</f>
        <v>0</v>
      </c>
      <c r="F99" s="41">
        <v>4.5</v>
      </c>
      <c r="G99" s="42">
        <f>IF($D99&gt;0,IF(F99&gt;0,$D99*F99,""),"")</f>
      </c>
      <c r="H99" s="43">
        <f>D99</f>
        <v>0</v>
      </c>
      <c r="I99" s="41">
        <v>2.24</v>
      </c>
      <c r="J99" s="42">
        <f>IF($D99&gt;0,IF(I99&gt;0,$D99*I99,""),"")</f>
      </c>
      <c r="K99" s="43"/>
      <c r="L99" s="44"/>
      <c r="M99" s="42"/>
      <c r="N99" s="43"/>
      <c r="O99" s="44"/>
      <c r="P99" s="42"/>
      <c r="Q99" s="43"/>
      <c r="R99" s="44"/>
      <c r="S99" s="45"/>
      <c r="T99" s="46" t="s">
        <v>33</v>
      </c>
      <c r="U99" s="38" t="s">
        <v>34</v>
      </c>
      <c r="V99" s="50" t="s">
        <v>31</v>
      </c>
      <c r="X99" s="47">
        <v>4.5</v>
      </c>
      <c r="Y99" s="48">
        <f>IF($W99&gt;0,IF(X99&gt;0,$W99*X99,""),"")</f>
      </c>
      <c r="Z99" s="17">
        <f>W99</f>
        <v>0</v>
      </c>
      <c r="AA99" s="47">
        <v>1.4</v>
      </c>
      <c r="AB99" s="48">
        <f>IF($H99&gt;0,IF(AA99&gt;0,$H99*AA99,""),"")</f>
      </c>
      <c r="AD99" s="20"/>
      <c r="AE99" s="48"/>
      <c r="AG99" s="20"/>
      <c r="AH99" s="48"/>
      <c r="AJ99" s="18"/>
      <c r="AK99" s="18"/>
      <c r="AL99" s="37" t="s">
        <v>33</v>
      </c>
      <c r="AM99" s="38" t="s">
        <v>34</v>
      </c>
      <c r="AN99" s="50" t="s">
        <v>31</v>
      </c>
      <c r="AP99" s="47">
        <v>4.5</v>
      </c>
      <c r="AQ99" s="48">
        <f>IF($AO99&gt;0,IF(AP99&gt;0,$AO99*AP99,""),"")</f>
      </c>
      <c r="AR99" s="17">
        <f>AO99</f>
        <v>0</v>
      </c>
      <c r="AS99" s="49">
        <f>PRODUCT(ROUND(AA99,2)*1.02)</f>
        <v>1.428</v>
      </c>
      <c r="AT99" s="48">
        <f>IF($AO99&gt;0,IF(AS99&gt;0,$AO99*AS99,""),"")</f>
      </c>
      <c r="AV99" s="20"/>
      <c r="AW99" s="48"/>
      <c r="AY99" s="20"/>
      <c r="AZ99" s="48"/>
      <c r="BB99" s="18"/>
      <c r="BC99" s="18"/>
    </row>
    <row r="100" spans="1:55" ht="15.75">
      <c r="A100" s="37" t="s">
        <v>13</v>
      </c>
      <c r="B100" s="38"/>
      <c r="C100" s="50"/>
      <c r="E100" s="39"/>
      <c r="F100" s="39"/>
      <c r="G100" s="70"/>
      <c r="H100" s="43">
        <f>D100</f>
        <v>0</v>
      </c>
      <c r="I100" s="41"/>
      <c r="J100" s="42">
        <f>IF($H100&gt;0,IF(I100&gt;0,$H100*I100,""),"")</f>
      </c>
      <c r="K100" s="43"/>
      <c r="L100" s="44"/>
      <c r="M100" s="42"/>
      <c r="N100" s="43"/>
      <c r="O100" s="44"/>
      <c r="P100" s="42"/>
      <c r="Q100" s="43"/>
      <c r="R100" s="44"/>
      <c r="S100" s="45"/>
      <c r="T100" s="46" t="s">
        <v>13</v>
      </c>
      <c r="U100" s="38"/>
      <c r="V100" s="50"/>
      <c r="Z100" s="17">
        <f>W100</f>
        <v>0</v>
      </c>
      <c r="AA100" s="47">
        <v>2.24</v>
      </c>
      <c r="AB100" s="48">
        <f>IF($H100&gt;0,IF(AA100&gt;0,$H100*AA100,""),"")</f>
      </c>
      <c r="AD100" s="20"/>
      <c r="AE100" s="48"/>
      <c r="AG100" s="20"/>
      <c r="AH100" s="48"/>
      <c r="AJ100" s="18"/>
      <c r="AK100" s="18"/>
      <c r="AL100" s="37" t="s">
        <v>13</v>
      </c>
      <c r="AM100" s="38"/>
      <c r="AN100" s="50"/>
      <c r="AR100" s="17">
        <f>AO100</f>
        <v>0</v>
      </c>
      <c r="AS100" s="49">
        <f>PRODUCT(ROUND(AA100,2)*1.02)</f>
        <v>2.2848</v>
      </c>
      <c r="AT100" s="48">
        <f>IF($AO100&gt;0,IF(AS100&gt;0,$AO100*AS100,""),"")</f>
      </c>
      <c r="AV100" s="20"/>
      <c r="AW100" s="48"/>
      <c r="AY100" s="20"/>
      <c r="AZ100" s="48"/>
      <c r="BB100" s="18"/>
      <c r="BC100" s="18"/>
    </row>
    <row r="101" spans="1:55" ht="15.75">
      <c r="A101" s="37"/>
      <c r="B101" s="38"/>
      <c r="C101" s="50"/>
      <c r="E101" s="39"/>
      <c r="F101" s="39"/>
      <c r="G101" s="70"/>
      <c r="H101" s="43"/>
      <c r="I101" s="39"/>
      <c r="J101" s="70"/>
      <c r="K101" s="43"/>
      <c r="L101" s="44"/>
      <c r="M101" s="42"/>
      <c r="N101" s="43"/>
      <c r="O101" s="44"/>
      <c r="P101" s="70"/>
      <c r="Q101" s="43"/>
      <c r="R101" s="44"/>
      <c r="S101" s="45"/>
      <c r="T101" s="46"/>
      <c r="U101" s="38"/>
      <c r="V101" s="50"/>
      <c r="AD101" s="20"/>
      <c r="AE101" s="48"/>
      <c r="AG101" s="20"/>
      <c r="AJ101" s="18"/>
      <c r="AK101" s="18"/>
      <c r="AL101" s="37"/>
      <c r="AM101" s="38"/>
      <c r="AN101" s="50"/>
      <c r="AV101" s="20"/>
      <c r="AW101" s="48"/>
      <c r="AY101" s="20"/>
      <c r="BB101" s="18"/>
      <c r="BC101" s="18"/>
    </row>
    <row r="102" spans="1:55" ht="63">
      <c r="A102" s="30" t="s">
        <v>51</v>
      </c>
      <c r="B102" s="31" t="s">
        <v>52</v>
      </c>
      <c r="C102" s="37"/>
      <c r="E102" s="39"/>
      <c r="F102" s="39"/>
      <c r="G102" s="70"/>
      <c r="H102" s="43"/>
      <c r="I102" s="39"/>
      <c r="J102" s="70"/>
      <c r="K102" s="43"/>
      <c r="L102" s="44"/>
      <c r="M102" s="42"/>
      <c r="N102" s="43"/>
      <c r="O102" s="44"/>
      <c r="P102" s="70"/>
      <c r="Q102" s="43"/>
      <c r="R102" s="44"/>
      <c r="S102" s="45"/>
      <c r="T102" s="35" t="s">
        <v>51</v>
      </c>
      <c r="U102" s="31" t="s">
        <v>52</v>
      </c>
      <c r="V102" s="37"/>
      <c r="AD102" s="20"/>
      <c r="AE102" s="48"/>
      <c r="AG102" s="20"/>
      <c r="AJ102" s="18"/>
      <c r="AK102" s="18"/>
      <c r="AL102" s="30" t="s">
        <v>51</v>
      </c>
      <c r="AM102" s="31" t="s">
        <v>52</v>
      </c>
      <c r="AN102" s="37"/>
      <c r="AV102" s="20"/>
      <c r="AW102" s="48"/>
      <c r="AY102" s="20"/>
      <c r="BB102" s="18"/>
      <c r="BC102" s="18"/>
    </row>
    <row r="103" spans="1:55" ht="31.5">
      <c r="A103" s="37" t="s">
        <v>53</v>
      </c>
      <c r="B103" s="38" t="s">
        <v>12</v>
      </c>
      <c r="C103" s="50"/>
      <c r="E103" s="39"/>
      <c r="F103" s="39"/>
      <c r="G103" s="70"/>
      <c r="H103" s="43"/>
      <c r="I103" s="39"/>
      <c r="J103" s="70"/>
      <c r="K103" s="43"/>
      <c r="L103" s="44"/>
      <c r="M103" s="42"/>
      <c r="N103" s="43"/>
      <c r="O103" s="41"/>
      <c r="P103" s="70"/>
      <c r="Q103" s="43"/>
      <c r="R103" s="44"/>
      <c r="S103" s="45"/>
      <c r="T103" s="46" t="s">
        <v>53</v>
      </c>
      <c r="U103" s="38" t="s">
        <v>12</v>
      </c>
      <c r="V103" s="50"/>
      <c r="AD103" s="20"/>
      <c r="AE103" s="48"/>
      <c r="AG103" s="20"/>
      <c r="AJ103" s="18"/>
      <c r="AK103" s="18"/>
      <c r="AL103" s="37" t="s">
        <v>53</v>
      </c>
      <c r="AM103" s="38" t="s">
        <v>12</v>
      </c>
      <c r="AN103" s="50"/>
      <c r="AV103" s="20"/>
      <c r="AW103" s="48"/>
      <c r="AY103" s="20"/>
      <c r="BB103" s="18"/>
      <c r="BC103" s="18"/>
    </row>
    <row r="104" spans="1:55" ht="15.75">
      <c r="A104" s="37" t="s">
        <v>13</v>
      </c>
      <c r="B104" s="38" t="s">
        <v>14</v>
      </c>
      <c r="C104" s="50" t="s">
        <v>15</v>
      </c>
      <c r="D104" s="82"/>
      <c r="E104" s="39">
        <f>D104</f>
        <v>0</v>
      </c>
      <c r="F104" s="41">
        <v>21</v>
      </c>
      <c r="G104" s="42">
        <f>IF($D104&gt;0,IF(F104&gt;0,$D104*F104,""),"")</f>
      </c>
      <c r="H104" s="43">
        <f>D104</f>
        <v>0</v>
      </c>
      <c r="I104" s="41">
        <v>13.2</v>
      </c>
      <c r="J104" s="42">
        <f>IF($H104&gt;0,IF(I104&gt;0,$H104*I104,""),"")</f>
      </c>
      <c r="K104" s="43"/>
      <c r="L104" s="44"/>
      <c r="M104" s="42"/>
      <c r="N104" s="43">
        <f>D104</f>
        <v>0</v>
      </c>
      <c r="O104" s="41">
        <v>20</v>
      </c>
      <c r="P104" s="42">
        <f>IF($N104&gt;0,IF(O104&gt;0,$N104*O104,""),"")</f>
      </c>
      <c r="Q104" s="43"/>
      <c r="R104" s="44"/>
      <c r="S104" s="45"/>
      <c r="T104" s="46" t="s">
        <v>13</v>
      </c>
      <c r="U104" s="38" t="s">
        <v>14</v>
      </c>
      <c r="V104" s="50" t="s">
        <v>15</v>
      </c>
      <c r="X104" s="47">
        <v>21</v>
      </c>
      <c r="Y104" s="48">
        <f>IF($W104&gt;0,IF(X104&gt;0,$W104*X104,""),"")</f>
      </c>
      <c r="Z104" s="17">
        <f>W104</f>
        <v>0</v>
      </c>
      <c r="AA104" s="47">
        <v>13.2</v>
      </c>
      <c r="AB104" s="48">
        <f>IF($H104&gt;0,IF(AA104&gt;0,$H104*AA104,""),"")</f>
      </c>
      <c r="AD104" s="20"/>
      <c r="AE104" s="48"/>
      <c r="AF104" s="17">
        <f>W104</f>
        <v>0</v>
      </c>
      <c r="AG104" s="49">
        <f>PRODUCT(ROUND(O104,2)*1.04)</f>
        <v>20.8</v>
      </c>
      <c r="AH104" s="48">
        <f>IF($W104&gt;0,IF(AG104&gt;0,$W104*AG104,""),"")</f>
      </c>
      <c r="AJ104" s="18"/>
      <c r="AK104" s="18"/>
      <c r="AL104" s="37" t="s">
        <v>13</v>
      </c>
      <c r="AM104" s="38" t="s">
        <v>14</v>
      </c>
      <c r="AN104" s="50" t="s">
        <v>15</v>
      </c>
      <c r="AP104" s="47">
        <v>21</v>
      </c>
      <c r="AQ104" s="48">
        <f>IF($AO104&gt;0,IF(AP104&gt;0,$AO104*AP104,""),"")</f>
      </c>
      <c r="AR104" s="17">
        <f>AO104</f>
        <v>0</v>
      </c>
      <c r="AS104" s="49">
        <f>PRODUCT(ROUND(AA104,2)*1.02)</f>
        <v>13.463999999999999</v>
      </c>
      <c r="AT104" s="48">
        <f>IF($AO104&gt;0,IF(AS104&gt;0,$AO104*AS104,""),"")</f>
      </c>
      <c r="AV104" s="20"/>
      <c r="AW104" s="48"/>
      <c r="AX104" s="17">
        <f>AO104</f>
        <v>0</v>
      </c>
      <c r="AY104" s="49">
        <f>PRODUCT(ROUND(AG104,2)*1.08)</f>
        <v>22.464000000000002</v>
      </c>
      <c r="AZ104" s="48">
        <f>IF($AO104&gt;0,IF(AY104&gt;0,$AO104*AY104,""),"")</f>
      </c>
      <c r="BB104" s="18"/>
      <c r="BC104" s="18"/>
    </row>
    <row r="105" spans="1:55" ht="15.75">
      <c r="A105" s="37" t="s">
        <v>13</v>
      </c>
      <c r="B105" s="38" t="s">
        <v>16</v>
      </c>
      <c r="C105" s="50" t="s">
        <v>15</v>
      </c>
      <c r="D105" s="82"/>
      <c r="E105" s="39">
        <f>D105</f>
        <v>0</v>
      </c>
      <c r="F105" s="41">
        <v>15</v>
      </c>
      <c r="G105" s="42">
        <f>IF($D105&gt;0,IF(F105&gt;0,$D105*F105,""),"")</f>
      </c>
      <c r="H105" s="43">
        <f>D105</f>
        <v>0</v>
      </c>
      <c r="I105" s="41">
        <v>11.5</v>
      </c>
      <c r="J105" s="42">
        <f>IF($H105&gt;0,IF(I105&gt;0,$H105*I105,""),"")</f>
      </c>
      <c r="K105" s="43"/>
      <c r="L105" s="44"/>
      <c r="M105" s="42"/>
      <c r="N105" s="43">
        <f>D104</f>
        <v>0</v>
      </c>
      <c r="O105" s="41">
        <v>18</v>
      </c>
      <c r="P105" s="42">
        <f>IF($N105&gt;0,IF(O105&gt;0,$N105*O105,""),"")</f>
      </c>
      <c r="Q105" s="43"/>
      <c r="R105" s="44"/>
      <c r="S105" s="45"/>
      <c r="T105" s="46" t="s">
        <v>13</v>
      </c>
      <c r="U105" s="38" t="s">
        <v>16</v>
      </c>
      <c r="V105" s="50" t="s">
        <v>15</v>
      </c>
      <c r="X105" s="47">
        <v>15</v>
      </c>
      <c r="Y105" s="48">
        <f>IF($W105&gt;0,IF(X105&gt;0,$W105*X105,""),"")</f>
      </c>
      <c r="Z105" s="17">
        <f>W105</f>
        <v>0</v>
      </c>
      <c r="AA105" s="47">
        <v>11.5</v>
      </c>
      <c r="AB105" s="48">
        <f>IF($H105&gt;0,IF(AA105&gt;0,$H105*AA105,""),"")</f>
      </c>
      <c r="AD105" s="20"/>
      <c r="AE105" s="48"/>
      <c r="AF105" s="17">
        <f>W104</f>
        <v>0</v>
      </c>
      <c r="AG105" s="49">
        <f>PRODUCT(ROUND(O105,2)*1.04)</f>
        <v>18.72</v>
      </c>
      <c r="AH105" s="48">
        <f>IF($W105&gt;0,IF(AG105&gt;0,$W105*AG105,""),"")</f>
      </c>
      <c r="AJ105" s="18"/>
      <c r="AK105" s="18"/>
      <c r="AL105" s="37" t="s">
        <v>13</v>
      </c>
      <c r="AM105" s="38" t="s">
        <v>16</v>
      </c>
      <c r="AN105" s="50" t="s">
        <v>15</v>
      </c>
      <c r="AP105" s="47">
        <v>15</v>
      </c>
      <c r="AQ105" s="48">
        <f>IF($AO105&gt;0,IF(AP105&gt;0,$AO105*AP105,""),"")</f>
      </c>
      <c r="AR105" s="17">
        <f>AO105</f>
        <v>0</v>
      </c>
      <c r="AS105" s="49">
        <f>PRODUCT(ROUND(AA105,2)*1.02)</f>
        <v>11.73</v>
      </c>
      <c r="AT105" s="48">
        <f>IF($AO105&gt;0,IF(AS105&gt;0,$AO105*AS105,""),"")</f>
      </c>
      <c r="AV105" s="20"/>
      <c r="AW105" s="48"/>
      <c r="AX105" s="17">
        <f>AO104</f>
        <v>0</v>
      </c>
      <c r="AY105" s="49">
        <f>PRODUCT(ROUND(AG105,2)*1.08)</f>
        <v>20.2176</v>
      </c>
      <c r="AZ105" s="48">
        <f>IF($AO105&gt;0,IF(AY105&gt;0,$AO105*AY105,""),"")</f>
      </c>
      <c r="BB105" s="18"/>
      <c r="BC105" s="18"/>
    </row>
    <row r="106" spans="1:55" ht="15.75">
      <c r="A106" s="37" t="s">
        <v>13</v>
      </c>
      <c r="B106" s="38" t="s">
        <v>17</v>
      </c>
      <c r="C106" s="50" t="s">
        <v>15</v>
      </c>
      <c r="D106" s="82"/>
      <c r="E106" s="39">
        <f>D106</f>
        <v>0</v>
      </c>
      <c r="F106" s="41">
        <v>12</v>
      </c>
      <c r="G106" s="42">
        <f>IF($D106&gt;0,IF(F106&gt;0,$D106*F106,""),"")</f>
      </c>
      <c r="H106" s="43">
        <f>D106</f>
        <v>0</v>
      </c>
      <c r="I106" s="41">
        <v>10.4</v>
      </c>
      <c r="J106" s="42">
        <f>IF($H106&gt;0,IF(I106&gt;0,$H106*I106,""),"")</f>
      </c>
      <c r="K106" s="43"/>
      <c r="L106" s="44"/>
      <c r="M106" s="42"/>
      <c r="N106" s="43">
        <f>D104</f>
        <v>0</v>
      </c>
      <c r="O106" s="41">
        <v>15</v>
      </c>
      <c r="P106" s="42">
        <f>IF($N106&gt;0,IF(O106&gt;0,$N106*O106,""),"")</f>
      </c>
      <c r="Q106" s="43"/>
      <c r="R106" s="44"/>
      <c r="S106" s="45"/>
      <c r="T106" s="46" t="s">
        <v>13</v>
      </c>
      <c r="U106" s="38" t="s">
        <v>17</v>
      </c>
      <c r="V106" s="50" t="s">
        <v>15</v>
      </c>
      <c r="X106" s="47">
        <v>12</v>
      </c>
      <c r="Y106" s="48">
        <f>IF($W106&gt;0,IF(X106&gt;0,$W106*X106,""),"")</f>
      </c>
      <c r="Z106" s="17">
        <f>W106</f>
        <v>0</v>
      </c>
      <c r="AA106" s="47">
        <v>10.4</v>
      </c>
      <c r="AB106" s="48">
        <f>IF($H106&gt;0,IF(AA106&gt;0,$H106*AA106,""),"")</f>
      </c>
      <c r="AD106" s="20"/>
      <c r="AE106" s="48"/>
      <c r="AF106" s="17">
        <f>W104</f>
        <v>0</v>
      </c>
      <c r="AG106" s="49">
        <f>PRODUCT(ROUND(O106,2)*1.04)</f>
        <v>15.600000000000001</v>
      </c>
      <c r="AH106" s="48">
        <f>IF($W106&gt;0,IF(AG106&gt;0,$W106*AG106,""),"")</f>
      </c>
      <c r="AJ106" s="18"/>
      <c r="AK106" s="18"/>
      <c r="AL106" s="37" t="s">
        <v>13</v>
      </c>
      <c r="AM106" s="38" t="s">
        <v>17</v>
      </c>
      <c r="AN106" s="50" t="s">
        <v>15</v>
      </c>
      <c r="AP106" s="47">
        <v>12</v>
      </c>
      <c r="AQ106" s="48">
        <f>IF($AO106&gt;0,IF(AP106&gt;0,$AO106*AP106,""),"")</f>
      </c>
      <c r="AR106" s="17">
        <f>AO106</f>
        <v>0</v>
      </c>
      <c r="AS106" s="49">
        <f>PRODUCT(ROUND(AA106,2)*1.02)</f>
        <v>10.608</v>
      </c>
      <c r="AT106" s="48">
        <f>IF($AO106&gt;0,IF(AS106&gt;0,$AO106*AS106,""),"")</f>
      </c>
      <c r="AV106" s="20"/>
      <c r="AW106" s="48"/>
      <c r="AX106" s="17">
        <f>AO104</f>
        <v>0</v>
      </c>
      <c r="AY106" s="49">
        <f>PRODUCT(ROUND(AG106,2)*1.08)</f>
        <v>16.848</v>
      </c>
      <c r="AZ106" s="48">
        <f>IF($AO106&gt;0,IF(AY106&gt;0,$AO106*AY106,""),"")</f>
      </c>
      <c r="BB106" s="18"/>
      <c r="BC106" s="18"/>
    </row>
    <row r="107" spans="1:55" ht="15.75">
      <c r="A107" s="37" t="s">
        <v>54</v>
      </c>
      <c r="B107" s="38" t="s">
        <v>19</v>
      </c>
      <c r="C107" s="50"/>
      <c r="E107" s="39"/>
      <c r="F107" s="39"/>
      <c r="G107" s="70"/>
      <c r="H107" s="43"/>
      <c r="I107" s="39"/>
      <c r="J107" s="70"/>
      <c r="K107" s="43"/>
      <c r="L107" s="44"/>
      <c r="M107" s="42"/>
      <c r="N107" s="43"/>
      <c r="O107" s="44"/>
      <c r="P107" s="70"/>
      <c r="Q107" s="43"/>
      <c r="R107" s="44"/>
      <c r="S107" s="45"/>
      <c r="T107" s="46" t="s">
        <v>54</v>
      </c>
      <c r="U107" s="38" t="s">
        <v>19</v>
      </c>
      <c r="V107" s="50"/>
      <c r="AD107" s="20"/>
      <c r="AE107" s="48"/>
      <c r="AG107" s="20"/>
      <c r="AJ107" s="18"/>
      <c r="AK107" s="18"/>
      <c r="AL107" s="37" t="s">
        <v>54</v>
      </c>
      <c r="AM107" s="38" t="s">
        <v>19</v>
      </c>
      <c r="AN107" s="50"/>
      <c r="AV107" s="20"/>
      <c r="AW107" s="48"/>
      <c r="AY107" s="20"/>
      <c r="BB107" s="18"/>
      <c r="BC107" s="18"/>
    </row>
    <row r="108" spans="1:55" ht="15.75">
      <c r="A108" s="37" t="s">
        <v>13</v>
      </c>
      <c r="B108" s="38" t="s">
        <v>14</v>
      </c>
      <c r="C108" s="50" t="s">
        <v>15</v>
      </c>
      <c r="D108" s="82"/>
      <c r="E108" s="39">
        <f>D108</f>
        <v>0</v>
      </c>
      <c r="F108" s="41">
        <v>16</v>
      </c>
      <c r="G108" s="42">
        <f>IF($D108&gt;0,IF(F108&gt;0,$D108*F108,""),"")</f>
      </c>
      <c r="H108" s="43">
        <f>D108</f>
        <v>0</v>
      </c>
      <c r="I108" s="41">
        <v>10.6</v>
      </c>
      <c r="J108" s="42">
        <f>IF($H108&gt;0,IF(I108&gt;0,$H108*I108,""),"")</f>
      </c>
      <c r="K108" s="43"/>
      <c r="L108" s="44"/>
      <c r="M108" s="42"/>
      <c r="N108" s="43">
        <f>D108</f>
        <v>0</v>
      </c>
      <c r="O108" s="41">
        <v>12</v>
      </c>
      <c r="P108" s="42">
        <f>IF($N108&gt;0,IF(O108&gt;0,$N108*O108,""),"")</f>
      </c>
      <c r="Q108" s="43"/>
      <c r="R108" s="44"/>
      <c r="S108" s="45"/>
      <c r="T108" s="46" t="s">
        <v>13</v>
      </c>
      <c r="U108" s="38" t="s">
        <v>14</v>
      </c>
      <c r="V108" s="50" t="s">
        <v>15</v>
      </c>
      <c r="X108" s="47">
        <v>16</v>
      </c>
      <c r="Y108" s="48">
        <f>IF($W108&gt;0,IF(X108&gt;0,$W108*X108,""),"")</f>
      </c>
      <c r="Z108" s="17">
        <f>W108</f>
        <v>0</v>
      </c>
      <c r="AA108" s="47">
        <v>10.6</v>
      </c>
      <c r="AB108" s="48">
        <f>IF($H108&gt;0,IF(AA108&gt;0,$H108*AA108,""),"")</f>
      </c>
      <c r="AD108" s="20"/>
      <c r="AE108" s="48"/>
      <c r="AF108" s="17">
        <f>W108</f>
        <v>0</v>
      </c>
      <c r="AG108" s="49">
        <f>PRODUCT(ROUND(O108,2)*1.04)</f>
        <v>12.48</v>
      </c>
      <c r="AH108" s="48">
        <f>IF($W108&gt;0,IF(AG108&gt;0,$W108*AG108,""),"")</f>
      </c>
      <c r="AJ108" s="18"/>
      <c r="AK108" s="18"/>
      <c r="AL108" s="37" t="s">
        <v>13</v>
      </c>
      <c r="AM108" s="38" t="s">
        <v>14</v>
      </c>
      <c r="AN108" s="50" t="s">
        <v>15</v>
      </c>
      <c r="AP108" s="47">
        <v>16</v>
      </c>
      <c r="AQ108" s="48">
        <f>IF($AO108&gt;0,IF(AP108&gt;0,$AO108*AP108,""),"")</f>
      </c>
      <c r="AR108" s="17">
        <f>AO108</f>
        <v>0</v>
      </c>
      <c r="AS108" s="49">
        <f>PRODUCT(ROUND(AA108,2)*1.02)</f>
        <v>10.812</v>
      </c>
      <c r="AT108" s="48">
        <f>IF($AO108&gt;0,IF(AS108&gt;0,$AO108*AS108,""),"")</f>
      </c>
      <c r="AV108" s="20"/>
      <c r="AW108" s="48"/>
      <c r="AX108" s="17">
        <f>AO108</f>
        <v>0</v>
      </c>
      <c r="AY108" s="49">
        <f>PRODUCT(ROUND(AG108,2)*1.08)</f>
        <v>13.4784</v>
      </c>
      <c r="AZ108" s="48">
        <f>IF($AO108&gt;0,IF(AY108&gt;0,$AO108*AY108,""),"")</f>
      </c>
      <c r="BB108" s="18"/>
      <c r="BC108" s="18"/>
    </row>
    <row r="109" spans="1:55" ht="15.75">
      <c r="A109" s="37" t="s">
        <v>13</v>
      </c>
      <c r="B109" s="38" t="s">
        <v>16</v>
      </c>
      <c r="C109" s="50" t="s">
        <v>15</v>
      </c>
      <c r="D109" s="82"/>
      <c r="E109" s="39">
        <f>D109</f>
        <v>0</v>
      </c>
      <c r="F109" s="41">
        <v>15</v>
      </c>
      <c r="G109" s="42">
        <f>IF($D109&gt;0,IF(F109&gt;0,$D109*F109,""),"")</f>
      </c>
      <c r="H109" s="43">
        <f>D109</f>
        <v>0</v>
      </c>
      <c r="I109" s="41">
        <v>9.3</v>
      </c>
      <c r="J109" s="42">
        <f>IF($H109&gt;0,IF(I109&gt;0,$H109*I109,""),"")</f>
      </c>
      <c r="K109" s="43"/>
      <c r="L109" s="44"/>
      <c r="M109" s="42"/>
      <c r="N109" s="43">
        <f>D109</f>
        <v>0</v>
      </c>
      <c r="O109" s="41">
        <v>10</v>
      </c>
      <c r="P109" s="42">
        <f>IF($N109&gt;0,IF(O109&gt;0,$N109*O109,""),"")</f>
      </c>
      <c r="Q109" s="43"/>
      <c r="R109" s="44"/>
      <c r="S109" s="45"/>
      <c r="T109" s="46" t="s">
        <v>13</v>
      </c>
      <c r="U109" s="38" t="s">
        <v>16</v>
      </c>
      <c r="V109" s="50" t="s">
        <v>15</v>
      </c>
      <c r="X109" s="47">
        <v>15</v>
      </c>
      <c r="Y109" s="48">
        <f>IF($W109&gt;0,IF(X109&gt;0,$W109*X109,""),"")</f>
      </c>
      <c r="Z109" s="17">
        <f>W109</f>
        <v>0</v>
      </c>
      <c r="AA109" s="47">
        <v>9.3</v>
      </c>
      <c r="AB109" s="48">
        <f>IF($H109&gt;0,IF(AA109&gt;0,$H109*AA109,""),"")</f>
      </c>
      <c r="AD109" s="20"/>
      <c r="AE109" s="48"/>
      <c r="AF109" s="17">
        <f>W109</f>
        <v>0</v>
      </c>
      <c r="AG109" s="49">
        <f>PRODUCT(ROUND(O109,2)*1.04)</f>
        <v>10.4</v>
      </c>
      <c r="AH109" s="48">
        <f>IF($W109&gt;0,IF(AG109&gt;0,$W109*AG109,""),"")</f>
      </c>
      <c r="AJ109" s="18"/>
      <c r="AK109" s="18"/>
      <c r="AL109" s="37" t="s">
        <v>13</v>
      </c>
      <c r="AM109" s="38" t="s">
        <v>16</v>
      </c>
      <c r="AN109" s="50" t="s">
        <v>15</v>
      </c>
      <c r="AP109" s="47">
        <v>15</v>
      </c>
      <c r="AQ109" s="48">
        <f>IF($AO109&gt;0,IF(AP109&gt;0,$AO109*AP109,""),"")</f>
      </c>
      <c r="AR109" s="17">
        <f>AO109</f>
        <v>0</v>
      </c>
      <c r="AS109" s="49">
        <f>PRODUCT(ROUND(AA109,2)*1.02)</f>
        <v>9.486</v>
      </c>
      <c r="AT109" s="48">
        <f>IF($AO109&gt;0,IF(AS109&gt;0,$AO109*AS109,""),"")</f>
      </c>
      <c r="AV109" s="20"/>
      <c r="AW109" s="48"/>
      <c r="AX109" s="17">
        <f>AO109</f>
        <v>0</v>
      </c>
      <c r="AY109" s="49">
        <f>PRODUCT(ROUND(AG109,2)*1.08)</f>
        <v>11.232000000000001</v>
      </c>
      <c r="AZ109" s="48">
        <f>IF($AO109&gt;0,IF(AY109&gt;0,$AO109*AY109,""),"")</f>
      </c>
      <c r="BB109" s="18"/>
      <c r="BC109" s="18"/>
    </row>
    <row r="110" spans="1:55" ht="15.75">
      <c r="A110" s="37" t="s">
        <v>13</v>
      </c>
      <c r="B110" s="38" t="s">
        <v>17</v>
      </c>
      <c r="C110" s="50" t="s">
        <v>15</v>
      </c>
      <c r="D110" s="82"/>
      <c r="E110" s="39">
        <f>D110</f>
        <v>0</v>
      </c>
      <c r="F110" s="41">
        <v>14</v>
      </c>
      <c r="G110" s="42">
        <f>IF($D110&gt;0,IF(F110&gt;0,$D110*F110,""),"")</f>
      </c>
      <c r="H110" s="43">
        <f>D110</f>
        <v>0</v>
      </c>
      <c r="I110" s="41">
        <v>8</v>
      </c>
      <c r="J110" s="42">
        <f>IF($H110&gt;0,IF(I110&gt;0,$H110*I110,""),"")</f>
      </c>
      <c r="K110" s="43"/>
      <c r="L110" s="44"/>
      <c r="M110" s="42"/>
      <c r="N110" s="43">
        <f>D110</f>
        <v>0</v>
      </c>
      <c r="O110" s="41">
        <v>8</v>
      </c>
      <c r="P110" s="42">
        <f>IF($N110&gt;0,IF(O110&gt;0,$N110*O110,""),"")</f>
      </c>
      <c r="Q110" s="43"/>
      <c r="R110" s="44"/>
      <c r="S110" s="45"/>
      <c r="T110" s="46" t="s">
        <v>13</v>
      </c>
      <c r="U110" s="38" t="s">
        <v>17</v>
      </c>
      <c r="V110" s="50" t="s">
        <v>15</v>
      </c>
      <c r="X110" s="47">
        <v>14</v>
      </c>
      <c r="Y110" s="48">
        <f>IF($W110&gt;0,IF(X110&gt;0,$W110*X110,""),"")</f>
      </c>
      <c r="Z110" s="17">
        <f>W110</f>
        <v>0</v>
      </c>
      <c r="AA110" s="47">
        <v>8</v>
      </c>
      <c r="AB110" s="48">
        <f>IF($H110&gt;0,IF(AA110&gt;0,$H110*AA110,""),"")</f>
      </c>
      <c r="AD110" s="20"/>
      <c r="AE110" s="48"/>
      <c r="AF110" s="17">
        <f>W110</f>
        <v>0</v>
      </c>
      <c r="AG110" s="49">
        <f>PRODUCT(ROUND(O110,2)*1.04)</f>
        <v>8.32</v>
      </c>
      <c r="AH110" s="48">
        <f>IF($W110&gt;0,IF(AG110&gt;0,$W110*AG110,""),"")</f>
      </c>
      <c r="AJ110" s="18"/>
      <c r="AK110" s="18"/>
      <c r="AL110" s="37" t="s">
        <v>13</v>
      </c>
      <c r="AM110" s="38" t="s">
        <v>17</v>
      </c>
      <c r="AN110" s="50" t="s">
        <v>15</v>
      </c>
      <c r="AP110" s="47">
        <v>14</v>
      </c>
      <c r="AQ110" s="48">
        <f>IF($AO110&gt;0,IF(AP110&gt;0,$AO110*AP110,""),"")</f>
      </c>
      <c r="AR110" s="17">
        <f>AO110</f>
        <v>0</v>
      </c>
      <c r="AS110" s="49">
        <f>PRODUCT(ROUND(AA110,2)*1.02)</f>
        <v>8.16</v>
      </c>
      <c r="AT110" s="48">
        <f>IF($AO110&gt;0,IF(AS110&gt;0,$AO110*AS110,""),"")</f>
      </c>
      <c r="AV110" s="20"/>
      <c r="AW110" s="48"/>
      <c r="AX110" s="17">
        <f>AO110</f>
        <v>0</v>
      </c>
      <c r="AY110" s="49">
        <f>PRODUCT(ROUND(AG110,2)*1.08)</f>
        <v>8.985600000000002</v>
      </c>
      <c r="AZ110" s="48">
        <f>IF($AO110&gt;0,IF(AY110&gt;0,$AO110*AY110,""),"")</f>
      </c>
      <c r="BB110" s="18"/>
      <c r="BC110" s="18"/>
    </row>
    <row r="111" spans="1:55" ht="15.75">
      <c r="A111" s="37"/>
      <c r="B111" s="38"/>
      <c r="C111" s="50"/>
      <c r="E111" s="39"/>
      <c r="F111" s="39"/>
      <c r="G111" s="70"/>
      <c r="H111" s="43"/>
      <c r="I111" s="39"/>
      <c r="J111" s="70"/>
      <c r="K111" s="43"/>
      <c r="L111" s="44"/>
      <c r="M111" s="42"/>
      <c r="N111" s="43"/>
      <c r="O111" s="44"/>
      <c r="P111" s="70"/>
      <c r="Q111" s="43"/>
      <c r="R111" s="44"/>
      <c r="S111" s="45"/>
      <c r="T111" s="46"/>
      <c r="U111" s="38"/>
      <c r="V111" s="50"/>
      <c r="AD111" s="20"/>
      <c r="AE111" s="48"/>
      <c r="AG111" s="20"/>
      <c r="AJ111" s="18"/>
      <c r="AK111" s="18"/>
      <c r="AL111" s="37"/>
      <c r="AM111" s="38"/>
      <c r="AN111" s="50"/>
      <c r="AV111" s="20"/>
      <c r="AW111" s="48"/>
      <c r="AY111" s="20"/>
      <c r="BB111" s="18"/>
      <c r="BC111" s="18"/>
    </row>
    <row r="112" spans="1:55" ht="15.75">
      <c r="A112" s="37" t="s">
        <v>20</v>
      </c>
      <c r="B112" s="32" t="s">
        <v>21</v>
      </c>
      <c r="C112" s="50"/>
      <c r="E112" s="39"/>
      <c r="F112" s="39"/>
      <c r="G112" s="70"/>
      <c r="H112" s="43"/>
      <c r="I112" s="39"/>
      <c r="J112" s="70"/>
      <c r="K112" s="43"/>
      <c r="L112" s="44"/>
      <c r="M112" s="42"/>
      <c r="N112" s="43"/>
      <c r="O112" s="44"/>
      <c r="P112" s="70"/>
      <c r="Q112" s="43"/>
      <c r="R112" s="44"/>
      <c r="S112" s="45"/>
      <c r="T112" s="46" t="s">
        <v>20</v>
      </c>
      <c r="U112" s="32" t="s">
        <v>21</v>
      </c>
      <c r="V112" s="50"/>
      <c r="AD112" s="20"/>
      <c r="AE112" s="48"/>
      <c r="AG112" s="20"/>
      <c r="AJ112" s="18"/>
      <c r="AK112" s="18"/>
      <c r="AL112" s="37" t="s">
        <v>20</v>
      </c>
      <c r="AM112" s="32" t="s">
        <v>21</v>
      </c>
      <c r="AN112" s="50"/>
      <c r="AV112" s="20"/>
      <c r="AW112" s="48"/>
      <c r="AY112" s="20"/>
      <c r="BB112" s="18"/>
      <c r="BC112" s="18"/>
    </row>
    <row r="113" spans="1:55" s="62" customFormat="1" ht="31.5">
      <c r="A113" s="52" t="s">
        <v>22</v>
      </c>
      <c r="B113" s="53" t="s">
        <v>23</v>
      </c>
      <c r="C113" s="54" t="s">
        <v>24</v>
      </c>
      <c r="D113" s="83"/>
      <c r="E113" s="84"/>
      <c r="F113" s="56">
        <v>1.25</v>
      </c>
      <c r="G113" s="57">
        <f>IF($E113&gt;0,IF(F113&gt;0,$E113*F113,""),"")</f>
      </c>
      <c r="H113" s="85"/>
      <c r="I113" s="56">
        <v>0.45</v>
      </c>
      <c r="J113" s="57">
        <f>IF($H113&gt;0,IF(I113&gt;0,$H113*I113,""),"")</f>
      </c>
      <c r="K113" s="58"/>
      <c r="L113" s="59"/>
      <c r="M113" s="57"/>
      <c r="N113" s="85"/>
      <c r="O113" s="56">
        <v>1.25</v>
      </c>
      <c r="P113" s="57">
        <f>IF($N113&gt;0,IF(O113&gt;0,$N113*O113,""),"")</f>
      </c>
      <c r="Q113" s="58"/>
      <c r="R113" s="59"/>
      <c r="S113" s="60"/>
      <c r="T113" s="61" t="s">
        <v>22</v>
      </c>
      <c r="U113" s="53" t="s">
        <v>23</v>
      </c>
      <c r="V113" s="54" t="s">
        <v>24</v>
      </c>
      <c r="X113" s="63">
        <v>1.25</v>
      </c>
      <c r="Y113" s="64">
        <f>IF($W113&gt;0,IF(X113&gt;0,$W113*X113,""),"")</f>
      </c>
      <c r="AA113" s="63">
        <v>0.45</v>
      </c>
      <c r="AB113" s="64">
        <f>IF($H113&gt;0,IF(AA113&gt;0,$H113*AA113,""),"")</f>
      </c>
      <c r="AD113" s="65"/>
      <c r="AE113" s="64"/>
      <c r="AG113" s="63">
        <f>PRODUCT(ROUND(O113,2)*1.04)</f>
        <v>1.3</v>
      </c>
      <c r="AH113" s="64">
        <f>IF($W113&gt;0,IF(AG113&gt;0,$W113*AG113,""),"")</f>
      </c>
      <c r="AJ113" s="65"/>
      <c r="AK113" s="65"/>
      <c r="AL113" s="52" t="s">
        <v>22</v>
      </c>
      <c r="AM113" s="53" t="s">
        <v>23</v>
      </c>
      <c r="AN113" s="54" t="s">
        <v>24</v>
      </c>
      <c r="AP113" s="63">
        <v>1.25</v>
      </c>
      <c r="AQ113" s="64">
        <f>IF($AO113&gt;0,IF(AP113&gt;0,$AO113*AP113,""),"")</f>
      </c>
      <c r="AS113" s="63">
        <f>PRODUCT(ROUND(AA113,2)*1.02)</f>
        <v>0.459</v>
      </c>
      <c r="AT113" s="64">
        <f>IF($AO113&gt;0,IF(AS113&gt;0,$AO113*AS113,""),"")</f>
      </c>
      <c r="AV113" s="65"/>
      <c r="AW113" s="64"/>
      <c r="AY113" s="63">
        <f>PRODUCT(ROUND(AG113,2)*1.08)</f>
        <v>1.4040000000000001</v>
      </c>
      <c r="AZ113" s="64">
        <f>IF($AO113&gt;0,IF(AY113&gt;0,$AO113*AY113,""),"")</f>
      </c>
      <c r="BB113" s="65"/>
      <c r="BC113" s="65"/>
    </row>
    <row r="114" spans="1:55" ht="15.75">
      <c r="A114" s="37" t="s">
        <v>25</v>
      </c>
      <c r="B114" s="38" t="s">
        <v>26</v>
      </c>
      <c r="C114" s="50" t="s">
        <v>15</v>
      </c>
      <c r="D114" s="82"/>
      <c r="E114" s="39"/>
      <c r="F114" s="39"/>
      <c r="G114" s="95"/>
      <c r="H114" s="43">
        <f>D114</f>
        <v>0</v>
      </c>
      <c r="I114" s="41">
        <v>0.23</v>
      </c>
      <c r="J114" s="42">
        <f>IF($D114&gt;0,IF(I114&gt;0,$D114*I114,""),"")</f>
      </c>
      <c r="K114" s="43"/>
      <c r="L114" s="44"/>
      <c r="M114" s="42"/>
      <c r="N114" s="43">
        <f>D114</f>
        <v>0</v>
      </c>
      <c r="O114" s="41">
        <v>0.25</v>
      </c>
      <c r="P114" s="42">
        <f>IF($D114&gt;0,IF(O114&gt;0,$D114*O114,""),"")</f>
      </c>
      <c r="Q114" s="43"/>
      <c r="R114" s="44"/>
      <c r="S114" s="45"/>
      <c r="T114" s="46" t="s">
        <v>25</v>
      </c>
      <c r="U114" s="38" t="s">
        <v>26</v>
      </c>
      <c r="V114" s="50" t="s">
        <v>15</v>
      </c>
      <c r="Z114" s="17">
        <f>W114</f>
        <v>0</v>
      </c>
      <c r="AA114" s="47">
        <v>0.23</v>
      </c>
      <c r="AB114" s="48">
        <f>IF($H114&gt;0,IF(AA114&gt;0,$H114*AA114,""),"")</f>
      </c>
      <c r="AD114" s="20"/>
      <c r="AE114" s="48"/>
      <c r="AF114" s="17">
        <f>W114</f>
        <v>0</v>
      </c>
      <c r="AG114" s="49">
        <f>PRODUCT(ROUND(O114,2)*1.04)</f>
        <v>0.26</v>
      </c>
      <c r="AH114" s="48">
        <f>IF($W114&gt;0,IF(AG114&gt;0,$W114*AG114,""),"")</f>
      </c>
      <c r="AJ114" s="18"/>
      <c r="AK114" s="18"/>
      <c r="AL114" s="37" t="s">
        <v>25</v>
      </c>
      <c r="AM114" s="38" t="s">
        <v>26</v>
      </c>
      <c r="AN114" s="50" t="s">
        <v>15</v>
      </c>
      <c r="AR114" s="17">
        <f>AO114</f>
        <v>0</v>
      </c>
      <c r="AS114" s="49">
        <f>PRODUCT(ROUND(AA114,2)*1.02)</f>
        <v>0.2346</v>
      </c>
      <c r="AT114" s="48">
        <f>IF($AO114&gt;0,IF(AS114&gt;0,$AO114*AS114,""),"")</f>
      </c>
      <c r="AV114" s="20"/>
      <c r="AW114" s="48"/>
      <c r="AX114" s="17">
        <f>AO114</f>
        <v>0</v>
      </c>
      <c r="AY114" s="49">
        <f>PRODUCT(ROUND(AG114,2)*1.08)</f>
        <v>0.28080000000000005</v>
      </c>
      <c r="AZ114" s="48">
        <f>IF($AO114&gt;0,IF(AY114&gt;0,$AO114*AY114,""),"")</f>
      </c>
      <c r="BB114" s="18"/>
      <c r="BC114" s="18"/>
    </row>
    <row r="115" spans="1:55" ht="15.75">
      <c r="A115" s="37" t="s">
        <v>13</v>
      </c>
      <c r="B115" s="38"/>
      <c r="C115" s="50"/>
      <c r="E115" s="39"/>
      <c r="F115" s="39"/>
      <c r="G115" s="70"/>
      <c r="H115" s="43"/>
      <c r="I115" s="39"/>
      <c r="J115" s="70"/>
      <c r="K115" s="43"/>
      <c r="L115" s="44"/>
      <c r="M115" s="42"/>
      <c r="N115" s="43"/>
      <c r="O115" s="44"/>
      <c r="P115" s="70"/>
      <c r="Q115" s="43"/>
      <c r="R115" s="44"/>
      <c r="S115" s="45"/>
      <c r="T115" s="46" t="s">
        <v>13</v>
      </c>
      <c r="U115" s="38"/>
      <c r="V115" s="50"/>
      <c r="AD115" s="20"/>
      <c r="AE115" s="48"/>
      <c r="AG115" s="20"/>
      <c r="AJ115" s="18"/>
      <c r="AK115" s="18"/>
      <c r="AL115" s="37" t="s">
        <v>13</v>
      </c>
      <c r="AM115" s="38"/>
      <c r="AN115" s="50"/>
      <c r="AV115" s="20"/>
      <c r="AW115" s="48"/>
      <c r="AY115" s="20"/>
      <c r="BB115" s="18"/>
      <c r="BC115" s="18"/>
    </row>
    <row r="116" spans="1:55" ht="31.5">
      <c r="A116" s="37" t="s">
        <v>27</v>
      </c>
      <c r="B116" s="32" t="s">
        <v>28</v>
      </c>
      <c r="C116" s="50"/>
      <c r="E116" s="39"/>
      <c r="F116" s="39"/>
      <c r="G116" s="70"/>
      <c r="H116" s="43"/>
      <c r="I116" s="39"/>
      <c r="J116" s="70"/>
      <c r="K116" s="43"/>
      <c r="L116" s="44"/>
      <c r="M116" s="42"/>
      <c r="N116" s="43"/>
      <c r="O116" s="44"/>
      <c r="P116" s="70"/>
      <c r="Q116" s="43"/>
      <c r="R116" s="44"/>
      <c r="S116" s="45"/>
      <c r="T116" s="46" t="s">
        <v>27</v>
      </c>
      <c r="U116" s="32" t="s">
        <v>28</v>
      </c>
      <c r="V116" s="50"/>
      <c r="AD116" s="20"/>
      <c r="AE116" s="48"/>
      <c r="AG116" s="20"/>
      <c r="AJ116" s="18"/>
      <c r="AK116" s="18"/>
      <c r="AL116" s="37" t="s">
        <v>27</v>
      </c>
      <c r="AM116" s="32" t="s">
        <v>28</v>
      </c>
      <c r="AN116" s="50"/>
      <c r="AV116" s="20"/>
      <c r="AW116" s="48"/>
      <c r="AY116" s="20"/>
      <c r="BB116" s="18"/>
      <c r="BC116" s="18"/>
    </row>
    <row r="117" spans="1:55" ht="15.75">
      <c r="A117" s="37" t="s">
        <v>29</v>
      </c>
      <c r="B117" s="38" t="s">
        <v>30</v>
      </c>
      <c r="C117" s="50" t="s">
        <v>31</v>
      </c>
      <c r="D117" s="82"/>
      <c r="E117" s="39"/>
      <c r="F117" s="39"/>
      <c r="G117" s="95"/>
      <c r="H117" s="43">
        <f>D117</f>
        <v>0</v>
      </c>
      <c r="I117" s="41">
        <v>0.84</v>
      </c>
      <c r="J117" s="42">
        <f>IF($D117&gt;0,IF(I117&gt;0,$D117*I117,""),"")</f>
      </c>
      <c r="K117" s="43"/>
      <c r="L117" s="44"/>
      <c r="M117" s="42"/>
      <c r="N117" s="43">
        <f>D117</f>
        <v>0</v>
      </c>
      <c r="O117" s="41">
        <v>2</v>
      </c>
      <c r="P117" s="42">
        <f>IF($D117&gt;0,IF(O117&gt;0,$D117*O117,""),"")</f>
      </c>
      <c r="Q117" s="43"/>
      <c r="R117" s="44"/>
      <c r="S117" s="45"/>
      <c r="T117" s="46" t="s">
        <v>29</v>
      </c>
      <c r="U117" s="38" t="s">
        <v>30</v>
      </c>
      <c r="V117" s="50" t="s">
        <v>31</v>
      </c>
      <c r="Z117" s="17">
        <f>W117</f>
        <v>0</v>
      </c>
      <c r="AA117" s="47">
        <v>0.84</v>
      </c>
      <c r="AB117" s="48">
        <f>IF($H117&gt;0,IF(AA117&gt;0,$H117*AA117,""),"")</f>
      </c>
      <c r="AD117" s="20"/>
      <c r="AE117" s="48"/>
      <c r="AF117" s="17">
        <f>W117</f>
        <v>0</v>
      </c>
      <c r="AG117" s="49">
        <f>PRODUCT(ROUND(O117,2)*1.04)</f>
        <v>2.08</v>
      </c>
      <c r="AH117" s="48">
        <f>IF($W117&gt;0,IF(AG117&gt;0,$W117*AG117,""),"")</f>
      </c>
      <c r="AJ117" s="18"/>
      <c r="AK117" s="18"/>
      <c r="AL117" s="37" t="s">
        <v>29</v>
      </c>
      <c r="AM117" s="38" t="s">
        <v>30</v>
      </c>
      <c r="AN117" s="50" t="s">
        <v>31</v>
      </c>
      <c r="AR117" s="17">
        <f>AO117</f>
        <v>0</v>
      </c>
      <c r="AS117" s="49">
        <f>PRODUCT(ROUND(AA117,2)*1.02)</f>
        <v>0.8568</v>
      </c>
      <c r="AT117" s="48">
        <f>IF($AO117&gt;0,IF(AS117&gt;0,$AO117*AS117,""),"")</f>
      </c>
      <c r="AV117" s="20"/>
      <c r="AW117" s="48"/>
      <c r="AX117" s="17">
        <f>AO117</f>
        <v>0</v>
      </c>
      <c r="AY117" s="49">
        <f>PRODUCT(ROUND(AG117,2)*1.08)</f>
        <v>2.2464000000000004</v>
      </c>
      <c r="AZ117" s="48">
        <f>IF($AO117&gt;0,IF(AY117&gt;0,$AO117*AY117,""),"")</f>
      </c>
      <c r="BB117" s="18"/>
      <c r="BC117" s="18"/>
    </row>
    <row r="118" spans="1:55" s="62" customFormat="1" ht="31.5">
      <c r="A118" s="52" t="s">
        <v>32</v>
      </c>
      <c r="B118" s="53" t="s">
        <v>23</v>
      </c>
      <c r="C118" s="54" t="s">
        <v>24</v>
      </c>
      <c r="D118" s="83"/>
      <c r="E118" s="84"/>
      <c r="F118" s="56">
        <v>1.25</v>
      </c>
      <c r="G118" s="57">
        <f>IF($E118&gt;0,IF(F118&gt;0,$E118*F118,""),"")</f>
      </c>
      <c r="H118" s="85"/>
      <c r="I118" s="56">
        <v>1.4</v>
      </c>
      <c r="J118" s="57">
        <f>IF($H118&gt;0,IF(I118&gt;0,$H118*I118,""),"")</f>
      </c>
      <c r="K118" s="58"/>
      <c r="L118" s="59"/>
      <c r="M118" s="57">
        <f aca="true" t="shared" si="4" ref="M118:M124">IF($K118&gt;0,IF(L118&gt;0,$K118*L118,""),"")</f>
      </c>
      <c r="N118" s="85"/>
      <c r="O118" s="56">
        <v>2</v>
      </c>
      <c r="P118" s="57">
        <f>IF($N118&gt;0,IF(O118&gt;0,$N118*O118,""),"")</f>
      </c>
      <c r="Q118" s="58"/>
      <c r="R118" s="59"/>
      <c r="S118" s="60"/>
      <c r="T118" s="61" t="s">
        <v>32</v>
      </c>
      <c r="U118" s="53" t="s">
        <v>23</v>
      </c>
      <c r="V118" s="54" t="s">
        <v>24</v>
      </c>
      <c r="X118" s="63">
        <v>1.25</v>
      </c>
      <c r="Y118" s="64">
        <f>IF($W118&gt;0,IF(X118&gt;0,$W118*X118,""),"")</f>
      </c>
      <c r="AA118" s="63">
        <v>1.4</v>
      </c>
      <c r="AB118" s="64">
        <f>IF($H118&gt;0,IF(AA118&gt;0,$H118*AA118,""),"")</f>
      </c>
      <c r="AD118" s="65"/>
      <c r="AE118" s="64">
        <f aca="true" t="shared" si="5" ref="AE118:AE123">IF($K118&gt;0,IF(AD118&gt;0,$K118*AD118,""),"")</f>
      </c>
      <c r="AG118" s="63">
        <f>PRODUCT(ROUND(O118,2)*1.04)</f>
        <v>2.08</v>
      </c>
      <c r="AH118" s="64">
        <f>IF($N118&gt;0,IF(AG118&gt;0,$N118*AG118,""),"")</f>
      </c>
      <c r="AJ118" s="65"/>
      <c r="AK118" s="65"/>
      <c r="AL118" s="52" t="s">
        <v>32</v>
      </c>
      <c r="AM118" s="53" t="s">
        <v>23</v>
      </c>
      <c r="AN118" s="54" t="s">
        <v>24</v>
      </c>
      <c r="AP118" s="63">
        <v>1.25</v>
      </c>
      <c r="AQ118" s="64">
        <f>IF($D118&gt;0,IF(AP118&gt;0,$D118*AP118,""),"")</f>
      </c>
      <c r="AS118" s="63">
        <f>PRODUCT(ROUND(AA118,2)*1.02)</f>
        <v>1.428</v>
      </c>
      <c r="AT118" s="64">
        <f>IF($AO118&gt;0,IF(AS118&gt;0,$AO118*AS118,""),"")</f>
      </c>
      <c r="AV118" s="65"/>
      <c r="AW118" s="64">
        <f aca="true" t="shared" si="6" ref="AW118:AW123">IF($K118&gt;0,IF(AV118&gt;0,$K118*AV118,""),"")</f>
      </c>
      <c r="AY118" s="63">
        <f>PRODUCT(ROUND(AG118,2)*1.08)</f>
        <v>2.2464000000000004</v>
      </c>
      <c r="AZ118" s="64">
        <f>IF($AO118&gt;0,IF(AY118&gt;0,$AO118*AY118,""),"")</f>
      </c>
      <c r="BB118" s="65"/>
      <c r="BC118" s="65"/>
    </row>
    <row r="119" spans="1:55" ht="15.75">
      <c r="A119" s="37" t="s">
        <v>33</v>
      </c>
      <c r="B119" s="38" t="s">
        <v>34</v>
      </c>
      <c r="C119" s="50" t="s">
        <v>31</v>
      </c>
      <c r="D119" s="82"/>
      <c r="E119" s="39">
        <f>D119</f>
        <v>0</v>
      </c>
      <c r="F119" s="41">
        <v>4.5</v>
      </c>
      <c r="G119" s="42">
        <f>IF($D119&gt;0,IF(F119&gt;0,$D119*F119,""),"")</f>
      </c>
      <c r="H119" s="43">
        <f>D119</f>
        <v>0</v>
      </c>
      <c r="I119" s="41">
        <v>2.24</v>
      </c>
      <c r="J119" s="42">
        <f>IF($D119&gt;0,IF(I119&gt;0,$D119*I119,""),"")</f>
      </c>
      <c r="K119" s="43"/>
      <c r="L119" s="44"/>
      <c r="M119" s="42">
        <f t="shared" si="4"/>
      </c>
      <c r="N119" s="43"/>
      <c r="O119" s="44"/>
      <c r="P119" s="66"/>
      <c r="Q119" s="43"/>
      <c r="R119" s="44"/>
      <c r="S119" s="45"/>
      <c r="T119" s="46" t="s">
        <v>33</v>
      </c>
      <c r="U119" s="38" t="s">
        <v>34</v>
      </c>
      <c r="V119" s="50" t="s">
        <v>31</v>
      </c>
      <c r="X119" s="47">
        <v>4.5</v>
      </c>
      <c r="Y119" s="48">
        <f>IF($W119&gt;0,IF(X119&gt;0,$W119*X119,""),"")</f>
      </c>
      <c r="Z119" s="17">
        <f>W119</f>
        <v>0</v>
      </c>
      <c r="AA119" s="47">
        <v>2.24</v>
      </c>
      <c r="AB119" s="48">
        <f>IF($H119&gt;0,IF(AA119&gt;0,$H119*AA119,""),"")</f>
      </c>
      <c r="AD119" s="20"/>
      <c r="AE119" s="48">
        <f t="shared" si="5"/>
      </c>
      <c r="AG119" s="20"/>
      <c r="AH119" s="48"/>
      <c r="AJ119" s="18"/>
      <c r="AK119" s="18"/>
      <c r="AL119" s="37" t="s">
        <v>33</v>
      </c>
      <c r="AM119" s="38" t="s">
        <v>34</v>
      </c>
      <c r="AN119" s="50" t="s">
        <v>31</v>
      </c>
      <c r="AP119" s="47">
        <v>4.5</v>
      </c>
      <c r="AQ119" s="48">
        <f>IF($AO119&gt;0,IF(AP119&gt;0,$AO119*AP119,""),"")</f>
      </c>
      <c r="AR119" s="17">
        <f>AO119</f>
        <v>0</v>
      </c>
      <c r="AS119" s="49">
        <f>PRODUCT(ROUND(AA119,2)*1.02)</f>
        <v>2.2848</v>
      </c>
      <c r="AT119" s="48">
        <f>IF($AO119&gt;0,IF(AS119&gt;0,$AO119*AS119,""),"")</f>
      </c>
      <c r="AV119" s="20"/>
      <c r="AW119" s="48">
        <f t="shared" si="6"/>
      </c>
      <c r="AY119" s="20"/>
      <c r="AZ119" s="48"/>
      <c r="BB119" s="18"/>
      <c r="BC119" s="18"/>
    </row>
    <row r="120" spans="1:55" ht="15.75">
      <c r="A120" s="37" t="s">
        <v>13</v>
      </c>
      <c r="B120" s="38"/>
      <c r="C120" s="50"/>
      <c r="E120" s="39"/>
      <c r="F120" s="39"/>
      <c r="G120" s="70"/>
      <c r="H120" s="43"/>
      <c r="I120" s="39"/>
      <c r="J120" s="70"/>
      <c r="K120" s="43"/>
      <c r="L120" s="44"/>
      <c r="M120" s="42">
        <f t="shared" si="4"/>
      </c>
      <c r="N120" s="43"/>
      <c r="O120" s="44"/>
      <c r="P120" s="70"/>
      <c r="Q120" s="43"/>
      <c r="R120" s="44"/>
      <c r="S120" s="45"/>
      <c r="T120" s="46" t="s">
        <v>13</v>
      </c>
      <c r="U120" s="38"/>
      <c r="V120" s="50"/>
      <c r="AD120" s="20"/>
      <c r="AE120" s="48">
        <f t="shared" si="5"/>
      </c>
      <c r="AG120" s="20"/>
      <c r="AJ120" s="18"/>
      <c r="AK120" s="18"/>
      <c r="AL120" s="37" t="s">
        <v>13</v>
      </c>
      <c r="AM120" s="38"/>
      <c r="AN120" s="50"/>
      <c r="AV120" s="20"/>
      <c r="AW120" s="48">
        <f t="shared" si="6"/>
      </c>
      <c r="AY120" s="20"/>
      <c r="BB120" s="18"/>
      <c r="BC120" s="18"/>
    </row>
    <row r="121" spans="1:55" ht="15.75">
      <c r="A121" s="37"/>
      <c r="B121" s="38"/>
      <c r="C121" s="50"/>
      <c r="E121" s="39"/>
      <c r="F121" s="39"/>
      <c r="G121" s="70"/>
      <c r="H121" s="43"/>
      <c r="I121" s="39"/>
      <c r="J121" s="70"/>
      <c r="K121" s="43"/>
      <c r="L121" s="44"/>
      <c r="M121" s="42">
        <f t="shared" si="4"/>
      </c>
      <c r="N121" s="43"/>
      <c r="O121" s="44"/>
      <c r="P121" s="70"/>
      <c r="Q121" s="43"/>
      <c r="R121" s="44"/>
      <c r="S121" s="45"/>
      <c r="T121" s="46"/>
      <c r="U121" s="38"/>
      <c r="V121" s="50"/>
      <c r="AD121" s="20"/>
      <c r="AE121" s="48">
        <f t="shared" si="5"/>
      </c>
      <c r="AG121" s="20"/>
      <c r="AJ121" s="18"/>
      <c r="AK121" s="18"/>
      <c r="AL121" s="37"/>
      <c r="AM121" s="38"/>
      <c r="AN121" s="50"/>
      <c r="AV121" s="20"/>
      <c r="AW121" s="48">
        <f t="shared" si="6"/>
      </c>
      <c r="AY121" s="20"/>
      <c r="BB121" s="18"/>
      <c r="BC121" s="18"/>
    </row>
    <row r="122" spans="1:55" ht="47.25">
      <c r="A122" s="30" t="s">
        <v>55</v>
      </c>
      <c r="B122" s="31" t="s">
        <v>56</v>
      </c>
      <c r="C122" s="37"/>
      <c r="E122" s="39"/>
      <c r="F122" s="39"/>
      <c r="G122" s="70"/>
      <c r="H122" s="43"/>
      <c r="I122" s="39"/>
      <c r="J122" s="70"/>
      <c r="K122" s="43"/>
      <c r="L122" s="44"/>
      <c r="M122" s="42">
        <f t="shared" si="4"/>
      </c>
      <c r="N122" s="43"/>
      <c r="O122" s="44"/>
      <c r="P122" s="70"/>
      <c r="Q122" s="43"/>
      <c r="R122" s="44"/>
      <c r="S122" s="45"/>
      <c r="T122" s="35" t="s">
        <v>55</v>
      </c>
      <c r="U122" s="31" t="s">
        <v>56</v>
      </c>
      <c r="V122" s="37"/>
      <c r="AD122" s="20"/>
      <c r="AE122" s="48">
        <f t="shared" si="5"/>
      </c>
      <c r="AG122" s="20"/>
      <c r="AJ122" s="18"/>
      <c r="AK122" s="18"/>
      <c r="AL122" s="30" t="s">
        <v>55</v>
      </c>
      <c r="AM122" s="31" t="s">
        <v>56</v>
      </c>
      <c r="AN122" s="37"/>
      <c r="AV122" s="20"/>
      <c r="AW122" s="48">
        <f t="shared" si="6"/>
      </c>
      <c r="AY122" s="20"/>
      <c r="BB122" s="18"/>
      <c r="BC122" s="18"/>
    </row>
    <row r="123" spans="1:55" ht="31.5">
      <c r="A123" s="37" t="s">
        <v>57</v>
      </c>
      <c r="B123" s="38" t="s">
        <v>12</v>
      </c>
      <c r="C123" s="50"/>
      <c r="E123" s="39"/>
      <c r="F123" s="39"/>
      <c r="G123" s="70"/>
      <c r="H123" s="43"/>
      <c r="I123" s="39"/>
      <c r="J123" s="70"/>
      <c r="K123" s="43"/>
      <c r="L123" s="44"/>
      <c r="M123" s="42">
        <f t="shared" si="4"/>
      </c>
      <c r="N123" s="43"/>
      <c r="O123" s="44"/>
      <c r="P123" s="70"/>
      <c r="Q123" s="43"/>
      <c r="R123" s="44"/>
      <c r="S123" s="45"/>
      <c r="T123" s="46" t="s">
        <v>57</v>
      </c>
      <c r="U123" s="38" t="s">
        <v>12</v>
      </c>
      <c r="V123" s="50"/>
      <c r="AD123" s="20"/>
      <c r="AE123" s="48">
        <f t="shared" si="5"/>
      </c>
      <c r="AG123" s="20"/>
      <c r="AJ123" s="18"/>
      <c r="AK123" s="18"/>
      <c r="AL123" s="37" t="s">
        <v>57</v>
      </c>
      <c r="AM123" s="38" t="s">
        <v>12</v>
      </c>
      <c r="AN123" s="50"/>
      <c r="AV123" s="20"/>
      <c r="AW123" s="48">
        <f t="shared" si="6"/>
      </c>
      <c r="AY123" s="20"/>
      <c r="BB123" s="18"/>
      <c r="BC123" s="18"/>
    </row>
    <row r="124" spans="1:55" ht="15.75">
      <c r="A124" s="37" t="s">
        <v>13</v>
      </c>
      <c r="B124" s="38" t="s">
        <v>14</v>
      </c>
      <c r="C124" s="50" t="s">
        <v>15</v>
      </c>
      <c r="D124" s="82"/>
      <c r="E124" s="39">
        <f>D124</f>
        <v>0</v>
      </c>
      <c r="F124" s="41">
        <v>24</v>
      </c>
      <c r="G124" s="42">
        <f>IF($D124&gt;0,IF(F124&gt;0,$D124*F124,""),"")</f>
      </c>
      <c r="H124" s="43">
        <f>D124</f>
        <v>0</v>
      </c>
      <c r="I124" s="41">
        <v>11</v>
      </c>
      <c r="J124" s="42">
        <f>IF($H124&gt;0,IF(I124&gt;0,$H124*I124,""),"")</f>
      </c>
      <c r="K124" s="43">
        <f>D124</f>
        <v>0</v>
      </c>
      <c r="L124" s="41">
        <v>13.5</v>
      </c>
      <c r="M124" s="42">
        <f t="shared" si="4"/>
      </c>
      <c r="N124" s="43"/>
      <c r="O124" s="44"/>
      <c r="P124" s="42"/>
      <c r="Q124" s="43"/>
      <c r="R124" s="44"/>
      <c r="S124" s="45"/>
      <c r="T124" s="46" t="s">
        <v>13</v>
      </c>
      <c r="U124" s="38" t="s">
        <v>14</v>
      </c>
      <c r="V124" s="50" t="s">
        <v>15</v>
      </c>
      <c r="X124" s="47">
        <v>24</v>
      </c>
      <c r="Y124" s="48">
        <f>IF($W124&gt;0,IF(X124&gt;0,$W124*X124,""),"")</f>
      </c>
      <c r="Z124" s="17">
        <f>W124</f>
        <v>0</v>
      </c>
      <c r="AA124" s="47">
        <v>11</v>
      </c>
      <c r="AB124" s="48">
        <f>IF($H124&gt;0,IF(AA124&gt;0,$H124*AA124,""),"")</f>
      </c>
      <c r="AC124" s="17">
        <f>W124</f>
        <v>0</v>
      </c>
      <c r="AD124" s="49">
        <f>PRODUCT(ROUND(L124,2)*1.02)</f>
        <v>13.77</v>
      </c>
      <c r="AE124" s="48">
        <f>IF($W124&gt;0,IF(AD124&gt;0,$W124*AD124,""),"")</f>
      </c>
      <c r="AG124" s="20"/>
      <c r="AH124" s="48"/>
      <c r="AJ124" s="18"/>
      <c r="AK124" s="18"/>
      <c r="AL124" s="37" t="s">
        <v>13</v>
      </c>
      <c r="AM124" s="38" t="s">
        <v>14</v>
      </c>
      <c r="AN124" s="50" t="s">
        <v>15</v>
      </c>
      <c r="AP124" s="47">
        <v>24</v>
      </c>
      <c r="AQ124" s="48">
        <f>IF($AO124&gt;0,IF(AP124&gt;0,$AO124*AP124,""),"")</f>
      </c>
      <c r="AR124" s="17">
        <f>AO124</f>
        <v>0</v>
      </c>
      <c r="AS124" s="49">
        <f>PRODUCT(ROUND(AA124,2)*1.02)</f>
        <v>11.22</v>
      </c>
      <c r="AT124" s="48">
        <f>IF($AO124&gt;0,IF(AS124&gt;0,$AO124*AS124,""),"")</f>
      </c>
      <c r="AU124" s="17">
        <f>AO124</f>
        <v>0</v>
      </c>
      <c r="AV124" s="49">
        <f>PRODUCT(ROUND(AD124,2)*1.02)</f>
        <v>14.045399999999999</v>
      </c>
      <c r="AW124" s="48">
        <f>IF($AO124&gt;0,IF(AV124&gt;0,$AO124*AV124,""),"")</f>
      </c>
      <c r="AY124" s="20"/>
      <c r="AZ124" s="48"/>
      <c r="BB124" s="18"/>
      <c r="BC124" s="18"/>
    </row>
    <row r="125" spans="1:55" ht="15.75">
      <c r="A125" s="37" t="s">
        <v>13</v>
      </c>
      <c r="B125" s="38" t="s">
        <v>16</v>
      </c>
      <c r="C125" s="50" t="s">
        <v>15</v>
      </c>
      <c r="D125" s="82"/>
      <c r="E125" s="39">
        <f>D125</f>
        <v>0</v>
      </c>
      <c r="F125" s="41">
        <v>16</v>
      </c>
      <c r="G125" s="42">
        <f>IF($D125&gt;0,IF(F125&gt;0,$D125*F125,""),"")</f>
      </c>
      <c r="H125" s="43">
        <f>D125</f>
        <v>0</v>
      </c>
      <c r="I125" s="41">
        <v>9.75</v>
      </c>
      <c r="J125" s="42">
        <f>IF($H125&gt;0,IF(I125&gt;0,$H125*I125,""),"")</f>
      </c>
      <c r="K125" s="43"/>
      <c r="L125" s="44"/>
      <c r="M125" s="42"/>
      <c r="N125" s="43"/>
      <c r="O125" s="44"/>
      <c r="P125" s="42"/>
      <c r="Q125" s="43"/>
      <c r="R125" s="44"/>
      <c r="S125" s="45"/>
      <c r="T125" s="46" t="s">
        <v>13</v>
      </c>
      <c r="U125" s="38" t="s">
        <v>16</v>
      </c>
      <c r="V125" s="50" t="s">
        <v>15</v>
      </c>
      <c r="X125" s="47">
        <v>16</v>
      </c>
      <c r="Y125" s="48">
        <f>IF($W125&gt;0,IF(X125&gt;0,$W125*X125,""),"")</f>
      </c>
      <c r="Z125" s="17">
        <f>W125</f>
        <v>0</v>
      </c>
      <c r="AA125" s="47">
        <v>9.75</v>
      </c>
      <c r="AB125" s="48">
        <f>IF($H125&gt;0,IF(AA125&gt;0,$H125*AA125,""),"")</f>
      </c>
      <c r="AD125" s="20"/>
      <c r="AE125" s="48"/>
      <c r="AG125" s="20"/>
      <c r="AH125" s="48"/>
      <c r="AJ125" s="18"/>
      <c r="AK125" s="18"/>
      <c r="AL125" s="37" t="s">
        <v>13</v>
      </c>
      <c r="AM125" s="38" t="s">
        <v>16</v>
      </c>
      <c r="AN125" s="50" t="s">
        <v>15</v>
      </c>
      <c r="AP125" s="47">
        <v>16</v>
      </c>
      <c r="AQ125" s="48">
        <f>IF($AO125&gt;0,IF(AP125&gt;0,$AO125*AP125,""),"")</f>
      </c>
      <c r="AR125" s="17">
        <f>AO125</f>
        <v>0</v>
      </c>
      <c r="AS125" s="49">
        <f>PRODUCT(ROUND(AA125,2)*1.02)</f>
        <v>9.945</v>
      </c>
      <c r="AT125" s="48">
        <f>IF($AO125&gt;0,IF(AS125&gt;0,$AO125*AS125,""),"")</f>
      </c>
      <c r="AV125" s="20"/>
      <c r="AW125" s="48"/>
      <c r="AY125" s="20"/>
      <c r="AZ125" s="48"/>
      <c r="BB125" s="18"/>
      <c r="BC125" s="18"/>
    </row>
    <row r="126" spans="1:55" ht="15.75">
      <c r="A126" s="37" t="s">
        <v>13</v>
      </c>
      <c r="B126" s="38" t="s">
        <v>17</v>
      </c>
      <c r="C126" s="50" t="s">
        <v>15</v>
      </c>
      <c r="D126" s="82"/>
      <c r="E126" s="39">
        <f>D126</f>
        <v>0</v>
      </c>
      <c r="F126" s="41">
        <v>9.5</v>
      </c>
      <c r="G126" s="42">
        <f>IF($D126&gt;0,IF(F126&gt;0,$D126*F126,""),"")</f>
      </c>
      <c r="H126" s="43">
        <f>D126</f>
        <v>0</v>
      </c>
      <c r="I126" s="41">
        <v>8.7</v>
      </c>
      <c r="J126" s="42">
        <f>IF($H126&gt;0,IF(I126&gt;0,$H126*I126,""),"")</f>
      </c>
      <c r="K126" s="43"/>
      <c r="L126" s="44"/>
      <c r="M126" s="42"/>
      <c r="N126" s="43"/>
      <c r="O126" s="44"/>
      <c r="P126" s="42">
        <f>IF($H126&gt;0,IF(O126&gt;0,$H126*O126,""),"")</f>
      </c>
      <c r="Q126" s="43"/>
      <c r="R126" s="44"/>
      <c r="S126" s="45"/>
      <c r="T126" s="46" t="s">
        <v>13</v>
      </c>
      <c r="U126" s="38" t="s">
        <v>17</v>
      </c>
      <c r="V126" s="50" t="s">
        <v>15</v>
      </c>
      <c r="X126" s="47">
        <v>9</v>
      </c>
      <c r="Y126" s="48">
        <f>IF($W126&gt;0,IF(X126&gt;0,$W126*X126,""),"")</f>
      </c>
      <c r="Z126" s="17">
        <f>W126</f>
        <v>0</v>
      </c>
      <c r="AA126" s="47">
        <v>8.7</v>
      </c>
      <c r="AB126" s="48">
        <f>IF($H126&gt;0,IF(AA126&gt;0,$H126*AA126,""),"")</f>
      </c>
      <c r="AD126" s="20"/>
      <c r="AE126" s="48"/>
      <c r="AG126" s="20"/>
      <c r="AH126" s="48">
        <f>IF($H126&gt;0,IF(AG126&gt;0,$H126*AG126,""),"")</f>
      </c>
      <c r="AJ126" s="18"/>
      <c r="AK126" s="18"/>
      <c r="AL126" s="37" t="s">
        <v>13</v>
      </c>
      <c r="AM126" s="38" t="s">
        <v>17</v>
      </c>
      <c r="AN126" s="50" t="s">
        <v>15</v>
      </c>
      <c r="AP126" s="47">
        <v>9</v>
      </c>
      <c r="AQ126" s="48">
        <f>IF($AO126&gt;0,IF(AP126&gt;0,$AO126*AP126,""),"")</f>
      </c>
      <c r="AR126" s="17">
        <f>AO126</f>
        <v>0</v>
      </c>
      <c r="AS126" s="49">
        <f>PRODUCT(ROUND(AA126,2)*1.02)</f>
        <v>8.873999999999999</v>
      </c>
      <c r="AT126" s="48">
        <f>IF($AO126&gt;0,IF(AS126&gt;0,$AO126*AS126,""),"")</f>
      </c>
      <c r="AV126" s="20"/>
      <c r="AW126" s="48"/>
      <c r="AY126" s="20"/>
      <c r="AZ126" s="48">
        <f>IF($H126&gt;0,IF(AY126&gt;0,$H126*AY126,""),"")</f>
      </c>
      <c r="BB126" s="18"/>
      <c r="BC126" s="18"/>
    </row>
    <row r="127" spans="1:55" ht="15.75">
      <c r="A127" s="37" t="s">
        <v>58</v>
      </c>
      <c r="B127" s="38" t="s">
        <v>19</v>
      </c>
      <c r="C127" s="50"/>
      <c r="E127" s="39"/>
      <c r="F127" s="39"/>
      <c r="G127" s="70"/>
      <c r="H127" s="43"/>
      <c r="I127" s="39"/>
      <c r="J127" s="70"/>
      <c r="K127" s="43"/>
      <c r="L127" s="44"/>
      <c r="M127" s="42"/>
      <c r="N127" s="43"/>
      <c r="O127" s="44"/>
      <c r="P127" s="70"/>
      <c r="Q127" s="43"/>
      <c r="R127" s="44"/>
      <c r="S127" s="45"/>
      <c r="T127" s="46" t="s">
        <v>58</v>
      </c>
      <c r="U127" s="38" t="s">
        <v>19</v>
      </c>
      <c r="V127" s="50"/>
      <c r="AD127" s="20"/>
      <c r="AE127" s="48"/>
      <c r="AG127" s="20"/>
      <c r="AJ127" s="18"/>
      <c r="AK127" s="18"/>
      <c r="AL127" s="37" t="s">
        <v>58</v>
      </c>
      <c r="AM127" s="38" t="s">
        <v>19</v>
      </c>
      <c r="AN127" s="50"/>
      <c r="AV127" s="20"/>
      <c r="AW127" s="48"/>
      <c r="AY127" s="20"/>
      <c r="BB127" s="18"/>
      <c r="BC127" s="18"/>
    </row>
    <row r="128" spans="1:55" ht="15.75">
      <c r="A128" s="37" t="s">
        <v>13</v>
      </c>
      <c r="B128" s="38" t="s">
        <v>14</v>
      </c>
      <c r="C128" s="50" t="s">
        <v>15</v>
      </c>
      <c r="D128" s="82"/>
      <c r="E128" s="39">
        <f>D128</f>
        <v>0</v>
      </c>
      <c r="F128" s="41">
        <v>14</v>
      </c>
      <c r="G128" s="42">
        <f>IF($D128&gt;0,IF(F128&gt;0,$D128*F128,""),"")</f>
      </c>
      <c r="H128" s="43">
        <f>D128</f>
        <v>0</v>
      </c>
      <c r="I128" s="41">
        <v>8.3</v>
      </c>
      <c r="J128" s="42">
        <f>IF($H128&gt;0,IF(I128&gt;0,$H128*I128,""),"")</f>
      </c>
      <c r="K128" s="43">
        <f>D128</f>
        <v>0</v>
      </c>
      <c r="L128" s="41">
        <v>11.5</v>
      </c>
      <c r="M128" s="42">
        <f>IF($K128&gt;0,IF(L128&gt;0,$K128*L128,""),"")</f>
      </c>
      <c r="N128" s="43"/>
      <c r="O128" s="44"/>
      <c r="P128" s="42"/>
      <c r="Q128" s="43"/>
      <c r="R128" s="44"/>
      <c r="S128" s="45"/>
      <c r="T128" s="46" t="s">
        <v>13</v>
      </c>
      <c r="U128" s="38" t="s">
        <v>14</v>
      </c>
      <c r="V128" s="50" t="s">
        <v>15</v>
      </c>
      <c r="X128" s="47">
        <v>14</v>
      </c>
      <c r="Y128" s="48">
        <f>IF($W128&gt;0,IF(X128&gt;0,$W128*X128,""),"")</f>
      </c>
      <c r="Z128" s="17">
        <f>W128</f>
        <v>0</v>
      </c>
      <c r="AA128" s="47">
        <v>8.3</v>
      </c>
      <c r="AB128" s="48">
        <f>IF($H128&gt;0,IF(AA128&gt;0,$H128*AA128,""),"")</f>
      </c>
      <c r="AC128" s="17">
        <f>W128</f>
        <v>0</v>
      </c>
      <c r="AD128" s="49">
        <f>PRODUCT(ROUND(L128,2)*1.02)</f>
        <v>11.73</v>
      </c>
      <c r="AE128" s="48">
        <f>IF($W128&gt;0,IF(AD128&gt;0,$W128*AD128,""),"")</f>
      </c>
      <c r="AG128" s="20"/>
      <c r="AH128" s="48"/>
      <c r="AJ128" s="18"/>
      <c r="AK128" s="18"/>
      <c r="AL128" s="37" t="s">
        <v>13</v>
      </c>
      <c r="AM128" s="38" t="s">
        <v>14</v>
      </c>
      <c r="AN128" s="50" t="s">
        <v>15</v>
      </c>
      <c r="AP128" s="47">
        <v>14</v>
      </c>
      <c r="AQ128" s="48">
        <f>IF($AO128&gt;0,IF(AP128&gt;0,$AO128*AP128,""),"")</f>
      </c>
      <c r="AR128" s="17">
        <f>AO128</f>
        <v>0</v>
      </c>
      <c r="AS128" s="49">
        <f>PRODUCT(ROUND(AA128,2)*1.02)</f>
        <v>8.466000000000001</v>
      </c>
      <c r="AT128" s="48">
        <f>IF($AO128&gt;0,IF(AS128&gt;0,$AO128*AS128,""),"")</f>
      </c>
      <c r="AU128" s="17">
        <f>AO128</f>
        <v>0</v>
      </c>
      <c r="AV128" s="49">
        <f>PRODUCT(ROUND(AD128,2)*1.02)</f>
        <v>11.9646</v>
      </c>
      <c r="AW128" s="48">
        <f>IF($AO128&gt;0,IF(AV128&gt;0,$AO128*AV128,""),"")</f>
      </c>
      <c r="AY128" s="20"/>
      <c r="AZ128" s="48"/>
      <c r="BB128" s="18"/>
      <c r="BC128" s="18"/>
    </row>
    <row r="129" spans="1:55" ht="15.75">
      <c r="A129" s="37" t="s">
        <v>13</v>
      </c>
      <c r="B129" s="38" t="s">
        <v>16</v>
      </c>
      <c r="C129" s="50" t="s">
        <v>15</v>
      </c>
      <c r="D129" s="82"/>
      <c r="E129" s="39">
        <f>D129</f>
        <v>0</v>
      </c>
      <c r="F129" s="41">
        <v>12</v>
      </c>
      <c r="G129" s="42">
        <f>IF($D129&gt;0,IF(F129&gt;0,$D129*F129,""),"")</f>
      </c>
      <c r="H129" s="43">
        <f>D129</f>
        <v>0</v>
      </c>
      <c r="I129" s="41">
        <v>7.25</v>
      </c>
      <c r="J129" s="42">
        <f>IF($H129&gt;0,IF(I129&gt;0,$H129*I129,""),"")</f>
      </c>
      <c r="K129" s="43"/>
      <c r="L129" s="44"/>
      <c r="M129" s="42"/>
      <c r="N129" s="43"/>
      <c r="O129" s="44"/>
      <c r="P129" s="42"/>
      <c r="Q129" s="43"/>
      <c r="R129" s="44"/>
      <c r="S129" s="45"/>
      <c r="T129" s="46" t="s">
        <v>13</v>
      </c>
      <c r="U129" s="38" t="s">
        <v>16</v>
      </c>
      <c r="V129" s="50" t="s">
        <v>15</v>
      </c>
      <c r="X129" s="47">
        <v>12</v>
      </c>
      <c r="Y129" s="48">
        <f>IF($W129&gt;0,IF(X129&gt;0,$W129*X129,""),"")</f>
      </c>
      <c r="Z129" s="17">
        <f>W129</f>
        <v>0</v>
      </c>
      <c r="AA129" s="47">
        <v>7.25</v>
      </c>
      <c r="AB129" s="48">
        <f>IF($H129&gt;0,IF(AA129&gt;0,$H129*AA129,""),"")</f>
      </c>
      <c r="AD129" s="20"/>
      <c r="AE129" s="48"/>
      <c r="AG129" s="20"/>
      <c r="AH129" s="48"/>
      <c r="AJ129" s="18"/>
      <c r="AK129" s="18"/>
      <c r="AL129" s="37" t="s">
        <v>13</v>
      </c>
      <c r="AM129" s="38" t="s">
        <v>16</v>
      </c>
      <c r="AN129" s="50" t="s">
        <v>15</v>
      </c>
      <c r="AP129" s="47">
        <v>12</v>
      </c>
      <c r="AQ129" s="48">
        <f>IF($AO129&gt;0,IF(AP129&gt;0,$AO129*AP129,""),"")</f>
      </c>
      <c r="AR129" s="17">
        <f>AO129</f>
        <v>0</v>
      </c>
      <c r="AS129" s="49">
        <f>PRODUCT(ROUND(AA129,2)*1.02)</f>
        <v>7.3950000000000005</v>
      </c>
      <c r="AT129" s="48">
        <f>IF($AO129&gt;0,IF(AS129&gt;0,$AO129*AS129,""),"")</f>
      </c>
      <c r="AV129" s="20"/>
      <c r="AW129" s="48"/>
      <c r="AY129" s="20"/>
      <c r="AZ129" s="48"/>
      <c r="BB129" s="18"/>
      <c r="BC129" s="18"/>
    </row>
    <row r="130" spans="1:55" ht="15.75">
      <c r="A130" s="37" t="s">
        <v>13</v>
      </c>
      <c r="B130" s="38" t="s">
        <v>17</v>
      </c>
      <c r="C130" s="50" t="s">
        <v>15</v>
      </c>
      <c r="D130" s="82"/>
      <c r="E130" s="39">
        <f>D130</f>
        <v>0</v>
      </c>
      <c r="F130" s="41">
        <v>9</v>
      </c>
      <c r="G130" s="42">
        <f>IF($D130&gt;0,IF(F130&gt;0,$D130*F130,""),"")</f>
      </c>
      <c r="H130" s="43">
        <f>D130</f>
        <v>0</v>
      </c>
      <c r="I130" s="41">
        <v>6.1</v>
      </c>
      <c r="J130" s="42">
        <f>IF($H130&gt;0,IF(I130&gt;0,$H130*I130,""),"")</f>
      </c>
      <c r="K130" s="43"/>
      <c r="L130" s="44"/>
      <c r="M130" s="42"/>
      <c r="N130" s="43"/>
      <c r="O130" s="44"/>
      <c r="P130" s="42"/>
      <c r="Q130" s="43"/>
      <c r="R130" s="44"/>
      <c r="S130" s="45"/>
      <c r="T130" s="46" t="s">
        <v>13</v>
      </c>
      <c r="U130" s="38" t="s">
        <v>17</v>
      </c>
      <c r="V130" s="50" t="s">
        <v>15</v>
      </c>
      <c r="X130" s="47">
        <v>9</v>
      </c>
      <c r="Y130" s="48">
        <f>IF($W130&gt;0,IF(X130&gt;0,$W130*X130,""),"")</f>
      </c>
      <c r="Z130" s="17">
        <f>W130</f>
        <v>0</v>
      </c>
      <c r="AA130" s="47">
        <v>6.1</v>
      </c>
      <c r="AB130" s="48">
        <f>IF($H130&gt;0,IF(AA130&gt;0,$H130*AA130,""),"")</f>
      </c>
      <c r="AD130" s="20"/>
      <c r="AE130" s="48"/>
      <c r="AG130" s="20"/>
      <c r="AH130" s="48"/>
      <c r="AJ130" s="18"/>
      <c r="AK130" s="18"/>
      <c r="AL130" s="37" t="s">
        <v>13</v>
      </c>
      <c r="AM130" s="38" t="s">
        <v>17</v>
      </c>
      <c r="AN130" s="50" t="s">
        <v>15</v>
      </c>
      <c r="AP130" s="47">
        <v>9</v>
      </c>
      <c r="AQ130" s="48">
        <f>IF($AO130&gt;0,IF(AP130&gt;0,$AO130*AP130,""),"")</f>
      </c>
      <c r="AR130" s="17">
        <f>AO130</f>
        <v>0</v>
      </c>
      <c r="AS130" s="49">
        <f>PRODUCT(ROUND(AA130,2)*1.02)</f>
        <v>6.2219999999999995</v>
      </c>
      <c r="AT130" s="48">
        <f>IF($AO130&gt;0,IF(AS130&gt;0,$AO130*AS130,""),"")</f>
      </c>
      <c r="AV130" s="20"/>
      <c r="AW130" s="48"/>
      <c r="AY130" s="20"/>
      <c r="AZ130" s="48"/>
      <c r="BB130" s="18"/>
      <c r="BC130" s="18"/>
    </row>
    <row r="131" spans="1:55" ht="15.75">
      <c r="A131" s="37"/>
      <c r="B131" s="38"/>
      <c r="C131" s="50"/>
      <c r="E131" s="39"/>
      <c r="F131" s="39"/>
      <c r="G131" s="70"/>
      <c r="H131" s="43"/>
      <c r="I131" s="39"/>
      <c r="J131" s="70"/>
      <c r="K131" s="43"/>
      <c r="L131" s="44"/>
      <c r="M131" s="42"/>
      <c r="N131" s="43"/>
      <c r="O131" s="44"/>
      <c r="P131" s="70"/>
      <c r="Q131" s="43"/>
      <c r="R131" s="44"/>
      <c r="S131" s="45"/>
      <c r="T131" s="46"/>
      <c r="U131" s="38"/>
      <c r="V131" s="50"/>
      <c r="AD131" s="20"/>
      <c r="AE131" s="48"/>
      <c r="AG131" s="20"/>
      <c r="AJ131" s="18"/>
      <c r="AK131" s="18"/>
      <c r="AL131" s="37"/>
      <c r="AM131" s="38"/>
      <c r="AN131" s="50"/>
      <c r="AV131" s="20"/>
      <c r="AW131" s="48"/>
      <c r="AY131" s="20"/>
      <c r="BB131" s="18"/>
      <c r="BC131" s="18"/>
    </row>
    <row r="132" spans="1:55" ht="15.75">
      <c r="A132" s="37" t="s">
        <v>20</v>
      </c>
      <c r="B132" s="32" t="s">
        <v>21</v>
      </c>
      <c r="C132" s="50"/>
      <c r="E132" s="39"/>
      <c r="F132" s="39"/>
      <c r="G132" s="70"/>
      <c r="H132" s="43"/>
      <c r="I132" s="39"/>
      <c r="J132" s="70"/>
      <c r="K132" s="43"/>
      <c r="L132" s="44"/>
      <c r="M132" s="42"/>
      <c r="N132" s="43"/>
      <c r="O132" s="44"/>
      <c r="P132" s="70"/>
      <c r="Q132" s="43"/>
      <c r="R132" s="44"/>
      <c r="S132" s="45"/>
      <c r="T132" s="46" t="s">
        <v>20</v>
      </c>
      <c r="U132" s="32" t="s">
        <v>21</v>
      </c>
      <c r="V132" s="50"/>
      <c r="AD132" s="20"/>
      <c r="AE132" s="48"/>
      <c r="AG132" s="20"/>
      <c r="AJ132" s="18"/>
      <c r="AK132" s="18"/>
      <c r="AL132" s="37" t="s">
        <v>20</v>
      </c>
      <c r="AM132" s="32" t="s">
        <v>21</v>
      </c>
      <c r="AN132" s="50"/>
      <c r="AV132" s="20"/>
      <c r="AW132" s="48"/>
      <c r="AY132" s="20"/>
      <c r="BB132" s="18"/>
      <c r="BC132" s="18"/>
    </row>
    <row r="133" spans="1:55" s="62" customFormat="1" ht="31.5">
      <c r="A133" s="52" t="s">
        <v>22</v>
      </c>
      <c r="B133" s="53" t="s">
        <v>23</v>
      </c>
      <c r="C133" s="54" t="s">
        <v>24</v>
      </c>
      <c r="D133" s="83"/>
      <c r="E133" s="84"/>
      <c r="F133" s="56">
        <v>1.25</v>
      </c>
      <c r="G133" s="57">
        <f>IF($E133&gt;0,IF(F133&gt;0,$E133*F133,""),"")</f>
      </c>
      <c r="H133" s="85"/>
      <c r="I133" s="56">
        <v>0.45</v>
      </c>
      <c r="J133" s="57">
        <f>IF($H133&gt;0,IF(I133&gt;0,$H133*I133,""),"")</f>
      </c>
      <c r="K133" s="85"/>
      <c r="L133" s="56">
        <v>0.5</v>
      </c>
      <c r="M133" s="57">
        <f>IF($K133&gt;0,IF(L133&gt;0,$K133*L133,""),"")</f>
      </c>
      <c r="N133" s="58"/>
      <c r="O133" s="59"/>
      <c r="P133" s="57"/>
      <c r="Q133" s="58"/>
      <c r="R133" s="59"/>
      <c r="S133" s="60"/>
      <c r="T133" s="61" t="s">
        <v>22</v>
      </c>
      <c r="U133" s="53" t="s">
        <v>23</v>
      </c>
      <c r="V133" s="54" t="s">
        <v>24</v>
      </c>
      <c r="X133" s="63">
        <v>1.25</v>
      </c>
      <c r="Y133" s="64">
        <f>IF($W133&gt;0,IF(X133&gt;0,$W133*X133,""),"")</f>
      </c>
      <c r="AA133" s="63">
        <v>0.45</v>
      </c>
      <c r="AB133" s="64">
        <f>IF($H133&gt;0,IF(AA133&gt;0,$H133*AA133,""),"")</f>
      </c>
      <c r="AD133" s="63">
        <f>PRODUCT(ROUND(L133,2)*1.02)</f>
        <v>0.51</v>
      </c>
      <c r="AE133" s="64">
        <f>IF($W133&gt;0,IF(AD133&gt;0,$W133*AD133,""),"")</f>
      </c>
      <c r="AG133" s="65"/>
      <c r="AH133" s="64"/>
      <c r="AJ133" s="65"/>
      <c r="AK133" s="65"/>
      <c r="AL133" s="52" t="s">
        <v>22</v>
      </c>
      <c r="AM133" s="53" t="s">
        <v>23</v>
      </c>
      <c r="AN133" s="54" t="s">
        <v>24</v>
      </c>
      <c r="AP133" s="63">
        <v>1.25</v>
      </c>
      <c r="AQ133" s="64">
        <f>IF($AO133&gt;0,IF(AP133&gt;0,$AO133*AP133,""),"")</f>
      </c>
      <c r="AS133" s="63">
        <f>PRODUCT(ROUND(AA133,2)*1.02)</f>
        <v>0.459</v>
      </c>
      <c r="AT133" s="64">
        <f>IF($AO133&gt;0,IF(AS133&gt;0,$AO133*AS133,""),"")</f>
      </c>
      <c r="AV133" s="63">
        <f>PRODUCT(ROUND(AD133,2)*1.02)</f>
        <v>0.5202</v>
      </c>
      <c r="AW133" s="64">
        <f>IF($AO133&gt;0,IF(AV133&gt;0,$AO133*AV133,""),"")</f>
      </c>
      <c r="AY133" s="65"/>
      <c r="AZ133" s="64"/>
      <c r="BB133" s="65"/>
      <c r="BC133" s="65"/>
    </row>
    <row r="134" spans="1:55" ht="15.75">
      <c r="A134" s="37" t="s">
        <v>25</v>
      </c>
      <c r="B134" s="38" t="s">
        <v>26</v>
      </c>
      <c r="C134" s="50" t="s">
        <v>15</v>
      </c>
      <c r="D134" s="82"/>
      <c r="E134" s="39"/>
      <c r="F134" s="39"/>
      <c r="G134" s="95"/>
      <c r="H134" s="43">
        <f>D134</f>
        <v>0</v>
      </c>
      <c r="I134" s="41">
        <v>0.23</v>
      </c>
      <c r="J134" s="42">
        <f>IF($D134&gt;0,IF(I134&gt;0,$D134*I134,""),"")</f>
      </c>
      <c r="K134" s="43">
        <f>D134</f>
        <v>0</v>
      </c>
      <c r="L134" s="41">
        <v>0.02</v>
      </c>
      <c r="M134" s="42">
        <f>IF($D134&gt;0,IF(L134&gt;0,$D134*L134,""),"")</f>
      </c>
      <c r="N134" s="43"/>
      <c r="O134" s="44"/>
      <c r="P134" s="42"/>
      <c r="Q134" s="43"/>
      <c r="R134" s="44"/>
      <c r="S134" s="45"/>
      <c r="T134" s="46" t="s">
        <v>25</v>
      </c>
      <c r="U134" s="38" t="s">
        <v>26</v>
      </c>
      <c r="V134" s="50" t="s">
        <v>15</v>
      </c>
      <c r="Z134" s="17">
        <f>W134</f>
        <v>0</v>
      </c>
      <c r="AA134" s="47">
        <v>0.23</v>
      </c>
      <c r="AB134" s="48">
        <f>IF($H134&gt;0,IF(AA134&gt;0,$H134*AA134,""),"")</f>
      </c>
      <c r="AC134" s="17">
        <f>W134</f>
        <v>0</v>
      </c>
      <c r="AD134" s="49">
        <f>PRODUCT(ROUND(L134,2)*1.02)</f>
        <v>0.0204</v>
      </c>
      <c r="AE134" s="48">
        <f>IF($W134&gt;0,IF(AD134&gt;0,$W134*AD134,""),"")</f>
      </c>
      <c r="AG134" s="20"/>
      <c r="AH134" s="48"/>
      <c r="AJ134" s="18"/>
      <c r="AK134" s="18"/>
      <c r="AL134" s="37" t="s">
        <v>25</v>
      </c>
      <c r="AM134" s="38" t="s">
        <v>26</v>
      </c>
      <c r="AN134" s="50" t="s">
        <v>15</v>
      </c>
      <c r="AR134" s="17">
        <f>AO134</f>
        <v>0</v>
      </c>
      <c r="AS134" s="49">
        <f>PRODUCT(ROUND(AA134,2)*1.02)</f>
        <v>0.2346</v>
      </c>
      <c r="AT134" s="48">
        <f>IF($AO134&gt;0,IF(AS134&gt;0,$AO134*AS134,""),"")</f>
      </c>
      <c r="AU134" s="17">
        <f>AO134</f>
        <v>0</v>
      </c>
      <c r="AV134" s="49">
        <f>PRODUCT(ROUND(AD134,2)*1.02)</f>
        <v>0.0204</v>
      </c>
      <c r="AW134" s="48">
        <f>IF($AO134&gt;0,IF(AV134&gt;0,$AO134*AV134,""),"")</f>
      </c>
      <c r="AY134" s="20"/>
      <c r="AZ134" s="48"/>
      <c r="BB134" s="18"/>
      <c r="BC134" s="18"/>
    </row>
    <row r="135" spans="1:55" ht="15.75">
      <c r="A135" s="37" t="s">
        <v>13</v>
      </c>
      <c r="B135" s="38"/>
      <c r="C135" s="50"/>
      <c r="E135" s="39"/>
      <c r="F135" s="39"/>
      <c r="G135" s="70"/>
      <c r="H135" s="43"/>
      <c r="I135" s="39"/>
      <c r="J135" s="70"/>
      <c r="K135" s="43"/>
      <c r="L135" s="44"/>
      <c r="M135" s="42"/>
      <c r="N135" s="43"/>
      <c r="O135" s="44"/>
      <c r="P135" s="70"/>
      <c r="Q135" s="43"/>
      <c r="R135" s="44"/>
      <c r="S135" s="45"/>
      <c r="T135" s="46" t="s">
        <v>13</v>
      </c>
      <c r="U135" s="38"/>
      <c r="V135" s="50"/>
      <c r="AD135" s="20"/>
      <c r="AE135" s="48"/>
      <c r="AG135" s="20"/>
      <c r="AJ135" s="18"/>
      <c r="AK135" s="18"/>
      <c r="AL135" s="37" t="s">
        <v>13</v>
      </c>
      <c r="AM135" s="38"/>
      <c r="AN135" s="50"/>
      <c r="AV135" s="20"/>
      <c r="AW135" s="48"/>
      <c r="AY135" s="20"/>
      <c r="BB135" s="18"/>
      <c r="BC135" s="18"/>
    </row>
    <row r="136" spans="1:55" ht="31.5">
      <c r="A136" s="37" t="s">
        <v>27</v>
      </c>
      <c r="B136" s="32" t="s">
        <v>28</v>
      </c>
      <c r="C136" s="50"/>
      <c r="E136" s="39"/>
      <c r="F136" s="39"/>
      <c r="G136" s="70"/>
      <c r="H136" s="43"/>
      <c r="I136" s="39"/>
      <c r="J136" s="70"/>
      <c r="K136" s="43"/>
      <c r="L136" s="44"/>
      <c r="M136" s="42"/>
      <c r="N136" s="43"/>
      <c r="O136" s="44"/>
      <c r="P136" s="70"/>
      <c r="Q136" s="43"/>
      <c r="R136" s="44"/>
      <c r="S136" s="45"/>
      <c r="T136" s="46" t="s">
        <v>27</v>
      </c>
      <c r="U136" s="32" t="s">
        <v>28</v>
      </c>
      <c r="V136" s="50"/>
      <c r="AD136" s="20"/>
      <c r="AE136" s="48"/>
      <c r="AG136" s="20"/>
      <c r="AJ136" s="18"/>
      <c r="AK136" s="18"/>
      <c r="AL136" s="37" t="s">
        <v>27</v>
      </c>
      <c r="AM136" s="32" t="s">
        <v>28</v>
      </c>
      <c r="AN136" s="50"/>
      <c r="AV136" s="20"/>
      <c r="AW136" s="48"/>
      <c r="AY136" s="20"/>
      <c r="BB136" s="18"/>
      <c r="BC136" s="18"/>
    </row>
    <row r="137" spans="1:55" ht="15.75">
      <c r="A137" s="37" t="s">
        <v>29</v>
      </c>
      <c r="B137" s="38" t="s">
        <v>30</v>
      </c>
      <c r="C137" s="50" t="s">
        <v>31</v>
      </c>
      <c r="E137" s="39"/>
      <c r="F137" s="39"/>
      <c r="G137" s="70"/>
      <c r="H137" s="43"/>
      <c r="I137" s="39"/>
      <c r="J137" s="70"/>
      <c r="K137" s="43"/>
      <c r="L137" s="44"/>
      <c r="M137" s="42"/>
      <c r="N137" s="43"/>
      <c r="O137" s="44"/>
      <c r="P137" s="70"/>
      <c r="Q137" s="43"/>
      <c r="R137" s="44"/>
      <c r="S137" s="45"/>
      <c r="T137" s="46" t="s">
        <v>29</v>
      </c>
      <c r="U137" s="38" t="s">
        <v>30</v>
      </c>
      <c r="V137" s="50" t="s">
        <v>31</v>
      </c>
      <c r="AD137" s="20"/>
      <c r="AE137" s="48"/>
      <c r="AG137" s="20"/>
      <c r="AJ137" s="18"/>
      <c r="AK137" s="18"/>
      <c r="AL137" s="37" t="s">
        <v>29</v>
      </c>
      <c r="AM137" s="38" t="s">
        <v>30</v>
      </c>
      <c r="AN137" s="50" t="s">
        <v>31</v>
      </c>
      <c r="AV137" s="20"/>
      <c r="AW137" s="48"/>
      <c r="AY137" s="20"/>
      <c r="BB137" s="18"/>
      <c r="BC137" s="18"/>
    </row>
    <row r="138" spans="1:55" s="62" customFormat="1" ht="31.5">
      <c r="A138" s="52" t="s">
        <v>32</v>
      </c>
      <c r="B138" s="53" t="s">
        <v>23</v>
      </c>
      <c r="C138" s="54" t="s">
        <v>24</v>
      </c>
      <c r="D138" s="83"/>
      <c r="E138" s="84"/>
      <c r="F138" s="56">
        <v>1.25</v>
      </c>
      <c r="G138" s="57">
        <f>IF($E138&gt;0,IF(F138&gt;0,$E138*F138,""),"")</f>
      </c>
      <c r="H138" s="85"/>
      <c r="I138" s="56">
        <v>1.4</v>
      </c>
      <c r="J138" s="57">
        <f>IF($H138&gt;0,IF(I138&gt;0,$H138*I138,""),"")</f>
      </c>
      <c r="K138" s="85"/>
      <c r="L138" s="56">
        <v>3.5</v>
      </c>
      <c r="M138" s="57">
        <f>IF($K138&gt;0,IF(L138&gt;0,$K138*L138,""),"")</f>
      </c>
      <c r="N138" s="58"/>
      <c r="O138" s="59"/>
      <c r="P138" s="57"/>
      <c r="Q138" s="58"/>
      <c r="R138" s="59"/>
      <c r="S138" s="60"/>
      <c r="T138" s="61" t="s">
        <v>32</v>
      </c>
      <c r="U138" s="53" t="s">
        <v>23</v>
      </c>
      <c r="V138" s="54" t="s">
        <v>24</v>
      </c>
      <c r="X138" s="63">
        <v>1.25</v>
      </c>
      <c r="Y138" s="64">
        <f>IF($D138&gt;0,IF(X138&gt;0,$D138*X138,""),"")</f>
      </c>
      <c r="AA138" s="63">
        <v>1.4</v>
      </c>
      <c r="AB138" s="64">
        <f>IF($H138&gt;0,IF(AA138&gt;0,$H138*AA138,""),"")</f>
      </c>
      <c r="AD138" s="63">
        <f>PRODUCT(ROUND(L138,2)*1.02)</f>
        <v>3.5700000000000003</v>
      </c>
      <c r="AE138" s="64">
        <f>IF($W138&gt;0,IF(AD138&gt;0,$W138*AD138,""),"")</f>
      </c>
      <c r="AG138" s="65"/>
      <c r="AH138" s="64"/>
      <c r="AJ138" s="65"/>
      <c r="AK138" s="65"/>
      <c r="AL138" s="52" t="s">
        <v>32</v>
      </c>
      <c r="AM138" s="53" t="s">
        <v>23</v>
      </c>
      <c r="AN138" s="54" t="s">
        <v>24</v>
      </c>
      <c r="AP138" s="63">
        <v>1.25</v>
      </c>
      <c r="AQ138" s="64">
        <f>IF($AO138&gt;0,IF(AP138&gt;0,$AO138*AP138,""),"")</f>
      </c>
      <c r="AS138" s="63">
        <f>PRODUCT(ROUND(AA138,2)*1.02)</f>
        <v>1.428</v>
      </c>
      <c r="AT138" s="64">
        <f>IF($AO138&gt;0,IF(AS138&gt;0,$AO138*AS138,""),"")</f>
      </c>
      <c r="AV138" s="63">
        <f>PRODUCT(ROUND(AD138,2)*1.02)</f>
        <v>3.6414</v>
      </c>
      <c r="AW138" s="64">
        <f>IF($AO138&gt;0,IF(AV138&gt;0,$AO138*AV138,""),"")</f>
      </c>
      <c r="AY138" s="65"/>
      <c r="AZ138" s="64"/>
      <c r="BB138" s="65"/>
      <c r="BC138" s="65"/>
    </row>
    <row r="139" spans="1:55" ht="15.75">
      <c r="A139" s="37" t="s">
        <v>33</v>
      </c>
      <c r="B139" s="38" t="s">
        <v>34</v>
      </c>
      <c r="C139" s="50" t="s">
        <v>31</v>
      </c>
      <c r="D139" s="82"/>
      <c r="E139" s="39">
        <f>D139</f>
        <v>0</v>
      </c>
      <c r="F139" s="41">
        <v>4.5</v>
      </c>
      <c r="G139" s="42">
        <f>IF($D139&gt;0,IF(F139&gt;0,$D139*F139,""),"")</f>
      </c>
      <c r="H139" s="43">
        <f>D139</f>
        <v>0</v>
      </c>
      <c r="I139" s="41">
        <v>2.24</v>
      </c>
      <c r="J139" s="42">
        <f>IF($D139&gt;0,IF(I139&gt;0,$D139*I139,""),"")</f>
      </c>
      <c r="K139" s="43">
        <f>D139</f>
        <v>0</v>
      </c>
      <c r="L139" s="41">
        <v>0.33</v>
      </c>
      <c r="M139" s="42">
        <f>IF($D139&gt;0,IF(L139&gt;0,$D139*L139,""),"")</f>
      </c>
      <c r="N139" s="43"/>
      <c r="O139" s="44"/>
      <c r="P139" s="42"/>
      <c r="Q139" s="43"/>
      <c r="R139" s="44"/>
      <c r="S139" s="45"/>
      <c r="T139" s="46" t="s">
        <v>33</v>
      </c>
      <c r="U139" s="38" t="s">
        <v>34</v>
      </c>
      <c r="V139" s="50" t="s">
        <v>31</v>
      </c>
      <c r="X139" s="47">
        <v>4.5</v>
      </c>
      <c r="Y139" s="48">
        <f>IF($D139&gt;0,IF(X139&gt;0,$D139*X139,""),"")</f>
      </c>
      <c r="Z139" s="17">
        <f>W139</f>
        <v>0</v>
      </c>
      <c r="AA139" s="47">
        <v>2.24</v>
      </c>
      <c r="AB139" s="48">
        <f>IF($H139&gt;0,IF(AA139&gt;0,$H139*AA139,""),"")</f>
      </c>
      <c r="AC139" s="17">
        <f>W139</f>
        <v>0</v>
      </c>
      <c r="AD139" s="49">
        <f>PRODUCT(ROUND(L139,2)*1.02)</f>
        <v>0.3366</v>
      </c>
      <c r="AE139" s="48">
        <f>IF($W139&gt;0,IF(AD139&gt;0,$W139*AD139,""),"")</f>
      </c>
      <c r="AG139" s="20"/>
      <c r="AH139" s="48"/>
      <c r="AJ139" s="18"/>
      <c r="AK139" s="18"/>
      <c r="AL139" s="37" t="s">
        <v>33</v>
      </c>
      <c r="AM139" s="38" t="s">
        <v>34</v>
      </c>
      <c r="AN139" s="50" t="s">
        <v>31</v>
      </c>
      <c r="AP139" s="47">
        <v>4.5</v>
      </c>
      <c r="AQ139" s="48">
        <f>IF($AO139&gt;0,IF(AP139&gt;0,$AO139*AP139,""),"")</f>
      </c>
      <c r="AR139" s="17">
        <f>AO139</f>
        <v>0</v>
      </c>
      <c r="AS139" s="49">
        <f>PRODUCT(ROUND(AA139,2)*1.02)</f>
        <v>2.2848</v>
      </c>
      <c r="AT139" s="48">
        <f>IF($AO139&gt;0,IF(AS139&gt;0,$AO139*AS139,""),"")</f>
      </c>
      <c r="AU139" s="17">
        <f>AO139</f>
        <v>0</v>
      </c>
      <c r="AV139" s="49">
        <f>PRODUCT(ROUND(AD139,2)*1.02)</f>
        <v>0.34680000000000005</v>
      </c>
      <c r="AW139" s="48">
        <f>IF($AO139&gt;0,IF(AV139&gt;0,$AO139*AV139,""),"")</f>
      </c>
      <c r="AY139" s="20"/>
      <c r="AZ139" s="48"/>
      <c r="BB139" s="18"/>
      <c r="BC139" s="18"/>
    </row>
    <row r="140" spans="1:55" ht="15.75">
      <c r="A140" s="37" t="s">
        <v>13</v>
      </c>
      <c r="B140" s="38"/>
      <c r="C140" s="50"/>
      <c r="E140" s="39"/>
      <c r="F140" s="39"/>
      <c r="G140" s="70"/>
      <c r="H140" s="43"/>
      <c r="I140" s="39"/>
      <c r="J140" s="70"/>
      <c r="K140" s="43"/>
      <c r="L140" s="44"/>
      <c r="M140" s="42"/>
      <c r="N140" s="43"/>
      <c r="O140" s="44"/>
      <c r="P140" s="70"/>
      <c r="Q140" s="43"/>
      <c r="R140" s="44"/>
      <c r="S140" s="45"/>
      <c r="T140" s="46" t="s">
        <v>13</v>
      </c>
      <c r="U140" s="38"/>
      <c r="V140" s="50"/>
      <c r="AD140" s="20"/>
      <c r="AE140" s="48"/>
      <c r="AG140" s="20"/>
      <c r="AJ140" s="18"/>
      <c r="AK140" s="18"/>
      <c r="AL140" s="37" t="s">
        <v>13</v>
      </c>
      <c r="AM140" s="38"/>
      <c r="AN140" s="50"/>
      <c r="AV140" s="20"/>
      <c r="AW140" s="48"/>
      <c r="AY140" s="20"/>
      <c r="BB140" s="18"/>
      <c r="BC140" s="18"/>
    </row>
    <row r="141" spans="1:55" ht="15.75">
      <c r="A141" s="37"/>
      <c r="B141" s="38"/>
      <c r="C141" s="50"/>
      <c r="E141" s="39"/>
      <c r="F141" s="39"/>
      <c r="G141" s="70"/>
      <c r="H141" s="43"/>
      <c r="I141" s="39"/>
      <c r="J141" s="70"/>
      <c r="K141" s="43"/>
      <c r="L141" s="44"/>
      <c r="M141" s="42"/>
      <c r="N141" s="43"/>
      <c r="O141" s="44"/>
      <c r="P141" s="70"/>
      <c r="Q141" s="43"/>
      <c r="R141" s="44"/>
      <c r="S141" s="45"/>
      <c r="T141" s="46"/>
      <c r="U141" s="38"/>
      <c r="V141" s="50"/>
      <c r="AD141" s="20"/>
      <c r="AE141" s="48"/>
      <c r="AG141" s="20"/>
      <c r="AJ141" s="18"/>
      <c r="AK141" s="18"/>
      <c r="AL141" s="37"/>
      <c r="AM141" s="38"/>
      <c r="AN141" s="50"/>
      <c r="AV141" s="20"/>
      <c r="AW141" s="48"/>
      <c r="AY141" s="20"/>
      <c r="BB141" s="18"/>
      <c r="BC141" s="18"/>
    </row>
    <row r="142" spans="1:55" ht="47.25">
      <c r="A142" s="30" t="s">
        <v>59</v>
      </c>
      <c r="B142" s="31" t="s">
        <v>60</v>
      </c>
      <c r="C142" s="37"/>
      <c r="E142" s="39"/>
      <c r="F142" s="39"/>
      <c r="G142" s="70"/>
      <c r="H142" s="43"/>
      <c r="I142" s="39"/>
      <c r="J142" s="70"/>
      <c r="K142" s="43"/>
      <c r="L142" s="44"/>
      <c r="M142" s="42"/>
      <c r="N142" s="43"/>
      <c r="O142" s="44"/>
      <c r="P142" s="70"/>
      <c r="Q142" s="43"/>
      <c r="R142" s="44"/>
      <c r="S142" s="45"/>
      <c r="T142" s="35" t="s">
        <v>59</v>
      </c>
      <c r="U142" s="31" t="s">
        <v>60</v>
      </c>
      <c r="V142" s="37"/>
      <c r="AD142" s="20"/>
      <c r="AE142" s="48"/>
      <c r="AG142" s="20"/>
      <c r="AJ142" s="18"/>
      <c r="AK142" s="18"/>
      <c r="AL142" s="30" t="s">
        <v>59</v>
      </c>
      <c r="AM142" s="31" t="s">
        <v>60</v>
      </c>
      <c r="AN142" s="37"/>
      <c r="AV142" s="20"/>
      <c r="AW142" s="48"/>
      <c r="AY142" s="20"/>
      <c r="BB142" s="18"/>
      <c r="BC142" s="18"/>
    </row>
    <row r="143" spans="1:55" ht="31.5">
      <c r="A143" s="37" t="s">
        <v>61</v>
      </c>
      <c r="B143" s="38" t="s">
        <v>12</v>
      </c>
      <c r="C143" s="50"/>
      <c r="E143" s="39"/>
      <c r="F143" s="39"/>
      <c r="G143" s="70"/>
      <c r="H143" s="43"/>
      <c r="I143" s="39"/>
      <c r="J143" s="70"/>
      <c r="K143" s="43"/>
      <c r="L143" s="44"/>
      <c r="M143" s="42"/>
      <c r="N143" s="43"/>
      <c r="O143" s="44"/>
      <c r="P143" s="70"/>
      <c r="Q143" s="43"/>
      <c r="R143" s="44"/>
      <c r="S143" s="45"/>
      <c r="T143" s="46" t="s">
        <v>61</v>
      </c>
      <c r="U143" s="38" t="s">
        <v>12</v>
      </c>
      <c r="V143" s="50"/>
      <c r="AD143" s="20"/>
      <c r="AE143" s="48"/>
      <c r="AG143" s="20"/>
      <c r="AJ143" s="18"/>
      <c r="AK143" s="18"/>
      <c r="AL143" s="37" t="s">
        <v>61</v>
      </c>
      <c r="AM143" s="38" t="s">
        <v>12</v>
      </c>
      <c r="AN143" s="50"/>
      <c r="AV143" s="20"/>
      <c r="AW143" s="48"/>
      <c r="AY143" s="20"/>
      <c r="BB143" s="18"/>
      <c r="BC143" s="18"/>
    </row>
    <row r="144" spans="1:55" ht="15.75">
      <c r="A144" s="37" t="s">
        <v>13</v>
      </c>
      <c r="B144" s="38" t="s">
        <v>14</v>
      </c>
      <c r="C144" s="50" t="s">
        <v>15</v>
      </c>
      <c r="D144" s="82"/>
      <c r="E144" s="39">
        <f>D144</f>
        <v>0</v>
      </c>
      <c r="F144" s="41">
        <v>30</v>
      </c>
      <c r="G144" s="42">
        <f>IF($D144&gt;0,IF(F144&gt;0,$D144*F144,""),"")</f>
      </c>
      <c r="H144" s="43"/>
      <c r="I144" s="39"/>
      <c r="J144" s="42"/>
      <c r="K144" s="43"/>
      <c r="L144" s="44"/>
      <c r="M144" s="42"/>
      <c r="N144" s="43">
        <f>D144</f>
        <v>0</v>
      </c>
      <c r="O144" s="41">
        <v>20</v>
      </c>
      <c r="P144" s="42">
        <f>IF($N144&gt;0,IF(O144&gt;0,$N144*O144,""),"")</f>
      </c>
      <c r="Q144" s="43"/>
      <c r="R144" s="44"/>
      <c r="S144" s="45"/>
      <c r="T144" s="46" t="s">
        <v>13</v>
      </c>
      <c r="U144" s="38" t="s">
        <v>14</v>
      </c>
      <c r="V144" s="50" t="s">
        <v>15</v>
      </c>
      <c r="X144" s="47">
        <v>30</v>
      </c>
      <c r="Y144" s="48">
        <f>IF($W144&gt;0,IF(X144&gt;0,$W144*X144,""),"")</f>
      </c>
      <c r="AB144" s="48"/>
      <c r="AD144" s="20"/>
      <c r="AE144" s="48"/>
      <c r="AF144" s="17">
        <f>W144</f>
        <v>0</v>
      </c>
      <c r="AG144" s="49">
        <f>PRODUCT(ROUND(O144,2)*1.04)</f>
        <v>20.8</v>
      </c>
      <c r="AH144" s="48">
        <f>IF($W144&gt;0,IF(AG144&gt;0,$W144*AG144,""),"")</f>
      </c>
      <c r="AJ144" s="18"/>
      <c r="AK144" s="18"/>
      <c r="AL144" s="37" t="s">
        <v>13</v>
      </c>
      <c r="AM144" s="38" t="s">
        <v>14</v>
      </c>
      <c r="AN144" s="50" t="s">
        <v>15</v>
      </c>
      <c r="AP144" s="47">
        <v>30</v>
      </c>
      <c r="AQ144" s="48">
        <f>IF($AO144&gt;0,IF(AP144&gt;0,$AO144*AP144,""),"")</f>
      </c>
      <c r="AT144" s="48"/>
      <c r="AV144" s="20"/>
      <c r="AW144" s="48"/>
      <c r="AX144" s="17">
        <f>AO144</f>
        <v>0</v>
      </c>
      <c r="AY144" s="49">
        <f>PRODUCT(ROUND(AG144,2)*1.08)</f>
        <v>22.464000000000002</v>
      </c>
      <c r="AZ144" s="48">
        <f aca="true" t="shared" si="7" ref="AZ144:AZ150">IF($AO144&gt;0,IF(AY144&gt;0,$AO144*AY144,""),"")</f>
      </c>
      <c r="BB144" s="18"/>
      <c r="BC144" s="18"/>
    </row>
    <row r="145" spans="1:55" ht="15.75">
      <c r="A145" s="37" t="s">
        <v>13</v>
      </c>
      <c r="B145" s="38" t="s">
        <v>16</v>
      </c>
      <c r="C145" s="50" t="s">
        <v>15</v>
      </c>
      <c r="D145" s="82"/>
      <c r="E145" s="39">
        <f>D145</f>
        <v>0</v>
      </c>
      <c r="F145" s="41">
        <v>26</v>
      </c>
      <c r="G145" s="42">
        <f>IF($D145&gt;0,IF(F145&gt;0,$D145*F145,""),"")</f>
      </c>
      <c r="H145" s="43"/>
      <c r="I145" s="39"/>
      <c r="J145" s="42"/>
      <c r="K145" s="43"/>
      <c r="L145" s="44"/>
      <c r="M145" s="42"/>
      <c r="N145" s="43">
        <f>D145</f>
        <v>0</v>
      </c>
      <c r="O145" s="41">
        <v>17</v>
      </c>
      <c r="P145" s="42">
        <f>IF($N145&gt;0,IF(O145&gt;0,$N145*O145,""),"")</f>
      </c>
      <c r="Q145" s="43"/>
      <c r="R145" s="44"/>
      <c r="S145" s="45"/>
      <c r="T145" s="46" t="s">
        <v>13</v>
      </c>
      <c r="U145" s="38" t="s">
        <v>16</v>
      </c>
      <c r="V145" s="50" t="s">
        <v>15</v>
      </c>
      <c r="X145" s="47">
        <v>26</v>
      </c>
      <c r="Y145" s="48">
        <f>IF($W145&gt;0,IF(X145&gt;0,$W145*X145,""),"")</f>
      </c>
      <c r="AB145" s="48"/>
      <c r="AD145" s="20"/>
      <c r="AE145" s="48"/>
      <c r="AF145" s="17">
        <f>W145</f>
        <v>0</v>
      </c>
      <c r="AG145" s="49">
        <f>PRODUCT(ROUND(O145,2)*1.04)</f>
        <v>17.68</v>
      </c>
      <c r="AH145" s="48">
        <f>IF($W145&gt;0,IF(AG145&gt;0,$W145*AG145,""),"")</f>
      </c>
      <c r="AJ145" s="18"/>
      <c r="AK145" s="18"/>
      <c r="AL145" s="37" t="s">
        <v>13</v>
      </c>
      <c r="AM145" s="38" t="s">
        <v>16</v>
      </c>
      <c r="AN145" s="50" t="s">
        <v>15</v>
      </c>
      <c r="AP145" s="47">
        <v>26</v>
      </c>
      <c r="AQ145" s="48">
        <f>IF($AO145&gt;0,IF(AP145&gt;0,$AO145*AP145,""),"")</f>
      </c>
      <c r="AT145" s="48"/>
      <c r="AV145" s="20"/>
      <c r="AW145" s="48"/>
      <c r="AX145" s="17">
        <f>AO145</f>
        <v>0</v>
      </c>
      <c r="AY145" s="49">
        <f>PRODUCT(ROUND(AG145,2)*1.08)</f>
        <v>19.0944</v>
      </c>
      <c r="AZ145" s="48">
        <f t="shared" si="7"/>
      </c>
      <c r="BB145" s="18"/>
      <c r="BC145" s="18"/>
    </row>
    <row r="146" spans="1:55" ht="15.75">
      <c r="A146" s="37" t="s">
        <v>13</v>
      </c>
      <c r="B146" s="38" t="s">
        <v>17</v>
      </c>
      <c r="C146" s="50" t="s">
        <v>15</v>
      </c>
      <c r="D146" s="82"/>
      <c r="E146" s="39">
        <f>D146</f>
        <v>0</v>
      </c>
      <c r="F146" s="41">
        <v>20</v>
      </c>
      <c r="G146" s="42">
        <f>IF($D146&gt;0,IF(F146&gt;0,$D146*F146,""),"")</f>
      </c>
      <c r="H146" s="43"/>
      <c r="I146" s="39"/>
      <c r="J146" s="42"/>
      <c r="K146" s="43"/>
      <c r="L146" s="44"/>
      <c r="M146" s="42"/>
      <c r="N146" s="43">
        <f>D146</f>
        <v>0</v>
      </c>
      <c r="O146" s="41">
        <v>14</v>
      </c>
      <c r="P146" s="42">
        <f>IF($N146&gt;0,IF(O146&gt;0,$N146*O146,""),"")</f>
      </c>
      <c r="Q146" s="43"/>
      <c r="R146" s="44"/>
      <c r="S146" s="45"/>
      <c r="T146" s="46" t="s">
        <v>13</v>
      </c>
      <c r="U146" s="38" t="s">
        <v>17</v>
      </c>
      <c r="V146" s="50" t="s">
        <v>15</v>
      </c>
      <c r="X146" s="47">
        <v>20</v>
      </c>
      <c r="Y146" s="48">
        <f>IF($W146&gt;0,IF(X146&gt;0,$W146*X146,""),"")</f>
      </c>
      <c r="AB146" s="48"/>
      <c r="AD146" s="20"/>
      <c r="AE146" s="48"/>
      <c r="AF146" s="17">
        <f>W146</f>
        <v>0</v>
      </c>
      <c r="AG146" s="49">
        <f>PRODUCT(ROUND(O146,2)*1.04)</f>
        <v>14.56</v>
      </c>
      <c r="AH146" s="48">
        <f>IF($W146&gt;0,IF(AG146&gt;0,$W146*AG146,""),"")</f>
      </c>
      <c r="AJ146" s="18"/>
      <c r="AK146" s="18"/>
      <c r="AL146" s="37" t="s">
        <v>13</v>
      </c>
      <c r="AM146" s="38" t="s">
        <v>17</v>
      </c>
      <c r="AN146" s="50" t="s">
        <v>15</v>
      </c>
      <c r="AP146" s="47">
        <v>20</v>
      </c>
      <c r="AQ146" s="48">
        <f>IF($AO146&gt;0,IF(AP146&gt;0,$AO146*AP146,""),"")</f>
      </c>
      <c r="AT146" s="48"/>
      <c r="AV146" s="20"/>
      <c r="AW146" s="48"/>
      <c r="AX146" s="17">
        <f>AO146</f>
        <v>0</v>
      </c>
      <c r="AY146" s="49">
        <f>PRODUCT(ROUND(AG146,2)*1.08)</f>
        <v>15.724800000000002</v>
      </c>
      <c r="AZ146" s="48">
        <f t="shared" si="7"/>
      </c>
      <c r="BB146" s="18"/>
      <c r="BC146" s="18"/>
    </row>
    <row r="147" spans="1:55" ht="15.75">
      <c r="A147" s="37" t="s">
        <v>62</v>
      </c>
      <c r="B147" s="38" t="s">
        <v>19</v>
      </c>
      <c r="C147" s="50"/>
      <c r="E147" s="39"/>
      <c r="F147" s="39"/>
      <c r="G147" s="70"/>
      <c r="H147" s="43"/>
      <c r="I147" s="39"/>
      <c r="J147" s="70"/>
      <c r="K147" s="43"/>
      <c r="L147" s="44"/>
      <c r="M147" s="42"/>
      <c r="N147" s="43"/>
      <c r="O147" s="44"/>
      <c r="P147" s="70"/>
      <c r="Q147" s="43"/>
      <c r="R147" s="44"/>
      <c r="S147" s="45"/>
      <c r="T147" s="46" t="s">
        <v>62</v>
      </c>
      <c r="U147" s="38" t="s">
        <v>19</v>
      </c>
      <c r="V147" s="50"/>
      <c r="AD147" s="20"/>
      <c r="AE147" s="48"/>
      <c r="AG147" s="20"/>
      <c r="AJ147" s="18"/>
      <c r="AK147" s="18"/>
      <c r="AL147" s="37" t="s">
        <v>62</v>
      </c>
      <c r="AM147" s="38" t="s">
        <v>19</v>
      </c>
      <c r="AN147" s="50"/>
      <c r="AV147" s="20"/>
      <c r="AW147" s="48"/>
      <c r="AY147" s="20"/>
      <c r="BB147" s="18"/>
      <c r="BC147" s="18"/>
    </row>
    <row r="148" spans="1:55" ht="15.75">
      <c r="A148" s="37" t="s">
        <v>13</v>
      </c>
      <c r="B148" s="38" t="s">
        <v>14</v>
      </c>
      <c r="C148" s="50" t="s">
        <v>15</v>
      </c>
      <c r="D148" s="82"/>
      <c r="E148" s="39">
        <f>D148</f>
        <v>0</v>
      </c>
      <c r="F148" s="41">
        <v>15.75</v>
      </c>
      <c r="G148" s="42">
        <f>IF($D148&gt;0,IF(F148&gt;0,$D148*F148,""),"")</f>
      </c>
      <c r="H148" s="43"/>
      <c r="I148" s="39"/>
      <c r="J148" s="42"/>
      <c r="K148" s="43"/>
      <c r="L148" s="44"/>
      <c r="M148" s="42"/>
      <c r="N148" s="43">
        <f>D148</f>
        <v>0</v>
      </c>
      <c r="O148" s="41">
        <v>10</v>
      </c>
      <c r="P148" s="42">
        <f>IF($N148&gt;0,IF(O148&gt;0,$N148*O148,""),"")</f>
      </c>
      <c r="Q148" s="43"/>
      <c r="R148" s="44"/>
      <c r="S148" s="45"/>
      <c r="T148" s="46" t="s">
        <v>13</v>
      </c>
      <c r="U148" s="38" t="s">
        <v>14</v>
      </c>
      <c r="V148" s="50" t="s">
        <v>15</v>
      </c>
      <c r="X148" s="47">
        <v>15.75</v>
      </c>
      <c r="Y148" s="48">
        <f>IF($W148&gt;0,IF(X148&gt;0,$W148*X148,""),"")</f>
      </c>
      <c r="AB148" s="48"/>
      <c r="AD148" s="20"/>
      <c r="AE148" s="48"/>
      <c r="AF148" s="17">
        <f>W148</f>
        <v>0</v>
      </c>
      <c r="AG148" s="49">
        <f>PRODUCT(ROUND(O148,2)*1.04)</f>
        <v>10.4</v>
      </c>
      <c r="AH148" s="48">
        <f>IF($W148&gt;0,IF(AG148&gt;0,$W148*AG148,""),"")</f>
      </c>
      <c r="AJ148" s="18"/>
      <c r="AK148" s="18"/>
      <c r="AL148" s="37" t="s">
        <v>13</v>
      </c>
      <c r="AM148" s="38" t="s">
        <v>14</v>
      </c>
      <c r="AN148" s="50" t="s">
        <v>15</v>
      </c>
      <c r="AP148" s="47">
        <v>15.75</v>
      </c>
      <c r="AQ148" s="48">
        <f>IF($AO148&gt;0,IF(AP148&gt;0,$AO148*AP148,""),"")</f>
      </c>
      <c r="AT148" s="48"/>
      <c r="AV148" s="20"/>
      <c r="AW148" s="48"/>
      <c r="AX148" s="17">
        <f>AO148</f>
        <v>0</v>
      </c>
      <c r="AY148" s="49">
        <f>PRODUCT(ROUND(AG148,2)*1.08)</f>
        <v>11.232000000000001</v>
      </c>
      <c r="AZ148" s="48">
        <f t="shared" si="7"/>
      </c>
      <c r="BB148" s="18"/>
      <c r="BC148" s="18"/>
    </row>
    <row r="149" spans="1:55" ht="15.75">
      <c r="A149" s="37" t="s">
        <v>13</v>
      </c>
      <c r="B149" s="38" t="s">
        <v>16</v>
      </c>
      <c r="C149" s="50" t="s">
        <v>15</v>
      </c>
      <c r="D149" s="82"/>
      <c r="E149" s="39">
        <f>D149</f>
        <v>0</v>
      </c>
      <c r="F149" s="41">
        <v>14</v>
      </c>
      <c r="G149" s="42">
        <f>IF($D149&gt;0,IF(F149&gt;0,$D149*F149,""),"")</f>
      </c>
      <c r="H149" s="43"/>
      <c r="I149" s="39"/>
      <c r="J149" s="42"/>
      <c r="K149" s="43"/>
      <c r="L149" s="44"/>
      <c r="M149" s="42"/>
      <c r="N149" s="43">
        <f>D149</f>
        <v>0</v>
      </c>
      <c r="O149" s="41">
        <v>8</v>
      </c>
      <c r="P149" s="42">
        <f>IF($N149&gt;0,IF(O149&gt;0,$N149*O149,""),"")</f>
      </c>
      <c r="Q149" s="43"/>
      <c r="R149" s="44"/>
      <c r="S149" s="45"/>
      <c r="T149" s="46" t="s">
        <v>13</v>
      </c>
      <c r="U149" s="38" t="s">
        <v>16</v>
      </c>
      <c r="V149" s="50" t="s">
        <v>15</v>
      </c>
      <c r="X149" s="47">
        <v>14</v>
      </c>
      <c r="Y149" s="48">
        <f>IF($W149&gt;0,IF(X149&gt;0,$W149*X149,""),"")</f>
      </c>
      <c r="AB149" s="48"/>
      <c r="AD149" s="20"/>
      <c r="AE149" s="48"/>
      <c r="AF149" s="17">
        <f>W149</f>
        <v>0</v>
      </c>
      <c r="AG149" s="49">
        <f>PRODUCT(ROUND(O149,2)*1.04)</f>
        <v>8.32</v>
      </c>
      <c r="AH149" s="48">
        <f>IF($W149&gt;0,IF(AG149&gt;0,$W149*AG149,""),"")</f>
      </c>
      <c r="AJ149" s="18"/>
      <c r="AK149" s="18"/>
      <c r="AL149" s="37" t="s">
        <v>13</v>
      </c>
      <c r="AM149" s="38" t="s">
        <v>16</v>
      </c>
      <c r="AN149" s="50" t="s">
        <v>15</v>
      </c>
      <c r="AP149" s="47">
        <v>14</v>
      </c>
      <c r="AQ149" s="48">
        <f>IF($AO149&gt;0,IF(AP149&gt;0,$AO149*AP149,""),"")</f>
      </c>
      <c r="AT149" s="48"/>
      <c r="AV149" s="20"/>
      <c r="AW149" s="48"/>
      <c r="AX149" s="17">
        <f>AO149</f>
        <v>0</v>
      </c>
      <c r="AY149" s="49">
        <f>PRODUCT(ROUND(AG149,2)*1.08)</f>
        <v>8.985600000000002</v>
      </c>
      <c r="AZ149" s="48">
        <f t="shared" si="7"/>
      </c>
      <c r="BB149" s="18"/>
      <c r="BC149" s="18"/>
    </row>
    <row r="150" spans="1:55" ht="15.75">
      <c r="A150" s="37" t="s">
        <v>13</v>
      </c>
      <c r="B150" s="38" t="s">
        <v>17</v>
      </c>
      <c r="C150" s="50" t="s">
        <v>15</v>
      </c>
      <c r="D150" s="82"/>
      <c r="E150" s="39">
        <f>D150</f>
        <v>0</v>
      </c>
      <c r="F150" s="41">
        <v>10</v>
      </c>
      <c r="G150" s="42">
        <f>IF($D150&gt;0,IF(F150&gt;0,$D150*F150,""),"")</f>
      </c>
      <c r="H150" s="43"/>
      <c r="I150" s="39"/>
      <c r="J150" s="42"/>
      <c r="K150" s="43"/>
      <c r="L150" s="44"/>
      <c r="M150" s="42"/>
      <c r="N150" s="43">
        <f>D150</f>
        <v>0</v>
      </c>
      <c r="O150" s="41">
        <v>7</v>
      </c>
      <c r="P150" s="42">
        <f>IF($N150&gt;0,IF(O150&gt;0,$N150*O150,""),"")</f>
      </c>
      <c r="Q150" s="43"/>
      <c r="R150" s="44"/>
      <c r="S150" s="45"/>
      <c r="T150" s="46" t="s">
        <v>13</v>
      </c>
      <c r="U150" s="38" t="s">
        <v>17</v>
      </c>
      <c r="V150" s="50" t="s">
        <v>15</v>
      </c>
      <c r="X150" s="47">
        <v>10</v>
      </c>
      <c r="Y150" s="48">
        <f>IF($W150&gt;0,IF(X150&gt;0,$W150*X150,""),"")</f>
      </c>
      <c r="AB150" s="48"/>
      <c r="AD150" s="20"/>
      <c r="AE150" s="48"/>
      <c r="AF150" s="17">
        <f>W150</f>
        <v>0</v>
      </c>
      <c r="AG150" s="49">
        <f>PRODUCT(ROUND(O150,2)*1.04)</f>
        <v>7.28</v>
      </c>
      <c r="AH150" s="48">
        <f>IF($W150&gt;0,IF(AG150&gt;0,$W150*AG150,""),"")</f>
      </c>
      <c r="AJ150" s="18"/>
      <c r="AK150" s="18"/>
      <c r="AL150" s="37" t="s">
        <v>13</v>
      </c>
      <c r="AM150" s="38" t="s">
        <v>17</v>
      </c>
      <c r="AN150" s="50" t="s">
        <v>15</v>
      </c>
      <c r="AP150" s="47">
        <v>10</v>
      </c>
      <c r="AQ150" s="48">
        <f>IF($AO150&gt;0,IF(AP150&gt;0,$AO150*AP150,""),"")</f>
      </c>
      <c r="AT150" s="48"/>
      <c r="AV150" s="20"/>
      <c r="AW150" s="48"/>
      <c r="AX150" s="17">
        <f>AO150</f>
        <v>0</v>
      </c>
      <c r="AY150" s="49">
        <f>PRODUCT(ROUND(AG150,2)*1.08)</f>
        <v>7.862400000000001</v>
      </c>
      <c r="AZ150" s="48">
        <f t="shared" si="7"/>
      </c>
      <c r="BB150" s="18"/>
      <c r="BC150" s="18"/>
    </row>
    <row r="151" spans="1:55" ht="15.75">
      <c r="A151" s="37"/>
      <c r="B151" s="38"/>
      <c r="C151" s="50"/>
      <c r="E151" s="39"/>
      <c r="F151" s="39"/>
      <c r="G151" s="70"/>
      <c r="H151" s="43"/>
      <c r="I151" s="39"/>
      <c r="J151" s="70"/>
      <c r="K151" s="43"/>
      <c r="L151" s="44"/>
      <c r="M151" s="42"/>
      <c r="N151" s="43"/>
      <c r="O151" s="44"/>
      <c r="P151" s="70"/>
      <c r="Q151" s="43"/>
      <c r="R151" s="44"/>
      <c r="S151" s="45"/>
      <c r="T151" s="46"/>
      <c r="U151" s="38"/>
      <c r="V151" s="50"/>
      <c r="AD151" s="20"/>
      <c r="AE151" s="48"/>
      <c r="AG151" s="20"/>
      <c r="AJ151" s="18"/>
      <c r="AK151" s="18"/>
      <c r="AL151" s="37"/>
      <c r="AM151" s="38"/>
      <c r="AN151" s="50"/>
      <c r="AV151" s="20"/>
      <c r="AW151" s="48"/>
      <c r="AY151" s="20"/>
      <c r="BB151" s="18"/>
      <c r="BC151" s="18"/>
    </row>
    <row r="152" spans="1:55" ht="15.75">
      <c r="A152" s="37" t="s">
        <v>20</v>
      </c>
      <c r="B152" s="32" t="s">
        <v>21</v>
      </c>
      <c r="C152" s="50"/>
      <c r="E152" s="39"/>
      <c r="F152" s="39"/>
      <c r="G152" s="70"/>
      <c r="H152" s="43"/>
      <c r="I152" s="39"/>
      <c r="J152" s="70"/>
      <c r="K152" s="43"/>
      <c r="L152" s="44"/>
      <c r="M152" s="42"/>
      <c r="N152" s="43"/>
      <c r="O152" s="44"/>
      <c r="P152" s="70"/>
      <c r="Q152" s="43"/>
      <c r="R152" s="44"/>
      <c r="S152" s="45"/>
      <c r="T152" s="46" t="s">
        <v>20</v>
      </c>
      <c r="U152" s="32" t="s">
        <v>21</v>
      </c>
      <c r="V152" s="50"/>
      <c r="AD152" s="20"/>
      <c r="AE152" s="48"/>
      <c r="AG152" s="20"/>
      <c r="AJ152" s="18"/>
      <c r="AK152" s="18"/>
      <c r="AL152" s="37" t="s">
        <v>20</v>
      </c>
      <c r="AM152" s="32" t="s">
        <v>21</v>
      </c>
      <c r="AN152" s="50"/>
      <c r="AV152" s="20"/>
      <c r="AW152" s="48"/>
      <c r="AY152" s="20"/>
      <c r="BB152" s="18"/>
      <c r="BC152" s="18"/>
    </row>
    <row r="153" spans="1:55" s="62" customFormat="1" ht="31.5">
      <c r="A153" s="52" t="s">
        <v>22</v>
      </c>
      <c r="B153" s="53" t="s">
        <v>23</v>
      </c>
      <c r="C153" s="54" t="s">
        <v>24</v>
      </c>
      <c r="D153" s="83"/>
      <c r="E153" s="84"/>
      <c r="F153" s="56">
        <v>1.25</v>
      </c>
      <c r="G153" s="57">
        <f>IF($E153&gt;0,IF(F153&gt;0,$E153*F153,""),"")</f>
      </c>
      <c r="H153" s="58"/>
      <c r="I153" s="55"/>
      <c r="J153" s="57"/>
      <c r="K153" s="58"/>
      <c r="L153" s="59"/>
      <c r="M153" s="57"/>
      <c r="N153" s="85"/>
      <c r="O153" s="56">
        <v>1.25</v>
      </c>
      <c r="P153" s="57">
        <f>IF($N153&gt;0,IF(O153&gt;0,$N153*O153,""),"")</f>
      </c>
      <c r="Q153" s="58"/>
      <c r="R153" s="59"/>
      <c r="S153" s="60"/>
      <c r="T153" s="61" t="s">
        <v>22</v>
      </c>
      <c r="U153" s="53" t="s">
        <v>23</v>
      </c>
      <c r="V153" s="54" t="s">
        <v>24</v>
      </c>
      <c r="X153" s="63">
        <v>1.25</v>
      </c>
      <c r="Y153" s="64">
        <f>IF($W153&gt;0,IF(X153&gt;0,$W153*X153,""),"")</f>
      </c>
      <c r="AB153" s="64"/>
      <c r="AD153" s="65"/>
      <c r="AE153" s="64"/>
      <c r="AG153" s="63">
        <f>PRODUCT(ROUND(O153,2)*1.04)</f>
        <v>1.3</v>
      </c>
      <c r="AH153" s="64">
        <f>IF($W153&gt;0,IF(AG153&gt;0,$W153*AG153,""),"")</f>
      </c>
      <c r="AJ153" s="65"/>
      <c r="AK153" s="65"/>
      <c r="AL153" s="52" t="s">
        <v>22</v>
      </c>
      <c r="AM153" s="53" t="s">
        <v>23</v>
      </c>
      <c r="AN153" s="54" t="s">
        <v>24</v>
      </c>
      <c r="AP153" s="63">
        <v>1.25</v>
      </c>
      <c r="AQ153" s="64">
        <f>IF($AO153&gt;0,IF(AP153&gt;0,$AO153*AP153,""),"")</f>
      </c>
      <c r="AT153" s="64"/>
      <c r="AV153" s="65"/>
      <c r="AW153" s="64"/>
      <c r="AY153" s="63">
        <f>PRODUCT(ROUND(AG153,2)*1.08)</f>
        <v>1.4040000000000001</v>
      </c>
      <c r="AZ153" s="64">
        <f>IF($AO153&gt;0,IF(AY153&gt;0,$AO153*AY153,""),"")</f>
      </c>
      <c r="BB153" s="65"/>
      <c r="BC153" s="65"/>
    </row>
    <row r="154" spans="1:55" ht="15.75">
      <c r="A154" s="37" t="s">
        <v>25</v>
      </c>
      <c r="B154" s="38" t="s">
        <v>26</v>
      </c>
      <c r="C154" s="50" t="s">
        <v>15</v>
      </c>
      <c r="D154" s="82"/>
      <c r="E154" s="39"/>
      <c r="F154" s="39"/>
      <c r="G154" s="95"/>
      <c r="H154" s="43"/>
      <c r="I154" s="39"/>
      <c r="J154" s="70"/>
      <c r="K154" s="43"/>
      <c r="L154" s="44"/>
      <c r="M154" s="42"/>
      <c r="N154" s="43">
        <f>D154</f>
        <v>0</v>
      </c>
      <c r="O154" s="41">
        <v>0.25</v>
      </c>
      <c r="P154" s="42">
        <f>IF($D154&gt;0,IF(O154&gt;0,$D154*O154,""),"")</f>
      </c>
      <c r="Q154" s="43"/>
      <c r="R154" s="44"/>
      <c r="S154" s="45"/>
      <c r="T154" s="46" t="s">
        <v>25</v>
      </c>
      <c r="U154" s="38" t="s">
        <v>26</v>
      </c>
      <c r="V154" s="50" t="s">
        <v>15</v>
      </c>
      <c r="AD154" s="20"/>
      <c r="AE154" s="48"/>
      <c r="AF154" s="17">
        <f>W154</f>
        <v>0</v>
      </c>
      <c r="AG154" s="49">
        <f>PRODUCT(ROUND(O154,2)*1.04)</f>
        <v>0.26</v>
      </c>
      <c r="AH154" s="48">
        <f>IF($W154&gt;0,IF(AG154&gt;0,$W154*AG154,""),"")</f>
      </c>
      <c r="AJ154" s="18"/>
      <c r="AK154" s="18"/>
      <c r="AL154" s="37" t="s">
        <v>25</v>
      </c>
      <c r="AM154" s="38" t="s">
        <v>26</v>
      </c>
      <c r="AN154" s="50" t="s">
        <v>15</v>
      </c>
      <c r="AV154" s="20"/>
      <c r="AW154" s="48"/>
      <c r="AX154" s="17">
        <f>AO154</f>
        <v>0</v>
      </c>
      <c r="AY154" s="49">
        <f>PRODUCT(ROUND(AG154,2)*1.08)</f>
        <v>0.28080000000000005</v>
      </c>
      <c r="AZ154" s="48">
        <f>IF($AO154&gt;0,IF(AY154&gt;0,$AO154*AY154,""),"")</f>
      </c>
      <c r="BB154" s="18"/>
      <c r="BC154" s="18"/>
    </row>
    <row r="155" spans="1:55" ht="15.75">
      <c r="A155" s="37" t="s">
        <v>13</v>
      </c>
      <c r="B155" s="38"/>
      <c r="C155" s="50"/>
      <c r="E155" s="39"/>
      <c r="F155" s="39"/>
      <c r="G155" s="70"/>
      <c r="H155" s="43"/>
      <c r="I155" s="39"/>
      <c r="J155" s="70"/>
      <c r="K155" s="43"/>
      <c r="L155" s="44"/>
      <c r="M155" s="42"/>
      <c r="N155" s="43"/>
      <c r="O155" s="44"/>
      <c r="P155" s="70"/>
      <c r="Q155" s="43"/>
      <c r="R155" s="44"/>
      <c r="S155" s="45"/>
      <c r="T155" s="46" t="s">
        <v>13</v>
      </c>
      <c r="U155" s="38"/>
      <c r="V155" s="50"/>
      <c r="AD155" s="20"/>
      <c r="AE155" s="48"/>
      <c r="AG155" s="20"/>
      <c r="AJ155" s="18"/>
      <c r="AK155" s="18"/>
      <c r="AL155" s="37" t="s">
        <v>13</v>
      </c>
      <c r="AM155" s="38"/>
      <c r="AN155" s="50"/>
      <c r="AV155" s="20"/>
      <c r="AW155" s="48"/>
      <c r="AY155" s="20"/>
      <c r="BB155" s="18"/>
      <c r="BC155" s="18"/>
    </row>
    <row r="156" spans="1:55" ht="31.5">
      <c r="A156" s="37" t="s">
        <v>27</v>
      </c>
      <c r="B156" s="32" t="s">
        <v>28</v>
      </c>
      <c r="C156" s="50"/>
      <c r="E156" s="39"/>
      <c r="F156" s="39"/>
      <c r="G156" s="70"/>
      <c r="H156" s="43"/>
      <c r="I156" s="39"/>
      <c r="J156" s="70"/>
      <c r="K156" s="43"/>
      <c r="L156" s="44"/>
      <c r="M156" s="42"/>
      <c r="N156" s="43"/>
      <c r="O156" s="44"/>
      <c r="P156" s="70"/>
      <c r="Q156" s="43"/>
      <c r="R156" s="44"/>
      <c r="S156" s="45"/>
      <c r="T156" s="46" t="s">
        <v>27</v>
      </c>
      <c r="U156" s="32" t="s">
        <v>28</v>
      </c>
      <c r="V156" s="50"/>
      <c r="AD156" s="20"/>
      <c r="AE156" s="48"/>
      <c r="AG156" s="20"/>
      <c r="AJ156" s="18"/>
      <c r="AK156" s="18"/>
      <c r="AL156" s="37" t="s">
        <v>27</v>
      </c>
      <c r="AM156" s="32" t="s">
        <v>28</v>
      </c>
      <c r="AN156" s="50"/>
      <c r="AV156" s="20"/>
      <c r="AW156" s="48"/>
      <c r="AY156" s="20"/>
      <c r="BB156" s="18"/>
      <c r="BC156" s="18"/>
    </row>
    <row r="157" spans="1:55" ht="15.75">
      <c r="A157" s="37" t="s">
        <v>29</v>
      </c>
      <c r="B157" s="38" t="s">
        <v>30</v>
      </c>
      <c r="C157" s="50" t="s">
        <v>31</v>
      </c>
      <c r="D157" s="82"/>
      <c r="E157" s="39"/>
      <c r="F157" s="39"/>
      <c r="G157" s="95"/>
      <c r="H157" s="43"/>
      <c r="I157" s="39"/>
      <c r="J157" s="70"/>
      <c r="K157" s="43"/>
      <c r="L157" s="44"/>
      <c r="M157" s="42"/>
      <c r="N157" s="43">
        <f>D157</f>
        <v>0</v>
      </c>
      <c r="O157" s="41">
        <v>2</v>
      </c>
      <c r="P157" s="42">
        <f>IF($D157&gt;0,IF(O157&gt;0,$D157*O157,""),"")</f>
      </c>
      <c r="Q157" s="43"/>
      <c r="R157" s="44"/>
      <c r="S157" s="45"/>
      <c r="T157" s="46" t="s">
        <v>29</v>
      </c>
      <c r="U157" s="38" t="s">
        <v>30</v>
      </c>
      <c r="V157" s="50" t="s">
        <v>31</v>
      </c>
      <c r="AD157" s="20"/>
      <c r="AE157" s="48"/>
      <c r="AF157" s="17">
        <f>W157</f>
        <v>0</v>
      </c>
      <c r="AG157" s="49">
        <f>PRODUCT(ROUND(O157,2)*1.04)</f>
        <v>2.08</v>
      </c>
      <c r="AH157" s="48">
        <f>IF($W157&gt;0,IF(AG157&gt;0,$W157*AG157,""),"")</f>
      </c>
      <c r="AJ157" s="18"/>
      <c r="AK157" s="18"/>
      <c r="AL157" s="37" t="s">
        <v>29</v>
      </c>
      <c r="AM157" s="38" t="s">
        <v>30</v>
      </c>
      <c r="AN157" s="50" t="s">
        <v>31</v>
      </c>
      <c r="AV157" s="20"/>
      <c r="AW157" s="48"/>
      <c r="AX157" s="17">
        <f>AO157</f>
        <v>0</v>
      </c>
      <c r="AY157" s="49">
        <f>PRODUCT(ROUND(AG157,2)*1.08)</f>
        <v>2.2464000000000004</v>
      </c>
      <c r="AZ157" s="48">
        <f>IF($AO157&gt;0,IF(AY157&gt;0,$AO157*AY157,""),"")</f>
      </c>
      <c r="BB157" s="18"/>
      <c r="BC157" s="18"/>
    </row>
    <row r="158" spans="1:55" s="62" customFormat="1" ht="31.5">
      <c r="A158" s="52" t="s">
        <v>32</v>
      </c>
      <c r="B158" s="53" t="s">
        <v>23</v>
      </c>
      <c r="C158" s="54" t="s">
        <v>24</v>
      </c>
      <c r="D158" s="83"/>
      <c r="E158" s="84"/>
      <c r="F158" s="56">
        <v>1.25</v>
      </c>
      <c r="G158" s="57">
        <f>IF($E158&gt;0,IF(F158&gt;0,$E158*F158,""),"")</f>
      </c>
      <c r="H158" s="58"/>
      <c r="I158" s="55"/>
      <c r="J158" s="57"/>
      <c r="K158" s="58"/>
      <c r="L158" s="59"/>
      <c r="M158" s="57"/>
      <c r="N158" s="85"/>
      <c r="O158" s="56">
        <v>2</v>
      </c>
      <c r="P158" s="57">
        <f>IF($N158&gt;0,IF(O158&gt;0,$N158*O158,""),"")</f>
      </c>
      <c r="Q158" s="58"/>
      <c r="R158" s="59"/>
      <c r="S158" s="60"/>
      <c r="T158" s="61" t="s">
        <v>32</v>
      </c>
      <c r="U158" s="53" t="s">
        <v>23</v>
      </c>
      <c r="V158" s="54" t="s">
        <v>24</v>
      </c>
      <c r="X158" s="63">
        <v>1.25</v>
      </c>
      <c r="Y158" s="64">
        <f>IF($W158&gt;0,IF(X158&gt;0,$W158*X158,""),"")</f>
      </c>
      <c r="AB158" s="64"/>
      <c r="AD158" s="65"/>
      <c r="AE158" s="64"/>
      <c r="AG158" s="63">
        <f>PRODUCT(ROUND(O158,2)*1.04)</f>
        <v>2.08</v>
      </c>
      <c r="AH158" s="64">
        <f>IF($W158&gt;0,IF(AG158&gt;0,$W158*AG158,""),"")</f>
      </c>
      <c r="AJ158" s="65"/>
      <c r="AK158" s="65"/>
      <c r="AL158" s="52" t="s">
        <v>32</v>
      </c>
      <c r="AM158" s="53" t="s">
        <v>23</v>
      </c>
      <c r="AN158" s="54" t="s">
        <v>24</v>
      </c>
      <c r="AP158" s="63">
        <v>1.25</v>
      </c>
      <c r="AQ158" s="64">
        <f>IF($AO158&gt;0,IF(AP158&gt;0,$AO158*AP158,""),"")</f>
      </c>
      <c r="AT158" s="64"/>
      <c r="AV158" s="65"/>
      <c r="AW158" s="64"/>
      <c r="AY158" s="63">
        <f>PRODUCT(ROUND(AG158,2)*1.08)</f>
        <v>2.2464000000000004</v>
      </c>
      <c r="AZ158" s="64">
        <f>IF($AO158&gt;0,IF(AY158&gt;0,$AO158*AY158,""),"")</f>
      </c>
      <c r="BB158" s="65"/>
      <c r="BC158" s="65"/>
    </row>
    <row r="159" spans="1:55" ht="15.75">
      <c r="A159" s="37" t="s">
        <v>33</v>
      </c>
      <c r="B159" s="38" t="s">
        <v>34</v>
      </c>
      <c r="C159" s="50" t="s">
        <v>31</v>
      </c>
      <c r="D159" s="82"/>
      <c r="E159" s="39">
        <f>D159</f>
        <v>0</v>
      </c>
      <c r="F159" s="41">
        <v>4.5</v>
      </c>
      <c r="G159" s="42">
        <f>IF($D159&gt;0,IF(F159&gt;0,$D159*F159,""),"")</f>
      </c>
      <c r="H159" s="43"/>
      <c r="I159" s="39"/>
      <c r="J159" s="42"/>
      <c r="K159" s="43"/>
      <c r="L159" s="44"/>
      <c r="M159" s="42"/>
      <c r="N159" s="43"/>
      <c r="O159" s="44"/>
      <c r="P159" s="66"/>
      <c r="Q159" s="43"/>
      <c r="R159" s="44"/>
      <c r="S159" s="45"/>
      <c r="T159" s="46" t="s">
        <v>33</v>
      </c>
      <c r="U159" s="38" t="s">
        <v>34</v>
      </c>
      <c r="V159" s="50" t="s">
        <v>31</v>
      </c>
      <c r="X159" s="47">
        <v>4.5</v>
      </c>
      <c r="Y159" s="48">
        <f>IF($W159&gt;0,IF(X159&gt;0,$W159*X159,""),"")</f>
      </c>
      <c r="AB159" s="48"/>
      <c r="AD159" s="20"/>
      <c r="AE159" s="48"/>
      <c r="AG159" s="20"/>
      <c r="AH159" s="48"/>
      <c r="AJ159" s="18"/>
      <c r="AK159" s="18"/>
      <c r="AL159" s="37" t="s">
        <v>33</v>
      </c>
      <c r="AM159" s="38" t="s">
        <v>34</v>
      </c>
      <c r="AN159" s="50" t="s">
        <v>31</v>
      </c>
      <c r="AP159" s="47">
        <v>4.5</v>
      </c>
      <c r="AQ159" s="48">
        <f>IF($AO159&gt;0,IF(AP159&gt;0,$AO159*AP159,""),"")</f>
      </c>
      <c r="AT159" s="48"/>
      <c r="AV159" s="20"/>
      <c r="AW159" s="48"/>
      <c r="AY159" s="20"/>
      <c r="AZ159" s="48"/>
      <c r="BB159" s="18"/>
      <c r="BC159" s="18"/>
    </row>
    <row r="160" spans="1:55" ht="15.75">
      <c r="A160" s="37" t="s">
        <v>13</v>
      </c>
      <c r="B160" s="38"/>
      <c r="C160" s="50"/>
      <c r="E160" s="39"/>
      <c r="F160" s="39"/>
      <c r="G160" s="70"/>
      <c r="H160" s="43"/>
      <c r="I160" s="39"/>
      <c r="J160" s="70"/>
      <c r="K160" s="43"/>
      <c r="L160" s="44"/>
      <c r="M160" s="42"/>
      <c r="N160" s="43"/>
      <c r="O160" s="44"/>
      <c r="P160" s="70"/>
      <c r="Q160" s="43"/>
      <c r="R160" s="44"/>
      <c r="S160" s="45"/>
      <c r="T160" s="46" t="s">
        <v>13</v>
      </c>
      <c r="U160" s="38"/>
      <c r="V160" s="50"/>
      <c r="AD160" s="20"/>
      <c r="AE160" s="48"/>
      <c r="AG160" s="20"/>
      <c r="AJ160" s="18"/>
      <c r="AK160" s="18"/>
      <c r="AL160" s="37" t="s">
        <v>13</v>
      </c>
      <c r="AM160" s="38"/>
      <c r="AN160" s="50"/>
      <c r="AV160" s="20"/>
      <c r="AW160" s="48"/>
      <c r="AY160" s="20"/>
      <c r="BB160" s="18"/>
      <c r="BC160" s="18"/>
    </row>
    <row r="161" spans="1:55" ht="15.75">
      <c r="A161" s="37"/>
      <c r="B161" s="38"/>
      <c r="C161" s="50"/>
      <c r="E161" s="39"/>
      <c r="F161" s="39"/>
      <c r="G161" s="70"/>
      <c r="H161" s="43"/>
      <c r="I161" s="39"/>
      <c r="J161" s="70"/>
      <c r="K161" s="43"/>
      <c r="L161" s="44"/>
      <c r="M161" s="42"/>
      <c r="N161" s="43"/>
      <c r="O161" s="44"/>
      <c r="P161" s="70"/>
      <c r="Q161" s="43"/>
      <c r="R161" s="44"/>
      <c r="S161" s="45"/>
      <c r="T161" s="46"/>
      <c r="U161" s="38"/>
      <c r="V161" s="50"/>
      <c r="AD161" s="20"/>
      <c r="AE161" s="48"/>
      <c r="AG161" s="20"/>
      <c r="AJ161" s="18"/>
      <c r="AK161" s="18"/>
      <c r="AL161" s="37"/>
      <c r="AM161" s="38"/>
      <c r="AN161" s="50"/>
      <c r="AV161" s="20"/>
      <c r="AW161" s="48"/>
      <c r="AY161" s="20"/>
      <c r="BB161" s="18"/>
      <c r="BC161" s="18"/>
    </row>
    <row r="162" spans="1:55" ht="47.25">
      <c r="A162" s="30" t="s">
        <v>63</v>
      </c>
      <c r="B162" s="31" t="s">
        <v>64</v>
      </c>
      <c r="C162" s="37"/>
      <c r="E162" s="39"/>
      <c r="F162" s="39"/>
      <c r="G162" s="70"/>
      <c r="H162" s="43"/>
      <c r="I162" s="39"/>
      <c r="J162" s="70"/>
      <c r="K162" s="43"/>
      <c r="L162" s="44"/>
      <c r="M162" s="42"/>
      <c r="N162" s="43"/>
      <c r="O162" s="44"/>
      <c r="P162" s="70"/>
      <c r="Q162" s="43"/>
      <c r="R162" s="44"/>
      <c r="S162" s="45"/>
      <c r="T162" s="35" t="s">
        <v>63</v>
      </c>
      <c r="U162" s="31" t="s">
        <v>64</v>
      </c>
      <c r="V162" s="37"/>
      <c r="AD162" s="20"/>
      <c r="AE162" s="48"/>
      <c r="AG162" s="20"/>
      <c r="AJ162" s="18"/>
      <c r="AK162" s="18"/>
      <c r="AL162" s="30" t="s">
        <v>63</v>
      </c>
      <c r="AM162" s="31" t="s">
        <v>64</v>
      </c>
      <c r="AN162" s="37"/>
      <c r="AV162" s="20"/>
      <c r="AW162" s="48"/>
      <c r="AY162" s="20"/>
      <c r="BB162" s="18"/>
      <c r="BC162" s="18"/>
    </row>
    <row r="163" spans="1:55" ht="31.5">
      <c r="A163" s="37" t="s">
        <v>65</v>
      </c>
      <c r="B163" s="38" t="s">
        <v>12</v>
      </c>
      <c r="C163" s="50"/>
      <c r="E163" s="39"/>
      <c r="F163" s="39"/>
      <c r="G163" s="70"/>
      <c r="H163" s="43"/>
      <c r="I163" s="39"/>
      <c r="J163" s="70"/>
      <c r="K163" s="43"/>
      <c r="L163" s="44"/>
      <c r="M163" s="42"/>
      <c r="N163" s="43"/>
      <c r="O163" s="44"/>
      <c r="P163" s="70"/>
      <c r="Q163" s="43"/>
      <c r="R163" s="44"/>
      <c r="S163" s="45"/>
      <c r="T163" s="46" t="s">
        <v>65</v>
      </c>
      <c r="U163" s="38" t="s">
        <v>12</v>
      </c>
      <c r="V163" s="50"/>
      <c r="AD163" s="20"/>
      <c r="AE163" s="48"/>
      <c r="AG163" s="20"/>
      <c r="AJ163" s="18"/>
      <c r="AK163" s="18"/>
      <c r="AL163" s="37" t="s">
        <v>65</v>
      </c>
      <c r="AM163" s="38" t="s">
        <v>12</v>
      </c>
      <c r="AN163" s="50"/>
      <c r="AV163" s="20"/>
      <c r="AW163" s="48"/>
      <c r="AY163" s="20"/>
      <c r="BB163" s="18"/>
      <c r="BC163" s="18"/>
    </row>
    <row r="164" spans="1:55" ht="15.75">
      <c r="A164" s="37" t="s">
        <v>13</v>
      </c>
      <c r="B164" s="38" t="s">
        <v>14</v>
      </c>
      <c r="C164" s="50" t="s">
        <v>15</v>
      </c>
      <c r="D164" s="82"/>
      <c r="E164" s="39">
        <f>D164</f>
        <v>0</v>
      </c>
      <c r="F164" s="41">
        <v>18</v>
      </c>
      <c r="G164" s="42">
        <f>IF($D164&gt;0,IF(F164&gt;0,$D164*F164,""),"")</f>
      </c>
      <c r="H164" s="43">
        <f>D164</f>
        <v>0</v>
      </c>
      <c r="I164" s="41">
        <v>66</v>
      </c>
      <c r="J164" s="42">
        <f>IF($H164&gt;0,IF(I164&gt;0,$H164*I164,""),"")</f>
      </c>
      <c r="K164" s="43"/>
      <c r="L164" s="44"/>
      <c r="M164" s="42"/>
      <c r="N164" s="43">
        <f>D164</f>
        <v>0</v>
      </c>
      <c r="O164" s="41">
        <v>20</v>
      </c>
      <c r="P164" s="42">
        <f>IF($N164&gt;0,IF(O164&gt;0,$N164*O164,""),"")</f>
      </c>
      <c r="Q164" s="43"/>
      <c r="R164" s="44"/>
      <c r="S164" s="45"/>
      <c r="T164" s="46" t="s">
        <v>13</v>
      </c>
      <c r="U164" s="38" t="s">
        <v>14</v>
      </c>
      <c r="V164" s="50" t="s">
        <v>15</v>
      </c>
      <c r="X164" s="47">
        <v>18</v>
      </c>
      <c r="Y164" s="48">
        <f>IF($W164&gt;0,IF(X164&gt;0,$W164*X164,""),"")</f>
      </c>
      <c r="Z164" s="17">
        <f>W164</f>
        <v>0</v>
      </c>
      <c r="AA164" s="47">
        <v>66</v>
      </c>
      <c r="AB164" s="48">
        <f>IF($H164&gt;0,IF(AA164&gt;0,$H164*AA164,""),"")</f>
      </c>
      <c r="AD164" s="20"/>
      <c r="AE164" s="48"/>
      <c r="AF164" s="17">
        <f>W164</f>
        <v>0</v>
      </c>
      <c r="AG164" s="49">
        <f>PRODUCT(ROUND(O164,2)*1.04)</f>
        <v>20.8</v>
      </c>
      <c r="AH164" s="48">
        <f>IF($W164&gt;0,IF(AG164&gt;0,$W164*AG164,""),"")</f>
      </c>
      <c r="AJ164" s="18"/>
      <c r="AK164" s="18"/>
      <c r="AL164" s="37" t="s">
        <v>13</v>
      </c>
      <c r="AM164" s="38" t="s">
        <v>14</v>
      </c>
      <c r="AN164" s="50" t="s">
        <v>15</v>
      </c>
      <c r="AP164" s="47">
        <v>18</v>
      </c>
      <c r="AQ164" s="48">
        <f aca="true" t="shared" si="8" ref="AQ164:AQ170">IF($AO164&gt;0,IF(AP164&gt;0,$AO164*AP164,""),"")</f>
      </c>
      <c r="AR164" s="17">
        <f>AO164</f>
        <v>0</v>
      </c>
      <c r="AS164" s="49">
        <f>PRODUCT(ROUND(AA164,2)*1.02)</f>
        <v>67.32000000000001</v>
      </c>
      <c r="AT164" s="48">
        <f aca="true" t="shared" si="9" ref="AT164:AT170">IF($AO164&gt;0,IF(AS164&gt;0,$AO164*AS164,""),"")</f>
      </c>
      <c r="AV164" s="20"/>
      <c r="AW164" s="48"/>
      <c r="AX164" s="17">
        <f>AO164</f>
        <v>0</v>
      </c>
      <c r="AY164" s="49">
        <f>PRODUCT(ROUND(AG164,2)*1.08)</f>
        <v>22.464000000000002</v>
      </c>
      <c r="AZ164" s="48">
        <f aca="true" t="shared" si="10" ref="AZ164:AZ170">IF($AO164&gt;0,IF(AY164&gt;0,$AO164*AY164,""),"")</f>
      </c>
      <c r="BB164" s="18"/>
      <c r="BC164" s="18"/>
    </row>
    <row r="165" spans="1:55" ht="15.75">
      <c r="A165" s="37" t="s">
        <v>13</v>
      </c>
      <c r="B165" s="38" t="s">
        <v>16</v>
      </c>
      <c r="C165" s="50" t="s">
        <v>15</v>
      </c>
      <c r="D165" s="82"/>
      <c r="E165" s="39">
        <f>D165</f>
        <v>0</v>
      </c>
      <c r="F165" s="41">
        <v>16</v>
      </c>
      <c r="G165" s="42">
        <f>IF($D165&gt;0,IF(F165&gt;0,$D165*F165,""),"")</f>
      </c>
      <c r="H165" s="43">
        <f>D165</f>
        <v>0</v>
      </c>
      <c r="I165" s="41">
        <v>58</v>
      </c>
      <c r="J165" s="42">
        <f>IF($H165&gt;0,IF(I165&gt;0,$H165*I165,""),"")</f>
      </c>
      <c r="K165" s="43"/>
      <c r="L165" s="44"/>
      <c r="M165" s="42"/>
      <c r="N165" s="43">
        <f>D165</f>
        <v>0</v>
      </c>
      <c r="O165" s="41">
        <v>18</v>
      </c>
      <c r="P165" s="42">
        <f>IF($N165&gt;0,IF(O165&gt;0,$N165*O165,""),"")</f>
      </c>
      <c r="Q165" s="43"/>
      <c r="R165" s="44"/>
      <c r="S165" s="45"/>
      <c r="T165" s="46" t="s">
        <v>13</v>
      </c>
      <c r="U165" s="38" t="s">
        <v>16</v>
      </c>
      <c r="V165" s="50" t="s">
        <v>15</v>
      </c>
      <c r="X165" s="47">
        <v>16</v>
      </c>
      <c r="Y165" s="48">
        <f>IF($W165&gt;0,IF(X165&gt;0,$W165*X165,""),"")</f>
      </c>
      <c r="Z165" s="17">
        <f>W165</f>
        <v>0</v>
      </c>
      <c r="AA165" s="47">
        <v>58</v>
      </c>
      <c r="AB165" s="48">
        <f>IF($H165&gt;0,IF(AA165&gt;0,$H165*AA165,""),"")</f>
      </c>
      <c r="AD165" s="20"/>
      <c r="AE165" s="48"/>
      <c r="AF165" s="17">
        <f>W165</f>
        <v>0</v>
      </c>
      <c r="AG165" s="49">
        <f>PRODUCT(ROUND(O165,2)*1.04)</f>
        <v>18.72</v>
      </c>
      <c r="AH165" s="48">
        <f>IF($W165&gt;0,IF(AG165&gt;0,$W165*AG165,""),"")</f>
      </c>
      <c r="AJ165" s="18"/>
      <c r="AK165" s="18"/>
      <c r="AL165" s="37" t="s">
        <v>13</v>
      </c>
      <c r="AM165" s="38" t="s">
        <v>16</v>
      </c>
      <c r="AN165" s="50" t="s">
        <v>15</v>
      </c>
      <c r="AP165" s="47">
        <v>16</v>
      </c>
      <c r="AQ165" s="48">
        <f t="shared" si="8"/>
      </c>
      <c r="AR165" s="17">
        <f>AO165</f>
        <v>0</v>
      </c>
      <c r="AS165" s="49">
        <f>PRODUCT(ROUND(AA165,2)*1.02)</f>
        <v>59.160000000000004</v>
      </c>
      <c r="AT165" s="48">
        <f t="shared" si="9"/>
      </c>
      <c r="AV165" s="20"/>
      <c r="AW165" s="48"/>
      <c r="AX165" s="17">
        <f>AO165</f>
        <v>0</v>
      </c>
      <c r="AY165" s="49">
        <f>PRODUCT(ROUND(AG165,2)*1.08)</f>
        <v>20.2176</v>
      </c>
      <c r="AZ165" s="48">
        <f t="shared" si="10"/>
      </c>
      <c r="BB165" s="18"/>
      <c r="BC165" s="18"/>
    </row>
    <row r="166" spans="1:55" ht="15.75">
      <c r="A166" s="37" t="s">
        <v>13</v>
      </c>
      <c r="B166" s="38" t="s">
        <v>17</v>
      </c>
      <c r="C166" s="50" t="s">
        <v>15</v>
      </c>
      <c r="D166" s="82"/>
      <c r="E166" s="39">
        <f>D166</f>
        <v>0</v>
      </c>
      <c r="F166" s="41">
        <v>14</v>
      </c>
      <c r="G166" s="42">
        <f>IF($D166&gt;0,IF(F166&gt;0,$D166*F166,""),"")</f>
      </c>
      <c r="H166" s="43">
        <f>D166</f>
        <v>0</v>
      </c>
      <c r="I166" s="41">
        <v>52</v>
      </c>
      <c r="J166" s="42">
        <f>IF($H166&gt;0,IF(I166&gt;0,$H166*I166,""),"")</f>
      </c>
      <c r="K166" s="43"/>
      <c r="L166" s="44"/>
      <c r="M166" s="42"/>
      <c r="N166" s="43">
        <f>D166</f>
        <v>0</v>
      </c>
      <c r="O166" s="41">
        <v>15</v>
      </c>
      <c r="P166" s="42">
        <f>IF($N166&gt;0,IF(O166&gt;0,$N166*O166,""),"")</f>
      </c>
      <c r="Q166" s="43"/>
      <c r="R166" s="44"/>
      <c r="S166" s="45"/>
      <c r="T166" s="46" t="s">
        <v>13</v>
      </c>
      <c r="U166" s="38" t="s">
        <v>17</v>
      </c>
      <c r="V166" s="50" t="s">
        <v>15</v>
      </c>
      <c r="X166" s="47">
        <v>14</v>
      </c>
      <c r="Y166" s="48">
        <f>IF($W166&gt;0,IF(X166&gt;0,$W166*X166,""),"")</f>
      </c>
      <c r="Z166" s="17">
        <f>W166</f>
        <v>0</v>
      </c>
      <c r="AA166" s="47">
        <v>52</v>
      </c>
      <c r="AB166" s="48">
        <f>IF($H166&gt;0,IF(AA166&gt;0,$H166*AA166,""),"")</f>
      </c>
      <c r="AD166" s="20"/>
      <c r="AE166" s="48"/>
      <c r="AF166" s="17">
        <f>W166</f>
        <v>0</v>
      </c>
      <c r="AG166" s="49">
        <f>PRODUCT(ROUND(O166,2)*1.04)</f>
        <v>15.600000000000001</v>
      </c>
      <c r="AH166" s="48">
        <f>IF($W166&gt;0,IF(AG166&gt;0,$W166*AG166,""),"")</f>
      </c>
      <c r="AJ166" s="18"/>
      <c r="AK166" s="18"/>
      <c r="AL166" s="37" t="s">
        <v>13</v>
      </c>
      <c r="AM166" s="38" t="s">
        <v>17</v>
      </c>
      <c r="AN166" s="50" t="s">
        <v>15</v>
      </c>
      <c r="AP166" s="47">
        <v>14</v>
      </c>
      <c r="AQ166" s="48">
        <f t="shared" si="8"/>
      </c>
      <c r="AR166" s="17">
        <f>AO166</f>
        <v>0</v>
      </c>
      <c r="AS166" s="49">
        <f>PRODUCT(ROUND(AA166,2)*1.02)</f>
        <v>53.04</v>
      </c>
      <c r="AT166" s="48">
        <f t="shared" si="9"/>
      </c>
      <c r="AV166" s="20"/>
      <c r="AW166" s="48"/>
      <c r="AX166" s="17">
        <f>AO166</f>
        <v>0</v>
      </c>
      <c r="AY166" s="49">
        <f>PRODUCT(ROUND(AG166,2)*1.08)</f>
        <v>16.848</v>
      </c>
      <c r="AZ166" s="48">
        <f t="shared" si="10"/>
      </c>
      <c r="BB166" s="18"/>
      <c r="BC166" s="18"/>
    </row>
    <row r="167" spans="1:55" ht="15.75">
      <c r="A167" s="37" t="s">
        <v>66</v>
      </c>
      <c r="B167" s="38" t="s">
        <v>19</v>
      </c>
      <c r="C167" s="50"/>
      <c r="E167" s="39"/>
      <c r="F167" s="39"/>
      <c r="G167" s="70"/>
      <c r="H167" s="43"/>
      <c r="I167" s="39"/>
      <c r="J167" s="70"/>
      <c r="K167" s="43"/>
      <c r="L167" s="44"/>
      <c r="M167" s="42"/>
      <c r="N167" s="43"/>
      <c r="O167" s="44"/>
      <c r="P167" s="70"/>
      <c r="Q167" s="43"/>
      <c r="R167" s="44"/>
      <c r="S167" s="45"/>
      <c r="T167" s="46" t="s">
        <v>66</v>
      </c>
      <c r="U167" s="38" t="s">
        <v>19</v>
      </c>
      <c r="V167" s="50"/>
      <c r="AD167" s="20"/>
      <c r="AE167" s="48"/>
      <c r="AG167" s="20"/>
      <c r="AJ167" s="18"/>
      <c r="AK167" s="18"/>
      <c r="AL167" s="37" t="s">
        <v>66</v>
      </c>
      <c r="AM167" s="38" t="s">
        <v>19</v>
      </c>
      <c r="AN167" s="50"/>
      <c r="AV167" s="20"/>
      <c r="AW167" s="48"/>
      <c r="AY167" s="20"/>
      <c r="BB167" s="18"/>
      <c r="BC167" s="18"/>
    </row>
    <row r="168" spans="1:55" ht="15.75">
      <c r="A168" s="37" t="s">
        <v>13</v>
      </c>
      <c r="B168" s="38" t="s">
        <v>14</v>
      </c>
      <c r="C168" s="50" t="s">
        <v>15</v>
      </c>
      <c r="D168" s="82"/>
      <c r="E168" s="39">
        <f>D168</f>
        <v>0</v>
      </c>
      <c r="F168" s="41">
        <v>14</v>
      </c>
      <c r="G168" s="42">
        <f>IF($D168&gt;0,IF(F168&gt;0,$D168*F168,""),"")</f>
      </c>
      <c r="H168" s="43">
        <f>D168</f>
        <v>0</v>
      </c>
      <c r="I168" s="41">
        <v>7.15</v>
      </c>
      <c r="J168" s="42">
        <f>IF($H168&gt;0,IF(I168&gt;0,$H168*I168,""),"")</f>
      </c>
      <c r="K168" s="43"/>
      <c r="L168" s="44"/>
      <c r="M168" s="42"/>
      <c r="N168" s="43">
        <f>D168</f>
        <v>0</v>
      </c>
      <c r="O168" s="41">
        <v>12</v>
      </c>
      <c r="P168" s="42">
        <f>IF($N168&gt;0,IF(O168&gt;0,$N168*O168,""),"")</f>
      </c>
      <c r="Q168" s="43"/>
      <c r="R168" s="44"/>
      <c r="S168" s="45"/>
      <c r="T168" s="46" t="s">
        <v>13</v>
      </c>
      <c r="U168" s="38" t="s">
        <v>14</v>
      </c>
      <c r="V168" s="50" t="s">
        <v>15</v>
      </c>
      <c r="X168" s="47">
        <v>14</v>
      </c>
      <c r="Y168" s="48">
        <f>IF($W168&gt;0,IF(X168&gt;0,$W168*X168,""),"")</f>
      </c>
      <c r="Z168" s="17">
        <f>W168</f>
        <v>0</v>
      </c>
      <c r="AA168" s="47">
        <v>7.15</v>
      </c>
      <c r="AB168" s="48">
        <f>IF($H168&gt;0,IF(AA168&gt;0,$H168*AA168,""),"")</f>
      </c>
      <c r="AD168" s="20"/>
      <c r="AE168" s="48"/>
      <c r="AF168" s="17">
        <f>W168</f>
        <v>0</v>
      </c>
      <c r="AG168" s="49">
        <f>PRODUCT(ROUND(O168,2)*1.04)</f>
        <v>12.48</v>
      </c>
      <c r="AH168" s="48">
        <f>IF($W168&gt;0,IF(AG168&gt;0,$W168*AG168,""),"")</f>
      </c>
      <c r="AJ168" s="18"/>
      <c r="AK168" s="18"/>
      <c r="AL168" s="37" t="s">
        <v>13</v>
      </c>
      <c r="AM168" s="38" t="s">
        <v>14</v>
      </c>
      <c r="AN168" s="50" t="s">
        <v>15</v>
      </c>
      <c r="AP168" s="47">
        <v>14</v>
      </c>
      <c r="AQ168" s="48">
        <f t="shared" si="8"/>
      </c>
      <c r="AR168" s="17">
        <f>AO168</f>
        <v>0</v>
      </c>
      <c r="AS168" s="49">
        <f>PRODUCT(ROUND(AA168,2)*1.02)</f>
        <v>7.293</v>
      </c>
      <c r="AT168" s="48">
        <f t="shared" si="9"/>
      </c>
      <c r="AV168" s="20"/>
      <c r="AW168" s="48"/>
      <c r="AX168" s="17">
        <f>AO168</f>
        <v>0</v>
      </c>
      <c r="AY168" s="49">
        <f>PRODUCT(ROUND(AG168,2)*1.08)</f>
        <v>13.4784</v>
      </c>
      <c r="AZ168" s="48">
        <f t="shared" si="10"/>
      </c>
      <c r="BB168" s="18"/>
      <c r="BC168" s="18"/>
    </row>
    <row r="169" spans="1:55" ht="15.75">
      <c r="A169" s="37" t="s">
        <v>13</v>
      </c>
      <c r="B169" s="38" t="s">
        <v>16</v>
      </c>
      <c r="C169" s="50" t="s">
        <v>15</v>
      </c>
      <c r="D169" s="82"/>
      <c r="E169" s="39">
        <f>D169</f>
        <v>0</v>
      </c>
      <c r="F169" s="41">
        <v>12.5</v>
      </c>
      <c r="G169" s="42">
        <f>IF($D169&gt;0,IF(F169&gt;0,$D169*F169,""),"")</f>
      </c>
      <c r="H169" s="43">
        <f>D169</f>
        <v>0</v>
      </c>
      <c r="I169" s="41">
        <v>6.25</v>
      </c>
      <c r="J169" s="42">
        <f>IF($H169&gt;0,IF(I169&gt;0,$H169*I169,""),"")</f>
      </c>
      <c r="K169" s="43"/>
      <c r="L169" s="44"/>
      <c r="M169" s="42"/>
      <c r="N169" s="43">
        <f>D169</f>
        <v>0</v>
      </c>
      <c r="O169" s="41">
        <v>10</v>
      </c>
      <c r="P169" s="42">
        <f>IF($N169&gt;0,IF(O169&gt;0,$N169*O169,""),"")</f>
      </c>
      <c r="Q169" s="43"/>
      <c r="R169" s="44"/>
      <c r="S169" s="45"/>
      <c r="T169" s="46" t="s">
        <v>13</v>
      </c>
      <c r="U169" s="38" t="s">
        <v>16</v>
      </c>
      <c r="V169" s="50" t="s">
        <v>15</v>
      </c>
      <c r="X169" s="47">
        <v>12.5</v>
      </c>
      <c r="Y169" s="48">
        <f>IF($W169&gt;0,IF(X169&gt;0,$W169*X169,""),"")</f>
      </c>
      <c r="Z169" s="17">
        <f>W169</f>
        <v>0</v>
      </c>
      <c r="AA169" s="47">
        <v>6.25</v>
      </c>
      <c r="AB169" s="48">
        <f>IF($H169&gt;0,IF(AA169&gt;0,$H169*AA169,""),"")</f>
      </c>
      <c r="AD169" s="20"/>
      <c r="AE169" s="48"/>
      <c r="AF169" s="17">
        <f>W169</f>
        <v>0</v>
      </c>
      <c r="AG169" s="49">
        <f>PRODUCT(ROUND(O169,2)*1.04)</f>
        <v>10.4</v>
      </c>
      <c r="AH169" s="48">
        <f>IF($W169&gt;0,IF(AG169&gt;0,$W169*AG169,""),"")</f>
      </c>
      <c r="AJ169" s="18"/>
      <c r="AK169" s="18"/>
      <c r="AL169" s="37" t="s">
        <v>13</v>
      </c>
      <c r="AM169" s="38" t="s">
        <v>16</v>
      </c>
      <c r="AN169" s="50" t="s">
        <v>15</v>
      </c>
      <c r="AP169" s="47">
        <v>12.5</v>
      </c>
      <c r="AQ169" s="48">
        <f t="shared" si="8"/>
      </c>
      <c r="AR169" s="17">
        <f>AO169</f>
        <v>0</v>
      </c>
      <c r="AS169" s="49">
        <f>PRODUCT(ROUND(AA169,2)*1.02)</f>
        <v>6.375</v>
      </c>
      <c r="AT169" s="48">
        <f t="shared" si="9"/>
      </c>
      <c r="AV169" s="20"/>
      <c r="AW169" s="48"/>
      <c r="AX169" s="17">
        <f>AO169</f>
        <v>0</v>
      </c>
      <c r="AY169" s="49">
        <f>PRODUCT(ROUND(AG169,2)*1.08)</f>
        <v>11.232000000000001</v>
      </c>
      <c r="AZ169" s="48">
        <f t="shared" si="10"/>
      </c>
      <c r="BB169" s="18"/>
      <c r="BC169" s="18"/>
    </row>
    <row r="170" spans="1:55" ht="15.75">
      <c r="A170" s="37" t="s">
        <v>13</v>
      </c>
      <c r="B170" s="38" t="s">
        <v>17</v>
      </c>
      <c r="C170" s="50" t="s">
        <v>15</v>
      </c>
      <c r="D170" s="82"/>
      <c r="E170" s="39">
        <f>D170</f>
        <v>0</v>
      </c>
      <c r="F170" s="41">
        <v>10.75</v>
      </c>
      <c r="G170" s="42">
        <f>IF($D170&gt;0,IF(F170&gt;0,$D170*F170,""),"")</f>
      </c>
      <c r="H170" s="43">
        <f>D170</f>
        <v>0</v>
      </c>
      <c r="I170" s="41">
        <v>5.7</v>
      </c>
      <c r="J170" s="42">
        <f>IF($H170&gt;0,IF(I170&gt;0,$H170*I170,""),"")</f>
      </c>
      <c r="K170" s="43"/>
      <c r="L170" s="44"/>
      <c r="M170" s="42"/>
      <c r="N170" s="43">
        <f>D170</f>
        <v>0</v>
      </c>
      <c r="O170" s="41">
        <v>8</v>
      </c>
      <c r="P170" s="42">
        <f>IF($N170&gt;0,IF(O170&gt;0,$N170*O170,""),"")</f>
      </c>
      <c r="Q170" s="43"/>
      <c r="R170" s="44"/>
      <c r="S170" s="45"/>
      <c r="T170" s="46" t="s">
        <v>13</v>
      </c>
      <c r="U170" s="38" t="s">
        <v>17</v>
      </c>
      <c r="V170" s="50" t="s">
        <v>15</v>
      </c>
      <c r="X170" s="47">
        <v>10.75</v>
      </c>
      <c r="Y170" s="48">
        <f>IF($W170&gt;0,IF(X170&gt;0,$W170*X170,""),"")</f>
      </c>
      <c r="Z170" s="17">
        <f>W170</f>
        <v>0</v>
      </c>
      <c r="AA170" s="47">
        <v>5.7</v>
      </c>
      <c r="AB170" s="48">
        <f>IF($H170&gt;0,IF(AA170&gt;0,$H170*AA170,""),"")</f>
      </c>
      <c r="AD170" s="20"/>
      <c r="AE170" s="48"/>
      <c r="AF170" s="17">
        <f>W170</f>
        <v>0</v>
      </c>
      <c r="AG170" s="49">
        <f>PRODUCT(ROUND(O170,2)*1.04)</f>
        <v>8.32</v>
      </c>
      <c r="AH170" s="48">
        <f>IF($W170&gt;0,IF(AG170&gt;0,$W170*AG170,""),"")</f>
      </c>
      <c r="AJ170" s="18"/>
      <c r="AK170" s="18"/>
      <c r="AL170" s="37" t="s">
        <v>13</v>
      </c>
      <c r="AM170" s="38" t="s">
        <v>17</v>
      </c>
      <c r="AN170" s="50" t="s">
        <v>15</v>
      </c>
      <c r="AP170" s="47">
        <v>10.75</v>
      </c>
      <c r="AQ170" s="48">
        <f t="shared" si="8"/>
      </c>
      <c r="AR170" s="17">
        <f>AO170</f>
        <v>0</v>
      </c>
      <c r="AS170" s="49">
        <f>PRODUCT(ROUND(AA170,2)*1.02)</f>
        <v>5.814</v>
      </c>
      <c r="AT170" s="48">
        <f t="shared" si="9"/>
      </c>
      <c r="AV170" s="20"/>
      <c r="AW170" s="48"/>
      <c r="AX170" s="17">
        <f>AO170</f>
        <v>0</v>
      </c>
      <c r="AY170" s="49">
        <f>PRODUCT(ROUND(AG170,2)*1.08)</f>
        <v>8.985600000000002</v>
      </c>
      <c r="AZ170" s="48">
        <f t="shared" si="10"/>
      </c>
      <c r="BB170" s="18"/>
      <c r="BC170" s="18"/>
    </row>
    <row r="171" spans="1:55" ht="15.75">
      <c r="A171" s="37"/>
      <c r="B171" s="38"/>
      <c r="C171" s="50"/>
      <c r="E171" s="39"/>
      <c r="F171" s="39"/>
      <c r="G171" s="70"/>
      <c r="H171" s="43"/>
      <c r="I171" s="39"/>
      <c r="J171" s="70"/>
      <c r="K171" s="43"/>
      <c r="L171" s="44"/>
      <c r="M171" s="42"/>
      <c r="N171" s="43"/>
      <c r="O171" s="44"/>
      <c r="P171" s="70"/>
      <c r="Q171" s="43"/>
      <c r="R171" s="44"/>
      <c r="S171" s="45"/>
      <c r="T171" s="46"/>
      <c r="U171" s="38"/>
      <c r="V171" s="50"/>
      <c r="AD171" s="20"/>
      <c r="AE171" s="48"/>
      <c r="AG171" s="49"/>
      <c r="AJ171" s="18"/>
      <c r="AK171" s="18"/>
      <c r="AL171" s="37"/>
      <c r="AM171" s="38"/>
      <c r="AN171" s="50"/>
      <c r="AV171" s="20"/>
      <c r="AW171" s="48"/>
      <c r="AY171" s="49"/>
      <c r="BB171" s="18"/>
      <c r="BC171" s="18"/>
    </row>
    <row r="172" spans="1:55" ht="15.75">
      <c r="A172" s="37" t="s">
        <v>20</v>
      </c>
      <c r="B172" s="32" t="s">
        <v>21</v>
      </c>
      <c r="C172" s="50"/>
      <c r="E172" s="39"/>
      <c r="F172" s="39"/>
      <c r="G172" s="70"/>
      <c r="H172" s="43"/>
      <c r="I172" s="39"/>
      <c r="J172" s="70"/>
      <c r="K172" s="43"/>
      <c r="L172" s="44"/>
      <c r="M172" s="42"/>
      <c r="N172" s="43"/>
      <c r="O172" s="44"/>
      <c r="P172" s="70"/>
      <c r="Q172" s="43"/>
      <c r="R172" s="44"/>
      <c r="S172" s="45"/>
      <c r="T172" s="46" t="s">
        <v>20</v>
      </c>
      <c r="U172" s="32" t="s">
        <v>21</v>
      </c>
      <c r="V172" s="50"/>
      <c r="AD172" s="20"/>
      <c r="AE172" s="48"/>
      <c r="AG172" s="20"/>
      <c r="AJ172" s="18"/>
      <c r="AK172" s="18"/>
      <c r="AL172" s="37" t="s">
        <v>20</v>
      </c>
      <c r="AM172" s="32" t="s">
        <v>21</v>
      </c>
      <c r="AN172" s="50"/>
      <c r="AV172" s="20"/>
      <c r="AW172" s="48"/>
      <c r="AY172" s="20"/>
      <c r="BB172" s="18"/>
      <c r="BC172" s="18"/>
    </row>
    <row r="173" spans="1:55" s="62" customFormat="1" ht="31.5">
      <c r="A173" s="52" t="s">
        <v>22</v>
      </c>
      <c r="B173" s="53" t="s">
        <v>23</v>
      </c>
      <c r="C173" s="54" t="s">
        <v>24</v>
      </c>
      <c r="D173" s="83"/>
      <c r="E173" s="84"/>
      <c r="F173" s="56">
        <v>1.25</v>
      </c>
      <c r="G173" s="57">
        <f>IF($E173&gt;0,IF(F173&gt;0,$E173*F173,""),"")</f>
      </c>
      <c r="H173" s="85"/>
      <c r="I173" s="56">
        <v>0.45</v>
      </c>
      <c r="J173" s="57">
        <f>IF($H173&gt;0,IF(I173&gt;0,$H173*I173,""),"")</f>
      </c>
      <c r="K173" s="58"/>
      <c r="L173" s="59"/>
      <c r="M173" s="57"/>
      <c r="N173" s="85"/>
      <c r="O173" s="56">
        <v>1.25</v>
      </c>
      <c r="P173" s="57">
        <f>IF($N173&gt;0,IF(O173&gt;0,$N173*O173,""),"")</f>
      </c>
      <c r="Q173" s="58"/>
      <c r="R173" s="59"/>
      <c r="S173" s="60"/>
      <c r="T173" s="61" t="s">
        <v>22</v>
      </c>
      <c r="U173" s="53" t="s">
        <v>23</v>
      </c>
      <c r="V173" s="54" t="s">
        <v>24</v>
      </c>
      <c r="X173" s="63">
        <v>1.25</v>
      </c>
      <c r="Y173" s="64">
        <f>IF($W173&gt;0,IF(X173&gt;0,$W173*X173,""),"")</f>
      </c>
      <c r="AA173" s="63">
        <v>0.45</v>
      </c>
      <c r="AB173" s="64">
        <f>IF($H173&gt;0,IF(AA173&gt;0,$H173*AA173,""),"")</f>
      </c>
      <c r="AD173" s="65"/>
      <c r="AE173" s="64"/>
      <c r="AG173" s="63">
        <f>PRODUCT(ROUND(O173,2)*1.04)</f>
        <v>1.3</v>
      </c>
      <c r="AH173" s="64">
        <f>IF($W173&gt;0,IF(AG173&gt;0,$W173*AG173,""),"")</f>
      </c>
      <c r="AJ173" s="65"/>
      <c r="AK173" s="65"/>
      <c r="AL173" s="52" t="s">
        <v>22</v>
      </c>
      <c r="AM173" s="53" t="s">
        <v>23</v>
      </c>
      <c r="AN173" s="54" t="s">
        <v>24</v>
      </c>
      <c r="AP173" s="63">
        <v>1.25</v>
      </c>
      <c r="AQ173" s="64">
        <f>IF($AO173&gt;0,IF(AP173&gt;0,$AO173*AP173,""),"")</f>
      </c>
      <c r="AS173" s="63">
        <f>PRODUCT(ROUND(AA173,2)*1.02)</f>
        <v>0.459</v>
      </c>
      <c r="AT173" s="64">
        <f>IF($AO173&gt;0,IF(AS173&gt;0,$AO173*AS173,""),"")</f>
      </c>
      <c r="AV173" s="65"/>
      <c r="AW173" s="64"/>
      <c r="AY173" s="63">
        <f>PRODUCT(ROUND(AG173,2)*1.08)</f>
        <v>1.4040000000000001</v>
      </c>
      <c r="AZ173" s="64">
        <f>IF($AO173&gt;0,IF(AY173&gt;0,$AO173*AY173,""),"")</f>
      </c>
      <c r="BB173" s="65"/>
      <c r="BC173" s="65"/>
    </row>
    <row r="174" spans="1:55" ht="15.75">
      <c r="A174" s="37" t="s">
        <v>25</v>
      </c>
      <c r="B174" s="38" t="s">
        <v>26</v>
      </c>
      <c r="C174" s="50" t="s">
        <v>15</v>
      </c>
      <c r="D174" s="82"/>
      <c r="E174" s="39"/>
      <c r="F174" s="39"/>
      <c r="G174" s="74"/>
      <c r="H174" s="43">
        <f>D174</f>
        <v>0</v>
      </c>
      <c r="I174" s="41">
        <v>0.23</v>
      </c>
      <c r="J174" s="42">
        <f>IF($D174&gt;0,IF(I174&gt;0,$D174*I174,""),"")</f>
      </c>
      <c r="K174" s="43"/>
      <c r="L174" s="44"/>
      <c r="M174" s="42"/>
      <c r="N174" s="43">
        <f>D174</f>
        <v>0</v>
      </c>
      <c r="O174" s="41">
        <v>0.25</v>
      </c>
      <c r="P174" s="42">
        <f>IF($D174&gt;0,IF(O174&gt;0,$D174*O174,""),"")</f>
      </c>
      <c r="Q174" s="43"/>
      <c r="R174" s="44"/>
      <c r="S174" s="45"/>
      <c r="T174" s="46" t="s">
        <v>25</v>
      </c>
      <c r="U174" s="38" t="s">
        <v>26</v>
      </c>
      <c r="V174" s="50" t="s">
        <v>15</v>
      </c>
      <c r="Z174" s="17">
        <f>W174</f>
        <v>0</v>
      </c>
      <c r="AA174" s="47">
        <v>0.23</v>
      </c>
      <c r="AB174" s="48">
        <f>IF($H174&gt;0,IF(AA174&gt;0,$H174*AA174,""),"")</f>
      </c>
      <c r="AD174" s="20"/>
      <c r="AE174" s="48"/>
      <c r="AF174" s="17">
        <f>W174</f>
        <v>0</v>
      </c>
      <c r="AG174" s="49">
        <f>PRODUCT(ROUND(O174,2)*1.04)</f>
        <v>0.26</v>
      </c>
      <c r="AH174" s="48">
        <f>IF($W174&gt;0,IF(AG174&gt;0,$W174*AG174,""),"")</f>
      </c>
      <c r="AJ174" s="18"/>
      <c r="AK174" s="18"/>
      <c r="AL174" s="37" t="s">
        <v>25</v>
      </c>
      <c r="AM174" s="38" t="s">
        <v>26</v>
      </c>
      <c r="AN174" s="50" t="s">
        <v>15</v>
      </c>
      <c r="AR174" s="17">
        <f>AO174</f>
        <v>0</v>
      </c>
      <c r="AS174" s="49">
        <f>PRODUCT(ROUND(AA174,2)*1.02)</f>
        <v>0.2346</v>
      </c>
      <c r="AT174" s="48">
        <f>IF($AO174&gt;0,IF(AS174&gt;0,$AO174*AS174,""),"")</f>
      </c>
      <c r="AV174" s="20"/>
      <c r="AW174" s="48"/>
      <c r="AX174" s="17">
        <f>AO174</f>
        <v>0</v>
      </c>
      <c r="AY174" s="49">
        <f>PRODUCT(ROUND(AG174,2)*1.08)</f>
        <v>0.28080000000000005</v>
      </c>
      <c r="AZ174" s="48">
        <f>IF($AO174&gt;0,IF(AY174&gt;0,$AO174*AY174,""),"")</f>
      </c>
      <c r="BB174" s="18"/>
      <c r="BC174" s="18"/>
    </row>
    <row r="175" spans="1:55" ht="15.75">
      <c r="A175" s="37" t="s">
        <v>13</v>
      </c>
      <c r="B175" s="38"/>
      <c r="C175" s="50"/>
      <c r="E175" s="39"/>
      <c r="F175" s="39"/>
      <c r="G175" s="70"/>
      <c r="H175" s="43"/>
      <c r="I175" s="39"/>
      <c r="J175" s="70"/>
      <c r="K175" s="43"/>
      <c r="L175" s="44"/>
      <c r="M175" s="42"/>
      <c r="N175" s="43"/>
      <c r="O175" s="44"/>
      <c r="P175" s="70"/>
      <c r="Q175" s="43"/>
      <c r="R175" s="44"/>
      <c r="S175" s="45"/>
      <c r="T175" s="46" t="s">
        <v>13</v>
      </c>
      <c r="U175" s="38"/>
      <c r="V175" s="50"/>
      <c r="AD175" s="20"/>
      <c r="AE175" s="48"/>
      <c r="AG175" s="20"/>
      <c r="AJ175" s="18"/>
      <c r="AK175" s="18"/>
      <c r="AL175" s="37" t="s">
        <v>13</v>
      </c>
      <c r="AM175" s="38"/>
      <c r="AN175" s="50"/>
      <c r="AV175" s="20"/>
      <c r="AW175" s="48"/>
      <c r="AY175" s="20"/>
      <c r="BB175" s="18"/>
      <c r="BC175" s="18"/>
    </row>
    <row r="176" spans="1:55" ht="31.5">
      <c r="A176" s="37" t="s">
        <v>27</v>
      </c>
      <c r="B176" s="32" t="s">
        <v>28</v>
      </c>
      <c r="C176" s="50"/>
      <c r="E176" s="39"/>
      <c r="F176" s="39"/>
      <c r="G176" s="70"/>
      <c r="H176" s="43"/>
      <c r="I176" s="39"/>
      <c r="J176" s="70"/>
      <c r="K176" s="43"/>
      <c r="L176" s="44"/>
      <c r="M176" s="42"/>
      <c r="N176" s="43"/>
      <c r="O176" s="44"/>
      <c r="P176" s="70"/>
      <c r="Q176" s="43"/>
      <c r="R176" s="44"/>
      <c r="S176" s="45"/>
      <c r="T176" s="46" t="s">
        <v>27</v>
      </c>
      <c r="U176" s="32" t="s">
        <v>28</v>
      </c>
      <c r="V176" s="50"/>
      <c r="AD176" s="20"/>
      <c r="AE176" s="48"/>
      <c r="AG176" s="20"/>
      <c r="AJ176" s="18"/>
      <c r="AK176" s="18"/>
      <c r="AL176" s="37" t="s">
        <v>27</v>
      </c>
      <c r="AM176" s="32" t="s">
        <v>28</v>
      </c>
      <c r="AN176" s="50"/>
      <c r="AV176" s="20"/>
      <c r="AW176" s="48"/>
      <c r="AY176" s="20"/>
      <c r="BB176" s="18"/>
      <c r="BC176" s="18"/>
    </row>
    <row r="177" spans="1:55" ht="15.75">
      <c r="A177" s="37" t="s">
        <v>29</v>
      </c>
      <c r="B177" s="38" t="s">
        <v>30</v>
      </c>
      <c r="C177" s="50" t="s">
        <v>31</v>
      </c>
      <c r="D177" s="82"/>
      <c r="E177" s="39"/>
      <c r="F177" s="39"/>
      <c r="G177" s="95"/>
      <c r="H177" s="43">
        <f>D177</f>
        <v>0</v>
      </c>
      <c r="I177" s="41">
        <v>0.84</v>
      </c>
      <c r="J177" s="42">
        <f>IF($D177&gt;0,IF(I177&gt;0,$D177*I177,""),"")</f>
      </c>
      <c r="K177" s="43"/>
      <c r="L177" s="44"/>
      <c r="M177" s="42"/>
      <c r="N177" s="43">
        <f>D177</f>
        <v>0</v>
      </c>
      <c r="O177" s="41">
        <v>2</v>
      </c>
      <c r="P177" s="42">
        <f>IF($D177&gt;0,IF(O177&gt;0,$D177*O177,""),"")</f>
      </c>
      <c r="Q177" s="43"/>
      <c r="R177" s="44"/>
      <c r="S177" s="45"/>
      <c r="T177" s="46" t="s">
        <v>29</v>
      </c>
      <c r="U177" s="38" t="s">
        <v>30</v>
      </c>
      <c r="V177" s="50" t="s">
        <v>31</v>
      </c>
      <c r="Z177" s="17">
        <f>W177</f>
        <v>0</v>
      </c>
      <c r="AA177" s="47">
        <v>0.84</v>
      </c>
      <c r="AB177" s="48">
        <f>IF($H177&gt;0,IF(AA177&gt;0,$H177*AA177,""),"")</f>
      </c>
      <c r="AD177" s="20"/>
      <c r="AE177" s="48"/>
      <c r="AF177" s="17">
        <f>W177</f>
        <v>0</v>
      </c>
      <c r="AG177" s="49">
        <f>PRODUCT(ROUND(O177,2)*1.04)</f>
        <v>2.08</v>
      </c>
      <c r="AH177" s="48">
        <f>IF($W177&gt;0,IF(AG177&gt;0,$W177*AG177,""),"")</f>
      </c>
      <c r="AJ177" s="18"/>
      <c r="AK177" s="18"/>
      <c r="AL177" s="37" t="s">
        <v>29</v>
      </c>
      <c r="AM177" s="38" t="s">
        <v>30</v>
      </c>
      <c r="AN177" s="50" t="s">
        <v>31</v>
      </c>
      <c r="AR177" s="17">
        <f>AO177</f>
        <v>0</v>
      </c>
      <c r="AS177" s="49">
        <f>PRODUCT(ROUND(AA177,2)*1.02)</f>
        <v>0.8568</v>
      </c>
      <c r="AT177" s="48">
        <f>IF($AO177&gt;0,IF(AS177&gt;0,$AO177*AS177,""),"")</f>
      </c>
      <c r="AV177" s="20"/>
      <c r="AW177" s="48"/>
      <c r="AX177" s="17">
        <f>AO177</f>
        <v>0</v>
      </c>
      <c r="AY177" s="49">
        <f>PRODUCT(ROUND(AG177,2)*1.08)</f>
        <v>2.2464000000000004</v>
      </c>
      <c r="AZ177" s="48">
        <f>IF($AO177&gt;0,IF(AY177&gt;0,$AO177*AY177,""),"")</f>
      </c>
      <c r="BB177" s="18"/>
      <c r="BC177" s="18"/>
    </row>
    <row r="178" spans="1:55" s="62" customFormat="1" ht="31.5">
      <c r="A178" s="52" t="s">
        <v>32</v>
      </c>
      <c r="B178" s="53" t="s">
        <v>23</v>
      </c>
      <c r="C178" s="54" t="s">
        <v>24</v>
      </c>
      <c r="D178" s="83"/>
      <c r="E178" s="84"/>
      <c r="F178" s="56">
        <v>1.25</v>
      </c>
      <c r="G178" s="57">
        <f>IF($E178&gt;0,IF(F178&gt;0,$E178*F178,""),"")</f>
      </c>
      <c r="H178" s="85"/>
      <c r="I178" s="56">
        <v>1.4</v>
      </c>
      <c r="J178" s="57">
        <f>IF($H178&gt;0,IF(I178&gt;0,$H178*I178,""),"")</f>
      </c>
      <c r="K178" s="58"/>
      <c r="L178" s="59"/>
      <c r="M178" s="57"/>
      <c r="N178" s="85"/>
      <c r="O178" s="56">
        <v>2</v>
      </c>
      <c r="P178" s="57">
        <f>IF($N178&gt;0,IF(O178&gt;0,$N178*O178,""),"")</f>
      </c>
      <c r="Q178" s="58"/>
      <c r="R178" s="59"/>
      <c r="S178" s="60"/>
      <c r="T178" s="61" t="s">
        <v>32</v>
      </c>
      <c r="U178" s="53" t="s">
        <v>23</v>
      </c>
      <c r="V178" s="54" t="s">
        <v>24</v>
      </c>
      <c r="X178" s="63">
        <v>1.25</v>
      </c>
      <c r="Y178" s="64">
        <f>IF($W178&gt;0,IF(X178&gt;0,$W178*X178,""),"")</f>
      </c>
      <c r="AA178" s="63">
        <v>1.4</v>
      </c>
      <c r="AB178" s="64">
        <f>IF($H178&gt;0,IF(AA178&gt;0,$H178*AA178,""),"")</f>
      </c>
      <c r="AD178" s="65"/>
      <c r="AE178" s="64"/>
      <c r="AG178" s="63">
        <f>PRODUCT(ROUND(O178,2)*1.04)</f>
        <v>2.08</v>
      </c>
      <c r="AH178" s="64">
        <f>IF($W178&gt;0,IF(AG178&gt;0,$W178*AG178,""),"")</f>
      </c>
      <c r="AJ178" s="65"/>
      <c r="AK178" s="65"/>
      <c r="AL178" s="52" t="s">
        <v>32</v>
      </c>
      <c r="AM178" s="53" t="s">
        <v>23</v>
      </c>
      <c r="AN178" s="54" t="s">
        <v>24</v>
      </c>
      <c r="AP178" s="63">
        <v>1.25</v>
      </c>
      <c r="AQ178" s="64">
        <f>IF($AO178&gt;0,IF(AP178&gt;0,$AO178*AP178,""),"")</f>
      </c>
      <c r="AS178" s="63">
        <f>PRODUCT(ROUND(AA178,2)*1.02)</f>
        <v>1.428</v>
      </c>
      <c r="AT178" s="64">
        <f>IF($AO178&gt;0,IF(AS178&gt;0,$AO178*AS178,""),"")</f>
      </c>
      <c r="AV178" s="65"/>
      <c r="AW178" s="64"/>
      <c r="AY178" s="63">
        <f>PRODUCT(ROUND(AG178,2)*1.08)</f>
        <v>2.2464000000000004</v>
      </c>
      <c r="AZ178" s="64">
        <f>IF($AO178&gt;0,IF(AY178&gt;0,$AO178*AY178,""),"")</f>
      </c>
      <c r="BB178" s="65"/>
      <c r="BC178" s="65"/>
    </row>
    <row r="179" spans="1:55" ht="15.75">
      <c r="A179" s="37" t="s">
        <v>33</v>
      </c>
      <c r="B179" s="38" t="s">
        <v>34</v>
      </c>
      <c r="C179" s="50" t="s">
        <v>31</v>
      </c>
      <c r="D179" s="82"/>
      <c r="E179" s="39">
        <f>D179</f>
        <v>0</v>
      </c>
      <c r="F179" s="41">
        <v>4.5</v>
      </c>
      <c r="G179" s="42">
        <f>IF($D179&gt;0,IF(F179&gt;0,$D179*F179,""),"")</f>
      </c>
      <c r="H179" s="43">
        <f>D179</f>
        <v>0</v>
      </c>
      <c r="I179" s="41">
        <v>2.24</v>
      </c>
      <c r="J179" s="42">
        <f>IF($D179&gt;0,IF(I179&gt;0,$D179*I179,""),"")</f>
      </c>
      <c r="K179" s="43"/>
      <c r="L179" s="44"/>
      <c r="M179" s="42"/>
      <c r="N179" s="43"/>
      <c r="O179" s="44"/>
      <c r="P179" s="66"/>
      <c r="Q179" s="43"/>
      <c r="R179" s="44"/>
      <c r="S179" s="45"/>
      <c r="T179" s="46" t="s">
        <v>33</v>
      </c>
      <c r="U179" s="38" t="s">
        <v>34</v>
      </c>
      <c r="V179" s="50" t="s">
        <v>31</v>
      </c>
      <c r="X179" s="47">
        <v>4.5</v>
      </c>
      <c r="Y179" s="48">
        <f>IF($W179&gt;0,IF(X179&gt;0,$W179*X179,""),"")</f>
      </c>
      <c r="Z179" s="17">
        <f>W179</f>
        <v>0</v>
      </c>
      <c r="AA179" s="47">
        <v>2.24</v>
      </c>
      <c r="AB179" s="48">
        <f>IF($D179&gt;0,IF(AA179&gt;0,$D179*AA179,""),"")</f>
      </c>
      <c r="AD179" s="20"/>
      <c r="AE179" s="48"/>
      <c r="AG179" s="20"/>
      <c r="AH179" s="48"/>
      <c r="AJ179" s="18"/>
      <c r="AK179" s="18"/>
      <c r="AL179" s="37" t="s">
        <v>33</v>
      </c>
      <c r="AM179" s="38" t="s">
        <v>34</v>
      </c>
      <c r="AN179" s="50" t="s">
        <v>31</v>
      </c>
      <c r="AP179" s="47">
        <v>4.5</v>
      </c>
      <c r="AQ179" s="48">
        <f>IF($AO179&gt;0,IF(AP179&gt;0,$AO179*AP179,""),"")</f>
      </c>
      <c r="AR179" s="17">
        <f>AO179</f>
        <v>0</v>
      </c>
      <c r="AS179" s="49">
        <f>PRODUCT(ROUND(AA179,2)*1.02)</f>
        <v>2.2848</v>
      </c>
      <c r="AT179" s="48">
        <f>IF($AO179&gt;0,IF(AS179&gt;0,$AO179*AS179,""),"")</f>
      </c>
      <c r="AV179" s="20"/>
      <c r="AW179" s="48"/>
      <c r="AY179" s="20"/>
      <c r="AZ179" s="48"/>
      <c r="BB179" s="18"/>
      <c r="BC179" s="18"/>
    </row>
    <row r="180" spans="1:55" ht="15.75">
      <c r="A180" s="37" t="s">
        <v>13</v>
      </c>
      <c r="B180" s="38"/>
      <c r="C180" s="50"/>
      <c r="E180" s="39"/>
      <c r="F180" s="39"/>
      <c r="G180" s="70"/>
      <c r="H180" s="43"/>
      <c r="I180" s="39"/>
      <c r="J180" s="70"/>
      <c r="K180" s="43"/>
      <c r="L180" s="44"/>
      <c r="M180" s="42"/>
      <c r="N180" s="43"/>
      <c r="O180" s="44"/>
      <c r="P180" s="70"/>
      <c r="Q180" s="43"/>
      <c r="R180" s="44"/>
      <c r="S180" s="45"/>
      <c r="T180" s="46" t="s">
        <v>13</v>
      </c>
      <c r="U180" s="38"/>
      <c r="V180" s="50"/>
      <c r="AD180" s="20"/>
      <c r="AE180" s="48"/>
      <c r="AG180" s="20"/>
      <c r="AJ180" s="18"/>
      <c r="AK180" s="18"/>
      <c r="AL180" s="37" t="s">
        <v>13</v>
      </c>
      <c r="AM180" s="38"/>
      <c r="AN180" s="50"/>
      <c r="AV180" s="20"/>
      <c r="AW180" s="48"/>
      <c r="AY180" s="20"/>
      <c r="BB180" s="18"/>
      <c r="BC180" s="18"/>
    </row>
    <row r="181" spans="1:55" ht="15.75">
      <c r="A181" s="37"/>
      <c r="B181" s="38"/>
      <c r="C181" s="50"/>
      <c r="E181" s="39"/>
      <c r="F181" s="39"/>
      <c r="G181" s="70"/>
      <c r="H181" s="43"/>
      <c r="I181" s="39"/>
      <c r="J181" s="70"/>
      <c r="K181" s="43"/>
      <c r="L181" s="44"/>
      <c r="M181" s="42"/>
      <c r="N181" s="43"/>
      <c r="O181" s="44"/>
      <c r="P181" s="70"/>
      <c r="Q181" s="43"/>
      <c r="R181" s="44"/>
      <c r="S181" s="45"/>
      <c r="T181" s="46"/>
      <c r="U181" s="38"/>
      <c r="V181" s="50"/>
      <c r="AD181" s="20"/>
      <c r="AE181" s="48"/>
      <c r="AG181" s="20"/>
      <c r="AJ181" s="18"/>
      <c r="AK181" s="18"/>
      <c r="AL181" s="37"/>
      <c r="AM181" s="38"/>
      <c r="AN181" s="50"/>
      <c r="AV181" s="20"/>
      <c r="AW181" s="48"/>
      <c r="AY181" s="20"/>
      <c r="BB181" s="18"/>
      <c r="BC181" s="18"/>
    </row>
    <row r="182" spans="1:55" ht="63">
      <c r="A182" s="30" t="s">
        <v>67</v>
      </c>
      <c r="B182" s="31" t="s">
        <v>68</v>
      </c>
      <c r="C182" s="37"/>
      <c r="E182" s="39"/>
      <c r="F182" s="39"/>
      <c r="G182" s="70"/>
      <c r="H182" s="43"/>
      <c r="I182" s="39"/>
      <c r="J182" s="70"/>
      <c r="K182" s="43"/>
      <c r="L182" s="44"/>
      <c r="M182" s="42"/>
      <c r="N182" s="43"/>
      <c r="O182" s="44"/>
      <c r="P182" s="70"/>
      <c r="Q182" s="43"/>
      <c r="R182" s="44"/>
      <c r="S182" s="45"/>
      <c r="T182" s="35" t="s">
        <v>67</v>
      </c>
      <c r="U182" s="31" t="s">
        <v>68</v>
      </c>
      <c r="V182" s="37"/>
      <c r="AD182" s="20"/>
      <c r="AE182" s="48"/>
      <c r="AG182" s="20"/>
      <c r="AJ182" s="18"/>
      <c r="AK182" s="18"/>
      <c r="AL182" s="30" t="s">
        <v>67</v>
      </c>
      <c r="AM182" s="31" t="s">
        <v>68</v>
      </c>
      <c r="AN182" s="37"/>
      <c r="AV182" s="20"/>
      <c r="AW182" s="48"/>
      <c r="AY182" s="20"/>
      <c r="BB182" s="18"/>
      <c r="BC182" s="18"/>
    </row>
    <row r="183" spans="1:55" ht="31.5">
      <c r="A183" s="37" t="s">
        <v>69</v>
      </c>
      <c r="B183" s="38" t="s">
        <v>12</v>
      </c>
      <c r="C183" s="50"/>
      <c r="E183" s="39"/>
      <c r="F183" s="39"/>
      <c r="G183" s="70"/>
      <c r="H183" s="43"/>
      <c r="I183" s="39"/>
      <c r="J183" s="70"/>
      <c r="K183" s="43"/>
      <c r="L183" s="44"/>
      <c r="M183" s="42"/>
      <c r="N183" s="43"/>
      <c r="O183" s="44"/>
      <c r="P183" s="70"/>
      <c r="Q183" s="43"/>
      <c r="R183" s="44"/>
      <c r="S183" s="45"/>
      <c r="T183" s="46" t="s">
        <v>69</v>
      </c>
      <c r="U183" s="38" t="s">
        <v>12</v>
      </c>
      <c r="V183" s="50"/>
      <c r="AD183" s="20"/>
      <c r="AE183" s="48"/>
      <c r="AG183" s="20"/>
      <c r="AJ183" s="18"/>
      <c r="AK183" s="18"/>
      <c r="AL183" s="37" t="s">
        <v>69</v>
      </c>
      <c r="AM183" s="38" t="s">
        <v>12</v>
      </c>
      <c r="AN183" s="50"/>
      <c r="AV183" s="20"/>
      <c r="AW183" s="48"/>
      <c r="AY183" s="20"/>
      <c r="BB183" s="18"/>
      <c r="BC183" s="18"/>
    </row>
    <row r="184" spans="1:55" ht="15.75">
      <c r="A184" s="37" t="s">
        <v>13</v>
      </c>
      <c r="B184" s="38" t="s">
        <v>14</v>
      </c>
      <c r="C184" s="50" t="s">
        <v>15</v>
      </c>
      <c r="D184" s="82"/>
      <c r="E184" s="39">
        <f>D184</f>
        <v>0</v>
      </c>
      <c r="F184" s="41">
        <v>50</v>
      </c>
      <c r="G184" s="42">
        <f>IF($D184&gt;0,IF(F184&gt;0,$D184*F184,""),"")</f>
      </c>
      <c r="H184" s="43"/>
      <c r="I184" s="39"/>
      <c r="J184" s="42"/>
      <c r="K184" s="43"/>
      <c r="L184" s="44"/>
      <c r="M184" s="42"/>
      <c r="N184" s="43">
        <f>D184</f>
        <v>0</v>
      </c>
      <c r="O184" s="41">
        <v>30</v>
      </c>
      <c r="P184" s="42">
        <f>IF($N184&gt;0,IF(O184&gt;0,$N184*O184,""),"")</f>
      </c>
      <c r="Q184" s="43"/>
      <c r="R184" s="44"/>
      <c r="S184" s="45"/>
      <c r="T184" s="46" t="s">
        <v>13</v>
      </c>
      <c r="U184" s="38" t="s">
        <v>14</v>
      </c>
      <c r="V184" s="50" t="s">
        <v>15</v>
      </c>
      <c r="X184" s="47">
        <v>50</v>
      </c>
      <c r="Y184" s="48">
        <f>IF($W184&gt;0,IF(X184&gt;0,$W184*X184,""),"")</f>
      </c>
      <c r="AB184" s="48"/>
      <c r="AD184" s="20"/>
      <c r="AE184" s="48"/>
      <c r="AF184" s="17">
        <f>W184</f>
        <v>0</v>
      </c>
      <c r="AG184" s="49">
        <f>PRODUCT(ROUND(O184,2)*1.04)</f>
        <v>31.200000000000003</v>
      </c>
      <c r="AH184" s="48">
        <f>IF($W184&gt;0,IF(AG184&gt;0,$W184*AG184,""),"")</f>
      </c>
      <c r="AJ184" s="18"/>
      <c r="AK184" s="18"/>
      <c r="AL184" s="37" t="s">
        <v>13</v>
      </c>
      <c r="AM184" s="38" t="s">
        <v>14</v>
      </c>
      <c r="AN184" s="50" t="s">
        <v>15</v>
      </c>
      <c r="AP184" s="47">
        <v>50</v>
      </c>
      <c r="AQ184" s="48">
        <f>IF($AO184&gt;0,IF(AP184&gt;0,$AO184*AP184,""),"")</f>
      </c>
      <c r="AT184" s="48"/>
      <c r="AV184" s="20"/>
      <c r="AW184" s="48"/>
      <c r="AX184" s="17">
        <f>AO184</f>
        <v>0</v>
      </c>
      <c r="AY184" s="49">
        <f>PRODUCT(ROUND(AG184,2)*1.08)</f>
        <v>33.696</v>
      </c>
      <c r="AZ184" s="48">
        <f>IF($AO184&gt;0,IF(AY184&gt;0,$AO184*AY184,""),"")</f>
      </c>
      <c r="BB184" s="18"/>
      <c r="BC184" s="18"/>
    </row>
    <row r="185" spans="1:55" ht="15.75">
      <c r="A185" s="37" t="s">
        <v>13</v>
      </c>
      <c r="B185" s="38" t="s">
        <v>16</v>
      </c>
      <c r="C185" s="50" t="s">
        <v>15</v>
      </c>
      <c r="D185" s="82"/>
      <c r="E185" s="39">
        <f>D185</f>
        <v>0</v>
      </c>
      <c r="F185" s="41">
        <v>47</v>
      </c>
      <c r="G185" s="42">
        <f>IF($D185&gt;0,IF(F185&gt;0,$D185*F185,""),"")</f>
      </c>
      <c r="H185" s="43"/>
      <c r="I185" s="39"/>
      <c r="J185" s="42"/>
      <c r="K185" s="43"/>
      <c r="L185" s="44"/>
      <c r="M185" s="42"/>
      <c r="N185" s="43">
        <f>D185</f>
        <v>0</v>
      </c>
      <c r="O185" s="41">
        <v>28</v>
      </c>
      <c r="P185" s="42">
        <f>IF($N185&gt;0,IF(O185&gt;0,$N185*O185,""),"")</f>
      </c>
      <c r="Q185" s="43"/>
      <c r="R185" s="44"/>
      <c r="S185" s="45"/>
      <c r="T185" s="46" t="s">
        <v>13</v>
      </c>
      <c r="U185" s="38" t="s">
        <v>16</v>
      </c>
      <c r="V185" s="50" t="s">
        <v>15</v>
      </c>
      <c r="X185" s="47">
        <v>47</v>
      </c>
      <c r="Y185" s="48">
        <f>IF($W185&gt;0,IF(X185&gt;0,$W185*X185,""),"")</f>
      </c>
      <c r="AB185" s="48"/>
      <c r="AD185" s="20"/>
      <c r="AE185" s="48"/>
      <c r="AF185" s="17">
        <f>W185</f>
        <v>0</v>
      </c>
      <c r="AG185" s="49">
        <f>PRODUCT(ROUND(O185,2)*1.04)</f>
        <v>29.12</v>
      </c>
      <c r="AH185" s="48">
        <f>IF($W185&gt;0,IF(AG185&gt;0,$W185*AG185,""),"")</f>
      </c>
      <c r="AJ185" s="18"/>
      <c r="AK185" s="18"/>
      <c r="AL185" s="37" t="s">
        <v>13</v>
      </c>
      <c r="AM185" s="38" t="s">
        <v>16</v>
      </c>
      <c r="AN185" s="50" t="s">
        <v>15</v>
      </c>
      <c r="AP185" s="47">
        <v>47</v>
      </c>
      <c r="AQ185" s="48">
        <f>IF($AO185&gt;0,IF(AP185&gt;0,$AO185*AP185,""),"")</f>
      </c>
      <c r="AT185" s="48"/>
      <c r="AV185" s="20"/>
      <c r="AW185" s="48"/>
      <c r="AX185" s="17">
        <f>AO185</f>
        <v>0</v>
      </c>
      <c r="AY185" s="49">
        <f>PRODUCT(ROUND(AG185,2)*1.08)</f>
        <v>31.449600000000004</v>
      </c>
      <c r="AZ185" s="48">
        <f>IF($AO185&gt;0,IF(AY185&gt;0,$AO185*AY185,""),"")</f>
      </c>
      <c r="BB185" s="18"/>
      <c r="BC185" s="18"/>
    </row>
    <row r="186" spans="1:55" ht="15.75">
      <c r="A186" s="37" t="s">
        <v>13</v>
      </c>
      <c r="B186" s="38" t="s">
        <v>17</v>
      </c>
      <c r="C186" s="50" t="s">
        <v>15</v>
      </c>
      <c r="D186" s="82"/>
      <c r="E186" s="39">
        <f>D186</f>
        <v>0</v>
      </c>
      <c r="F186" s="41">
        <v>40</v>
      </c>
      <c r="G186" s="42">
        <f>IF($D186&gt;0,IF(F186&gt;0,$D186*F186,""),"")</f>
      </c>
      <c r="H186" s="43"/>
      <c r="I186" s="39"/>
      <c r="J186" s="42"/>
      <c r="K186" s="43"/>
      <c r="L186" s="44"/>
      <c r="M186" s="42"/>
      <c r="N186" s="43">
        <f>D186</f>
        <v>0</v>
      </c>
      <c r="O186" s="41">
        <v>25</v>
      </c>
      <c r="P186" s="42">
        <f>IF($N186&gt;0,IF(O186&gt;0,$N186*O186,""),"")</f>
      </c>
      <c r="Q186" s="43"/>
      <c r="R186" s="44"/>
      <c r="S186" s="45"/>
      <c r="T186" s="46" t="s">
        <v>13</v>
      </c>
      <c r="U186" s="38" t="s">
        <v>17</v>
      </c>
      <c r="V186" s="50" t="s">
        <v>15</v>
      </c>
      <c r="X186" s="47">
        <v>40</v>
      </c>
      <c r="Y186" s="48">
        <f>IF($W186&gt;0,IF(X186&gt;0,$W186*X186,""),"")</f>
      </c>
      <c r="AB186" s="48"/>
      <c r="AD186" s="20"/>
      <c r="AE186" s="48"/>
      <c r="AF186" s="17">
        <f>W186</f>
        <v>0</v>
      </c>
      <c r="AG186" s="49">
        <f>PRODUCT(ROUND(O186,2)*1.04)</f>
        <v>26</v>
      </c>
      <c r="AH186" s="48">
        <f>IF($W186&gt;0,IF(AG186&gt;0,$W186*AG186,""),"")</f>
      </c>
      <c r="AJ186" s="18"/>
      <c r="AK186" s="18"/>
      <c r="AL186" s="37" t="s">
        <v>13</v>
      </c>
      <c r="AM186" s="38" t="s">
        <v>17</v>
      </c>
      <c r="AN186" s="50" t="s">
        <v>15</v>
      </c>
      <c r="AP186" s="47">
        <v>40</v>
      </c>
      <c r="AQ186" s="48">
        <f>IF($AO186&gt;0,IF(AP186&gt;0,$AO186*AP186,""),"")</f>
      </c>
      <c r="AT186" s="48"/>
      <c r="AV186" s="20"/>
      <c r="AW186" s="48"/>
      <c r="AX186" s="17">
        <f>AO186</f>
        <v>0</v>
      </c>
      <c r="AY186" s="49">
        <f>PRODUCT(ROUND(AG186,2)*1.08)</f>
        <v>28.080000000000002</v>
      </c>
      <c r="AZ186" s="48">
        <f>IF($AO186&gt;0,IF(AY186&gt;0,$AO186*AY186,""),"")</f>
      </c>
      <c r="BB186" s="18"/>
      <c r="BC186" s="18"/>
    </row>
    <row r="187" spans="1:55" ht="15.75">
      <c r="A187" s="37" t="s">
        <v>70</v>
      </c>
      <c r="B187" s="38" t="s">
        <v>19</v>
      </c>
      <c r="C187" s="50"/>
      <c r="E187" s="39"/>
      <c r="F187" s="39"/>
      <c r="G187" s="70"/>
      <c r="H187" s="43"/>
      <c r="I187" s="39"/>
      <c r="J187" s="70"/>
      <c r="K187" s="43"/>
      <c r="L187" s="44"/>
      <c r="M187" s="42"/>
      <c r="N187" s="43"/>
      <c r="O187" s="44"/>
      <c r="P187" s="70"/>
      <c r="Q187" s="43"/>
      <c r="R187" s="44"/>
      <c r="S187" s="45"/>
      <c r="T187" s="46" t="s">
        <v>70</v>
      </c>
      <c r="U187" s="38" t="s">
        <v>19</v>
      </c>
      <c r="V187" s="50"/>
      <c r="AD187" s="20"/>
      <c r="AE187" s="48"/>
      <c r="AG187" s="20"/>
      <c r="AJ187" s="18"/>
      <c r="AK187" s="18"/>
      <c r="AL187" s="37" t="s">
        <v>70</v>
      </c>
      <c r="AM187" s="38" t="s">
        <v>19</v>
      </c>
      <c r="AN187" s="50"/>
      <c r="AV187" s="20"/>
      <c r="AW187" s="48"/>
      <c r="AY187" s="20"/>
      <c r="BB187" s="18"/>
      <c r="BC187" s="18"/>
    </row>
    <row r="188" spans="1:55" ht="15.75">
      <c r="A188" s="37" t="s">
        <v>13</v>
      </c>
      <c r="B188" s="38" t="s">
        <v>14</v>
      </c>
      <c r="C188" s="50" t="s">
        <v>15</v>
      </c>
      <c r="D188" s="82"/>
      <c r="E188" s="39">
        <f>D188</f>
        <v>0</v>
      </c>
      <c r="F188" s="41">
        <v>40</v>
      </c>
      <c r="G188" s="42">
        <f>IF($D188&gt;0,IF(F188&gt;0,$D188*F188,""),"")</f>
      </c>
      <c r="H188" s="43"/>
      <c r="I188" s="39"/>
      <c r="J188" s="42"/>
      <c r="K188" s="43"/>
      <c r="L188" s="44"/>
      <c r="M188" s="42"/>
      <c r="N188" s="43">
        <f>D188</f>
        <v>0</v>
      </c>
      <c r="O188" s="41">
        <v>25</v>
      </c>
      <c r="P188" s="42">
        <f>IF($N188&gt;0,IF(O188&gt;0,$N188*O188,""),"")</f>
      </c>
      <c r="Q188" s="43"/>
      <c r="R188" s="44"/>
      <c r="S188" s="45"/>
      <c r="T188" s="46" t="s">
        <v>13</v>
      </c>
      <c r="U188" s="38" t="s">
        <v>14</v>
      </c>
      <c r="V188" s="50" t="s">
        <v>15</v>
      </c>
      <c r="X188" s="47">
        <v>40</v>
      </c>
      <c r="Y188" s="48">
        <f>IF($W188&gt;0,IF(X188&gt;0,$W188*X188,""),"")</f>
      </c>
      <c r="AB188" s="48"/>
      <c r="AD188" s="20"/>
      <c r="AE188" s="48"/>
      <c r="AF188" s="17">
        <f>W188</f>
        <v>0</v>
      </c>
      <c r="AG188" s="49">
        <f>PRODUCT(ROUND(O188,2)*1.04)</f>
        <v>26</v>
      </c>
      <c r="AH188" s="48">
        <f>IF($W188&gt;0,IF(AG188&gt;0,$W188*AG188,""),"")</f>
      </c>
      <c r="AJ188" s="18"/>
      <c r="AK188" s="18"/>
      <c r="AL188" s="37" t="s">
        <v>13</v>
      </c>
      <c r="AM188" s="38" t="s">
        <v>14</v>
      </c>
      <c r="AN188" s="50" t="s">
        <v>15</v>
      </c>
      <c r="AP188" s="47">
        <v>40</v>
      </c>
      <c r="AQ188" s="48">
        <f>IF($AO188&gt;0,IF(AP188&gt;0,$AO188*AP188,""),"")</f>
      </c>
      <c r="AT188" s="48"/>
      <c r="AV188" s="20"/>
      <c r="AW188" s="48"/>
      <c r="AX188" s="17">
        <f>AO188</f>
        <v>0</v>
      </c>
      <c r="AY188" s="49">
        <f>PRODUCT(ROUND(AG188,2)*1.08)</f>
        <v>28.080000000000002</v>
      </c>
      <c r="AZ188" s="48">
        <f>IF($AO188&gt;0,IF(AY188&gt;0,$AO188*AY188,""),"")</f>
      </c>
      <c r="BB188" s="18"/>
      <c r="BC188" s="18"/>
    </row>
    <row r="189" spans="1:55" ht="15.75">
      <c r="A189" s="37" t="s">
        <v>13</v>
      </c>
      <c r="B189" s="38" t="s">
        <v>16</v>
      </c>
      <c r="C189" s="50" t="s">
        <v>15</v>
      </c>
      <c r="D189" s="82"/>
      <c r="E189" s="39">
        <f>D189</f>
        <v>0</v>
      </c>
      <c r="F189" s="41">
        <v>37</v>
      </c>
      <c r="G189" s="42">
        <f>IF($D189&gt;0,IF(F189&gt;0,$D189*F189,""),"")</f>
      </c>
      <c r="H189" s="43"/>
      <c r="I189" s="39"/>
      <c r="J189" s="42"/>
      <c r="K189" s="43"/>
      <c r="L189" s="44"/>
      <c r="M189" s="42"/>
      <c r="N189" s="43">
        <f>D189</f>
        <v>0</v>
      </c>
      <c r="O189" s="41">
        <v>23</v>
      </c>
      <c r="P189" s="42">
        <f>IF($N189&gt;0,IF(O189&gt;0,$N189*O189,""),"")</f>
      </c>
      <c r="Q189" s="43"/>
      <c r="R189" s="44"/>
      <c r="S189" s="45"/>
      <c r="T189" s="46" t="s">
        <v>13</v>
      </c>
      <c r="U189" s="38" t="s">
        <v>16</v>
      </c>
      <c r="V189" s="50" t="s">
        <v>15</v>
      </c>
      <c r="X189" s="47">
        <v>37</v>
      </c>
      <c r="Y189" s="48">
        <f>IF($W189&gt;0,IF(X189&gt;0,$W189*X189,""),"")</f>
      </c>
      <c r="AB189" s="48"/>
      <c r="AD189" s="20"/>
      <c r="AE189" s="48"/>
      <c r="AF189" s="17">
        <f>W189</f>
        <v>0</v>
      </c>
      <c r="AG189" s="49">
        <f>PRODUCT(ROUND(O189,2)*1.04)</f>
        <v>23.92</v>
      </c>
      <c r="AH189" s="48">
        <f>IF($W189&gt;0,IF(AG189&gt;0,$W189*AG189,""),"")</f>
      </c>
      <c r="AJ189" s="18"/>
      <c r="AK189" s="18"/>
      <c r="AL189" s="37" t="s">
        <v>13</v>
      </c>
      <c r="AM189" s="38" t="s">
        <v>16</v>
      </c>
      <c r="AN189" s="50" t="s">
        <v>15</v>
      </c>
      <c r="AP189" s="47">
        <v>37</v>
      </c>
      <c r="AQ189" s="48">
        <f>IF($AO189&gt;0,IF(AP189&gt;0,$AO189*AP189,""),"")</f>
      </c>
      <c r="AT189" s="48"/>
      <c r="AV189" s="20"/>
      <c r="AW189" s="48"/>
      <c r="AX189" s="17">
        <f>AO189</f>
        <v>0</v>
      </c>
      <c r="AY189" s="49">
        <f>PRODUCT(ROUND(AG189,2)*1.08)</f>
        <v>25.833600000000004</v>
      </c>
      <c r="AZ189" s="48">
        <f>IF($AO189&gt;0,IF(AY189&gt;0,$AO189*AY189,""),"")</f>
      </c>
      <c r="BB189" s="18"/>
      <c r="BC189" s="18"/>
    </row>
    <row r="190" spans="1:55" ht="15.75">
      <c r="A190" s="37" t="s">
        <v>13</v>
      </c>
      <c r="B190" s="38" t="s">
        <v>17</v>
      </c>
      <c r="C190" s="50" t="s">
        <v>15</v>
      </c>
      <c r="D190" s="82"/>
      <c r="E190" s="39">
        <f>D190</f>
        <v>0</v>
      </c>
      <c r="F190" s="41">
        <v>30</v>
      </c>
      <c r="G190" s="42">
        <f>IF($D190&gt;0,IF(F190&gt;0,$D190*F190,""),"")</f>
      </c>
      <c r="H190" s="43"/>
      <c r="I190" s="39"/>
      <c r="J190" s="42"/>
      <c r="K190" s="43"/>
      <c r="L190" s="44"/>
      <c r="M190" s="42"/>
      <c r="N190" s="43">
        <f>D190</f>
        <v>0</v>
      </c>
      <c r="O190" s="41">
        <v>20</v>
      </c>
      <c r="P190" s="42">
        <f>IF($N190&gt;0,IF(O190&gt;0,$N190*O190,""),"")</f>
      </c>
      <c r="Q190" s="43"/>
      <c r="R190" s="44"/>
      <c r="S190" s="45"/>
      <c r="T190" s="46" t="s">
        <v>13</v>
      </c>
      <c r="U190" s="38" t="s">
        <v>17</v>
      </c>
      <c r="V190" s="50" t="s">
        <v>15</v>
      </c>
      <c r="X190" s="47">
        <v>30</v>
      </c>
      <c r="Y190" s="48">
        <f>IF($W190&gt;0,IF(X190&gt;0,$W190*X190,""),"")</f>
      </c>
      <c r="AB190" s="48"/>
      <c r="AD190" s="20"/>
      <c r="AE190" s="48"/>
      <c r="AF190" s="17">
        <f>W190</f>
        <v>0</v>
      </c>
      <c r="AG190" s="49">
        <f>PRODUCT(ROUND(O190,2)*1.04)</f>
        <v>20.8</v>
      </c>
      <c r="AH190" s="48">
        <f>IF($W190&gt;0,IF(AG190&gt;0,$W190*AG190,""),"")</f>
      </c>
      <c r="AJ190" s="18"/>
      <c r="AK190" s="18"/>
      <c r="AL190" s="37" t="s">
        <v>13</v>
      </c>
      <c r="AM190" s="38" t="s">
        <v>17</v>
      </c>
      <c r="AN190" s="50" t="s">
        <v>15</v>
      </c>
      <c r="AP190" s="47">
        <v>30</v>
      </c>
      <c r="AQ190" s="48">
        <f>IF($AO190&gt;0,IF(AP190&gt;0,$AO190*AP190,""),"")</f>
      </c>
      <c r="AT190" s="48"/>
      <c r="AV190" s="20"/>
      <c r="AW190" s="48"/>
      <c r="AX190" s="17">
        <f>AO190</f>
        <v>0</v>
      </c>
      <c r="AY190" s="49">
        <f>PRODUCT(ROUND(AG190,2)*1.08)</f>
        <v>22.464000000000002</v>
      </c>
      <c r="AZ190" s="48">
        <f>IF($AO190&gt;0,IF(AY190&gt;0,$AO190*AY190,""),"")</f>
      </c>
      <c r="BB190" s="18"/>
      <c r="BC190" s="18"/>
    </row>
    <row r="191" spans="1:55" ht="15.75">
      <c r="A191" s="37"/>
      <c r="B191" s="38"/>
      <c r="C191" s="50"/>
      <c r="E191" s="39"/>
      <c r="F191" s="39"/>
      <c r="G191" s="70"/>
      <c r="H191" s="43"/>
      <c r="I191" s="39"/>
      <c r="J191" s="70"/>
      <c r="K191" s="43"/>
      <c r="L191" s="44"/>
      <c r="M191" s="42"/>
      <c r="N191" s="43"/>
      <c r="O191" s="44"/>
      <c r="P191" s="70"/>
      <c r="Q191" s="43"/>
      <c r="R191" s="44"/>
      <c r="S191" s="45"/>
      <c r="T191" s="46"/>
      <c r="U191" s="38"/>
      <c r="V191" s="50"/>
      <c r="AD191" s="20"/>
      <c r="AE191" s="48"/>
      <c r="AG191" s="20"/>
      <c r="AJ191" s="18"/>
      <c r="AK191" s="18"/>
      <c r="AL191" s="37"/>
      <c r="AM191" s="38"/>
      <c r="AN191" s="50"/>
      <c r="AV191" s="20"/>
      <c r="AW191" s="48"/>
      <c r="AY191" s="20"/>
      <c r="BB191" s="18"/>
      <c r="BC191" s="18"/>
    </row>
    <row r="192" spans="1:55" ht="15.75">
      <c r="A192" s="37" t="s">
        <v>20</v>
      </c>
      <c r="B192" s="32" t="s">
        <v>21</v>
      </c>
      <c r="C192" s="50"/>
      <c r="E192" s="39"/>
      <c r="F192" s="39"/>
      <c r="G192" s="70"/>
      <c r="H192" s="43"/>
      <c r="I192" s="39"/>
      <c r="J192" s="70"/>
      <c r="K192" s="43"/>
      <c r="L192" s="44"/>
      <c r="M192" s="42"/>
      <c r="N192" s="43"/>
      <c r="O192" s="44"/>
      <c r="P192" s="70"/>
      <c r="Q192" s="43"/>
      <c r="R192" s="44"/>
      <c r="S192" s="45"/>
      <c r="T192" s="46" t="s">
        <v>20</v>
      </c>
      <c r="U192" s="32" t="s">
        <v>21</v>
      </c>
      <c r="V192" s="50"/>
      <c r="AD192" s="20"/>
      <c r="AE192" s="48"/>
      <c r="AG192" s="20"/>
      <c r="AJ192" s="18"/>
      <c r="AK192" s="18"/>
      <c r="AL192" s="37" t="s">
        <v>20</v>
      </c>
      <c r="AM192" s="32" t="s">
        <v>21</v>
      </c>
      <c r="AN192" s="50"/>
      <c r="AV192" s="20"/>
      <c r="AW192" s="48"/>
      <c r="AY192" s="20"/>
      <c r="BB192" s="18"/>
      <c r="BC192" s="18"/>
    </row>
    <row r="193" spans="1:55" s="62" customFormat="1" ht="31.5">
      <c r="A193" s="52" t="s">
        <v>22</v>
      </c>
      <c r="B193" s="53" t="s">
        <v>23</v>
      </c>
      <c r="C193" s="54" t="s">
        <v>24</v>
      </c>
      <c r="D193" s="83"/>
      <c r="E193" s="84"/>
      <c r="F193" s="56">
        <v>1.25</v>
      </c>
      <c r="G193" s="57">
        <f>IF($E193&gt;0,IF(F193&gt;0,$E193*F193,""),"")</f>
      </c>
      <c r="H193" s="58"/>
      <c r="I193" s="55"/>
      <c r="J193" s="57"/>
      <c r="K193" s="58"/>
      <c r="L193" s="59"/>
      <c r="M193" s="57"/>
      <c r="N193" s="85"/>
      <c r="O193" s="56">
        <v>1.25</v>
      </c>
      <c r="P193" s="57">
        <f>IF($N193&gt;0,IF(O193&gt;0,$N193*O193,""),"")</f>
      </c>
      <c r="Q193" s="58"/>
      <c r="R193" s="59"/>
      <c r="S193" s="60"/>
      <c r="T193" s="61" t="s">
        <v>22</v>
      </c>
      <c r="U193" s="53" t="s">
        <v>23</v>
      </c>
      <c r="V193" s="54" t="s">
        <v>24</v>
      </c>
      <c r="X193" s="63">
        <v>1.25</v>
      </c>
      <c r="Y193" s="64">
        <f>IF($W193&gt;0,IF(X193&gt;0,$W193*X193,""),"")</f>
      </c>
      <c r="AB193" s="64"/>
      <c r="AD193" s="65"/>
      <c r="AE193" s="64"/>
      <c r="AG193" s="63">
        <f>PRODUCT(ROUND(O193,2)*1.04)</f>
        <v>1.3</v>
      </c>
      <c r="AH193" s="64">
        <f>IF($W193&gt;0,IF(AG193&gt;0,$W193*AG193,""),"")</f>
      </c>
      <c r="AJ193" s="65"/>
      <c r="AK193" s="65"/>
      <c r="AL193" s="52" t="s">
        <v>22</v>
      </c>
      <c r="AM193" s="53" t="s">
        <v>23</v>
      </c>
      <c r="AN193" s="54" t="s">
        <v>24</v>
      </c>
      <c r="AP193" s="63">
        <v>1.25</v>
      </c>
      <c r="AQ193" s="64">
        <f>IF($AO193&gt;0,IF(AP193&gt;0,$AO193*AP193,""),"")</f>
      </c>
      <c r="AT193" s="64"/>
      <c r="AV193" s="65"/>
      <c r="AW193" s="64"/>
      <c r="AY193" s="63">
        <f>PRODUCT(ROUND(AG193,2)*1.08)</f>
        <v>1.4040000000000001</v>
      </c>
      <c r="AZ193" s="64">
        <f>IF($AO193&gt;0,IF(AY193&gt;0,$AO193*AY193,""),"")</f>
      </c>
      <c r="BB193" s="65"/>
      <c r="BC193" s="65"/>
    </row>
    <row r="194" spans="1:55" ht="15.75">
      <c r="A194" s="37" t="s">
        <v>25</v>
      </c>
      <c r="B194" s="38" t="s">
        <v>26</v>
      </c>
      <c r="C194" s="50" t="s">
        <v>15</v>
      </c>
      <c r="D194" s="82"/>
      <c r="E194" s="39"/>
      <c r="F194" s="39"/>
      <c r="G194" s="95"/>
      <c r="H194" s="43"/>
      <c r="I194" s="39"/>
      <c r="J194" s="70"/>
      <c r="K194" s="43"/>
      <c r="L194" s="44"/>
      <c r="M194" s="42"/>
      <c r="N194" s="43">
        <f>D194</f>
        <v>0</v>
      </c>
      <c r="O194" s="41">
        <v>0.25</v>
      </c>
      <c r="P194" s="42">
        <f>IF($D194&gt;0,IF(O194&gt;0,$D194*O194,""),"")</f>
      </c>
      <c r="Q194" s="43"/>
      <c r="R194" s="44"/>
      <c r="S194" s="45"/>
      <c r="T194" s="46" t="s">
        <v>25</v>
      </c>
      <c r="U194" s="38" t="s">
        <v>26</v>
      </c>
      <c r="V194" s="50" t="s">
        <v>15</v>
      </c>
      <c r="AD194" s="20"/>
      <c r="AE194" s="48"/>
      <c r="AF194" s="17">
        <f>W194</f>
        <v>0</v>
      </c>
      <c r="AG194" s="49">
        <f>PRODUCT(ROUND(O194,2)*1.04)</f>
        <v>0.26</v>
      </c>
      <c r="AH194" s="48">
        <f>IF($W194&gt;0,IF(AG194&gt;0,$W194*AG194,""),"")</f>
      </c>
      <c r="AJ194" s="18"/>
      <c r="AK194" s="18"/>
      <c r="AL194" s="37" t="s">
        <v>25</v>
      </c>
      <c r="AM194" s="38" t="s">
        <v>26</v>
      </c>
      <c r="AN194" s="50" t="s">
        <v>15</v>
      </c>
      <c r="AV194" s="20"/>
      <c r="AW194" s="48"/>
      <c r="AX194" s="17">
        <f>AO194</f>
        <v>0</v>
      </c>
      <c r="AY194" s="49">
        <f>PRODUCT(ROUND(AG194,2)*1.08)</f>
        <v>0.28080000000000005</v>
      </c>
      <c r="AZ194" s="48">
        <f>IF($AO194&gt;0,IF(AY194&gt;0,$AO194*AY194,""),"")</f>
      </c>
      <c r="BB194" s="18"/>
      <c r="BC194" s="18"/>
    </row>
    <row r="195" spans="1:55" ht="15.75">
      <c r="A195" s="37" t="s">
        <v>13</v>
      </c>
      <c r="B195" s="38"/>
      <c r="C195" s="50"/>
      <c r="E195" s="39"/>
      <c r="F195" s="39"/>
      <c r="G195" s="70"/>
      <c r="H195" s="43"/>
      <c r="I195" s="39"/>
      <c r="J195" s="70"/>
      <c r="K195" s="43"/>
      <c r="L195" s="44"/>
      <c r="M195" s="42"/>
      <c r="N195" s="43"/>
      <c r="O195" s="44"/>
      <c r="P195" s="42"/>
      <c r="Q195" s="43"/>
      <c r="R195" s="44"/>
      <c r="S195" s="45"/>
      <c r="T195" s="46" t="s">
        <v>13</v>
      </c>
      <c r="U195" s="38"/>
      <c r="V195" s="50"/>
      <c r="AD195" s="20"/>
      <c r="AE195" s="48"/>
      <c r="AG195" s="20"/>
      <c r="AH195" s="48"/>
      <c r="AJ195" s="18"/>
      <c r="AK195" s="18"/>
      <c r="AL195" s="37" t="s">
        <v>13</v>
      </c>
      <c r="AM195" s="38"/>
      <c r="AN195" s="50"/>
      <c r="AV195" s="20"/>
      <c r="AW195" s="48"/>
      <c r="AY195" s="20"/>
      <c r="AZ195" s="48"/>
      <c r="BB195" s="18"/>
      <c r="BC195" s="18"/>
    </row>
    <row r="196" spans="1:55" ht="31.5">
      <c r="A196" s="37" t="s">
        <v>27</v>
      </c>
      <c r="B196" s="32" t="s">
        <v>28</v>
      </c>
      <c r="C196" s="50"/>
      <c r="E196" s="39"/>
      <c r="F196" s="39"/>
      <c r="G196" s="70"/>
      <c r="H196" s="43"/>
      <c r="I196" s="39"/>
      <c r="J196" s="70"/>
      <c r="K196" s="43"/>
      <c r="L196" s="44"/>
      <c r="M196" s="42"/>
      <c r="N196" s="43"/>
      <c r="O196" s="44"/>
      <c r="P196" s="70"/>
      <c r="Q196" s="43"/>
      <c r="R196" s="44"/>
      <c r="S196" s="45"/>
      <c r="T196" s="46" t="s">
        <v>27</v>
      </c>
      <c r="U196" s="32" t="s">
        <v>28</v>
      </c>
      <c r="V196" s="50"/>
      <c r="AD196" s="20"/>
      <c r="AE196" s="48"/>
      <c r="AG196" s="20"/>
      <c r="AJ196" s="18"/>
      <c r="AK196" s="18"/>
      <c r="AL196" s="37" t="s">
        <v>27</v>
      </c>
      <c r="AM196" s="32" t="s">
        <v>28</v>
      </c>
      <c r="AN196" s="50"/>
      <c r="AV196" s="20"/>
      <c r="AW196" s="48"/>
      <c r="AY196" s="20"/>
      <c r="BB196" s="18"/>
      <c r="BC196" s="18"/>
    </row>
    <row r="197" spans="1:55" ht="15.75">
      <c r="A197" s="37" t="s">
        <v>29</v>
      </c>
      <c r="B197" s="38" t="s">
        <v>30</v>
      </c>
      <c r="C197" s="50" t="s">
        <v>31</v>
      </c>
      <c r="D197" s="82"/>
      <c r="E197" s="39"/>
      <c r="F197" s="39"/>
      <c r="G197" s="74"/>
      <c r="H197" s="43"/>
      <c r="I197" s="39"/>
      <c r="J197" s="70"/>
      <c r="K197" s="43"/>
      <c r="L197" s="44"/>
      <c r="M197" s="42"/>
      <c r="N197" s="43">
        <f>D197</f>
        <v>0</v>
      </c>
      <c r="O197" s="41">
        <v>2</v>
      </c>
      <c r="P197" s="42">
        <f>IF($N197&gt;0,IF(O197&gt;0,$N197*O197,""),"")</f>
      </c>
      <c r="Q197" s="43"/>
      <c r="R197" s="44"/>
      <c r="S197" s="45"/>
      <c r="T197" s="46" t="s">
        <v>29</v>
      </c>
      <c r="U197" s="38" t="s">
        <v>30</v>
      </c>
      <c r="V197" s="50" t="s">
        <v>31</v>
      </c>
      <c r="AD197" s="20"/>
      <c r="AE197" s="48"/>
      <c r="AF197" s="17">
        <f>W197</f>
        <v>0</v>
      </c>
      <c r="AG197" s="49">
        <f>PRODUCT(ROUND(O197,2)*1.04)</f>
        <v>2.08</v>
      </c>
      <c r="AH197" s="48">
        <f>IF($W197&gt;0,IF(AG197&gt;0,$W197*AG197,""),"")</f>
      </c>
      <c r="AJ197" s="18"/>
      <c r="AK197" s="18"/>
      <c r="AL197" s="37" t="s">
        <v>29</v>
      </c>
      <c r="AM197" s="38" t="s">
        <v>30</v>
      </c>
      <c r="AN197" s="50" t="s">
        <v>31</v>
      </c>
      <c r="AV197" s="20"/>
      <c r="AW197" s="48"/>
      <c r="AX197" s="17">
        <f>AO197</f>
        <v>0</v>
      </c>
      <c r="AY197" s="49">
        <f>PRODUCT(ROUND(AG197,2)*1.08)</f>
        <v>2.2464000000000004</v>
      </c>
      <c r="AZ197" s="48">
        <f>IF($AO197&gt;0,IF(AY197&gt;0,$AO197*AY197,""),"")</f>
      </c>
      <c r="BB197" s="18"/>
      <c r="BC197" s="18"/>
    </row>
    <row r="198" spans="1:55" s="62" customFormat="1" ht="31.5">
      <c r="A198" s="52" t="s">
        <v>32</v>
      </c>
      <c r="B198" s="53" t="s">
        <v>23</v>
      </c>
      <c r="C198" s="54" t="s">
        <v>24</v>
      </c>
      <c r="D198" s="83"/>
      <c r="E198" s="84"/>
      <c r="F198" s="56">
        <v>1.25</v>
      </c>
      <c r="G198" s="57">
        <f>IF($E198&gt;0,IF(F198&gt;0,$E198*F198,""),"")</f>
      </c>
      <c r="H198" s="58"/>
      <c r="I198" s="55"/>
      <c r="J198" s="57"/>
      <c r="K198" s="58"/>
      <c r="L198" s="59"/>
      <c r="M198" s="57"/>
      <c r="N198" s="85"/>
      <c r="O198" s="56">
        <v>2</v>
      </c>
      <c r="P198" s="57">
        <f>IF($N198&gt;0,IF(O198&gt;0,$N198*O198,""),"")</f>
      </c>
      <c r="Q198" s="58"/>
      <c r="R198" s="59"/>
      <c r="S198" s="60"/>
      <c r="T198" s="61" t="s">
        <v>32</v>
      </c>
      <c r="U198" s="53" t="s">
        <v>23</v>
      </c>
      <c r="V198" s="54" t="s">
        <v>24</v>
      </c>
      <c r="X198" s="63">
        <v>1.25</v>
      </c>
      <c r="Y198" s="64">
        <f>IF($W198&gt;0,IF(X198&gt;0,$W198*X198,""),"")</f>
      </c>
      <c r="AB198" s="64"/>
      <c r="AD198" s="65"/>
      <c r="AE198" s="64"/>
      <c r="AG198" s="63">
        <f>PRODUCT(ROUND(O198,2)*1.04)</f>
        <v>2.08</v>
      </c>
      <c r="AH198" s="64">
        <f>IF($W198&gt;0,IF(AG198&gt;0,$W198*AG198,""),"")</f>
      </c>
      <c r="AJ198" s="65"/>
      <c r="AK198" s="65"/>
      <c r="AL198" s="52" t="s">
        <v>32</v>
      </c>
      <c r="AM198" s="53" t="s">
        <v>23</v>
      </c>
      <c r="AN198" s="54" t="s">
        <v>24</v>
      </c>
      <c r="AP198" s="63">
        <v>1.25</v>
      </c>
      <c r="AQ198" s="64">
        <f>IF($AO198&gt;0,IF(AP198&gt;0,$AO198*AP198,""),"")</f>
      </c>
      <c r="AT198" s="64"/>
      <c r="AV198" s="65"/>
      <c r="AW198" s="64"/>
      <c r="AY198" s="63">
        <f>PRODUCT(ROUND(AG198,2)*1.08)</f>
        <v>2.2464000000000004</v>
      </c>
      <c r="AZ198" s="64">
        <f>IF($AO198&gt;0,IF(AY198&gt;0,$AO198*AY198,""),"")</f>
      </c>
      <c r="BB198" s="65"/>
      <c r="BC198" s="65"/>
    </row>
    <row r="199" spans="1:55" ht="15.75">
      <c r="A199" s="37" t="s">
        <v>33</v>
      </c>
      <c r="B199" s="38" t="s">
        <v>34</v>
      </c>
      <c r="C199" s="50" t="s">
        <v>31</v>
      </c>
      <c r="D199" s="82"/>
      <c r="E199" s="39">
        <f>D199</f>
        <v>0</v>
      </c>
      <c r="F199" s="41">
        <v>4.5</v>
      </c>
      <c r="G199" s="42">
        <f>IF($D199&gt;0,IF(F199&gt;0,$D199*F199,""),"")</f>
      </c>
      <c r="H199" s="43"/>
      <c r="I199" s="39"/>
      <c r="J199" s="42"/>
      <c r="K199" s="43"/>
      <c r="L199" s="44"/>
      <c r="M199" s="42"/>
      <c r="N199" s="43"/>
      <c r="O199" s="44"/>
      <c r="P199" s="94"/>
      <c r="Q199" s="43"/>
      <c r="R199" s="44"/>
      <c r="S199" s="45"/>
      <c r="T199" s="46" t="s">
        <v>33</v>
      </c>
      <c r="U199" s="38" t="s">
        <v>34</v>
      </c>
      <c r="V199" s="50" t="s">
        <v>31</v>
      </c>
      <c r="X199" s="47">
        <v>4.5</v>
      </c>
      <c r="Y199" s="48">
        <f>IF($W199&gt;0,IF(X199&gt;0,$W199*X199,""),"")</f>
      </c>
      <c r="AB199" s="48"/>
      <c r="AD199" s="20"/>
      <c r="AE199" s="48"/>
      <c r="AG199" s="20"/>
      <c r="AH199" s="48"/>
      <c r="AJ199" s="18"/>
      <c r="AK199" s="18"/>
      <c r="AL199" s="37" t="s">
        <v>33</v>
      </c>
      <c r="AM199" s="38" t="s">
        <v>34</v>
      </c>
      <c r="AN199" s="50" t="s">
        <v>31</v>
      </c>
      <c r="AP199" s="47">
        <v>4.5</v>
      </c>
      <c r="AQ199" s="48">
        <f>IF($AO199&gt;0,IF(AP199&gt;0,$AO199*AP199,""),"")</f>
      </c>
      <c r="AT199" s="48"/>
      <c r="AV199" s="20"/>
      <c r="AW199" s="48"/>
      <c r="AY199" s="20"/>
      <c r="AZ199" s="48"/>
      <c r="BB199" s="18"/>
      <c r="BC199" s="18"/>
    </row>
    <row r="200" spans="1:55" ht="15.75">
      <c r="A200" s="37" t="s">
        <v>13</v>
      </c>
      <c r="B200" s="38"/>
      <c r="C200" s="50"/>
      <c r="E200" s="39"/>
      <c r="F200" s="39"/>
      <c r="G200" s="70"/>
      <c r="H200" s="43"/>
      <c r="I200" s="39"/>
      <c r="J200" s="70"/>
      <c r="K200" s="43"/>
      <c r="L200" s="44"/>
      <c r="M200" s="42"/>
      <c r="N200" s="43"/>
      <c r="O200" s="44"/>
      <c r="P200" s="70"/>
      <c r="Q200" s="43"/>
      <c r="R200" s="44"/>
      <c r="S200" s="45"/>
      <c r="T200" s="46" t="s">
        <v>13</v>
      </c>
      <c r="U200" s="38"/>
      <c r="V200" s="50"/>
      <c r="AD200" s="20"/>
      <c r="AE200" s="48"/>
      <c r="AG200" s="20"/>
      <c r="AJ200" s="18"/>
      <c r="AK200" s="18"/>
      <c r="AL200" s="37" t="s">
        <v>13</v>
      </c>
      <c r="AM200" s="38"/>
      <c r="AN200" s="50"/>
      <c r="AV200" s="20"/>
      <c r="AW200" s="48"/>
      <c r="AY200" s="20"/>
      <c r="BB200" s="18"/>
      <c r="BC200" s="18"/>
    </row>
    <row r="201" spans="1:55" ht="15.75">
      <c r="A201" s="37"/>
      <c r="B201" s="38"/>
      <c r="C201" s="50"/>
      <c r="E201" s="39"/>
      <c r="F201" s="39"/>
      <c r="G201" s="70"/>
      <c r="H201" s="43"/>
      <c r="I201" s="39"/>
      <c r="J201" s="70"/>
      <c r="K201" s="43"/>
      <c r="L201" s="44"/>
      <c r="M201" s="42"/>
      <c r="N201" s="43"/>
      <c r="O201" s="44"/>
      <c r="P201" s="70"/>
      <c r="Q201" s="43"/>
      <c r="R201" s="44"/>
      <c r="S201" s="45"/>
      <c r="T201" s="46"/>
      <c r="U201" s="38"/>
      <c r="V201" s="50"/>
      <c r="AD201" s="20"/>
      <c r="AE201" s="48"/>
      <c r="AG201" s="20"/>
      <c r="AJ201" s="18"/>
      <c r="AK201" s="18"/>
      <c r="AL201" s="37"/>
      <c r="AM201" s="38"/>
      <c r="AN201" s="50"/>
      <c r="AV201" s="20"/>
      <c r="AW201" s="48"/>
      <c r="AY201" s="20"/>
      <c r="BB201" s="18"/>
      <c r="BC201" s="18"/>
    </row>
    <row r="202" spans="1:55" ht="47.25">
      <c r="A202" s="30" t="s">
        <v>71</v>
      </c>
      <c r="B202" s="31" t="s">
        <v>72</v>
      </c>
      <c r="C202" s="37"/>
      <c r="E202" s="39"/>
      <c r="F202" s="39"/>
      <c r="G202" s="70"/>
      <c r="H202" s="43"/>
      <c r="I202" s="39"/>
      <c r="J202" s="70"/>
      <c r="K202" s="43"/>
      <c r="L202" s="44"/>
      <c r="M202" s="42"/>
      <c r="N202" s="43"/>
      <c r="O202" s="44"/>
      <c r="P202" s="70"/>
      <c r="Q202" s="43"/>
      <c r="R202" s="44"/>
      <c r="S202" s="45"/>
      <c r="T202" s="35" t="s">
        <v>71</v>
      </c>
      <c r="U202" s="31" t="s">
        <v>72</v>
      </c>
      <c r="V202" s="37"/>
      <c r="AD202" s="20"/>
      <c r="AE202" s="48"/>
      <c r="AG202" s="20"/>
      <c r="AJ202" s="18"/>
      <c r="AK202" s="18"/>
      <c r="AL202" s="30" t="s">
        <v>71</v>
      </c>
      <c r="AM202" s="31" t="s">
        <v>72</v>
      </c>
      <c r="AN202" s="37"/>
      <c r="AV202" s="20"/>
      <c r="AW202" s="48"/>
      <c r="AY202" s="20"/>
      <c r="BB202" s="18"/>
      <c r="BC202" s="18"/>
    </row>
    <row r="203" spans="1:55" ht="31.5">
      <c r="A203" s="37" t="s">
        <v>73</v>
      </c>
      <c r="B203" s="38" t="s">
        <v>12</v>
      </c>
      <c r="C203" s="50"/>
      <c r="E203" s="39"/>
      <c r="F203" s="39"/>
      <c r="G203" s="70"/>
      <c r="H203" s="43"/>
      <c r="I203" s="39"/>
      <c r="J203" s="70"/>
      <c r="K203" s="43"/>
      <c r="L203" s="44"/>
      <c r="M203" s="42"/>
      <c r="N203" s="43"/>
      <c r="O203" s="44"/>
      <c r="P203" s="70"/>
      <c r="Q203" s="43"/>
      <c r="R203" s="44"/>
      <c r="S203" s="45"/>
      <c r="T203" s="46" t="s">
        <v>73</v>
      </c>
      <c r="U203" s="38" t="s">
        <v>12</v>
      </c>
      <c r="V203" s="50"/>
      <c r="AD203" s="20"/>
      <c r="AE203" s="48"/>
      <c r="AG203" s="20"/>
      <c r="AJ203" s="18"/>
      <c r="AK203" s="18"/>
      <c r="AL203" s="37" t="s">
        <v>73</v>
      </c>
      <c r="AM203" s="38" t="s">
        <v>12</v>
      </c>
      <c r="AN203" s="50"/>
      <c r="AV203" s="20"/>
      <c r="AW203" s="48"/>
      <c r="AY203" s="20"/>
      <c r="BB203" s="18"/>
      <c r="BC203" s="18"/>
    </row>
    <row r="204" spans="1:55" ht="15.75">
      <c r="A204" s="37" t="s">
        <v>13</v>
      </c>
      <c r="B204" s="38" t="s">
        <v>14</v>
      </c>
      <c r="C204" s="50" t="s">
        <v>15</v>
      </c>
      <c r="D204" s="82"/>
      <c r="E204" s="39">
        <f>D204</f>
        <v>0</v>
      </c>
      <c r="F204" s="41">
        <v>15</v>
      </c>
      <c r="G204" s="42">
        <f>IF($D204&gt;0,IF(F204&gt;0,$D204*F204,""),"")</f>
      </c>
      <c r="H204" s="43">
        <f>D204</f>
        <v>0</v>
      </c>
      <c r="I204" s="41">
        <v>18.3</v>
      </c>
      <c r="J204" s="42">
        <f>IF($H204&gt;0,IF(I204&gt;0,$H204*I204,""),"")</f>
      </c>
      <c r="K204" s="43"/>
      <c r="L204" s="44"/>
      <c r="M204" s="42"/>
      <c r="N204" s="43"/>
      <c r="O204" s="44"/>
      <c r="P204" s="42"/>
      <c r="Q204" s="43"/>
      <c r="R204" s="44"/>
      <c r="S204" s="45"/>
      <c r="T204" s="46" t="s">
        <v>13</v>
      </c>
      <c r="U204" s="38" t="s">
        <v>14</v>
      </c>
      <c r="V204" s="50" t="s">
        <v>15</v>
      </c>
      <c r="X204" s="47">
        <v>15</v>
      </c>
      <c r="Y204" s="48">
        <f>IF($W204&gt;0,IF(X204&gt;0,$W204*X204,""),"")</f>
      </c>
      <c r="Z204" s="17">
        <f>W204</f>
        <v>0</v>
      </c>
      <c r="AA204" s="47">
        <v>18.3</v>
      </c>
      <c r="AB204" s="48">
        <f>IF($H204&gt;0,IF(AA204&gt;0,$H204*AA204,""),"")</f>
      </c>
      <c r="AD204" s="20"/>
      <c r="AE204" s="48"/>
      <c r="AG204" s="20"/>
      <c r="AH204" s="48"/>
      <c r="AJ204" s="18"/>
      <c r="AK204" s="18"/>
      <c r="AL204" s="37" t="s">
        <v>13</v>
      </c>
      <c r="AM204" s="38" t="s">
        <v>14</v>
      </c>
      <c r="AN204" s="50" t="s">
        <v>15</v>
      </c>
      <c r="AP204" s="47">
        <v>15</v>
      </c>
      <c r="AQ204" s="48">
        <f>IF($AO204&gt;0,IF(AP204&gt;0,$AO204*AP204,""),"")</f>
      </c>
      <c r="AR204" s="17">
        <f>AO204</f>
        <v>0</v>
      </c>
      <c r="AS204" s="49">
        <f>PRODUCT(ROUND(AA204,2)*1.02)</f>
        <v>18.666</v>
      </c>
      <c r="AT204" s="48">
        <f>IF($AO204&gt;0,IF(AS204&gt;0,$AO204*AS204,""),"")</f>
      </c>
      <c r="AV204" s="20"/>
      <c r="AW204" s="48"/>
      <c r="AY204" s="20"/>
      <c r="AZ204" s="48"/>
      <c r="BB204" s="18"/>
      <c r="BC204" s="18"/>
    </row>
    <row r="205" spans="1:55" ht="15.75">
      <c r="A205" s="37" t="s">
        <v>13</v>
      </c>
      <c r="B205" s="38" t="s">
        <v>16</v>
      </c>
      <c r="C205" s="50" t="s">
        <v>15</v>
      </c>
      <c r="D205" s="82"/>
      <c r="E205" s="39">
        <f>D205</f>
        <v>0</v>
      </c>
      <c r="F205" s="41">
        <v>14</v>
      </c>
      <c r="G205" s="42">
        <f>IF($D205&gt;0,IF(F205&gt;0,$D205*F205,""),"")</f>
      </c>
      <c r="H205" s="43">
        <f>D205</f>
        <v>0</v>
      </c>
      <c r="I205" s="41">
        <v>16.2</v>
      </c>
      <c r="J205" s="42">
        <f>IF($H205&gt;0,IF(I205&gt;0,$H205*I205,""),"")</f>
      </c>
      <c r="K205" s="43"/>
      <c r="L205" s="44"/>
      <c r="M205" s="42"/>
      <c r="N205" s="43"/>
      <c r="O205" s="44"/>
      <c r="P205" s="42"/>
      <c r="Q205" s="43"/>
      <c r="R205" s="44"/>
      <c r="S205" s="45"/>
      <c r="T205" s="46" t="s">
        <v>13</v>
      </c>
      <c r="U205" s="38" t="s">
        <v>16</v>
      </c>
      <c r="V205" s="50" t="s">
        <v>15</v>
      </c>
      <c r="X205" s="47">
        <v>14</v>
      </c>
      <c r="Y205" s="48">
        <f>IF($W205&gt;0,IF(X205&gt;0,$W205*X205,""),"")</f>
      </c>
      <c r="Z205" s="17">
        <f>W205</f>
        <v>0</v>
      </c>
      <c r="AA205" s="47">
        <v>16.2</v>
      </c>
      <c r="AB205" s="48">
        <f>IF($H205&gt;0,IF(AA205&gt;0,$H205*AA205,""),"")</f>
      </c>
      <c r="AD205" s="20"/>
      <c r="AE205" s="48"/>
      <c r="AG205" s="20"/>
      <c r="AH205" s="48"/>
      <c r="AJ205" s="18"/>
      <c r="AK205" s="18"/>
      <c r="AL205" s="37" t="s">
        <v>13</v>
      </c>
      <c r="AM205" s="38" t="s">
        <v>16</v>
      </c>
      <c r="AN205" s="50" t="s">
        <v>15</v>
      </c>
      <c r="AP205" s="47">
        <v>14</v>
      </c>
      <c r="AQ205" s="48">
        <f>IF($AO205&gt;0,IF(AP205&gt;0,$AO205*AP205,""),"")</f>
      </c>
      <c r="AR205" s="17">
        <f>AO205</f>
        <v>0</v>
      </c>
      <c r="AS205" s="49">
        <f>PRODUCT(ROUND(AA205,2)*1.02)</f>
        <v>16.524</v>
      </c>
      <c r="AT205" s="48">
        <f>IF($AO205&gt;0,IF(AS205&gt;0,$AO205*AS205,""),"")</f>
      </c>
      <c r="AV205" s="20"/>
      <c r="AW205" s="48"/>
      <c r="AY205" s="20"/>
      <c r="AZ205" s="48"/>
      <c r="BB205" s="18"/>
      <c r="BC205" s="18"/>
    </row>
    <row r="206" spans="1:55" ht="15.75">
      <c r="A206" s="37" t="s">
        <v>13</v>
      </c>
      <c r="B206" s="38" t="s">
        <v>17</v>
      </c>
      <c r="C206" s="50" t="s">
        <v>15</v>
      </c>
      <c r="D206" s="82"/>
      <c r="E206" s="39">
        <f>D206</f>
        <v>0</v>
      </c>
      <c r="F206" s="41">
        <v>12</v>
      </c>
      <c r="G206" s="42">
        <f>IF($D206&gt;0,IF(F206&gt;0,$D206*F206,""),"")</f>
      </c>
      <c r="H206" s="43">
        <f>D206</f>
        <v>0</v>
      </c>
      <c r="I206" s="41">
        <v>14.5</v>
      </c>
      <c r="J206" s="42">
        <f>IF($D206&gt;0,IF(I206&gt;0,$D206*I206,""),"")</f>
      </c>
      <c r="K206" s="43"/>
      <c r="L206" s="44"/>
      <c r="M206" s="42"/>
      <c r="N206" s="43"/>
      <c r="O206" s="44"/>
      <c r="P206" s="42"/>
      <c r="Q206" s="43"/>
      <c r="R206" s="44"/>
      <c r="S206" s="45"/>
      <c r="T206" s="46" t="s">
        <v>13</v>
      </c>
      <c r="U206" s="38" t="s">
        <v>17</v>
      </c>
      <c r="V206" s="50" t="s">
        <v>15</v>
      </c>
      <c r="X206" s="47">
        <v>12</v>
      </c>
      <c r="Y206" s="48">
        <f>IF($W206&gt;0,IF(X206&gt;0,$W206*X206,""),"")</f>
      </c>
      <c r="Z206" s="17">
        <f>W206</f>
        <v>0</v>
      </c>
      <c r="AA206" s="47">
        <v>14.5</v>
      </c>
      <c r="AB206" s="48">
        <f>IF($D206&gt;0,IF(AA206&gt;0,$D206*AA206,""),"")</f>
      </c>
      <c r="AD206" s="20"/>
      <c r="AE206" s="48"/>
      <c r="AG206" s="20"/>
      <c r="AH206" s="48"/>
      <c r="AJ206" s="18"/>
      <c r="AK206" s="18"/>
      <c r="AL206" s="37" t="s">
        <v>13</v>
      </c>
      <c r="AM206" s="38" t="s">
        <v>17</v>
      </c>
      <c r="AN206" s="50" t="s">
        <v>15</v>
      </c>
      <c r="AP206" s="47">
        <v>12</v>
      </c>
      <c r="AQ206" s="48">
        <f>IF($AO206&gt;0,IF(AP206&gt;0,$AO206*AP206,""),"")</f>
      </c>
      <c r="AR206" s="17">
        <f>AO206</f>
        <v>0</v>
      </c>
      <c r="AS206" s="49">
        <f>PRODUCT(ROUND(AA206,2)*1.02)</f>
        <v>14.790000000000001</v>
      </c>
      <c r="AT206" s="48">
        <f>IF($AO206&gt;0,IF(AS206&gt;0,$AO206*AS206,""),"")</f>
      </c>
      <c r="AV206" s="20"/>
      <c r="AW206" s="48"/>
      <c r="AY206" s="20"/>
      <c r="AZ206" s="48"/>
      <c r="BB206" s="18"/>
      <c r="BC206" s="18"/>
    </row>
    <row r="207" spans="1:55" ht="15.75">
      <c r="A207" s="37" t="s">
        <v>74</v>
      </c>
      <c r="B207" s="38" t="s">
        <v>19</v>
      </c>
      <c r="C207" s="50"/>
      <c r="E207" s="39"/>
      <c r="F207" s="41"/>
      <c r="G207" s="70"/>
      <c r="H207" s="43"/>
      <c r="I207" s="39"/>
      <c r="J207" s="70"/>
      <c r="K207" s="43"/>
      <c r="L207" s="44"/>
      <c r="M207" s="42"/>
      <c r="N207" s="43"/>
      <c r="O207" s="44"/>
      <c r="P207" s="70"/>
      <c r="Q207" s="43"/>
      <c r="R207" s="44"/>
      <c r="S207" s="45"/>
      <c r="T207" s="46" t="s">
        <v>74</v>
      </c>
      <c r="U207" s="38" t="s">
        <v>19</v>
      </c>
      <c r="V207" s="50"/>
      <c r="X207" s="47"/>
      <c r="AD207" s="20"/>
      <c r="AE207" s="48"/>
      <c r="AG207" s="20"/>
      <c r="AJ207" s="18"/>
      <c r="AK207" s="18"/>
      <c r="AL207" s="37" t="s">
        <v>74</v>
      </c>
      <c r="AM207" s="38" t="s">
        <v>19</v>
      </c>
      <c r="AN207" s="50"/>
      <c r="AP207" s="47"/>
      <c r="AV207" s="20"/>
      <c r="AW207" s="48"/>
      <c r="AY207" s="20"/>
      <c r="BB207" s="18"/>
      <c r="BC207" s="18"/>
    </row>
    <row r="208" spans="1:55" ht="15.75">
      <c r="A208" s="37" t="s">
        <v>13</v>
      </c>
      <c r="B208" s="38" t="s">
        <v>14</v>
      </c>
      <c r="C208" s="50" t="s">
        <v>15</v>
      </c>
      <c r="D208" s="82"/>
      <c r="E208" s="39">
        <f>D208</f>
        <v>0</v>
      </c>
      <c r="F208" s="41">
        <v>14</v>
      </c>
      <c r="G208" s="42">
        <f>IF($D208&gt;0,IF(F208&gt;0,$D208*F208,""),"")</f>
      </c>
      <c r="H208" s="43">
        <f>D208</f>
        <v>0</v>
      </c>
      <c r="I208" s="41">
        <v>8.7</v>
      </c>
      <c r="J208" s="42">
        <f>IF($H208&gt;0,IF(I208&gt;0,$H208*I208,""),"")</f>
      </c>
      <c r="K208" s="43"/>
      <c r="L208" s="44"/>
      <c r="M208" s="42"/>
      <c r="N208" s="43"/>
      <c r="O208" s="44"/>
      <c r="P208" s="42"/>
      <c r="Q208" s="43"/>
      <c r="R208" s="44"/>
      <c r="S208" s="45"/>
      <c r="T208" s="46" t="s">
        <v>13</v>
      </c>
      <c r="U208" s="38" t="s">
        <v>14</v>
      </c>
      <c r="V208" s="50" t="s">
        <v>15</v>
      </c>
      <c r="X208" s="47">
        <v>14</v>
      </c>
      <c r="Y208" s="48">
        <f>IF($W208&gt;0,IF(X208&gt;0,$W208*X208,""),"")</f>
      </c>
      <c r="Z208" s="17">
        <f>W208</f>
        <v>0</v>
      </c>
      <c r="AA208" s="47">
        <v>8.7</v>
      </c>
      <c r="AB208" s="48">
        <f>IF($H208&gt;0,IF(AA208&gt;0,$H208*AA208,""),"")</f>
      </c>
      <c r="AD208" s="20"/>
      <c r="AE208" s="48"/>
      <c r="AG208" s="20"/>
      <c r="AH208" s="48"/>
      <c r="AJ208" s="18"/>
      <c r="AK208" s="18"/>
      <c r="AL208" s="37" t="s">
        <v>13</v>
      </c>
      <c r="AM208" s="38" t="s">
        <v>14</v>
      </c>
      <c r="AN208" s="50" t="s">
        <v>15</v>
      </c>
      <c r="AP208" s="47">
        <v>14</v>
      </c>
      <c r="AQ208" s="48">
        <f>IF($AO208&gt;0,IF(AP208&gt;0,$AO208*AP208,""),"")</f>
      </c>
      <c r="AR208" s="17">
        <f>AO208</f>
        <v>0</v>
      </c>
      <c r="AS208" s="49">
        <f>PRODUCT(ROUND(AA208,2)*1.02)</f>
        <v>8.873999999999999</v>
      </c>
      <c r="AT208" s="48">
        <f>IF($AO208&gt;0,IF(AS208&gt;0,$AO208*AS208,""),"")</f>
      </c>
      <c r="AV208" s="20"/>
      <c r="AW208" s="48"/>
      <c r="AY208" s="20"/>
      <c r="AZ208" s="48"/>
      <c r="BB208" s="18"/>
      <c r="BC208" s="18"/>
    </row>
    <row r="209" spans="1:55" ht="15.75">
      <c r="A209" s="37" t="s">
        <v>13</v>
      </c>
      <c r="B209" s="38" t="s">
        <v>16</v>
      </c>
      <c r="C209" s="50" t="s">
        <v>15</v>
      </c>
      <c r="D209" s="82"/>
      <c r="E209" s="39">
        <f>D209</f>
        <v>0</v>
      </c>
      <c r="F209" s="41">
        <v>10</v>
      </c>
      <c r="G209" s="42">
        <f>IF($D209&gt;0,IF(F209&gt;0,$D209*F209,""),"")</f>
      </c>
      <c r="H209" s="43">
        <f>D209</f>
        <v>0</v>
      </c>
      <c r="I209" s="41">
        <v>7.65</v>
      </c>
      <c r="J209" s="42">
        <f>IF($H209&gt;0,IF(I209&gt;0,$H209*I209,""),"")</f>
      </c>
      <c r="K209" s="43"/>
      <c r="L209" s="44"/>
      <c r="M209" s="42"/>
      <c r="N209" s="43"/>
      <c r="O209" s="44"/>
      <c r="P209" s="42"/>
      <c r="Q209" s="43"/>
      <c r="R209" s="44"/>
      <c r="S209" s="45"/>
      <c r="T209" s="46" t="s">
        <v>13</v>
      </c>
      <c r="U209" s="38" t="s">
        <v>16</v>
      </c>
      <c r="V209" s="50" t="s">
        <v>15</v>
      </c>
      <c r="X209" s="47">
        <v>10</v>
      </c>
      <c r="Y209" s="48">
        <f>IF($W209&gt;0,IF(X209&gt;0,$W209*X209,""),"")</f>
      </c>
      <c r="Z209" s="17">
        <f>W209</f>
        <v>0</v>
      </c>
      <c r="AA209" s="47">
        <v>7.65</v>
      </c>
      <c r="AB209" s="48">
        <f>IF($H209&gt;0,IF(AA209&gt;0,$H209*AA209,""),"")</f>
      </c>
      <c r="AD209" s="20"/>
      <c r="AE209" s="48"/>
      <c r="AG209" s="20"/>
      <c r="AH209" s="48"/>
      <c r="AJ209" s="18"/>
      <c r="AK209" s="18"/>
      <c r="AL209" s="37" t="s">
        <v>13</v>
      </c>
      <c r="AM209" s="38" t="s">
        <v>16</v>
      </c>
      <c r="AN209" s="50" t="s">
        <v>15</v>
      </c>
      <c r="AP209" s="47">
        <v>10</v>
      </c>
      <c r="AQ209" s="48">
        <f>IF($AO209&gt;0,IF(AP209&gt;0,$AO209*AP209,""),"")</f>
      </c>
      <c r="AR209" s="17">
        <f>AO209</f>
        <v>0</v>
      </c>
      <c r="AS209" s="49">
        <f>PRODUCT(ROUND(AA209,2)*1.02)</f>
        <v>7.803000000000001</v>
      </c>
      <c r="AT209" s="48">
        <f>IF($AO209&gt;0,IF(AS209&gt;0,$AO209*AS209,""),"")</f>
      </c>
      <c r="AV209" s="20"/>
      <c r="AW209" s="48"/>
      <c r="AY209" s="20"/>
      <c r="AZ209" s="48"/>
      <c r="BB209" s="18"/>
      <c r="BC209" s="18"/>
    </row>
    <row r="210" spans="1:55" ht="15.75">
      <c r="A210" s="37" t="s">
        <v>13</v>
      </c>
      <c r="B210" s="38" t="s">
        <v>17</v>
      </c>
      <c r="C210" s="50" t="s">
        <v>15</v>
      </c>
      <c r="D210" s="82"/>
      <c r="E210" s="39">
        <f>D210</f>
        <v>0</v>
      </c>
      <c r="F210" s="41">
        <v>8.5</v>
      </c>
      <c r="G210" s="42">
        <f>IF($D210&gt;0,IF(F210&gt;0,$D210*F210,""),"")</f>
      </c>
      <c r="H210" s="43">
        <f>D210</f>
        <v>0</v>
      </c>
      <c r="I210" s="41">
        <v>6.9</v>
      </c>
      <c r="J210" s="42">
        <f>IF($D210&gt;0,IF(I210&gt;0,$D210*I210,""),"")</f>
      </c>
      <c r="K210" s="43"/>
      <c r="L210" s="44"/>
      <c r="M210" s="42"/>
      <c r="N210" s="43"/>
      <c r="O210" s="44"/>
      <c r="P210" s="42"/>
      <c r="Q210" s="43"/>
      <c r="R210" s="44"/>
      <c r="S210" s="45"/>
      <c r="T210" s="46" t="s">
        <v>13</v>
      </c>
      <c r="U210" s="38" t="s">
        <v>17</v>
      </c>
      <c r="V210" s="50" t="s">
        <v>15</v>
      </c>
      <c r="X210" s="47">
        <v>8.5</v>
      </c>
      <c r="Y210" s="48">
        <f>IF($W210&gt;0,IF(X210&gt;0,$W210*X210,""),"")</f>
      </c>
      <c r="Z210" s="17">
        <f>W210</f>
        <v>0</v>
      </c>
      <c r="AA210" s="47">
        <v>6.9</v>
      </c>
      <c r="AB210" s="48">
        <f>IF($D210&gt;0,IF(AA210&gt;0,$D210*AA210,""),"")</f>
      </c>
      <c r="AD210" s="20"/>
      <c r="AE210" s="48"/>
      <c r="AG210" s="20"/>
      <c r="AH210" s="48"/>
      <c r="AJ210" s="18"/>
      <c r="AK210" s="18"/>
      <c r="AL210" s="37" t="s">
        <v>13</v>
      </c>
      <c r="AM210" s="38" t="s">
        <v>17</v>
      </c>
      <c r="AN210" s="50" t="s">
        <v>15</v>
      </c>
      <c r="AP210" s="47">
        <v>8.5</v>
      </c>
      <c r="AQ210" s="48">
        <f>IF($AO210&gt;0,IF(AP210&gt;0,$AO210*AP210,""),"")</f>
      </c>
      <c r="AR210" s="17">
        <f>AO210</f>
        <v>0</v>
      </c>
      <c r="AS210" s="49">
        <f>PRODUCT(ROUND(AA210,2)*1.02)</f>
        <v>7.038</v>
      </c>
      <c r="AT210" s="48">
        <f>IF($AO210&gt;0,IF(AS210&gt;0,$AO210*AS210,""),"")</f>
      </c>
      <c r="AV210" s="20"/>
      <c r="AW210" s="48"/>
      <c r="AY210" s="20"/>
      <c r="AZ210" s="48"/>
      <c r="BB210" s="18"/>
      <c r="BC210" s="18"/>
    </row>
    <row r="211" spans="1:55" ht="15.75">
      <c r="A211" s="37"/>
      <c r="B211" s="38"/>
      <c r="C211" s="50"/>
      <c r="E211" s="39"/>
      <c r="F211" s="39"/>
      <c r="G211" s="70"/>
      <c r="H211" s="43"/>
      <c r="I211" s="39"/>
      <c r="J211" s="70"/>
      <c r="K211" s="43"/>
      <c r="L211" s="44"/>
      <c r="M211" s="42"/>
      <c r="N211" s="43"/>
      <c r="O211" s="44"/>
      <c r="P211" s="70"/>
      <c r="Q211" s="43"/>
      <c r="R211" s="44"/>
      <c r="S211" s="45"/>
      <c r="T211" s="46"/>
      <c r="U211" s="38"/>
      <c r="V211" s="50"/>
      <c r="AD211" s="20"/>
      <c r="AE211" s="48"/>
      <c r="AG211" s="20"/>
      <c r="AJ211" s="18"/>
      <c r="AK211" s="18"/>
      <c r="AL211" s="37"/>
      <c r="AM211" s="38"/>
      <c r="AN211" s="50"/>
      <c r="AV211" s="20"/>
      <c r="AW211" s="48"/>
      <c r="AY211" s="20"/>
      <c r="BB211" s="18"/>
      <c r="BC211" s="18"/>
    </row>
    <row r="212" spans="1:55" ht="15.75">
      <c r="A212" s="37" t="s">
        <v>20</v>
      </c>
      <c r="B212" s="32" t="s">
        <v>21</v>
      </c>
      <c r="C212" s="50"/>
      <c r="E212" s="39"/>
      <c r="F212" s="39"/>
      <c r="G212" s="70"/>
      <c r="H212" s="43"/>
      <c r="I212" s="39"/>
      <c r="J212" s="70"/>
      <c r="K212" s="43"/>
      <c r="L212" s="44"/>
      <c r="M212" s="42"/>
      <c r="N212" s="43"/>
      <c r="O212" s="44"/>
      <c r="P212" s="70"/>
      <c r="Q212" s="43"/>
      <c r="R212" s="44"/>
      <c r="S212" s="45"/>
      <c r="T212" s="46" t="s">
        <v>20</v>
      </c>
      <c r="U212" s="32" t="s">
        <v>21</v>
      </c>
      <c r="V212" s="50"/>
      <c r="AD212" s="20"/>
      <c r="AE212" s="48"/>
      <c r="AG212" s="20"/>
      <c r="AJ212" s="18"/>
      <c r="AK212" s="18"/>
      <c r="AL212" s="37" t="s">
        <v>20</v>
      </c>
      <c r="AM212" s="32" t="s">
        <v>21</v>
      </c>
      <c r="AN212" s="50"/>
      <c r="AV212" s="20"/>
      <c r="AW212" s="48"/>
      <c r="AY212" s="20"/>
      <c r="BB212" s="18"/>
      <c r="BC212" s="18"/>
    </row>
    <row r="213" spans="1:55" s="62" customFormat="1" ht="31.5">
      <c r="A213" s="52" t="s">
        <v>22</v>
      </c>
      <c r="B213" s="53" t="s">
        <v>23</v>
      </c>
      <c r="C213" s="54" t="s">
        <v>24</v>
      </c>
      <c r="D213" s="83"/>
      <c r="E213" s="84"/>
      <c r="F213" s="56">
        <v>1.25</v>
      </c>
      <c r="G213" s="57">
        <f>IF($E213&gt;0,IF(F213&gt;0,$E213*F213,""),"")</f>
      </c>
      <c r="H213" s="85"/>
      <c r="I213" s="56">
        <v>0.45</v>
      </c>
      <c r="J213" s="57">
        <f>IF($H213&gt;0,IF(I213&gt;0,$H213*I213,""),"")</f>
      </c>
      <c r="K213" s="58"/>
      <c r="L213" s="59"/>
      <c r="M213" s="57"/>
      <c r="N213" s="58"/>
      <c r="O213" s="59"/>
      <c r="P213" s="57"/>
      <c r="Q213" s="58"/>
      <c r="R213" s="59"/>
      <c r="S213" s="60"/>
      <c r="T213" s="61" t="s">
        <v>22</v>
      </c>
      <c r="U213" s="53" t="s">
        <v>23</v>
      </c>
      <c r="V213" s="54" t="s">
        <v>24</v>
      </c>
      <c r="X213" s="63">
        <v>1.25</v>
      </c>
      <c r="Y213" s="64">
        <f>IF($W213&gt;0,IF(X213&gt;0,$W213*X213,""),"")</f>
      </c>
      <c r="AA213" s="63">
        <v>0.45</v>
      </c>
      <c r="AB213" s="64">
        <f>IF($H213&gt;0,IF(AA213&gt;0,$H213*AA213,""),"")</f>
      </c>
      <c r="AD213" s="65"/>
      <c r="AE213" s="64"/>
      <c r="AG213" s="65"/>
      <c r="AH213" s="64"/>
      <c r="AJ213" s="65"/>
      <c r="AK213" s="65"/>
      <c r="AL213" s="52" t="s">
        <v>22</v>
      </c>
      <c r="AM213" s="53" t="s">
        <v>23</v>
      </c>
      <c r="AN213" s="54" t="s">
        <v>24</v>
      </c>
      <c r="AP213" s="63">
        <v>1.25</v>
      </c>
      <c r="AQ213" s="64">
        <f>IF($AO213&gt;0,IF(AP213&gt;0,$AO213*AP213,""),"")</f>
      </c>
      <c r="AS213" s="63">
        <f>PRODUCT(ROUND(AA213,2)*1.02)</f>
        <v>0.459</v>
      </c>
      <c r="AT213" s="64">
        <f>IF($AO213&gt;0,IF(AS213&gt;0,$AO213*AS213,""),"")</f>
      </c>
      <c r="AV213" s="65"/>
      <c r="AW213" s="64"/>
      <c r="AY213" s="65"/>
      <c r="AZ213" s="64"/>
      <c r="BB213" s="65"/>
      <c r="BC213" s="65"/>
    </row>
    <row r="214" spans="1:55" ht="15.75">
      <c r="A214" s="37" t="s">
        <v>25</v>
      </c>
      <c r="B214" s="38" t="s">
        <v>26</v>
      </c>
      <c r="C214" s="50" t="s">
        <v>15</v>
      </c>
      <c r="D214" s="82"/>
      <c r="E214" s="39"/>
      <c r="F214" s="39"/>
      <c r="G214" s="95"/>
      <c r="H214" s="43">
        <f>D214</f>
        <v>0</v>
      </c>
      <c r="I214" s="41">
        <v>0.23</v>
      </c>
      <c r="J214" s="42">
        <f>IF($D214&gt;0,IF(I214&gt;0,$D214*I214,""),"")</f>
      </c>
      <c r="K214" s="43"/>
      <c r="L214" s="44"/>
      <c r="M214" s="42"/>
      <c r="N214" s="43"/>
      <c r="O214" s="44"/>
      <c r="P214" s="42"/>
      <c r="Q214" s="43"/>
      <c r="R214" s="44"/>
      <c r="S214" s="45"/>
      <c r="T214" s="46" t="s">
        <v>25</v>
      </c>
      <c r="U214" s="38" t="s">
        <v>26</v>
      </c>
      <c r="V214" s="50" t="s">
        <v>15</v>
      </c>
      <c r="Z214" s="17">
        <f>W214</f>
        <v>0</v>
      </c>
      <c r="AA214" s="47">
        <v>0.23</v>
      </c>
      <c r="AB214" s="48">
        <f>IF($H214&gt;0,IF(AA214&gt;0,$H214*AA214,""),"")</f>
      </c>
      <c r="AD214" s="20"/>
      <c r="AE214" s="48"/>
      <c r="AG214" s="20"/>
      <c r="AH214" s="48"/>
      <c r="AJ214" s="18"/>
      <c r="AK214" s="18"/>
      <c r="AL214" s="37" t="s">
        <v>25</v>
      </c>
      <c r="AM214" s="38" t="s">
        <v>26</v>
      </c>
      <c r="AN214" s="50" t="s">
        <v>15</v>
      </c>
      <c r="AR214" s="17">
        <f>AO214</f>
        <v>0</v>
      </c>
      <c r="AS214" s="49">
        <f>PRODUCT(ROUND(AA214,2)*1.02)</f>
        <v>0.2346</v>
      </c>
      <c r="AT214" s="48">
        <f>IF($AO214&gt;0,IF(AS214&gt;0,$AO214*AS214,""),"")</f>
      </c>
      <c r="AV214" s="20"/>
      <c r="AW214" s="48"/>
      <c r="AY214" s="20"/>
      <c r="AZ214" s="48"/>
      <c r="BB214" s="18"/>
      <c r="BC214" s="18"/>
    </row>
    <row r="215" spans="1:55" ht="15.75">
      <c r="A215" s="37" t="s">
        <v>13</v>
      </c>
      <c r="B215" s="38"/>
      <c r="C215" s="50"/>
      <c r="E215" s="39"/>
      <c r="F215" s="39"/>
      <c r="G215" s="70"/>
      <c r="H215" s="43"/>
      <c r="I215" s="39"/>
      <c r="J215" s="42"/>
      <c r="K215" s="43"/>
      <c r="L215" s="44"/>
      <c r="M215" s="42"/>
      <c r="N215" s="43"/>
      <c r="O215" s="44"/>
      <c r="P215" s="42"/>
      <c r="Q215" s="43"/>
      <c r="R215" s="44"/>
      <c r="S215" s="45"/>
      <c r="T215" s="46" t="s">
        <v>13</v>
      </c>
      <c r="U215" s="38"/>
      <c r="V215" s="50"/>
      <c r="AB215" s="48"/>
      <c r="AD215" s="20"/>
      <c r="AE215" s="48"/>
      <c r="AG215" s="20"/>
      <c r="AH215" s="48"/>
      <c r="AJ215" s="18"/>
      <c r="AK215" s="18"/>
      <c r="AL215" s="37" t="s">
        <v>13</v>
      </c>
      <c r="AM215" s="38"/>
      <c r="AN215" s="50"/>
      <c r="AT215" s="48"/>
      <c r="AV215" s="20"/>
      <c r="AW215" s="48"/>
      <c r="AY215" s="20"/>
      <c r="AZ215" s="48"/>
      <c r="BB215" s="18"/>
      <c r="BC215" s="18"/>
    </row>
    <row r="216" spans="1:55" ht="31.5">
      <c r="A216" s="37" t="s">
        <v>27</v>
      </c>
      <c r="B216" s="32" t="s">
        <v>28</v>
      </c>
      <c r="C216" s="50"/>
      <c r="E216" s="39"/>
      <c r="F216" s="39"/>
      <c r="G216" s="70"/>
      <c r="H216" s="43"/>
      <c r="I216" s="39"/>
      <c r="J216" s="70"/>
      <c r="K216" s="43"/>
      <c r="L216" s="44"/>
      <c r="M216" s="42"/>
      <c r="N216" s="43"/>
      <c r="O216" s="44"/>
      <c r="P216" s="70"/>
      <c r="Q216" s="43"/>
      <c r="R216" s="44"/>
      <c r="S216" s="45"/>
      <c r="T216" s="46" t="s">
        <v>27</v>
      </c>
      <c r="U216" s="32" t="s">
        <v>28</v>
      </c>
      <c r="V216" s="50"/>
      <c r="AD216" s="20"/>
      <c r="AE216" s="48"/>
      <c r="AG216" s="20"/>
      <c r="AJ216" s="18"/>
      <c r="AK216" s="18"/>
      <c r="AL216" s="37" t="s">
        <v>27</v>
      </c>
      <c r="AM216" s="32" t="s">
        <v>28</v>
      </c>
      <c r="AN216" s="50"/>
      <c r="AV216" s="20"/>
      <c r="AW216" s="48"/>
      <c r="AY216" s="20"/>
      <c r="BB216" s="18"/>
      <c r="BC216" s="18"/>
    </row>
    <row r="217" spans="1:55" ht="15.75">
      <c r="A217" s="37" t="s">
        <v>29</v>
      </c>
      <c r="B217" s="38" t="s">
        <v>30</v>
      </c>
      <c r="C217" s="50" t="s">
        <v>31</v>
      </c>
      <c r="D217" s="82"/>
      <c r="E217" s="39"/>
      <c r="F217" s="39"/>
      <c r="G217" s="95"/>
      <c r="H217" s="43">
        <f>D217</f>
        <v>0</v>
      </c>
      <c r="I217" s="41">
        <v>0.84</v>
      </c>
      <c r="J217" s="42">
        <f>IF($D217&gt;0,IF(I217&gt;0,$D217*I217,""),"")</f>
      </c>
      <c r="K217" s="43"/>
      <c r="L217" s="44"/>
      <c r="M217" s="42"/>
      <c r="N217" s="43"/>
      <c r="O217" s="44"/>
      <c r="P217" s="42"/>
      <c r="Q217" s="43"/>
      <c r="R217" s="44"/>
      <c r="S217" s="45"/>
      <c r="T217" s="46" t="s">
        <v>29</v>
      </c>
      <c r="U217" s="38" t="s">
        <v>30</v>
      </c>
      <c r="V217" s="50" t="s">
        <v>31</v>
      </c>
      <c r="Z217" s="17">
        <f>W217</f>
        <v>0</v>
      </c>
      <c r="AA217" s="47">
        <v>0.84</v>
      </c>
      <c r="AB217" s="48">
        <f>IF($H217&gt;0,IF(AA217&gt;0,$H217*AA217,""),"")</f>
      </c>
      <c r="AD217" s="20"/>
      <c r="AE217" s="48"/>
      <c r="AG217" s="20"/>
      <c r="AH217" s="48"/>
      <c r="AJ217" s="18"/>
      <c r="AK217" s="18"/>
      <c r="AL217" s="37" t="s">
        <v>29</v>
      </c>
      <c r="AM217" s="38" t="s">
        <v>30</v>
      </c>
      <c r="AN217" s="50" t="s">
        <v>31</v>
      </c>
      <c r="AR217" s="17">
        <f>AO217</f>
        <v>0</v>
      </c>
      <c r="AS217" s="49">
        <f>PRODUCT(ROUND(AA217,2)*1.02)</f>
        <v>0.8568</v>
      </c>
      <c r="AT217" s="48">
        <f>IF($AO217&gt;0,IF(AS217&gt;0,$AO217*AS217,""),"")</f>
      </c>
      <c r="AV217" s="20"/>
      <c r="AW217" s="48"/>
      <c r="AY217" s="20"/>
      <c r="AZ217" s="48"/>
      <c r="BB217" s="18"/>
      <c r="BC217" s="18"/>
    </row>
    <row r="218" spans="1:55" s="62" customFormat="1" ht="31.5">
      <c r="A218" s="52" t="s">
        <v>32</v>
      </c>
      <c r="B218" s="53" t="s">
        <v>23</v>
      </c>
      <c r="C218" s="54" t="s">
        <v>24</v>
      </c>
      <c r="D218" s="83"/>
      <c r="E218" s="84"/>
      <c r="F218" s="56">
        <v>1.25</v>
      </c>
      <c r="G218" s="57">
        <f>IF($E218&gt;0,IF(F218&gt;0,$E218*F218,""),"")</f>
      </c>
      <c r="H218" s="85"/>
      <c r="I218" s="56">
        <v>1.4</v>
      </c>
      <c r="J218" s="57">
        <f>IF($H218&gt;0,IF(I218&gt;0,$H218*I218,""),"")</f>
      </c>
      <c r="K218" s="58"/>
      <c r="L218" s="59"/>
      <c r="M218" s="57"/>
      <c r="N218" s="58"/>
      <c r="O218" s="59"/>
      <c r="P218" s="57"/>
      <c r="Q218" s="58"/>
      <c r="R218" s="59"/>
      <c r="S218" s="60"/>
      <c r="T218" s="61" t="s">
        <v>32</v>
      </c>
      <c r="U218" s="53" t="s">
        <v>23</v>
      </c>
      <c r="V218" s="54" t="s">
        <v>24</v>
      </c>
      <c r="X218" s="63">
        <v>1.25</v>
      </c>
      <c r="Y218" s="64">
        <f>IF($W218&gt;0,IF(X218&gt;0,$W218*X218,""),"")</f>
      </c>
      <c r="AA218" s="63">
        <v>1.4</v>
      </c>
      <c r="AB218" s="64">
        <f>IF($H218&gt;0,IF(AA218&gt;0,$H218*AA218,""),"")</f>
      </c>
      <c r="AD218" s="65"/>
      <c r="AE218" s="64"/>
      <c r="AG218" s="65"/>
      <c r="AH218" s="64"/>
      <c r="AJ218" s="65"/>
      <c r="AK218" s="65"/>
      <c r="AL218" s="52" t="s">
        <v>32</v>
      </c>
      <c r="AM218" s="53" t="s">
        <v>23</v>
      </c>
      <c r="AN218" s="54" t="s">
        <v>24</v>
      </c>
      <c r="AP218" s="63">
        <v>1.25</v>
      </c>
      <c r="AQ218" s="64">
        <f>IF($AO218&gt;0,IF(AP218&gt;0,$AO218*AP218,""),"")</f>
      </c>
      <c r="AS218" s="63">
        <f>PRODUCT(ROUND(AA218,2)*1.02)</f>
        <v>1.428</v>
      </c>
      <c r="AT218" s="64">
        <f>IF($AO218&gt;0,IF(AS218&gt;0,$AO218*AS218,""),"")</f>
      </c>
      <c r="AV218" s="65"/>
      <c r="AW218" s="64"/>
      <c r="AY218" s="65"/>
      <c r="AZ218" s="64"/>
      <c r="BB218" s="65"/>
      <c r="BC218" s="65"/>
    </row>
    <row r="219" spans="1:55" ht="15.75">
      <c r="A219" s="37" t="s">
        <v>33</v>
      </c>
      <c r="B219" s="38" t="s">
        <v>34</v>
      </c>
      <c r="C219" s="50" t="s">
        <v>31</v>
      </c>
      <c r="D219" s="82"/>
      <c r="E219" s="39">
        <f>D219</f>
        <v>0</v>
      </c>
      <c r="F219" s="41">
        <v>4.5</v>
      </c>
      <c r="G219" s="42">
        <f>IF($D219&gt;0,IF(F219&gt;0,$D219*F219,""),"")</f>
      </c>
      <c r="H219" s="43">
        <f>D219</f>
        <v>0</v>
      </c>
      <c r="I219" s="41">
        <v>2.24</v>
      </c>
      <c r="J219" s="42">
        <f>IF($D219&gt;0,IF(I219&gt;0,$D219*I219,""),"")</f>
      </c>
      <c r="K219" s="43"/>
      <c r="L219" s="44"/>
      <c r="M219" s="42"/>
      <c r="N219" s="43"/>
      <c r="O219" s="44"/>
      <c r="P219" s="42"/>
      <c r="Q219" s="43"/>
      <c r="R219" s="44"/>
      <c r="S219" s="45"/>
      <c r="T219" s="46" t="s">
        <v>33</v>
      </c>
      <c r="U219" s="38" t="s">
        <v>34</v>
      </c>
      <c r="V219" s="50" t="s">
        <v>31</v>
      </c>
      <c r="X219" s="47">
        <v>4.5</v>
      </c>
      <c r="Y219" s="48">
        <f>IF($W219&gt;0,IF(X219&gt;0,$W219*X219,""),"")</f>
      </c>
      <c r="Z219" s="17">
        <f>W219</f>
        <v>0</v>
      </c>
      <c r="AA219" s="47">
        <v>2.24</v>
      </c>
      <c r="AB219" s="48">
        <f>IF($D219&gt;0,IF(AA219&gt;0,$D219*AA219,""),"")</f>
      </c>
      <c r="AD219" s="20"/>
      <c r="AE219" s="48"/>
      <c r="AG219" s="20"/>
      <c r="AH219" s="48"/>
      <c r="AJ219" s="18"/>
      <c r="AK219" s="18"/>
      <c r="AL219" s="37" t="s">
        <v>33</v>
      </c>
      <c r="AM219" s="38" t="s">
        <v>34</v>
      </c>
      <c r="AN219" s="50" t="s">
        <v>31</v>
      </c>
      <c r="AP219" s="47">
        <v>4.5</v>
      </c>
      <c r="AQ219" s="48">
        <f>IF($AO219&gt;0,IF(AP219&gt;0,$AO219*AP219,""),"")</f>
      </c>
      <c r="AR219" s="17">
        <f>AO219</f>
        <v>0</v>
      </c>
      <c r="AS219" s="49">
        <f>PRODUCT(ROUND(AA219,2)*1.02)</f>
        <v>2.2848</v>
      </c>
      <c r="AT219" s="48">
        <f>IF($AO219&gt;0,IF(AS219&gt;0,$AO219*AS219,""),"")</f>
      </c>
      <c r="AV219" s="20"/>
      <c r="AW219" s="48"/>
      <c r="AY219" s="20"/>
      <c r="AZ219" s="48"/>
      <c r="BB219" s="18"/>
      <c r="BC219" s="18"/>
    </row>
    <row r="220" spans="1:55" ht="15.75">
      <c r="A220" s="37" t="s">
        <v>13</v>
      </c>
      <c r="B220" s="38"/>
      <c r="C220" s="50"/>
      <c r="E220" s="39"/>
      <c r="F220" s="39"/>
      <c r="G220" s="70"/>
      <c r="H220" s="43"/>
      <c r="I220" s="39"/>
      <c r="J220" s="70"/>
      <c r="K220" s="43"/>
      <c r="L220" s="44"/>
      <c r="M220" s="42"/>
      <c r="N220" s="43"/>
      <c r="O220" s="44"/>
      <c r="P220" s="70"/>
      <c r="Q220" s="43"/>
      <c r="R220" s="44"/>
      <c r="S220" s="45"/>
      <c r="T220" s="46" t="s">
        <v>13</v>
      </c>
      <c r="U220" s="38"/>
      <c r="V220" s="50"/>
      <c r="AD220" s="20"/>
      <c r="AE220" s="48"/>
      <c r="AG220" s="20"/>
      <c r="AJ220" s="18"/>
      <c r="AK220" s="18"/>
      <c r="AL220" s="37" t="s">
        <v>13</v>
      </c>
      <c r="AM220" s="38"/>
      <c r="AN220" s="50"/>
      <c r="AV220" s="20"/>
      <c r="AW220" s="48"/>
      <c r="AY220" s="20"/>
      <c r="BB220" s="18"/>
      <c r="BC220" s="18"/>
    </row>
    <row r="221" spans="1:55" ht="15.75">
      <c r="A221" s="37"/>
      <c r="B221" s="38"/>
      <c r="C221" s="50"/>
      <c r="E221" s="39"/>
      <c r="F221" s="39"/>
      <c r="G221" s="70"/>
      <c r="H221" s="43"/>
      <c r="I221" s="39"/>
      <c r="J221" s="70"/>
      <c r="K221" s="43"/>
      <c r="L221" s="44"/>
      <c r="M221" s="42"/>
      <c r="N221" s="43"/>
      <c r="O221" s="44"/>
      <c r="P221" s="70"/>
      <c r="Q221" s="43"/>
      <c r="R221" s="44"/>
      <c r="S221" s="45"/>
      <c r="T221" s="46"/>
      <c r="U221" s="38"/>
      <c r="V221" s="50"/>
      <c r="AD221" s="20"/>
      <c r="AE221" s="48"/>
      <c r="AG221" s="20"/>
      <c r="AJ221" s="18"/>
      <c r="AK221" s="18"/>
      <c r="AL221" s="37"/>
      <c r="AM221" s="38"/>
      <c r="AN221" s="50"/>
      <c r="AV221" s="20"/>
      <c r="AW221" s="48"/>
      <c r="AY221" s="20"/>
      <c r="BB221" s="18"/>
      <c r="BC221" s="18"/>
    </row>
    <row r="222" spans="1:55" ht="63">
      <c r="A222" s="30" t="s">
        <v>75</v>
      </c>
      <c r="B222" s="31" t="s">
        <v>76</v>
      </c>
      <c r="C222" s="37"/>
      <c r="E222" s="39"/>
      <c r="F222" s="39"/>
      <c r="G222" s="70"/>
      <c r="H222" s="43"/>
      <c r="I222" s="39"/>
      <c r="J222" s="70"/>
      <c r="K222" s="43"/>
      <c r="L222" s="44"/>
      <c r="M222" s="42"/>
      <c r="N222" s="43"/>
      <c r="O222" s="44"/>
      <c r="P222" s="70"/>
      <c r="Q222" s="43"/>
      <c r="R222" s="44"/>
      <c r="S222" s="45"/>
      <c r="T222" s="35" t="s">
        <v>75</v>
      </c>
      <c r="U222" s="31" t="s">
        <v>76</v>
      </c>
      <c r="V222" s="37"/>
      <c r="AD222" s="20"/>
      <c r="AE222" s="48"/>
      <c r="AG222" s="20"/>
      <c r="AJ222" s="18"/>
      <c r="AK222" s="18"/>
      <c r="AL222" s="30" t="s">
        <v>75</v>
      </c>
      <c r="AM222" s="31" t="s">
        <v>76</v>
      </c>
      <c r="AN222" s="37"/>
      <c r="AV222" s="20"/>
      <c r="AW222" s="48"/>
      <c r="AY222" s="20"/>
      <c r="BB222" s="18"/>
      <c r="BC222" s="18"/>
    </row>
    <row r="223" spans="1:55" ht="31.5">
      <c r="A223" s="37" t="s">
        <v>77</v>
      </c>
      <c r="B223" s="38" t="s">
        <v>12</v>
      </c>
      <c r="C223" s="50"/>
      <c r="E223" s="39"/>
      <c r="F223" s="41"/>
      <c r="G223" s="70"/>
      <c r="H223" s="43"/>
      <c r="I223" s="39"/>
      <c r="J223" s="70"/>
      <c r="K223" s="43"/>
      <c r="L223" s="44"/>
      <c r="M223" s="42"/>
      <c r="N223" s="43"/>
      <c r="O223" s="44"/>
      <c r="P223" s="70"/>
      <c r="Q223" s="43"/>
      <c r="R223" s="44"/>
      <c r="S223" s="45"/>
      <c r="T223" s="46" t="s">
        <v>77</v>
      </c>
      <c r="U223" s="38" t="s">
        <v>12</v>
      </c>
      <c r="V223" s="50"/>
      <c r="X223" s="47"/>
      <c r="AD223" s="20"/>
      <c r="AE223" s="48"/>
      <c r="AG223" s="20"/>
      <c r="AJ223" s="18"/>
      <c r="AK223" s="18"/>
      <c r="AL223" s="37" t="s">
        <v>77</v>
      </c>
      <c r="AM223" s="38" t="s">
        <v>12</v>
      </c>
      <c r="AN223" s="50"/>
      <c r="AP223" s="47"/>
      <c r="AV223" s="20"/>
      <c r="AW223" s="48"/>
      <c r="AY223" s="20"/>
      <c r="BB223" s="18"/>
      <c r="BC223" s="18"/>
    </row>
    <row r="224" spans="1:55" ht="15.75">
      <c r="A224" s="37" t="s">
        <v>13</v>
      </c>
      <c r="B224" s="38" t="s">
        <v>14</v>
      </c>
      <c r="C224" s="50" t="s">
        <v>15</v>
      </c>
      <c r="D224" s="82"/>
      <c r="E224" s="39">
        <f>D224</f>
        <v>0</v>
      </c>
      <c r="F224" s="41">
        <v>18</v>
      </c>
      <c r="G224" s="42">
        <f>IF($D224&gt;0,IF(F224&gt;0,$D224*F224,""),"")</f>
      </c>
      <c r="H224" s="43">
        <f>D224</f>
        <v>0</v>
      </c>
      <c r="I224" s="41">
        <v>10.7</v>
      </c>
      <c r="J224" s="42">
        <f>IF($H224&gt;0,IF(I224&gt;0,$H224*I224,""),"")</f>
      </c>
      <c r="K224" s="43"/>
      <c r="L224" s="44"/>
      <c r="M224" s="42"/>
      <c r="N224" s="43"/>
      <c r="O224" s="44"/>
      <c r="P224" s="42"/>
      <c r="Q224" s="43"/>
      <c r="R224" s="44"/>
      <c r="S224" s="45"/>
      <c r="T224" s="46" t="s">
        <v>13</v>
      </c>
      <c r="U224" s="38" t="s">
        <v>14</v>
      </c>
      <c r="V224" s="50" t="s">
        <v>15</v>
      </c>
      <c r="X224" s="47">
        <v>18</v>
      </c>
      <c r="Y224" s="48">
        <f>IF($W224&gt;0,IF(X224&gt;0,$W224*X224,""),"")</f>
      </c>
      <c r="Z224" s="17">
        <f>W224</f>
        <v>0</v>
      </c>
      <c r="AA224" s="47">
        <v>10.7</v>
      </c>
      <c r="AB224" s="48">
        <f>IF($H224&gt;0,IF(AA224&gt;0,$H224*AA224,""),"")</f>
      </c>
      <c r="AD224" s="20"/>
      <c r="AE224" s="48"/>
      <c r="AG224" s="20"/>
      <c r="AH224" s="48"/>
      <c r="AJ224" s="18"/>
      <c r="AK224" s="18"/>
      <c r="AL224" s="37" t="s">
        <v>13</v>
      </c>
      <c r="AM224" s="38" t="s">
        <v>14</v>
      </c>
      <c r="AN224" s="50" t="s">
        <v>15</v>
      </c>
      <c r="AP224" s="47">
        <v>18</v>
      </c>
      <c r="AQ224" s="48">
        <f>IF($AO224&gt;0,IF(AP224&gt;0,$AO224*AP224,""),"")</f>
      </c>
      <c r="AR224" s="17">
        <f>AO224</f>
        <v>0</v>
      </c>
      <c r="AS224" s="49">
        <f>PRODUCT(ROUND(AA224,2)*1.02)</f>
        <v>10.914</v>
      </c>
      <c r="AT224" s="48">
        <f>IF($AO224&gt;0,IF(AS224&gt;0,$AO224*AS224,""),"")</f>
      </c>
      <c r="AV224" s="20"/>
      <c r="AW224" s="48"/>
      <c r="AY224" s="20"/>
      <c r="AZ224" s="48"/>
      <c r="BB224" s="18"/>
      <c r="BC224" s="18"/>
    </row>
    <row r="225" spans="1:55" ht="15.75">
      <c r="A225" s="37" t="s">
        <v>13</v>
      </c>
      <c r="B225" s="38" t="s">
        <v>16</v>
      </c>
      <c r="C225" s="50" t="s">
        <v>15</v>
      </c>
      <c r="D225" s="82"/>
      <c r="E225" s="39">
        <f>D225</f>
        <v>0</v>
      </c>
      <c r="F225" s="41">
        <v>17</v>
      </c>
      <c r="G225" s="42">
        <f>IF($D225&gt;0,IF(F225&gt;0,$D225*F225,""),"")</f>
      </c>
      <c r="H225" s="43">
        <f>D225</f>
        <v>0</v>
      </c>
      <c r="I225" s="41">
        <v>9.7</v>
      </c>
      <c r="J225" s="42">
        <f>IF($H225&gt;0,IF(I225&gt;0,$H225*I225,""),"")</f>
      </c>
      <c r="K225" s="43"/>
      <c r="L225" s="44"/>
      <c r="M225" s="42"/>
      <c r="N225" s="43"/>
      <c r="O225" s="44"/>
      <c r="P225" s="42"/>
      <c r="Q225" s="43"/>
      <c r="R225" s="44"/>
      <c r="S225" s="45"/>
      <c r="T225" s="46" t="s">
        <v>13</v>
      </c>
      <c r="U225" s="38" t="s">
        <v>16</v>
      </c>
      <c r="V225" s="50" t="s">
        <v>15</v>
      </c>
      <c r="X225" s="47">
        <v>17</v>
      </c>
      <c r="Y225" s="48">
        <f>IF($W225&gt;0,IF(X225&gt;0,$W225*X225,""),"")</f>
      </c>
      <c r="Z225" s="17">
        <f>W225</f>
        <v>0</v>
      </c>
      <c r="AA225" s="47">
        <v>9.7</v>
      </c>
      <c r="AB225" s="48">
        <f>IF($H225&gt;0,IF(AA225&gt;0,$H225*AA225,""),"")</f>
      </c>
      <c r="AD225" s="20"/>
      <c r="AE225" s="48"/>
      <c r="AG225" s="20"/>
      <c r="AH225" s="48"/>
      <c r="AJ225" s="18"/>
      <c r="AK225" s="18"/>
      <c r="AL225" s="37" t="s">
        <v>13</v>
      </c>
      <c r="AM225" s="38" t="s">
        <v>16</v>
      </c>
      <c r="AN225" s="50" t="s">
        <v>15</v>
      </c>
      <c r="AP225" s="47">
        <v>17</v>
      </c>
      <c r="AQ225" s="48">
        <f>IF($AO225&gt;0,IF(AP225&gt;0,$AO225*AP225,""),"")</f>
      </c>
      <c r="AR225" s="17">
        <f>AO225</f>
        <v>0</v>
      </c>
      <c r="AS225" s="49">
        <f>PRODUCT(ROUND(AA225,2)*1.02)</f>
        <v>9.894</v>
      </c>
      <c r="AT225" s="48">
        <f>IF($AO225&gt;0,IF(AS225&gt;0,$AO225*AS225,""),"")</f>
      </c>
      <c r="AV225" s="20"/>
      <c r="AW225" s="48"/>
      <c r="AY225" s="20"/>
      <c r="AZ225" s="48"/>
      <c r="BB225" s="18"/>
      <c r="BC225" s="18"/>
    </row>
    <row r="226" spans="1:55" ht="15.75">
      <c r="A226" s="37" t="s">
        <v>13</v>
      </c>
      <c r="B226" s="38" t="s">
        <v>17</v>
      </c>
      <c r="C226" s="50" t="s">
        <v>15</v>
      </c>
      <c r="D226" s="82"/>
      <c r="E226" s="39">
        <f>D226</f>
        <v>0</v>
      </c>
      <c r="F226" s="41">
        <v>14</v>
      </c>
      <c r="G226" s="42">
        <f>IF($D226&gt;0,IF(F226&gt;0,$D226*F226,""),"")</f>
      </c>
      <c r="H226" s="43">
        <f>D226</f>
        <v>0</v>
      </c>
      <c r="I226" s="41">
        <v>8.7</v>
      </c>
      <c r="J226" s="42">
        <f>IF($D226&gt;0,IF(I226&gt;0,$D226*I226,""),"")</f>
      </c>
      <c r="K226" s="43"/>
      <c r="L226" s="44"/>
      <c r="M226" s="42"/>
      <c r="N226" s="43"/>
      <c r="O226" s="44"/>
      <c r="P226" s="42"/>
      <c r="Q226" s="43"/>
      <c r="R226" s="44"/>
      <c r="S226" s="45"/>
      <c r="T226" s="46" t="s">
        <v>13</v>
      </c>
      <c r="U226" s="38" t="s">
        <v>17</v>
      </c>
      <c r="V226" s="50" t="s">
        <v>15</v>
      </c>
      <c r="X226" s="47">
        <v>14</v>
      </c>
      <c r="Y226" s="48">
        <f>IF($W226&gt;0,IF(X226&gt;0,$W226*X226,""),"")</f>
      </c>
      <c r="Z226" s="17">
        <f>W226</f>
        <v>0</v>
      </c>
      <c r="AA226" s="47">
        <v>8.7</v>
      </c>
      <c r="AB226" s="48">
        <f>IF($D226&gt;0,IF(AA226&gt;0,$D226*AA226,""),"")</f>
      </c>
      <c r="AD226" s="20"/>
      <c r="AE226" s="48"/>
      <c r="AG226" s="20"/>
      <c r="AH226" s="48"/>
      <c r="AJ226" s="18"/>
      <c r="AK226" s="18"/>
      <c r="AL226" s="37" t="s">
        <v>13</v>
      </c>
      <c r="AM226" s="38" t="s">
        <v>17</v>
      </c>
      <c r="AN226" s="50" t="s">
        <v>15</v>
      </c>
      <c r="AP226" s="47">
        <v>14</v>
      </c>
      <c r="AQ226" s="48">
        <f>IF($AO226&gt;0,IF(AP226&gt;0,$AO226*AP226,""),"")</f>
      </c>
      <c r="AR226" s="17">
        <f>AO226</f>
        <v>0</v>
      </c>
      <c r="AS226" s="49">
        <f>PRODUCT(ROUND(AA226,2)*1.02)</f>
        <v>8.873999999999999</v>
      </c>
      <c r="AT226" s="48">
        <f>IF($AO226&gt;0,IF(AS226&gt;0,$AO226*AS226,""),"")</f>
      </c>
      <c r="AV226" s="20"/>
      <c r="AW226" s="48"/>
      <c r="AY226" s="20"/>
      <c r="AZ226" s="48"/>
      <c r="BB226" s="18"/>
      <c r="BC226" s="18"/>
    </row>
    <row r="227" spans="1:55" ht="15.75">
      <c r="A227" s="37" t="s">
        <v>78</v>
      </c>
      <c r="B227" s="38" t="s">
        <v>19</v>
      </c>
      <c r="C227" s="50"/>
      <c r="E227" s="39"/>
      <c r="F227" s="39"/>
      <c r="G227" s="70"/>
      <c r="H227" s="43"/>
      <c r="I227" s="39"/>
      <c r="J227" s="70"/>
      <c r="K227" s="43"/>
      <c r="L227" s="44"/>
      <c r="M227" s="42"/>
      <c r="N227" s="43"/>
      <c r="O227" s="44"/>
      <c r="P227" s="70"/>
      <c r="Q227" s="43"/>
      <c r="R227" s="44"/>
      <c r="S227" s="45"/>
      <c r="T227" s="46" t="s">
        <v>78</v>
      </c>
      <c r="U227" s="38" t="s">
        <v>19</v>
      </c>
      <c r="V227" s="50"/>
      <c r="AD227" s="20"/>
      <c r="AE227" s="48"/>
      <c r="AG227" s="20"/>
      <c r="AJ227" s="18"/>
      <c r="AK227" s="18"/>
      <c r="AL227" s="37" t="s">
        <v>78</v>
      </c>
      <c r="AM227" s="38" t="s">
        <v>19</v>
      </c>
      <c r="AN227" s="50"/>
      <c r="AV227" s="20"/>
      <c r="AW227" s="48"/>
      <c r="AY227" s="20"/>
      <c r="BB227" s="18"/>
      <c r="BC227" s="18"/>
    </row>
    <row r="228" spans="1:55" ht="15.75">
      <c r="A228" s="37" t="s">
        <v>13</v>
      </c>
      <c r="B228" s="38" t="s">
        <v>14</v>
      </c>
      <c r="C228" s="50" t="s">
        <v>15</v>
      </c>
      <c r="D228" s="82"/>
      <c r="E228" s="39">
        <f>D228</f>
        <v>0</v>
      </c>
      <c r="F228" s="41">
        <v>12</v>
      </c>
      <c r="G228" s="42">
        <f>IF($D228&gt;0,IF(F228&gt;0,$D228*F228,""),"")</f>
      </c>
      <c r="H228" s="43">
        <f>D228</f>
        <v>0</v>
      </c>
      <c r="I228" s="41">
        <v>8.5</v>
      </c>
      <c r="J228" s="42">
        <f>IF($H228&gt;0,IF(I228&gt;0,$H228*I228,""),"")</f>
      </c>
      <c r="K228" s="43"/>
      <c r="L228" s="44"/>
      <c r="M228" s="42"/>
      <c r="N228" s="43"/>
      <c r="O228" s="44"/>
      <c r="P228" s="42"/>
      <c r="Q228" s="43"/>
      <c r="R228" s="44"/>
      <c r="S228" s="45"/>
      <c r="T228" s="46" t="s">
        <v>13</v>
      </c>
      <c r="U228" s="38" t="s">
        <v>14</v>
      </c>
      <c r="V228" s="50" t="s">
        <v>15</v>
      </c>
      <c r="X228" s="47">
        <v>12</v>
      </c>
      <c r="Y228" s="48">
        <f>IF($W228&gt;0,IF(X228&gt;0,$W228*X228,""),"")</f>
      </c>
      <c r="Z228" s="17">
        <f>W228</f>
        <v>0</v>
      </c>
      <c r="AA228" s="47">
        <v>8.5</v>
      </c>
      <c r="AB228" s="48">
        <f>IF($H228&gt;0,IF(AA228&gt;0,$H228*AA228,""),"")</f>
      </c>
      <c r="AD228" s="20"/>
      <c r="AE228" s="48"/>
      <c r="AG228" s="20"/>
      <c r="AH228" s="48"/>
      <c r="AJ228" s="18"/>
      <c r="AK228" s="18"/>
      <c r="AL228" s="37" t="s">
        <v>13</v>
      </c>
      <c r="AM228" s="38" t="s">
        <v>14</v>
      </c>
      <c r="AN228" s="50" t="s">
        <v>15</v>
      </c>
      <c r="AP228" s="47">
        <v>12</v>
      </c>
      <c r="AQ228" s="48">
        <f>IF($AO228&gt;0,IF(AP228&gt;0,$AO228*AP228,""),"")</f>
      </c>
      <c r="AR228" s="17">
        <f>AO228</f>
        <v>0</v>
      </c>
      <c r="AS228" s="49">
        <f>PRODUCT(ROUND(AA228,2)*1.02)</f>
        <v>8.67</v>
      </c>
      <c r="AT228" s="48">
        <f>IF($AO228&gt;0,IF(AS228&gt;0,$AO228*AS228,""),"")</f>
      </c>
      <c r="AV228" s="20"/>
      <c r="AW228" s="48"/>
      <c r="AY228" s="20"/>
      <c r="AZ228" s="48"/>
      <c r="BB228" s="18"/>
      <c r="BC228" s="18"/>
    </row>
    <row r="229" spans="1:55" ht="15.75">
      <c r="A229" s="37" t="s">
        <v>13</v>
      </c>
      <c r="B229" s="38" t="s">
        <v>16</v>
      </c>
      <c r="C229" s="50" t="s">
        <v>15</v>
      </c>
      <c r="D229" s="82"/>
      <c r="E229" s="39">
        <f>D229</f>
        <v>0</v>
      </c>
      <c r="F229" s="41">
        <v>10</v>
      </c>
      <c r="G229" s="42">
        <f>IF($D229&gt;0,IF(F229&gt;0,$D229*F229,""),"")</f>
      </c>
      <c r="H229" s="43">
        <f>D229</f>
        <v>0</v>
      </c>
      <c r="I229" s="41">
        <v>7.2</v>
      </c>
      <c r="J229" s="42">
        <f>IF($H229&gt;0,IF(I229&gt;0,$H229*I229,""),"")</f>
      </c>
      <c r="K229" s="43"/>
      <c r="L229" s="44"/>
      <c r="M229" s="42"/>
      <c r="N229" s="43"/>
      <c r="O229" s="44"/>
      <c r="P229" s="42"/>
      <c r="Q229" s="43"/>
      <c r="R229" s="44"/>
      <c r="S229" s="45"/>
      <c r="T229" s="46" t="s">
        <v>13</v>
      </c>
      <c r="U229" s="38" t="s">
        <v>16</v>
      </c>
      <c r="V229" s="50" t="s">
        <v>15</v>
      </c>
      <c r="X229" s="47">
        <v>10</v>
      </c>
      <c r="Y229" s="48">
        <f>IF($W229&gt;0,IF(X229&gt;0,$W229*X229,""),"")</f>
      </c>
      <c r="Z229" s="17">
        <f>W229</f>
        <v>0</v>
      </c>
      <c r="AA229" s="47">
        <v>7.2</v>
      </c>
      <c r="AB229" s="48">
        <f>IF($H229&gt;0,IF(AA229&gt;0,$H229*AA229,""),"")</f>
      </c>
      <c r="AD229" s="20"/>
      <c r="AE229" s="48"/>
      <c r="AG229" s="20"/>
      <c r="AH229" s="48"/>
      <c r="AJ229" s="18"/>
      <c r="AK229" s="18"/>
      <c r="AL229" s="37" t="s">
        <v>13</v>
      </c>
      <c r="AM229" s="38" t="s">
        <v>16</v>
      </c>
      <c r="AN229" s="50" t="s">
        <v>15</v>
      </c>
      <c r="AP229" s="47">
        <v>10</v>
      </c>
      <c r="AQ229" s="48">
        <f>IF($AO229&gt;0,IF(AP229&gt;0,$AO229*AP229,""),"")</f>
      </c>
      <c r="AR229" s="17">
        <f>AO229</f>
        <v>0</v>
      </c>
      <c r="AS229" s="49">
        <f>PRODUCT(ROUND(AA229,2)*1.02)</f>
        <v>7.344</v>
      </c>
      <c r="AT229" s="48">
        <f>IF($AO229&gt;0,IF(AS229&gt;0,$AO229*AS229,""),"")</f>
      </c>
      <c r="AV229" s="20"/>
      <c r="AW229" s="48"/>
      <c r="AY229" s="20"/>
      <c r="AZ229" s="48"/>
      <c r="BB229" s="18"/>
      <c r="BC229" s="18"/>
    </row>
    <row r="230" spans="1:55" ht="15.75">
      <c r="A230" s="37" t="s">
        <v>13</v>
      </c>
      <c r="B230" s="38" t="s">
        <v>17</v>
      </c>
      <c r="C230" s="50" t="s">
        <v>15</v>
      </c>
      <c r="D230" s="82"/>
      <c r="E230" s="39">
        <f>D230</f>
        <v>0</v>
      </c>
      <c r="F230" s="41">
        <v>6.5</v>
      </c>
      <c r="G230" s="42">
        <f>IF($D230&gt;0,IF(F230&gt;0,$D230*F230,""),"")</f>
      </c>
      <c r="H230" s="43">
        <f>D230</f>
        <v>0</v>
      </c>
      <c r="I230" s="41">
        <v>6.1</v>
      </c>
      <c r="J230" s="42">
        <f>IF($D230&gt;0,IF(I230&gt;0,$D230*I230,""),"")</f>
      </c>
      <c r="K230" s="43"/>
      <c r="L230" s="44"/>
      <c r="M230" s="42"/>
      <c r="N230" s="43"/>
      <c r="O230" s="44"/>
      <c r="P230" s="42"/>
      <c r="Q230" s="43"/>
      <c r="R230" s="44"/>
      <c r="S230" s="45"/>
      <c r="T230" s="46" t="s">
        <v>13</v>
      </c>
      <c r="U230" s="38" t="s">
        <v>17</v>
      </c>
      <c r="V230" s="50" t="s">
        <v>15</v>
      </c>
      <c r="X230" s="47">
        <v>6.5</v>
      </c>
      <c r="Y230" s="48">
        <f>IF($W230&gt;0,IF(X230&gt;0,$W230*X230,""),"")</f>
      </c>
      <c r="Z230" s="17">
        <f>W230</f>
        <v>0</v>
      </c>
      <c r="AA230" s="47">
        <v>6.1</v>
      </c>
      <c r="AB230" s="48">
        <f>IF($D230&gt;0,IF(AA230&gt;0,$D230*AA230,""),"")</f>
      </c>
      <c r="AD230" s="20"/>
      <c r="AE230" s="48"/>
      <c r="AG230" s="20"/>
      <c r="AH230" s="48"/>
      <c r="AJ230" s="18"/>
      <c r="AK230" s="18"/>
      <c r="AL230" s="37" t="s">
        <v>13</v>
      </c>
      <c r="AM230" s="38" t="s">
        <v>17</v>
      </c>
      <c r="AN230" s="50" t="s">
        <v>15</v>
      </c>
      <c r="AP230" s="47">
        <v>6.5</v>
      </c>
      <c r="AQ230" s="48">
        <f>IF($AO230&gt;0,IF(AP230&gt;0,$AO230*AP230,""),"")</f>
      </c>
      <c r="AR230" s="17">
        <f>AO230</f>
        <v>0</v>
      </c>
      <c r="AS230" s="49">
        <f>PRODUCT(ROUND(AA230,2)*1.02)</f>
        <v>6.2219999999999995</v>
      </c>
      <c r="AT230" s="48">
        <f>IF($AO230&gt;0,IF(AS230&gt;0,$AO230*AS230,""),"")</f>
      </c>
      <c r="AV230" s="20"/>
      <c r="AW230" s="48"/>
      <c r="AY230" s="20"/>
      <c r="AZ230" s="48"/>
      <c r="BB230" s="18"/>
      <c r="BC230" s="18"/>
    </row>
    <row r="231" spans="1:55" ht="15.75">
      <c r="A231" s="37"/>
      <c r="B231" s="38"/>
      <c r="C231" s="50"/>
      <c r="E231" s="39"/>
      <c r="F231" s="39"/>
      <c r="G231" s="70"/>
      <c r="H231" s="43"/>
      <c r="I231" s="39"/>
      <c r="J231" s="70"/>
      <c r="K231" s="43"/>
      <c r="L231" s="44"/>
      <c r="M231" s="42"/>
      <c r="N231" s="43"/>
      <c r="O231" s="44"/>
      <c r="P231" s="70"/>
      <c r="Q231" s="43"/>
      <c r="R231" s="44"/>
      <c r="S231" s="45"/>
      <c r="T231" s="46"/>
      <c r="U231" s="38"/>
      <c r="V231" s="50"/>
      <c r="AD231" s="20"/>
      <c r="AE231" s="48"/>
      <c r="AG231" s="20"/>
      <c r="AJ231" s="18"/>
      <c r="AK231" s="18"/>
      <c r="AL231" s="37"/>
      <c r="AM231" s="38"/>
      <c r="AN231" s="50"/>
      <c r="AV231" s="20"/>
      <c r="AW231" s="48"/>
      <c r="AY231" s="20"/>
      <c r="BB231" s="18"/>
      <c r="BC231" s="18"/>
    </row>
    <row r="232" spans="1:55" ht="15.75">
      <c r="A232" s="37" t="s">
        <v>20</v>
      </c>
      <c r="B232" s="32" t="s">
        <v>21</v>
      </c>
      <c r="C232" s="50"/>
      <c r="E232" s="39"/>
      <c r="F232" s="39"/>
      <c r="G232" s="70"/>
      <c r="H232" s="43"/>
      <c r="I232" s="39"/>
      <c r="J232" s="70"/>
      <c r="K232" s="43"/>
      <c r="L232" s="44"/>
      <c r="M232" s="42"/>
      <c r="N232" s="43"/>
      <c r="O232" s="44"/>
      <c r="P232" s="70"/>
      <c r="Q232" s="43"/>
      <c r="R232" s="44"/>
      <c r="S232" s="45"/>
      <c r="T232" s="46" t="s">
        <v>20</v>
      </c>
      <c r="U232" s="32" t="s">
        <v>21</v>
      </c>
      <c r="V232" s="50"/>
      <c r="AD232" s="20"/>
      <c r="AE232" s="48"/>
      <c r="AG232" s="20"/>
      <c r="AJ232" s="18"/>
      <c r="AK232" s="18"/>
      <c r="AL232" s="37" t="s">
        <v>20</v>
      </c>
      <c r="AM232" s="32" t="s">
        <v>21</v>
      </c>
      <c r="AN232" s="50"/>
      <c r="AV232" s="20"/>
      <c r="AW232" s="48"/>
      <c r="AY232" s="20"/>
      <c r="BB232" s="18"/>
      <c r="BC232" s="18"/>
    </row>
    <row r="233" spans="1:55" s="62" customFormat="1" ht="31.5">
      <c r="A233" s="52" t="s">
        <v>22</v>
      </c>
      <c r="B233" s="53" t="s">
        <v>23</v>
      </c>
      <c r="C233" s="54" t="s">
        <v>24</v>
      </c>
      <c r="D233" s="83"/>
      <c r="E233" s="84"/>
      <c r="F233" s="56">
        <v>1.25</v>
      </c>
      <c r="G233" s="57">
        <f>IF($E233&gt;0,IF(F233&gt;0,$E233*F233,""),"")</f>
      </c>
      <c r="H233" s="85"/>
      <c r="I233" s="56">
        <v>0.45</v>
      </c>
      <c r="J233" s="57">
        <f>IF($H233&gt;0,IF(I233&gt;0,$H233*I233,""),"")</f>
      </c>
      <c r="K233" s="58"/>
      <c r="L233" s="59"/>
      <c r="M233" s="57"/>
      <c r="N233" s="58"/>
      <c r="O233" s="59"/>
      <c r="P233" s="57"/>
      <c r="Q233" s="58"/>
      <c r="R233" s="59"/>
      <c r="S233" s="60"/>
      <c r="T233" s="61" t="s">
        <v>22</v>
      </c>
      <c r="U233" s="53" t="s">
        <v>23</v>
      </c>
      <c r="V233" s="54" t="s">
        <v>24</v>
      </c>
      <c r="X233" s="63">
        <v>1.25</v>
      </c>
      <c r="Y233" s="64">
        <f>IF($W233&gt;0,IF(X233&gt;0,$W233*X233,""),"")</f>
      </c>
      <c r="AA233" s="63">
        <v>0.45</v>
      </c>
      <c r="AB233" s="64">
        <f>IF($H233&gt;0,IF(AA233&gt;0,$H233*AA233,""),"")</f>
      </c>
      <c r="AD233" s="65"/>
      <c r="AE233" s="64"/>
      <c r="AG233" s="65"/>
      <c r="AH233" s="64"/>
      <c r="AJ233" s="65"/>
      <c r="AK233" s="65"/>
      <c r="AL233" s="52" t="s">
        <v>22</v>
      </c>
      <c r="AM233" s="53" t="s">
        <v>23</v>
      </c>
      <c r="AN233" s="54" t="s">
        <v>24</v>
      </c>
      <c r="AP233" s="63">
        <v>1.25</v>
      </c>
      <c r="AQ233" s="64">
        <f>IF($AO233&gt;0,IF(AP233&gt;0,$AO233*AP233,""),"")</f>
      </c>
      <c r="AS233" s="63">
        <f>PRODUCT(ROUND(AA233,2)*1.02)</f>
        <v>0.459</v>
      </c>
      <c r="AT233" s="64">
        <f>IF($AO233&gt;0,IF(AS233&gt;0,$AO233*AS233,""),"")</f>
      </c>
      <c r="AV233" s="65"/>
      <c r="AW233" s="64"/>
      <c r="AY233" s="65"/>
      <c r="AZ233" s="64"/>
      <c r="BB233" s="65"/>
      <c r="BC233" s="65"/>
    </row>
    <row r="234" spans="1:55" ht="15.75">
      <c r="A234" s="37" t="s">
        <v>25</v>
      </c>
      <c r="B234" s="38" t="s">
        <v>26</v>
      </c>
      <c r="C234" s="50" t="s">
        <v>15</v>
      </c>
      <c r="D234" s="82"/>
      <c r="E234" s="39"/>
      <c r="F234" s="39"/>
      <c r="G234" s="95"/>
      <c r="H234" s="43">
        <f>D234</f>
        <v>0</v>
      </c>
      <c r="I234" s="41">
        <v>0.23</v>
      </c>
      <c r="J234" s="42">
        <f>IF($D234&gt;0,IF(I234&gt;0,$D234*I234,""),"")</f>
      </c>
      <c r="K234" s="43"/>
      <c r="L234" s="44"/>
      <c r="M234" s="42"/>
      <c r="N234" s="43"/>
      <c r="O234" s="44"/>
      <c r="P234" s="42"/>
      <c r="Q234" s="43"/>
      <c r="R234" s="44"/>
      <c r="S234" s="45"/>
      <c r="T234" s="46" t="s">
        <v>25</v>
      </c>
      <c r="U234" s="38" t="s">
        <v>26</v>
      </c>
      <c r="V234" s="50" t="s">
        <v>15</v>
      </c>
      <c r="Z234" s="17">
        <f>W234</f>
        <v>0</v>
      </c>
      <c r="AA234" s="47">
        <v>0.23</v>
      </c>
      <c r="AB234" s="48">
        <f>IF($H234&gt;0,IF(AA234&gt;0,$H234*AA234,""),"")</f>
      </c>
      <c r="AD234" s="20"/>
      <c r="AE234" s="48"/>
      <c r="AG234" s="20"/>
      <c r="AH234" s="48"/>
      <c r="AJ234" s="18"/>
      <c r="AK234" s="18"/>
      <c r="AL234" s="37" t="s">
        <v>25</v>
      </c>
      <c r="AM234" s="38" t="s">
        <v>26</v>
      </c>
      <c r="AN234" s="50" t="s">
        <v>15</v>
      </c>
      <c r="AR234" s="17">
        <f>AO234</f>
        <v>0</v>
      </c>
      <c r="AS234" s="49">
        <f>PRODUCT(ROUND(AA234,2)*1.02)</f>
        <v>0.2346</v>
      </c>
      <c r="AT234" s="48">
        <f>IF($AO234&gt;0,IF(AS234&gt;0,$AO234*AS234,""),"")</f>
      </c>
      <c r="AV234" s="20"/>
      <c r="AW234" s="48"/>
      <c r="AY234" s="20"/>
      <c r="AZ234" s="48"/>
      <c r="BB234" s="18"/>
      <c r="BC234" s="18"/>
    </row>
    <row r="235" spans="1:55" ht="15.75">
      <c r="A235" s="37" t="s">
        <v>13</v>
      </c>
      <c r="B235" s="38"/>
      <c r="C235" s="50"/>
      <c r="E235" s="39"/>
      <c r="F235" s="39"/>
      <c r="G235" s="70"/>
      <c r="H235" s="43"/>
      <c r="I235" s="39"/>
      <c r="J235" s="42"/>
      <c r="K235" s="43"/>
      <c r="L235" s="44"/>
      <c r="M235" s="42"/>
      <c r="N235" s="43"/>
      <c r="O235" s="44"/>
      <c r="P235" s="42"/>
      <c r="Q235" s="43"/>
      <c r="R235" s="44"/>
      <c r="S235" s="45"/>
      <c r="T235" s="46" t="s">
        <v>13</v>
      </c>
      <c r="U235" s="38"/>
      <c r="V235" s="50"/>
      <c r="AB235" s="48"/>
      <c r="AD235" s="20"/>
      <c r="AE235" s="48"/>
      <c r="AG235" s="20"/>
      <c r="AH235" s="48"/>
      <c r="AJ235" s="18"/>
      <c r="AK235" s="18"/>
      <c r="AL235" s="37" t="s">
        <v>13</v>
      </c>
      <c r="AM235" s="38"/>
      <c r="AN235" s="50"/>
      <c r="AT235" s="48"/>
      <c r="AV235" s="20"/>
      <c r="AW235" s="48"/>
      <c r="AY235" s="20"/>
      <c r="AZ235" s="48"/>
      <c r="BB235" s="18"/>
      <c r="BC235" s="18"/>
    </row>
    <row r="236" spans="1:55" ht="31.5">
      <c r="A236" s="37" t="s">
        <v>27</v>
      </c>
      <c r="B236" s="32" t="s">
        <v>28</v>
      </c>
      <c r="C236" s="50"/>
      <c r="E236" s="39"/>
      <c r="F236" s="39"/>
      <c r="G236" s="70"/>
      <c r="H236" s="43"/>
      <c r="I236" s="39"/>
      <c r="J236" s="70"/>
      <c r="K236" s="43"/>
      <c r="L236" s="44"/>
      <c r="M236" s="42"/>
      <c r="N236" s="43"/>
      <c r="O236" s="44"/>
      <c r="P236" s="70"/>
      <c r="Q236" s="43"/>
      <c r="R236" s="44"/>
      <c r="S236" s="45"/>
      <c r="T236" s="46" t="s">
        <v>27</v>
      </c>
      <c r="U236" s="32" t="s">
        <v>28</v>
      </c>
      <c r="V236" s="50"/>
      <c r="AD236" s="20"/>
      <c r="AE236" s="48"/>
      <c r="AG236" s="20"/>
      <c r="AJ236" s="18"/>
      <c r="AK236" s="18"/>
      <c r="AL236" s="37" t="s">
        <v>27</v>
      </c>
      <c r="AM236" s="32" t="s">
        <v>28</v>
      </c>
      <c r="AN236" s="50"/>
      <c r="AV236" s="20"/>
      <c r="AW236" s="48"/>
      <c r="AY236" s="20"/>
      <c r="BB236" s="18"/>
      <c r="BC236" s="18"/>
    </row>
    <row r="237" spans="1:55" ht="15.75">
      <c r="A237" s="37" t="s">
        <v>29</v>
      </c>
      <c r="B237" s="38" t="s">
        <v>30</v>
      </c>
      <c r="C237" s="50" t="s">
        <v>31</v>
      </c>
      <c r="D237" s="82"/>
      <c r="E237" s="39"/>
      <c r="F237" s="39"/>
      <c r="G237" s="74"/>
      <c r="H237" s="43">
        <f>D237</f>
        <v>0</v>
      </c>
      <c r="I237" s="41">
        <v>0.84</v>
      </c>
      <c r="J237" s="42">
        <f>IF($D237&gt;0,IF(I237&gt;0,$D237*I237,""),"")</f>
      </c>
      <c r="K237" s="43"/>
      <c r="L237" s="44"/>
      <c r="M237" s="42"/>
      <c r="N237" s="43"/>
      <c r="O237" s="44"/>
      <c r="P237" s="42">
        <f>IF($H237&gt;0,IF(O237&gt;0,$H237*O237,""),"")</f>
      </c>
      <c r="Q237" s="43"/>
      <c r="R237" s="44"/>
      <c r="S237" s="45"/>
      <c r="T237" s="46" t="s">
        <v>29</v>
      </c>
      <c r="U237" s="38" t="s">
        <v>30</v>
      </c>
      <c r="V237" s="50" t="s">
        <v>31</v>
      </c>
      <c r="Z237" s="17">
        <f>W237</f>
        <v>0</v>
      </c>
      <c r="AA237" s="47">
        <v>0.84</v>
      </c>
      <c r="AB237" s="48">
        <f>IF($H237&gt;0,IF(AA237&gt;0,$H237*AA237,""),"")</f>
      </c>
      <c r="AD237" s="20"/>
      <c r="AE237" s="48"/>
      <c r="AG237" s="20"/>
      <c r="AH237" s="48">
        <f>IF($H237&gt;0,IF(AG237&gt;0,$H237*AG237,""),"")</f>
      </c>
      <c r="AJ237" s="18"/>
      <c r="AK237" s="18"/>
      <c r="AL237" s="37" t="s">
        <v>29</v>
      </c>
      <c r="AM237" s="38" t="s">
        <v>30</v>
      </c>
      <c r="AN237" s="50" t="s">
        <v>31</v>
      </c>
      <c r="AR237" s="17">
        <f>AO237</f>
        <v>0</v>
      </c>
      <c r="AS237" s="49">
        <f>PRODUCT(ROUND(AA237,2)*1.02)</f>
        <v>0.8568</v>
      </c>
      <c r="AT237" s="48">
        <f>IF($AO237&gt;0,IF(AS237&gt;0,$AO237*AS237,""),"")</f>
      </c>
      <c r="AV237" s="20"/>
      <c r="AW237" s="48"/>
      <c r="AY237" s="20"/>
      <c r="AZ237" s="48">
        <f>IF($H237&gt;0,IF(AY237&gt;0,$H237*AY237,""),"")</f>
      </c>
      <c r="BB237" s="18"/>
      <c r="BC237" s="18"/>
    </row>
    <row r="238" spans="1:55" s="62" customFormat="1" ht="31.5">
      <c r="A238" s="52" t="s">
        <v>32</v>
      </c>
      <c r="B238" s="53" t="s">
        <v>23</v>
      </c>
      <c r="C238" s="54" t="s">
        <v>24</v>
      </c>
      <c r="D238" s="83"/>
      <c r="E238" s="84"/>
      <c r="F238" s="56">
        <v>1.25</v>
      </c>
      <c r="G238" s="57">
        <f>IF($E238&gt;0,IF(F238&gt;0,$E238*F238,""),"")</f>
      </c>
      <c r="H238" s="85"/>
      <c r="I238" s="56">
        <v>1.4</v>
      </c>
      <c r="J238" s="57">
        <f>IF($H238&gt;0,IF(I238&gt;0,$H238*I238,""),"")</f>
      </c>
      <c r="K238" s="58"/>
      <c r="L238" s="59"/>
      <c r="M238" s="57"/>
      <c r="N238" s="58"/>
      <c r="O238" s="59"/>
      <c r="P238" s="57"/>
      <c r="Q238" s="58"/>
      <c r="R238" s="59"/>
      <c r="S238" s="60"/>
      <c r="T238" s="61" t="s">
        <v>32</v>
      </c>
      <c r="U238" s="53" t="s">
        <v>23</v>
      </c>
      <c r="V238" s="54" t="s">
        <v>24</v>
      </c>
      <c r="X238" s="63">
        <v>1.25</v>
      </c>
      <c r="Y238" s="64">
        <f>IF($W238&gt;0,IF(X238&gt;0,$W238*X238,""),"")</f>
      </c>
      <c r="AA238" s="63">
        <v>1.4</v>
      </c>
      <c r="AB238" s="64">
        <f>IF($H238&gt;0,IF(AA238&gt;0,$H238*AA238,""),"")</f>
      </c>
      <c r="AD238" s="65"/>
      <c r="AE238" s="64"/>
      <c r="AG238" s="65"/>
      <c r="AH238" s="64"/>
      <c r="AJ238" s="65"/>
      <c r="AK238" s="65"/>
      <c r="AL238" s="52" t="s">
        <v>32</v>
      </c>
      <c r="AM238" s="53" t="s">
        <v>23</v>
      </c>
      <c r="AN238" s="54" t="s">
        <v>24</v>
      </c>
      <c r="AP238" s="63">
        <v>1.25</v>
      </c>
      <c r="AQ238" s="64">
        <f>IF($AO238&gt;0,IF(AP238&gt;0,$AO238*AP238,""),"")</f>
      </c>
      <c r="AS238" s="63">
        <f>PRODUCT(ROUND(AA238,2)*1.02)</f>
        <v>1.428</v>
      </c>
      <c r="AT238" s="64">
        <f>IF($AO238&gt;0,IF(AS238&gt;0,$AO238*AS238,""),"")</f>
      </c>
      <c r="AV238" s="65"/>
      <c r="AW238" s="64"/>
      <c r="AY238" s="65"/>
      <c r="AZ238" s="64"/>
      <c r="BB238" s="65"/>
      <c r="BC238" s="65"/>
    </row>
    <row r="239" spans="1:55" ht="15.75">
      <c r="A239" s="37" t="s">
        <v>33</v>
      </c>
      <c r="B239" s="38" t="s">
        <v>34</v>
      </c>
      <c r="C239" s="50" t="s">
        <v>31</v>
      </c>
      <c r="D239" s="82"/>
      <c r="E239" s="39">
        <f>D239</f>
        <v>0</v>
      </c>
      <c r="F239" s="41">
        <v>4.5</v>
      </c>
      <c r="G239" s="42">
        <f>IF($D239&gt;0,IF(F239&gt;0,$D239*F239,""),"")</f>
      </c>
      <c r="H239" s="43">
        <f>D239</f>
        <v>0</v>
      </c>
      <c r="I239" s="41">
        <v>2.24</v>
      </c>
      <c r="J239" s="42">
        <f>IF($D239&gt;0,IF(I239&gt;0,$D239*I239,""),"")</f>
      </c>
      <c r="K239" s="43"/>
      <c r="L239" s="44"/>
      <c r="M239" s="42"/>
      <c r="N239" s="43"/>
      <c r="O239" s="44"/>
      <c r="P239" s="42"/>
      <c r="Q239" s="43"/>
      <c r="R239" s="44"/>
      <c r="S239" s="45"/>
      <c r="T239" s="46" t="s">
        <v>33</v>
      </c>
      <c r="U239" s="38" t="s">
        <v>34</v>
      </c>
      <c r="V239" s="50" t="s">
        <v>31</v>
      </c>
      <c r="X239" s="47">
        <v>4.5</v>
      </c>
      <c r="Y239" s="48">
        <f>IF($W239&gt;0,IF(X239&gt;0,$W239*X239,""),"")</f>
      </c>
      <c r="Z239" s="17">
        <f>W239</f>
        <v>0</v>
      </c>
      <c r="AA239" s="47">
        <v>2.24</v>
      </c>
      <c r="AB239" s="48">
        <f>IF($D239&gt;0,IF(AA239&gt;0,$D239*AA239,""),"")</f>
      </c>
      <c r="AD239" s="20"/>
      <c r="AE239" s="48"/>
      <c r="AG239" s="20"/>
      <c r="AH239" s="48"/>
      <c r="AJ239" s="18"/>
      <c r="AK239" s="18"/>
      <c r="AL239" s="37" t="s">
        <v>33</v>
      </c>
      <c r="AM239" s="38" t="s">
        <v>34</v>
      </c>
      <c r="AN239" s="50" t="s">
        <v>31</v>
      </c>
      <c r="AP239" s="47">
        <v>4.5</v>
      </c>
      <c r="AQ239" s="48">
        <f>IF($AO239&gt;0,IF(AP239&gt;0,$AO239*AP239,""),"")</f>
      </c>
      <c r="AR239" s="17">
        <f>AO239</f>
        <v>0</v>
      </c>
      <c r="AS239" s="49">
        <f>PRODUCT(ROUND(AA239,2)*1.02)</f>
        <v>2.2848</v>
      </c>
      <c r="AT239" s="48">
        <f>IF($AO239&gt;0,IF(AS239&gt;0,$AO239*AS239,""),"")</f>
      </c>
      <c r="AV239" s="20"/>
      <c r="AW239" s="48"/>
      <c r="AY239" s="20"/>
      <c r="AZ239" s="48"/>
      <c r="BB239" s="18"/>
      <c r="BC239" s="18"/>
    </row>
    <row r="240" spans="1:55" ht="15.75">
      <c r="A240" s="37" t="s">
        <v>13</v>
      </c>
      <c r="B240" s="38"/>
      <c r="C240" s="50"/>
      <c r="E240" s="39"/>
      <c r="F240" s="39"/>
      <c r="G240" s="70"/>
      <c r="H240" s="43"/>
      <c r="I240" s="39"/>
      <c r="J240" s="70"/>
      <c r="K240" s="43"/>
      <c r="L240" s="44"/>
      <c r="M240" s="42"/>
      <c r="N240" s="43"/>
      <c r="O240" s="44"/>
      <c r="P240" s="70"/>
      <c r="Q240" s="43"/>
      <c r="R240" s="44"/>
      <c r="S240" s="45"/>
      <c r="T240" s="46" t="s">
        <v>13</v>
      </c>
      <c r="U240" s="38"/>
      <c r="V240" s="50"/>
      <c r="AD240" s="20"/>
      <c r="AE240" s="48"/>
      <c r="AG240" s="20"/>
      <c r="AJ240" s="18"/>
      <c r="AK240" s="18"/>
      <c r="AL240" s="37" t="s">
        <v>13</v>
      </c>
      <c r="AM240" s="38"/>
      <c r="AN240" s="50"/>
      <c r="AV240" s="20"/>
      <c r="AW240" s="48"/>
      <c r="AY240" s="20"/>
      <c r="BB240" s="18"/>
      <c r="BC240" s="18"/>
    </row>
    <row r="241" spans="1:55" ht="15.75">
      <c r="A241" s="37"/>
      <c r="B241" s="38"/>
      <c r="C241" s="50"/>
      <c r="E241" s="39"/>
      <c r="F241" s="39"/>
      <c r="G241" s="70"/>
      <c r="H241" s="43"/>
      <c r="I241" s="39"/>
      <c r="J241" s="70"/>
      <c r="K241" s="43"/>
      <c r="L241" s="44"/>
      <c r="M241" s="42"/>
      <c r="N241" s="43"/>
      <c r="O241" s="44"/>
      <c r="P241" s="70"/>
      <c r="Q241" s="43"/>
      <c r="R241" s="44"/>
      <c r="S241" s="45"/>
      <c r="T241" s="46"/>
      <c r="U241" s="38"/>
      <c r="V241" s="50"/>
      <c r="AD241" s="20"/>
      <c r="AE241" s="48"/>
      <c r="AG241" s="20"/>
      <c r="AJ241" s="18"/>
      <c r="AK241" s="18"/>
      <c r="AL241" s="37"/>
      <c r="AM241" s="38"/>
      <c r="AN241" s="50"/>
      <c r="AV241" s="20"/>
      <c r="AW241" s="48"/>
      <c r="AY241" s="20"/>
      <c r="BB241" s="18"/>
      <c r="BC241" s="18"/>
    </row>
    <row r="242" spans="1:55" ht="47.25">
      <c r="A242" s="30" t="s">
        <v>79</v>
      </c>
      <c r="B242" s="31" t="s">
        <v>80</v>
      </c>
      <c r="C242" s="37"/>
      <c r="E242" s="39"/>
      <c r="F242" s="39"/>
      <c r="G242" s="70"/>
      <c r="H242" s="43"/>
      <c r="I242" s="39"/>
      <c r="J242" s="70"/>
      <c r="K242" s="43"/>
      <c r="L242" s="44"/>
      <c r="M242" s="42"/>
      <c r="N242" s="43"/>
      <c r="O242" s="44"/>
      <c r="P242" s="70"/>
      <c r="Q242" s="43"/>
      <c r="R242" s="44"/>
      <c r="S242" s="45"/>
      <c r="T242" s="35" t="s">
        <v>79</v>
      </c>
      <c r="U242" s="31" t="s">
        <v>80</v>
      </c>
      <c r="V242" s="37"/>
      <c r="AD242" s="20"/>
      <c r="AE242" s="48"/>
      <c r="AG242" s="20"/>
      <c r="AJ242" s="18"/>
      <c r="AK242" s="18"/>
      <c r="AL242" s="30" t="s">
        <v>79</v>
      </c>
      <c r="AM242" s="31" t="s">
        <v>80</v>
      </c>
      <c r="AN242" s="37"/>
      <c r="AV242" s="20"/>
      <c r="AW242" s="48"/>
      <c r="AY242" s="20"/>
      <c r="BB242" s="18"/>
      <c r="BC242" s="18"/>
    </row>
    <row r="243" spans="1:55" ht="31.5">
      <c r="A243" s="37" t="s">
        <v>81</v>
      </c>
      <c r="B243" s="38" t="s">
        <v>12</v>
      </c>
      <c r="C243" s="50"/>
      <c r="E243" s="39"/>
      <c r="F243" s="39"/>
      <c r="G243" s="70"/>
      <c r="H243" s="43"/>
      <c r="I243" s="39"/>
      <c r="J243" s="70"/>
      <c r="K243" s="43"/>
      <c r="L243" s="44"/>
      <c r="M243" s="42"/>
      <c r="N243" s="43"/>
      <c r="O243" s="44"/>
      <c r="P243" s="70"/>
      <c r="Q243" s="43"/>
      <c r="R243" s="44"/>
      <c r="S243" s="45"/>
      <c r="T243" s="46" t="s">
        <v>81</v>
      </c>
      <c r="U243" s="38" t="s">
        <v>12</v>
      </c>
      <c r="V243" s="50"/>
      <c r="AD243" s="20"/>
      <c r="AE243" s="48"/>
      <c r="AG243" s="20"/>
      <c r="AJ243" s="18"/>
      <c r="AK243" s="18"/>
      <c r="AL243" s="37" t="s">
        <v>81</v>
      </c>
      <c r="AM243" s="38" t="s">
        <v>12</v>
      </c>
      <c r="AN243" s="50"/>
      <c r="AV243" s="20"/>
      <c r="AW243" s="48"/>
      <c r="AY243" s="20"/>
      <c r="BB243" s="18"/>
      <c r="BC243" s="18"/>
    </row>
    <row r="244" spans="1:55" ht="15.75">
      <c r="A244" s="37" t="s">
        <v>13</v>
      </c>
      <c r="B244" s="38" t="s">
        <v>14</v>
      </c>
      <c r="C244" s="50" t="s">
        <v>15</v>
      </c>
      <c r="D244" s="82"/>
      <c r="E244" s="39">
        <f>D244</f>
        <v>0</v>
      </c>
      <c r="F244" s="41">
        <v>32</v>
      </c>
      <c r="G244" s="42">
        <f>IF($D244&gt;0,IF(F244&gt;0,$D244*F244,""),"")</f>
      </c>
      <c r="H244" s="43"/>
      <c r="I244" s="39"/>
      <c r="J244" s="42">
        <f>IF($D244&gt;0,IF(I244&gt;0,$D244*I244,""),"")</f>
      </c>
      <c r="K244" s="43"/>
      <c r="L244" s="44"/>
      <c r="M244" s="42"/>
      <c r="N244" s="43">
        <f>D244</f>
        <v>0</v>
      </c>
      <c r="O244" s="41">
        <v>30</v>
      </c>
      <c r="P244" s="42">
        <f>IF($N244&gt;0,IF(O244&gt;0,$N244*O244,""),"")</f>
      </c>
      <c r="Q244" s="43"/>
      <c r="R244" s="44"/>
      <c r="S244" s="45"/>
      <c r="T244" s="46" t="s">
        <v>13</v>
      </c>
      <c r="U244" s="38" t="s">
        <v>14</v>
      </c>
      <c r="V244" s="50" t="s">
        <v>15</v>
      </c>
      <c r="X244" s="47">
        <v>32</v>
      </c>
      <c r="Y244" s="48">
        <f>IF($W244&gt;0,IF(X244&gt;0,$W244*X244,""),"")</f>
      </c>
      <c r="AB244" s="48">
        <f>IF($D244&gt;0,IF(AA244&gt;0,$D244*AA244,""),"")</f>
      </c>
      <c r="AD244" s="20"/>
      <c r="AE244" s="48"/>
      <c r="AF244" s="17">
        <f>W244</f>
        <v>0</v>
      </c>
      <c r="AG244" s="49">
        <f>PRODUCT(ROUND(O244,2)*1.04)</f>
        <v>31.200000000000003</v>
      </c>
      <c r="AH244" s="48">
        <f>IF($W244&gt;0,IF(AG244&gt;0,$W244*AG244,""),"")</f>
      </c>
      <c r="AJ244" s="18"/>
      <c r="AK244" s="18"/>
      <c r="AL244" s="37" t="s">
        <v>13</v>
      </c>
      <c r="AM244" s="38" t="s">
        <v>14</v>
      </c>
      <c r="AN244" s="50" t="s">
        <v>15</v>
      </c>
      <c r="AP244" s="47">
        <v>32</v>
      </c>
      <c r="AQ244" s="48">
        <f>IF($AO244&gt;0,IF(AP244&gt;0,$AO244*AP244,""),"")</f>
      </c>
      <c r="AT244" s="48"/>
      <c r="AV244" s="20"/>
      <c r="AW244" s="48"/>
      <c r="AX244" s="17">
        <f>AO244</f>
        <v>0</v>
      </c>
      <c r="AY244" s="49">
        <f>PRODUCT(ROUND(AG244,2)*1.08)</f>
        <v>33.696</v>
      </c>
      <c r="AZ244" s="48">
        <f>IF($AO244&gt;0,IF(AY244&gt;0,$AO244*AY244,""),"")</f>
      </c>
      <c r="BB244" s="18"/>
      <c r="BC244" s="18"/>
    </row>
    <row r="245" spans="1:55" ht="15.75">
      <c r="A245" s="37" t="s">
        <v>13</v>
      </c>
      <c r="B245" s="38" t="s">
        <v>16</v>
      </c>
      <c r="C245" s="50" t="s">
        <v>15</v>
      </c>
      <c r="D245" s="82"/>
      <c r="E245" s="39">
        <f>D245</f>
        <v>0</v>
      </c>
      <c r="F245" s="41">
        <v>28</v>
      </c>
      <c r="G245" s="42">
        <f>IF($D245&gt;0,IF(F245&gt;0,$D245*F245,""),"")</f>
      </c>
      <c r="H245" s="43"/>
      <c r="I245" s="39"/>
      <c r="J245" s="42">
        <f>IF($D245&gt;0,IF(I245&gt;0,$D245*I245,""),"")</f>
      </c>
      <c r="K245" s="43"/>
      <c r="L245" s="44"/>
      <c r="M245" s="42"/>
      <c r="N245" s="43">
        <f>D245</f>
        <v>0</v>
      </c>
      <c r="O245" s="41">
        <v>28</v>
      </c>
      <c r="P245" s="42">
        <f>IF($N245&gt;0,IF(O245&gt;0,$N245*O245,""),"")</f>
      </c>
      <c r="Q245" s="43"/>
      <c r="R245" s="44"/>
      <c r="S245" s="45"/>
      <c r="T245" s="46" t="s">
        <v>13</v>
      </c>
      <c r="U245" s="38" t="s">
        <v>16</v>
      </c>
      <c r="V245" s="50" t="s">
        <v>15</v>
      </c>
      <c r="X245" s="47">
        <v>28</v>
      </c>
      <c r="Y245" s="48">
        <f>IF($W245&gt;0,IF(X245&gt;0,$W245*X245,""),"")</f>
      </c>
      <c r="AB245" s="48">
        <f>IF($D245&gt;0,IF(AA245&gt;0,$D245*AA245,""),"")</f>
      </c>
      <c r="AD245" s="20"/>
      <c r="AE245" s="48"/>
      <c r="AF245" s="17">
        <f>W245</f>
        <v>0</v>
      </c>
      <c r="AG245" s="49">
        <f>PRODUCT(ROUND(O245,2)*1.04)</f>
        <v>29.12</v>
      </c>
      <c r="AH245" s="48">
        <f>IF($W245&gt;0,IF(AG245&gt;0,$W245*AG245,""),"")</f>
      </c>
      <c r="AJ245" s="18"/>
      <c r="AK245" s="18"/>
      <c r="AL245" s="37" t="s">
        <v>13</v>
      </c>
      <c r="AM245" s="38" t="s">
        <v>16</v>
      </c>
      <c r="AN245" s="50" t="s">
        <v>15</v>
      </c>
      <c r="AP245" s="47">
        <v>28</v>
      </c>
      <c r="AQ245" s="48">
        <f>IF($AO245&gt;0,IF(AP245&gt;0,$AO245*AP245,""),"")</f>
      </c>
      <c r="AT245" s="48"/>
      <c r="AV245" s="20"/>
      <c r="AW245" s="48"/>
      <c r="AX245" s="17">
        <f>AO245</f>
        <v>0</v>
      </c>
      <c r="AY245" s="49">
        <f>PRODUCT(ROUND(AG245,2)*1.08)</f>
        <v>31.449600000000004</v>
      </c>
      <c r="AZ245" s="48">
        <f>IF($AO245&gt;0,IF(AY245&gt;0,$AO245*AY245,""),"")</f>
      </c>
      <c r="BB245" s="18"/>
      <c r="BC245" s="18"/>
    </row>
    <row r="246" spans="1:55" ht="15.75">
      <c r="A246" s="37" t="s">
        <v>13</v>
      </c>
      <c r="B246" s="38" t="s">
        <v>17</v>
      </c>
      <c r="C246" s="50" t="s">
        <v>15</v>
      </c>
      <c r="D246" s="82"/>
      <c r="E246" s="39">
        <f>D246</f>
        <v>0</v>
      </c>
      <c r="F246" s="41">
        <v>26.5</v>
      </c>
      <c r="G246" s="42">
        <f>IF($D246&gt;0,IF(F246&gt;0,$D246*F246,""),"")</f>
      </c>
      <c r="H246" s="43"/>
      <c r="I246" s="39"/>
      <c r="J246" s="42">
        <f>IF($D246&gt;0,IF(I246&gt;0,$D246*I246,""),"")</f>
      </c>
      <c r="K246" s="43"/>
      <c r="L246" s="44"/>
      <c r="M246" s="42"/>
      <c r="N246" s="43">
        <f>D246</f>
        <v>0</v>
      </c>
      <c r="O246" s="41">
        <v>25</v>
      </c>
      <c r="P246" s="42">
        <f>IF($N246&gt;0,IF(O246&gt;0,$N246*O246,""),"")</f>
      </c>
      <c r="Q246" s="43"/>
      <c r="R246" s="44"/>
      <c r="S246" s="45"/>
      <c r="T246" s="46" t="s">
        <v>13</v>
      </c>
      <c r="U246" s="38" t="s">
        <v>17</v>
      </c>
      <c r="V246" s="50" t="s">
        <v>15</v>
      </c>
      <c r="X246" s="47">
        <v>26.5</v>
      </c>
      <c r="Y246" s="48">
        <f>IF($W246&gt;0,IF(X246&gt;0,$W246*X246,""),"")</f>
      </c>
      <c r="AB246" s="48">
        <f>IF($D246&gt;0,IF(AA246&gt;0,$D246*AA246,""),"")</f>
      </c>
      <c r="AD246" s="20"/>
      <c r="AE246" s="48"/>
      <c r="AF246" s="17">
        <f>W246</f>
        <v>0</v>
      </c>
      <c r="AG246" s="49">
        <f>PRODUCT(ROUND(O246,2)*1.04)</f>
        <v>26</v>
      </c>
      <c r="AH246" s="48">
        <f>IF($W246&gt;0,IF(AG246&gt;0,$W246*AG246,""),"")</f>
      </c>
      <c r="AJ246" s="18"/>
      <c r="AK246" s="18"/>
      <c r="AL246" s="37" t="s">
        <v>13</v>
      </c>
      <c r="AM246" s="38" t="s">
        <v>17</v>
      </c>
      <c r="AN246" s="50" t="s">
        <v>15</v>
      </c>
      <c r="AP246" s="47">
        <v>26.5</v>
      </c>
      <c r="AQ246" s="48">
        <f>IF($AO246&gt;0,IF(AP246&gt;0,$AO246*AP246,""),"")</f>
      </c>
      <c r="AT246" s="48"/>
      <c r="AV246" s="20"/>
      <c r="AW246" s="48"/>
      <c r="AX246" s="17">
        <f>AO246</f>
        <v>0</v>
      </c>
      <c r="AY246" s="49">
        <f>PRODUCT(ROUND(AG246,2)*1.08)</f>
        <v>28.080000000000002</v>
      </c>
      <c r="AZ246" s="48">
        <f>IF($AO246&gt;0,IF(AY246&gt;0,$AO246*AY246,""),"")</f>
      </c>
      <c r="BB246" s="18"/>
      <c r="BC246" s="18"/>
    </row>
    <row r="247" spans="1:55" ht="15.75">
      <c r="A247" s="37" t="s">
        <v>82</v>
      </c>
      <c r="B247" s="38" t="s">
        <v>19</v>
      </c>
      <c r="C247" s="50"/>
      <c r="E247" s="39"/>
      <c r="F247" s="41"/>
      <c r="G247" s="70"/>
      <c r="H247" s="43"/>
      <c r="I247" s="39"/>
      <c r="J247" s="70"/>
      <c r="K247" s="43"/>
      <c r="L247" s="44"/>
      <c r="M247" s="42"/>
      <c r="N247" s="43"/>
      <c r="O247" s="44"/>
      <c r="P247" s="70"/>
      <c r="Q247" s="43"/>
      <c r="R247" s="44"/>
      <c r="S247" s="45"/>
      <c r="T247" s="46" t="s">
        <v>82</v>
      </c>
      <c r="U247" s="38" t="s">
        <v>19</v>
      </c>
      <c r="V247" s="50"/>
      <c r="X247" s="47"/>
      <c r="AD247" s="20"/>
      <c r="AE247" s="48"/>
      <c r="AG247" s="20"/>
      <c r="AJ247" s="18"/>
      <c r="AK247" s="18"/>
      <c r="AL247" s="37" t="s">
        <v>82</v>
      </c>
      <c r="AM247" s="38" t="s">
        <v>19</v>
      </c>
      <c r="AN247" s="50"/>
      <c r="AP247" s="47"/>
      <c r="AV247" s="20"/>
      <c r="AW247" s="48"/>
      <c r="AY247" s="20"/>
      <c r="BB247" s="18"/>
      <c r="BC247" s="18"/>
    </row>
    <row r="248" spans="1:55" ht="15.75">
      <c r="A248" s="37" t="s">
        <v>13</v>
      </c>
      <c r="B248" s="38" t="s">
        <v>14</v>
      </c>
      <c r="C248" s="50" t="s">
        <v>15</v>
      </c>
      <c r="D248" s="82"/>
      <c r="E248" s="39">
        <f>D248</f>
        <v>0</v>
      </c>
      <c r="F248" s="41">
        <v>30</v>
      </c>
      <c r="G248" s="42">
        <f>IF($D248&gt;0,IF(F248&gt;0,$D248*F248,""),"")</f>
      </c>
      <c r="H248" s="43"/>
      <c r="I248" s="39"/>
      <c r="J248" s="42">
        <f>IF($D248&gt;0,IF(I248&gt;0,$D248*I248,""),"")</f>
      </c>
      <c r="K248" s="43"/>
      <c r="L248" s="44"/>
      <c r="M248" s="42"/>
      <c r="N248" s="43">
        <f>D248</f>
        <v>0</v>
      </c>
      <c r="O248" s="41">
        <v>30</v>
      </c>
      <c r="P248" s="42">
        <f>IF($N248&gt;0,IF(O248&gt;0,$N248*O248,""),"")</f>
      </c>
      <c r="Q248" s="43"/>
      <c r="R248" s="44"/>
      <c r="S248" s="45"/>
      <c r="T248" s="46" t="s">
        <v>13</v>
      </c>
      <c r="U248" s="38" t="s">
        <v>14</v>
      </c>
      <c r="V248" s="50" t="s">
        <v>15</v>
      </c>
      <c r="X248" s="47">
        <v>30</v>
      </c>
      <c r="Y248" s="48">
        <f>IF($W248&gt;0,IF(X248&gt;0,$W248*X248,""),"")</f>
      </c>
      <c r="AB248" s="48">
        <f>IF($D248&gt;0,IF(AA248&gt;0,$D248*AA248,""),"")</f>
      </c>
      <c r="AD248" s="20"/>
      <c r="AE248" s="48"/>
      <c r="AF248" s="17">
        <f>W248</f>
        <v>0</v>
      </c>
      <c r="AG248" s="49">
        <f>PRODUCT(ROUND(O248,2)*1.04)</f>
        <v>31.200000000000003</v>
      </c>
      <c r="AH248" s="48">
        <f>IF($W248&gt;0,IF(AG248&gt;0,$W248*AG248,""),"")</f>
      </c>
      <c r="AJ248" s="18"/>
      <c r="AK248" s="18"/>
      <c r="AL248" s="37" t="s">
        <v>13</v>
      </c>
      <c r="AM248" s="38" t="s">
        <v>14</v>
      </c>
      <c r="AN248" s="50" t="s">
        <v>15</v>
      </c>
      <c r="AP248" s="47">
        <v>30</v>
      </c>
      <c r="AQ248" s="48">
        <f>IF($AO248&gt;0,IF(AP248&gt;0,$AO248*AP248,""),"")</f>
      </c>
      <c r="AT248" s="48"/>
      <c r="AV248" s="20"/>
      <c r="AW248" s="48"/>
      <c r="AX248" s="17">
        <f>AO248</f>
        <v>0</v>
      </c>
      <c r="AY248" s="49">
        <f>PRODUCT(ROUND(AG248,2)*1.08)</f>
        <v>33.696</v>
      </c>
      <c r="AZ248" s="48">
        <f>IF($AO248&gt;0,IF(AY248&gt;0,$AO248*AY248,""),"")</f>
      </c>
      <c r="BB248" s="18"/>
      <c r="BC248" s="18"/>
    </row>
    <row r="249" spans="1:55" ht="15.75">
      <c r="A249" s="37" t="s">
        <v>13</v>
      </c>
      <c r="B249" s="38" t="s">
        <v>16</v>
      </c>
      <c r="C249" s="50" t="s">
        <v>15</v>
      </c>
      <c r="D249" s="82"/>
      <c r="E249" s="39">
        <f>D249</f>
        <v>0</v>
      </c>
      <c r="F249" s="41">
        <v>25</v>
      </c>
      <c r="G249" s="42">
        <f>IF($D249&gt;0,IF(F249&gt;0,$D249*F249,""),"")</f>
      </c>
      <c r="H249" s="43"/>
      <c r="I249" s="39"/>
      <c r="J249" s="42">
        <f>IF($D249&gt;0,IF(I249&gt;0,$D249*I249,""),"")</f>
      </c>
      <c r="K249" s="43"/>
      <c r="L249" s="44"/>
      <c r="M249" s="42"/>
      <c r="N249" s="43">
        <f>D249</f>
        <v>0</v>
      </c>
      <c r="O249" s="41">
        <v>28</v>
      </c>
      <c r="P249" s="42">
        <f>IF($N249&gt;0,IF(O249&gt;0,$N249*O249,""),"")</f>
      </c>
      <c r="Q249" s="43"/>
      <c r="R249" s="44"/>
      <c r="S249" s="45"/>
      <c r="T249" s="46" t="s">
        <v>13</v>
      </c>
      <c r="U249" s="38" t="s">
        <v>16</v>
      </c>
      <c r="V249" s="50" t="s">
        <v>15</v>
      </c>
      <c r="X249" s="47">
        <v>25</v>
      </c>
      <c r="Y249" s="48">
        <f>IF($W249&gt;0,IF(X249&gt;0,$W249*X249,""),"")</f>
      </c>
      <c r="AB249" s="48">
        <f>IF($D249&gt;0,IF(AA249&gt;0,$D249*AA249,""),"")</f>
      </c>
      <c r="AD249" s="20"/>
      <c r="AE249" s="48"/>
      <c r="AF249" s="17">
        <f>W249</f>
        <v>0</v>
      </c>
      <c r="AG249" s="49">
        <f>PRODUCT(ROUND(O249,2)*1.04)</f>
        <v>29.12</v>
      </c>
      <c r="AH249" s="48">
        <f>IF($W249&gt;0,IF(AG249&gt;0,$W249*AG249,""),"")</f>
      </c>
      <c r="AJ249" s="18"/>
      <c r="AK249" s="18"/>
      <c r="AL249" s="37" t="s">
        <v>13</v>
      </c>
      <c r="AM249" s="38" t="s">
        <v>16</v>
      </c>
      <c r="AN249" s="50" t="s">
        <v>15</v>
      </c>
      <c r="AP249" s="47">
        <v>25</v>
      </c>
      <c r="AQ249" s="48">
        <f>IF($AO249&gt;0,IF(AP249&gt;0,$AO249*AP249,""),"")</f>
      </c>
      <c r="AT249" s="48"/>
      <c r="AV249" s="20"/>
      <c r="AW249" s="48"/>
      <c r="AX249" s="17">
        <f>AO249</f>
        <v>0</v>
      </c>
      <c r="AY249" s="49">
        <f>PRODUCT(ROUND(AG249,2)*1.08)</f>
        <v>31.449600000000004</v>
      </c>
      <c r="AZ249" s="48">
        <f>IF($AO249&gt;0,IF(AY249&gt;0,$AO249*AY249,""),"")</f>
      </c>
      <c r="BB249" s="18"/>
      <c r="BC249" s="18"/>
    </row>
    <row r="250" spans="1:55" ht="15.75">
      <c r="A250" s="37" t="s">
        <v>13</v>
      </c>
      <c r="B250" s="38" t="s">
        <v>17</v>
      </c>
      <c r="C250" s="50" t="s">
        <v>15</v>
      </c>
      <c r="D250" s="82"/>
      <c r="E250" s="39">
        <f>D250</f>
        <v>0</v>
      </c>
      <c r="F250" s="41">
        <v>22</v>
      </c>
      <c r="G250" s="42">
        <f>IF($D250&gt;0,IF(F250&gt;0,$D250*F250,""),"")</f>
      </c>
      <c r="H250" s="43"/>
      <c r="I250" s="39"/>
      <c r="J250" s="42">
        <f>IF($D250&gt;0,IF(I250&gt;0,$D250*I250,""),"")</f>
      </c>
      <c r="K250" s="43"/>
      <c r="L250" s="44"/>
      <c r="M250" s="42">
        <f>IF($K250&gt;0,IF(L250&gt;0,$K250*L250,""),"")</f>
      </c>
      <c r="N250" s="43">
        <f>D250</f>
        <v>0</v>
      </c>
      <c r="O250" s="41">
        <v>25</v>
      </c>
      <c r="P250" s="42">
        <f>IF($N250&gt;0,IF(O250&gt;0,$N250*O250,""),"")</f>
      </c>
      <c r="Q250" s="43"/>
      <c r="R250" s="44"/>
      <c r="S250" s="45"/>
      <c r="T250" s="46" t="s">
        <v>13</v>
      </c>
      <c r="U250" s="38" t="s">
        <v>17</v>
      </c>
      <c r="V250" s="50" t="s">
        <v>15</v>
      </c>
      <c r="X250" s="47">
        <v>22</v>
      </c>
      <c r="Y250" s="48">
        <f>IF($W250&gt;0,IF(X250&gt;0,$W250*X250,""),"")</f>
      </c>
      <c r="AB250" s="48">
        <f>IF($D250&gt;0,IF(AA250&gt;0,$D250*AA250,""),"")</f>
      </c>
      <c r="AD250" s="20"/>
      <c r="AE250" s="48">
        <f>IF($K250&gt;0,IF(AD250&gt;0,$K250*AD250,""),"")</f>
      </c>
      <c r="AF250" s="17">
        <f>W250</f>
        <v>0</v>
      </c>
      <c r="AG250" s="49">
        <f>PRODUCT(ROUND(O250,2)*1.04)</f>
        <v>26</v>
      </c>
      <c r="AH250" s="48">
        <f>IF($W250&gt;0,IF(AG250&gt;0,$W250*AG250,""),"")</f>
      </c>
      <c r="AJ250" s="18"/>
      <c r="AK250" s="18"/>
      <c r="AL250" s="37" t="s">
        <v>13</v>
      </c>
      <c r="AM250" s="38" t="s">
        <v>17</v>
      </c>
      <c r="AN250" s="50" t="s">
        <v>15</v>
      </c>
      <c r="AP250" s="47">
        <v>22</v>
      </c>
      <c r="AQ250" s="48">
        <f>IF($AO250&gt;0,IF(AP250&gt;0,$AO250*AP250,""),"")</f>
      </c>
      <c r="AT250" s="48"/>
      <c r="AV250" s="20"/>
      <c r="AW250" s="48">
        <f>IF($K250&gt;0,IF(AV250&gt;0,$K250*AV250,""),"")</f>
      </c>
      <c r="AX250" s="17">
        <f>AO250</f>
        <v>0</v>
      </c>
      <c r="AY250" s="49">
        <f>PRODUCT(ROUND(AG250,2)*1.08)</f>
        <v>28.080000000000002</v>
      </c>
      <c r="AZ250" s="48">
        <f>IF($AO250&gt;0,IF(AY250&gt;0,$AO250*AY250,""),"")</f>
      </c>
      <c r="BB250" s="18"/>
      <c r="BC250" s="18"/>
    </row>
    <row r="251" spans="1:55" ht="15.75">
      <c r="A251" s="37"/>
      <c r="B251" s="38"/>
      <c r="C251" s="50"/>
      <c r="E251" s="39"/>
      <c r="F251" s="39"/>
      <c r="G251" s="70"/>
      <c r="H251" s="43"/>
      <c r="I251" s="39"/>
      <c r="J251" s="70"/>
      <c r="K251" s="43"/>
      <c r="L251" s="44"/>
      <c r="M251" s="42"/>
      <c r="N251" s="43"/>
      <c r="O251" s="44"/>
      <c r="P251" s="70"/>
      <c r="Q251" s="43"/>
      <c r="R251" s="44"/>
      <c r="S251" s="45"/>
      <c r="T251" s="46"/>
      <c r="U251" s="38"/>
      <c r="V251" s="50"/>
      <c r="AD251" s="20"/>
      <c r="AE251" s="48"/>
      <c r="AG251" s="20"/>
      <c r="AJ251" s="18"/>
      <c r="AK251" s="18"/>
      <c r="AL251" s="37"/>
      <c r="AM251" s="38"/>
      <c r="AN251" s="50"/>
      <c r="AV251" s="20"/>
      <c r="AW251" s="48"/>
      <c r="AY251" s="20"/>
      <c r="BB251" s="18"/>
      <c r="BC251" s="18"/>
    </row>
    <row r="252" spans="1:55" ht="15.75">
      <c r="A252" s="37" t="s">
        <v>20</v>
      </c>
      <c r="B252" s="32" t="s">
        <v>21</v>
      </c>
      <c r="C252" s="50"/>
      <c r="E252" s="39"/>
      <c r="F252" s="39"/>
      <c r="G252" s="70"/>
      <c r="H252" s="43"/>
      <c r="I252" s="39"/>
      <c r="J252" s="70"/>
      <c r="K252" s="43"/>
      <c r="L252" s="44"/>
      <c r="M252" s="42"/>
      <c r="N252" s="43"/>
      <c r="O252" s="44"/>
      <c r="P252" s="70"/>
      <c r="Q252" s="43"/>
      <c r="R252" s="44"/>
      <c r="S252" s="45"/>
      <c r="T252" s="46" t="s">
        <v>20</v>
      </c>
      <c r="U252" s="32" t="s">
        <v>21</v>
      </c>
      <c r="V252" s="50"/>
      <c r="AD252" s="20"/>
      <c r="AE252" s="48"/>
      <c r="AG252" s="20"/>
      <c r="AJ252" s="18"/>
      <c r="AK252" s="18"/>
      <c r="AL252" s="37" t="s">
        <v>20</v>
      </c>
      <c r="AM252" s="32" t="s">
        <v>21</v>
      </c>
      <c r="AN252" s="50"/>
      <c r="AV252" s="20"/>
      <c r="AW252" s="48"/>
      <c r="AY252" s="20"/>
      <c r="BB252" s="18"/>
      <c r="BC252" s="18"/>
    </row>
    <row r="253" spans="1:55" s="62" customFormat="1" ht="31.5">
      <c r="A253" s="52" t="s">
        <v>22</v>
      </c>
      <c r="B253" s="53" t="s">
        <v>23</v>
      </c>
      <c r="C253" s="54" t="s">
        <v>24</v>
      </c>
      <c r="D253" s="83"/>
      <c r="E253" s="84"/>
      <c r="F253" s="56">
        <v>1.25</v>
      </c>
      <c r="G253" s="57">
        <f>IF($E253&gt;0,IF(F253&gt;0,$E253*F253,""),"")</f>
      </c>
      <c r="H253" s="58"/>
      <c r="I253" s="55"/>
      <c r="J253" s="57">
        <f>IF($D253&gt;0,IF(I253&gt;0,$D253*I253,""),"")</f>
      </c>
      <c r="K253" s="58"/>
      <c r="L253" s="59"/>
      <c r="M253" s="57"/>
      <c r="N253" s="85"/>
      <c r="O253" s="56">
        <v>1.25</v>
      </c>
      <c r="P253" s="57">
        <f>IF($N253&gt;0,IF(O253&gt;0,$N253*O253,""),"")</f>
      </c>
      <c r="Q253" s="58"/>
      <c r="R253" s="59"/>
      <c r="S253" s="60"/>
      <c r="T253" s="61" t="s">
        <v>22</v>
      </c>
      <c r="U253" s="53" t="s">
        <v>23</v>
      </c>
      <c r="V253" s="54" t="s">
        <v>24</v>
      </c>
      <c r="X253" s="63">
        <v>1.25</v>
      </c>
      <c r="Y253" s="64">
        <f>IF($W253&gt;0,IF(X253&gt;0,$W253*X253,""),"")</f>
      </c>
      <c r="AB253" s="64">
        <f>IF($D253&gt;0,IF(AA253&gt;0,$D253*AA253,""),"")</f>
      </c>
      <c r="AD253" s="65"/>
      <c r="AE253" s="64"/>
      <c r="AG253" s="63">
        <f>PRODUCT(ROUND(O253,2)*1.04)</f>
        <v>1.3</v>
      </c>
      <c r="AH253" s="64">
        <f>IF($W253&gt;0,IF(AG253&gt;0,$W253*AG253,""),"")</f>
      </c>
      <c r="AJ253" s="65"/>
      <c r="AK253" s="65"/>
      <c r="AL253" s="52" t="s">
        <v>22</v>
      </c>
      <c r="AM253" s="53" t="s">
        <v>23</v>
      </c>
      <c r="AN253" s="54" t="s">
        <v>24</v>
      </c>
      <c r="AP253" s="63">
        <v>1.25</v>
      </c>
      <c r="AQ253" s="64">
        <f>IF($AO253&gt;0,IF(AP253&gt;0,$AO253*AP253,""),"")</f>
      </c>
      <c r="AT253" s="64"/>
      <c r="AV253" s="65"/>
      <c r="AW253" s="64"/>
      <c r="AY253" s="63">
        <f>PRODUCT(ROUND(AG253,2)*1.08)</f>
        <v>1.4040000000000001</v>
      </c>
      <c r="AZ253" s="64">
        <f>IF($AO253&gt;0,IF(AY253&gt;0,$AO253*AY253,""),"")</f>
      </c>
      <c r="BB253" s="65"/>
      <c r="BC253" s="65"/>
    </row>
    <row r="254" spans="1:55" ht="15.75">
      <c r="A254" s="37" t="s">
        <v>25</v>
      </c>
      <c r="B254" s="38" t="s">
        <v>26</v>
      </c>
      <c r="C254" s="50" t="s">
        <v>15</v>
      </c>
      <c r="D254" s="82"/>
      <c r="E254" s="39"/>
      <c r="F254" s="39"/>
      <c r="G254" s="95"/>
      <c r="H254" s="43"/>
      <c r="I254" s="39"/>
      <c r="J254" s="70"/>
      <c r="K254" s="43"/>
      <c r="L254" s="44"/>
      <c r="M254" s="42"/>
      <c r="N254" s="43">
        <f>D254</f>
        <v>0</v>
      </c>
      <c r="O254" s="41">
        <v>0.25</v>
      </c>
      <c r="P254" s="42">
        <f>IF($D254&gt;0,IF(O254&gt;0,$D254*O254,""),"")</f>
      </c>
      <c r="Q254" s="43"/>
      <c r="R254" s="44"/>
      <c r="S254" s="45"/>
      <c r="T254" s="46" t="s">
        <v>25</v>
      </c>
      <c r="U254" s="38" t="s">
        <v>26</v>
      </c>
      <c r="V254" s="50" t="s">
        <v>15</v>
      </c>
      <c r="AD254" s="20"/>
      <c r="AE254" s="48"/>
      <c r="AF254" s="17">
        <f>W254</f>
        <v>0</v>
      </c>
      <c r="AG254" s="49">
        <f>PRODUCT(ROUND(O254,2)*1.04)</f>
        <v>0.26</v>
      </c>
      <c r="AH254" s="48">
        <f>IF($W254&gt;0,IF(AG254&gt;0,$W254*AG254,""),"")</f>
      </c>
      <c r="AJ254" s="18"/>
      <c r="AK254" s="18"/>
      <c r="AL254" s="37" t="s">
        <v>25</v>
      </c>
      <c r="AM254" s="38" t="s">
        <v>26</v>
      </c>
      <c r="AN254" s="50" t="s">
        <v>15</v>
      </c>
      <c r="AV254" s="20"/>
      <c r="AW254" s="48"/>
      <c r="AX254" s="17">
        <f>AO254</f>
        <v>0</v>
      </c>
      <c r="AY254" s="49">
        <f>PRODUCT(ROUND(AG254,2)*1.08)</f>
        <v>0.28080000000000005</v>
      </c>
      <c r="AZ254" s="48">
        <f>IF($AO254&gt;0,IF(AY254&gt;0,$AO254*AY254,""),"")</f>
      </c>
      <c r="BB254" s="18"/>
      <c r="BC254" s="18"/>
    </row>
    <row r="255" spans="1:55" ht="15.75">
      <c r="A255" s="37" t="s">
        <v>13</v>
      </c>
      <c r="B255" s="38"/>
      <c r="C255" s="50"/>
      <c r="E255" s="39"/>
      <c r="F255" s="39"/>
      <c r="G255" s="70"/>
      <c r="H255" s="43"/>
      <c r="I255" s="39"/>
      <c r="J255" s="70"/>
      <c r="K255" s="43"/>
      <c r="L255" s="44"/>
      <c r="M255" s="42"/>
      <c r="N255" s="43"/>
      <c r="O255" s="44"/>
      <c r="P255" s="42"/>
      <c r="Q255" s="43"/>
      <c r="R255" s="44"/>
      <c r="S255" s="45"/>
      <c r="T255" s="46" t="s">
        <v>13</v>
      </c>
      <c r="U255" s="38"/>
      <c r="V255" s="50"/>
      <c r="AD255" s="20"/>
      <c r="AE255" s="48"/>
      <c r="AG255" s="20"/>
      <c r="AH255" s="48"/>
      <c r="AJ255" s="18"/>
      <c r="AK255" s="18"/>
      <c r="AL255" s="37" t="s">
        <v>13</v>
      </c>
      <c r="AM255" s="38"/>
      <c r="AN255" s="50"/>
      <c r="AV255" s="20"/>
      <c r="AW255" s="48"/>
      <c r="AY255" s="20"/>
      <c r="AZ255" s="48"/>
      <c r="BB255" s="18"/>
      <c r="BC255" s="18"/>
    </row>
    <row r="256" spans="1:55" ht="31.5">
      <c r="A256" s="37" t="s">
        <v>27</v>
      </c>
      <c r="B256" s="32" t="s">
        <v>28</v>
      </c>
      <c r="C256" s="50"/>
      <c r="E256" s="39"/>
      <c r="F256" s="39"/>
      <c r="G256" s="70"/>
      <c r="H256" s="43"/>
      <c r="I256" s="39"/>
      <c r="J256" s="70"/>
      <c r="K256" s="43"/>
      <c r="L256" s="44"/>
      <c r="M256" s="42"/>
      <c r="N256" s="43"/>
      <c r="O256" s="44"/>
      <c r="P256" s="70"/>
      <c r="Q256" s="43"/>
      <c r="R256" s="44"/>
      <c r="S256" s="45"/>
      <c r="T256" s="46" t="s">
        <v>27</v>
      </c>
      <c r="U256" s="32" t="s">
        <v>28</v>
      </c>
      <c r="V256" s="50"/>
      <c r="AD256" s="20"/>
      <c r="AE256" s="48"/>
      <c r="AG256" s="20"/>
      <c r="AJ256" s="18"/>
      <c r="AK256" s="18"/>
      <c r="AL256" s="37" t="s">
        <v>27</v>
      </c>
      <c r="AM256" s="32" t="s">
        <v>28</v>
      </c>
      <c r="AN256" s="50"/>
      <c r="AV256" s="20"/>
      <c r="AW256" s="48"/>
      <c r="AY256" s="20"/>
      <c r="BB256" s="18"/>
      <c r="BC256" s="18"/>
    </row>
    <row r="257" spans="1:55" ht="15.75">
      <c r="A257" s="37" t="s">
        <v>29</v>
      </c>
      <c r="B257" s="38" t="s">
        <v>30</v>
      </c>
      <c r="C257" s="50" t="s">
        <v>31</v>
      </c>
      <c r="D257" s="82"/>
      <c r="E257" s="39"/>
      <c r="F257" s="39"/>
      <c r="G257" s="74"/>
      <c r="H257" s="43"/>
      <c r="I257" s="39"/>
      <c r="J257" s="70"/>
      <c r="K257" s="43"/>
      <c r="L257" s="44"/>
      <c r="M257" s="42"/>
      <c r="N257" s="43">
        <f>D257</f>
        <v>0</v>
      </c>
      <c r="O257" s="41">
        <v>2</v>
      </c>
      <c r="P257" s="42">
        <f>IF($D257&gt;0,IF(O257&gt;0,$D257*O257,""),"")</f>
      </c>
      <c r="Q257" s="43"/>
      <c r="R257" s="44"/>
      <c r="S257" s="45"/>
      <c r="T257" s="46" t="s">
        <v>29</v>
      </c>
      <c r="U257" s="38" t="s">
        <v>30</v>
      </c>
      <c r="V257" s="50" t="s">
        <v>31</v>
      </c>
      <c r="AD257" s="20"/>
      <c r="AE257" s="48"/>
      <c r="AF257" s="17">
        <f>W257</f>
        <v>0</v>
      </c>
      <c r="AG257" s="49">
        <f>PRODUCT(ROUND(O257,2)*1.04)</f>
        <v>2.08</v>
      </c>
      <c r="AH257" s="48">
        <f>IF($W257&gt;0,IF(AG257&gt;0,$W257*AG257,""),"")</f>
      </c>
      <c r="AJ257" s="18"/>
      <c r="AK257" s="18"/>
      <c r="AL257" s="37" t="s">
        <v>29</v>
      </c>
      <c r="AM257" s="38" t="s">
        <v>30</v>
      </c>
      <c r="AN257" s="50" t="s">
        <v>31</v>
      </c>
      <c r="AV257" s="20"/>
      <c r="AW257" s="48"/>
      <c r="AX257" s="17">
        <f>AO257</f>
        <v>0</v>
      </c>
      <c r="AY257" s="49">
        <f>PRODUCT(ROUND(AG257,2)*1.08)</f>
        <v>2.2464000000000004</v>
      </c>
      <c r="AZ257" s="48">
        <f>IF($AO257&gt;0,IF(AY257&gt;0,$AO257*AY257,""),"")</f>
      </c>
      <c r="BB257" s="18"/>
      <c r="BC257" s="18"/>
    </row>
    <row r="258" spans="1:55" s="62" customFormat="1" ht="31.5">
      <c r="A258" s="52" t="s">
        <v>32</v>
      </c>
      <c r="B258" s="53" t="s">
        <v>23</v>
      </c>
      <c r="C258" s="54" t="s">
        <v>24</v>
      </c>
      <c r="D258" s="83"/>
      <c r="E258" s="84"/>
      <c r="F258" s="56">
        <v>1.25</v>
      </c>
      <c r="G258" s="57">
        <f>IF($E258&gt;0,IF(F258&gt;0,$E258*F258,""),"")</f>
      </c>
      <c r="H258" s="58"/>
      <c r="I258" s="55"/>
      <c r="J258" s="57">
        <f>IF($D258&gt;0,IF(I258&gt;0,$D258*I258,""),"")</f>
      </c>
      <c r="K258" s="58"/>
      <c r="L258" s="59"/>
      <c r="M258" s="57"/>
      <c r="N258" s="85"/>
      <c r="O258" s="56">
        <v>2</v>
      </c>
      <c r="P258" s="57">
        <f>IF($N258&gt;0,IF(O258&gt;0,$N258*O258,""),"")</f>
      </c>
      <c r="Q258" s="58"/>
      <c r="R258" s="59"/>
      <c r="S258" s="60"/>
      <c r="T258" s="61" t="s">
        <v>32</v>
      </c>
      <c r="U258" s="53" t="s">
        <v>23</v>
      </c>
      <c r="V258" s="54" t="s">
        <v>24</v>
      </c>
      <c r="X258" s="63">
        <v>1.25</v>
      </c>
      <c r="Y258" s="64">
        <f>IF($W258&gt;0,IF(X258&gt;0,$W258*X258,""),"")</f>
      </c>
      <c r="AB258" s="64">
        <f>IF($D258&gt;0,IF(AA258&gt;0,$D258*AA258,""),"")</f>
      </c>
      <c r="AD258" s="65"/>
      <c r="AE258" s="64"/>
      <c r="AG258" s="63">
        <f>PRODUCT(ROUND(O258,2)*1.04)</f>
        <v>2.08</v>
      </c>
      <c r="AH258" s="64">
        <f>IF($W258&gt;0,IF(AG258&gt;0,$W258*AG258,""),"")</f>
      </c>
      <c r="AJ258" s="65"/>
      <c r="AK258" s="65"/>
      <c r="AL258" s="52" t="s">
        <v>32</v>
      </c>
      <c r="AM258" s="53" t="s">
        <v>23</v>
      </c>
      <c r="AN258" s="54" t="s">
        <v>24</v>
      </c>
      <c r="AP258" s="63">
        <v>1.25</v>
      </c>
      <c r="AQ258" s="64">
        <f>IF($AO258&gt;0,IF(AP258&gt;0,$AO258*AP258,""),"")</f>
      </c>
      <c r="AT258" s="64"/>
      <c r="AV258" s="65"/>
      <c r="AW258" s="64"/>
      <c r="AY258" s="63">
        <f>PRODUCT(ROUND(AG258,2)*1.08)</f>
        <v>2.2464000000000004</v>
      </c>
      <c r="AZ258" s="64">
        <f>IF($AO258&gt;0,IF(AY258&gt;0,$AO258*AY258,""),"")</f>
      </c>
      <c r="BB258" s="65"/>
      <c r="BC258" s="65"/>
    </row>
    <row r="259" spans="1:55" ht="15.75">
      <c r="A259" s="37" t="s">
        <v>33</v>
      </c>
      <c r="B259" s="38" t="s">
        <v>34</v>
      </c>
      <c r="C259" s="50" t="s">
        <v>31</v>
      </c>
      <c r="D259" s="82"/>
      <c r="E259" s="39">
        <f>D259</f>
        <v>0</v>
      </c>
      <c r="F259" s="41">
        <v>4.5</v>
      </c>
      <c r="G259" s="42">
        <f>IF($D259&gt;0,IF(F259&gt;0,$D259*F259,""),"")</f>
      </c>
      <c r="H259" s="43"/>
      <c r="I259" s="39"/>
      <c r="J259" s="42">
        <f>IF($D259&gt;0,IF(I259&gt;0,$D259*I259,""),"")</f>
      </c>
      <c r="K259" s="43"/>
      <c r="L259" s="44"/>
      <c r="M259" s="42"/>
      <c r="N259" s="43"/>
      <c r="O259" s="44"/>
      <c r="P259" s="94"/>
      <c r="Q259" s="43"/>
      <c r="R259" s="44"/>
      <c r="S259" s="45"/>
      <c r="T259" s="46" t="s">
        <v>33</v>
      </c>
      <c r="U259" s="38" t="s">
        <v>34</v>
      </c>
      <c r="V259" s="50" t="s">
        <v>31</v>
      </c>
      <c r="X259" s="47">
        <v>4.5</v>
      </c>
      <c r="Y259" s="48">
        <f>IF($W259&gt;0,IF(X259&gt;0,$W259*X259,""),"")</f>
      </c>
      <c r="AB259" s="48">
        <f>IF($D259&gt;0,IF(AA259&gt;0,$D259*AA259,""),"")</f>
      </c>
      <c r="AD259" s="20"/>
      <c r="AE259" s="48"/>
      <c r="AG259" s="20"/>
      <c r="AH259" s="48"/>
      <c r="AJ259" s="18"/>
      <c r="AK259" s="18"/>
      <c r="AL259" s="37" t="s">
        <v>33</v>
      </c>
      <c r="AM259" s="38" t="s">
        <v>34</v>
      </c>
      <c r="AN259" s="50" t="s">
        <v>31</v>
      </c>
      <c r="AP259" s="47">
        <v>4.5</v>
      </c>
      <c r="AQ259" s="48">
        <f>IF($AO259&gt;0,IF(AP259&gt;0,$AO259*AP259,""),"")</f>
      </c>
      <c r="AT259" s="48"/>
      <c r="AV259" s="20"/>
      <c r="AW259" s="48"/>
      <c r="AY259" s="20"/>
      <c r="AZ259" s="48"/>
      <c r="BB259" s="18"/>
      <c r="BC259" s="18"/>
    </row>
    <row r="260" spans="1:55" ht="15.75">
      <c r="A260" s="37" t="s">
        <v>13</v>
      </c>
      <c r="B260" s="38"/>
      <c r="C260" s="50"/>
      <c r="E260" s="39"/>
      <c r="F260" s="39"/>
      <c r="G260" s="70"/>
      <c r="H260" s="43"/>
      <c r="I260" s="39"/>
      <c r="J260" s="70"/>
      <c r="K260" s="43"/>
      <c r="L260" s="44"/>
      <c r="M260" s="42"/>
      <c r="N260" s="43"/>
      <c r="O260" s="44"/>
      <c r="P260" s="70"/>
      <c r="Q260" s="43"/>
      <c r="R260" s="44"/>
      <c r="S260" s="45"/>
      <c r="T260" s="46" t="s">
        <v>13</v>
      </c>
      <c r="U260" s="38"/>
      <c r="V260" s="50"/>
      <c r="AD260" s="20"/>
      <c r="AE260" s="48"/>
      <c r="AG260" s="20"/>
      <c r="AJ260" s="18"/>
      <c r="AK260" s="18"/>
      <c r="AL260" s="37" t="s">
        <v>13</v>
      </c>
      <c r="AM260" s="38"/>
      <c r="AN260" s="50"/>
      <c r="AV260" s="20"/>
      <c r="AW260" s="48"/>
      <c r="AY260" s="20"/>
      <c r="BB260" s="18"/>
      <c r="BC260" s="18"/>
    </row>
    <row r="261" spans="1:55" ht="15.75">
      <c r="A261" s="37"/>
      <c r="B261" s="38"/>
      <c r="C261" s="50"/>
      <c r="E261" s="39"/>
      <c r="F261" s="39"/>
      <c r="G261" s="70"/>
      <c r="H261" s="43"/>
      <c r="I261" s="39"/>
      <c r="J261" s="70"/>
      <c r="K261" s="43"/>
      <c r="L261" s="44"/>
      <c r="M261" s="42"/>
      <c r="N261" s="43"/>
      <c r="O261" s="44"/>
      <c r="P261" s="70"/>
      <c r="Q261" s="43"/>
      <c r="R261" s="44"/>
      <c r="S261" s="45"/>
      <c r="T261" s="46"/>
      <c r="U261" s="38"/>
      <c r="V261" s="50"/>
      <c r="AD261" s="20"/>
      <c r="AE261" s="48"/>
      <c r="AG261" s="20"/>
      <c r="AJ261" s="18"/>
      <c r="AK261" s="18"/>
      <c r="AL261" s="37"/>
      <c r="AM261" s="38"/>
      <c r="AN261" s="50"/>
      <c r="AV261" s="20"/>
      <c r="AW261" s="48"/>
      <c r="AY261" s="20"/>
      <c r="BB261" s="18"/>
      <c r="BC261" s="18"/>
    </row>
    <row r="262" spans="1:55" ht="63">
      <c r="A262" s="30" t="s">
        <v>83</v>
      </c>
      <c r="B262" s="31" t="s">
        <v>84</v>
      </c>
      <c r="C262" s="37"/>
      <c r="E262" s="39"/>
      <c r="F262" s="39"/>
      <c r="G262" s="70"/>
      <c r="H262" s="43"/>
      <c r="I262" s="39"/>
      <c r="J262" s="70"/>
      <c r="K262" s="43"/>
      <c r="L262" s="44"/>
      <c r="M262" s="42"/>
      <c r="N262" s="43"/>
      <c r="O262" s="44"/>
      <c r="P262" s="70"/>
      <c r="Q262" s="43"/>
      <c r="R262" s="44"/>
      <c r="S262" s="45"/>
      <c r="T262" s="35" t="s">
        <v>83</v>
      </c>
      <c r="U262" s="31" t="s">
        <v>84</v>
      </c>
      <c r="V262" s="37"/>
      <c r="AD262" s="20"/>
      <c r="AE262" s="48"/>
      <c r="AG262" s="20"/>
      <c r="AJ262" s="18"/>
      <c r="AK262" s="18"/>
      <c r="AL262" s="30" t="s">
        <v>83</v>
      </c>
      <c r="AM262" s="31" t="s">
        <v>84</v>
      </c>
      <c r="AN262" s="37"/>
      <c r="AV262" s="20"/>
      <c r="AW262" s="48"/>
      <c r="AY262" s="20"/>
      <c r="BB262" s="18"/>
      <c r="BC262" s="18"/>
    </row>
    <row r="263" spans="1:55" ht="31.5">
      <c r="A263" s="37" t="s">
        <v>85</v>
      </c>
      <c r="B263" s="38" t="s">
        <v>12</v>
      </c>
      <c r="C263" s="50"/>
      <c r="E263" s="39"/>
      <c r="F263" s="39"/>
      <c r="G263" s="70"/>
      <c r="H263" s="43"/>
      <c r="I263" s="39"/>
      <c r="J263" s="70"/>
      <c r="K263" s="43"/>
      <c r="L263" s="44"/>
      <c r="M263" s="42"/>
      <c r="N263" s="43"/>
      <c r="O263" s="44"/>
      <c r="P263" s="70"/>
      <c r="Q263" s="43"/>
      <c r="R263" s="44"/>
      <c r="S263" s="45"/>
      <c r="T263" s="46" t="s">
        <v>85</v>
      </c>
      <c r="U263" s="38" t="s">
        <v>12</v>
      </c>
      <c r="V263" s="50"/>
      <c r="AD263" s="20"/>
      <c r="AE263" s="48"/>
      <c r="AG263" s="20"/>
      <c r="AJ263" s="18"/>
      <c r="AK263" s="18"/>
      <c r="AL263" s="37" t="s">
        <v>85</v>
      </c>
      <c r="AM263" s="38" t="s">
        <v>12</v>
      </c>
      <c r="AN263" s="50"/>
      <c r="AV263" s="20"/>
      <c r="AW263" s="48"/>
      <c r="AY263" s="20"/>
      <c r="BB263" s="18"/>
      <c r="BC263" s="18"/>
    </row>
    <row r="264" spans="1:55" ht="15.75">
      <c r="A264" s="37" t="s">
        <v>13</v>
      </c>
      <c r="B264" s="38" t="s">
        <v>14</v>
      </c>
      <c r="C264" s="50" t="s">
        <v>15</v>
      </c>
      <c r="D264" s="82"/>
      <c r="E264" s="39">
        <f>D264</f>
        <v>0</v>
      </c>
      <c r="F264" s="41">
        <v>14</v>
      </c>
      <c r="G264" s="42">
        <f>IF($D264&gt;0,IF(F264&gt;0,$D264*F264,""),"")</f>
      </c>
      <c r="H264" s="43">
        <f>D264</f>
        <v>0</v>
      </c>
      <c r="I264" s="41">
        <v>19.4</v>
      </c>
      <c r="J264" s="42">
        <f>IF($H264&gt;0,IF(I264&gt;0,$H264*I264,""),"")</f>
      </c>
      <c r="K264" s="43"/>
      <c r="L264" s="44"/>
      <c r="M264" s="42"/>
      <c r="N264" s="43">
        <f>D264</f>
        <v>0</v>
      </c>
      <c r="O264" s="41">
        <v>30</v>
      </c>
      <c r="P264" s="42">
        <f>IF($N264&gt;0,IF(O264&gt;0,$N264*O264,""),"")</f>
      </c>
      <c r="Q264" s="43"/>
      <c r="R264" s="44"/>
      <c r="S264" s="45"/>
      <c r="T264" s="46" t="s">
        <v>13</v>
      </c>
      <c r="U264" s="38" t="s">
        <v>14</v>
      </c>
      <c r="V264" s="50" t="s">
        <v>15</v>
      </c>
      <c r="X264" s="47">
        <v>14</v>
      </c>
      <c r="Y264" s="48">
        <f>IF($W264&gt;0,IF(X264&gt;0,$W264*X264,""),"")</f>
      </c>
      <c r="Z264" s="17">
        <f>W264</f>
        <v>0</v>
      </c>
      <c r="AA264" s="47">
        <v>19.4</v>
      </c>
      <c r="AB264" s="48">
        <f>IF($H264&gt;0,IF(AA264&gt;0,$H264*AA264,""),"")</f>
      </c>
      <c r="AD264" s="20"/>
      <c r="AE264" s="48"/>
      <c r="AF264" s="17">
        <f>W264</f>
        <v>0</v>
      </c>
      <c r="AG264" s="49">
        <f>PRODUCT(ROUND(O264,2)*1.04)</f>
        <v>31.200000000000003</v>
      </c>
      <c r="AH264" s="48">
        <f>IF($W264&gt;0,IF(AG264&gt;0,$W264*AG264,""),"")</f>
      </c>
      <c r="AJ264" s="18"/>
      <c r="AK264" s="18"/>
      <c r="AL264" s="37" t="s">
        <v>13</v>
      </c>
      <c r="AM264" s="38" t="s">
        <v>14</v>
      </c>
      <c r="AN264" s="50" t="s">
        <v>15</v>
      </c>
      <c r="AP264" s="47">
        <v>14</v>
      </c>
      <c r="AQ264" s="48">
        <f>IF($AO264&gt;0,IF(AP264&gt;0,$AO264*AP264,""),"")</f>
      </c>
      <c r="AR264" s="17">
        <f>AO264</f>
        <v>0</v>
      </c>
      <c r="AS264" s="49">
        <f>PRODUCT(ROUND(AA264,2)*1.02)</f>
        <v>19.788</v>
      </c>
      <c r="AT264" s="48">
        <f>IF($AO264&gt;0,IF(AS264&gt;0,$AO264*AS264,""),"")</f>
      </c>
      <c r="AV264" s="20"/>
      <c r="AW264" s="48"/>
      <c r="AX264" s="17">
        <f>AO264</f>
        <v>0</v>
      </c>
      <c r="AY264" s="49">
        <f>PRODUCT(ROUND(AG264,2)*1.08)</f>
        <v>33.696</v>
      </c>
      <c r="AZ264" s="48">
        <f>IF($AO264&gt;0,IF(AY264&gt;0,$AO264*AY264,""),"")</f>
      </c>
      <c r="BB264" s="18"/>
      <c r="BC264" s="18"/>
    </row>
    <row r="265" spans="1:55" ht="15.75">
      <c r="A265" s="37" t="s">
        <v>13</v>
      </c>
      <c r="B265" s="38" t="s">
        <v>16</v>
      </c>
      <c r="C265" s="50" t="s">
        <v>15</v>
      </c>
      <c r="D265" s="82"/>
      <c r="E265" s="39">
        <f>D265</f>
        <v>0</v>
      </c>
      <c r="F265" s="41">
        <v>12</v>
      </c>
      <c r="G265" s="42">
        <f>IF($D265&gt;0,IF(F265&gt;0,$D265*F265,""),"")</f>
      </c>
      <c r="H265" s="43">
        <f>D265</f>
        <v>0</v>
      </c>
      <c r="I265" s="41">
        <v>18.2</v>
      </c>
      <c r="J265" s="42">
        <f>IF($H265&gt;0,IF(I265&gt;0,$H265*I265,""),"")</f>
      </c>
      <c r="K265" s="43"/>
      <c r="L265" s="44"/>
      <c r="M265" s="42"/>
      <c r="N265" s="43">
        <f>D265</f>
        <v>0</v>
      </c>
      <c r="O265" s="41">
        <v>28</v>
      </c>
      <c r="P265" s="42">
        <f>IF($N265&gt;0,IF(O265&gt;0,$N265*O265,""),"")</f>
      </c>
      <c r="Q265" s="43"/>
      <c r="R265" s="44"/>
      <c r="S265" s="45"/>
      <c r="T265" s="46" t="s">
        <v>13</v>
      </c>
      <c r="U265" s="38" t="s">
        <v>16</v>
      </c>
      <c r="V265" s="50" t="s">
        <v>15</v>
      </c>
      <c r="X265" s="47">
        <v>12</v>
      </c>
      <c r="Y265" s="48">
        <f>IF($W265&gt;0,IF(X265&gt;0,$W265*X265,""),"")</f>
      </c>
      <c r="Z265" s="17">
        <f>W265</f>
        <v>0</v>
      </c>
      <c r="AA265" s="47">
        <v>18.2</v>
      </c>
      <c r="AB265" s="48">
        <f>IF($H265&gt;0,IF(AA265&gt;0,$H265*AA265,""),"")</f>
      </c>
      <c r="AD265" s="20"/>
      <c r="AE265" s="48"/>
      <c r="AF265" s="17">
        <f>W265</f>
        <v>0</v>
      </c>
      <c r="AG265" s="49">
        <f>PRODUCT(ROUND(O265,2)*1.04)</f>
        <v>29.12</v>
      </c>
      <c r="AH265" s="48">
        <f>IF($W265&gt;0,IF(AG265&gt;0,$W265*AG265,""),"")</f>
      </c>
      <c r="AJ265" s="18"/>
      <c r="AK265" s="18"/>
      <c r="AL265" s="37" t="s">
        <v>13</v>
      </c>
      <c r="AM265" s="38" t="s">
        <v>16</v>
      </c>
      <c r="AN265" s="50" t="s">
        <v>15</v>
      </c>
      <c r="AP265" s="47">
        <v>12</v>
      </c>
      <c r="AQ265" s="48">
        <f>IF($AO265&gt;0,IF(AP265&gt;0,$AO265*AP265,""),"")</f>
      </c>
      <c r="AR265" s="17">
        <f>AO265</f>
        <v>0</v>
      </c>
      <c r="AS265" s="49">
        <f>PRODUCT(ROUND(AA265,2)*1.02)</f>
        <v>18.564</v>
      </c>
      <c r="AT265" s="48">
        <f aca="true" t="shared" si="11" ref="AT265:AT270">IF($AO265&gt;0,IF(AS265&gt;0,$AO265*AS265,""),"")</f>
      </c>
      <c r="AV265" s="20"/>
      <c r="AW265" s="48"/>
      <c r="AX265" s="17">
        <f>AO265</f>
        <v>0</v>
      </c>
      <c r="AY265" s="49">
        <f>PRODUCT(ROUND(AG265,2)*1.08)</f>
        <v>31.449600000000004</v>
      </c>
      <c r="AZ265" s="48">
        <f>IF($AO265&gt;0,IF(AY265&gt;0,$AO265*AY265,""),"")</f>
      </c>
      <c r="BB265" s="18"/>
      <c r="BC265" s="18"/>
    </row>
    <row r="266" spans="1:55" ht="15.75">
      <c r="A266" s="37" t="s">
        <v>13</v>
      </c>
      <c r="B266" s="38" t="s">
        <v>17</v>
      </c>
      <c r="C266" s="50" t="s">
        <v>15</v>
      </c>
      <c r="D266" s="82"/>
      <c r="E266" s="39">
        <f>D266</f>
        <v>0</v>
      </c>
      <c r="F266" s="41">
        <v>10</v>
      </c>
      <c r="G266" s="42">
        <f>IF($D266&gt;0,IF(F266&gt;0,$D266*F266,""),"")</f>
      </c>
      <c r="H266" s="43">
        <f>D266</f>
        <v>0</v>
      </c>
      <c r="I266" s="41">
        <v>16.3</v>
      </c>
      <c r="J266" s="42">
        <f>IF($D266&gt;0,IF(I266&gt;0,$D266*I266,""),"")</f>
      </c>
      <c r="K266" s="43"/>
      <c r="L266" s="44"/>
      <c r="M266" s="42"/>
      <c r="N266" s="43">
        <f>D266</f>
        <v>0</v>
      </c>
      <c r="O266" s="41">
        <v>25</v>
      </c>
      <c r="P266" s="42">
        <f>IF($N266&gt;0,IF(O266&gt;0,$N266*O266,""),"")</f>
      </c>
      <c r="Q266" s="43"/>
      <c r="R266" s="44"/>
      <c r="S266" s="45"/>
      <c r="T266" s="46" t="s">
        <v>13</v>
      </c>
      <c r="U266" s="38" t="s">
        <v>17</v>
      </c>
      <c r="V266" s="50" t="s">
        <v>15</v>
      </c>
      <c r="X266" s="47">
        <v>10</v>
      </c>
      <c r="Y266" s="48">
        <f>IF($W266&gt;0,IF(X266&gt;0,$W266*X266,""),"")</f>
      </c>
      <c r="Z266" s="17">
        <f>W266</f>
        <v>0</v>
      </c>
      <c r="AA266" s="47">
        <v>16.3</v>
      </c>
      <c r="AB266" s="48">
        <f>IF($D266&gt;0,IF(AA266&gt;0,$D266*AA266,""),"")</f>
      </c>
      <c r="AD266" s="20"/>
      <c r="AE266" s="48"/>
      <c r="AF266" s="17">
        <f>W266</f>
        <v>0</v>
      </c>
      <c r="AG266" s="49">
        <f>PRODUCT(ROUND(O266,2)*1.04)</f>
        <v>26</v>
      </c>
      <c r="AH266" s="48">
        <f>IF($W266&gt;0,IF(AG266&gt;0,$W266*AG266,""),"")</f>
      </c>
      <c r="AJ266" s="18"/>
      <c r="AK266" s="18"/>
      <c r="AL266" s="37" t="s">
        <v>13</v>
      </c>
      <c r="AM266" s="38" t="s">
        <v>17</v>
      </c>
      <c r="AN266" s="50" t="s">
        <v>15</v>
      </c>
      <c r="AP266" s="47">
        <v>10</v>
      </c>
      <c r="AQ266" s="48">
        <f>IF($AO266&gt;0,IF(AP266&gt;0,$AO266*AP266,""),"")</f>
      </c>
      <c r="AR266" s="17">
        <f>AO266</f>
        <v>0</v>
      </c>
      <c r="AS266" s="49">
        <f>PRODUCT(ROUND(AA266,2)*1.02)</f>
        <v>16.626</v>
      </c>
      <c r="AT266" s="48">
        <f t="shared" si="11"/>
      </c>
      <c r="AV266" s="20"/>
      <c r="AW266" s="48"/>
      <c r="AX266" s="17">
        <f>AO266</f>
        <v>0</v>
      </c>
      <c r="AY266" s="49">
        <f>PRODUCT(ROUND(AG266,2)*1.08)</f>
        <v>28.080000000000002</v>
      </c>
      <c r="AZ266" s="48">
        <f>IF($AO266&gt;0,IF(AY266&gt;0,$AO266*AY266,""),"")</f>
      </c>
      <c r="BB266" s="18"/>
      <c r="BC266" s="18"/>
    </row>
    <row r="267" spans="1:55" ht="15.75">
      <c r="A267" s="37" t="s">
        <v>86</v>
      </c>
      <c r="B267" s="38" t="s">
        <v>19</v>
      </c>
      <c r="C267" s="50"/>
      <c r="E267" s="39"/>
      <c r="F267" s="41"/>
      <c r="G267" s="70"/>
      <c r="H267" s="43"/>
      <c r="I267" s="39"/>
      <c r="J267" s="70"/>
      <c r="K267" s="43"/>
      <c r="L267" s="44"/>
      <c r="M267" s="42"/>
      <c r="N267" s="43"/>
      <c r="O267" s="44"/>
      <c r="P267" s="70"/>
      <c r="Q267" s="43"/>
      <c r="R267" s="44"/>
      <c r="S267" s="45"/>
      <c r="T267" s="46" t="s">
        <v>86</v>
      </c>
      <c r="U267" s="38" t="s">
        <v>19</v>
      </c>
      <c r="V267" s="50"/>
      <c r="X267" s="47"/>
      <c r="AD267" s="20"/>
      <c r="AE267" s="48"/>
      <c r="AG267" s="20"/>
      <c r="AJ267" s="18"/>
      <c r="AK267" s="18"/>
      <c r="AL267" s="37" t="s">
        <v>86</v>
      </c>
      <c r="AM267" s="38" t="s">
        <v>19</v>
      </c>
      <c r="AN267" s="50"/>
      <c r="AP267" s="47"/>
      <c r="AV267" s="20"/>
      <c r="AW267" s="48"/>
      <c r="AY267" s="20"/>
      <c r="BB267" s="18"/>
      <c r="BC267" s="18"/>
    </row>
    <row r="268" spans="1:55" ht="15.75">
      <c r="A268" s="37" t="s">
        <v>13</v>
      </c>
      <c r="B268" s="38" t="s">
        <v>14</v>
      </c>
      <c r="C268" s="50" t="s">
        <v>15</v>
      </c>
      <c r="D268" s="82"/>
      <c r="E268" s="39">
        <f>D268</f>
        <v>0</v>
      </c>
      <c r="F268" s="41">
        <v>13</v>
      </c>
      <c r="G268" s="42">
        <f>IF($D268&gt;0,IF(F268&gt;0,$D268*F268,""),"")</f>
      </c>
      <c r="H268" s="43">
        <f>D268</f>
        <v>0</v>
      </c>
      <c r="I268" s="41">
        <v>10.9</v>
      </c>
      <c r="J268" s="42">
        <f>IF($H268&gt;0,IF(I268&gt;0,$H268*I268,""),"")</f>
      </c>
      <c r="K268" s="43"/>
      <c r="L268" s="44"/>
      <c r="M268" s="42"/>
      <c r="N268" s="43">
        <f>D268</f>
        <v>0</v>
      </c>
      <c r="O268" s="41">
        <v>12</v>
      </c>
      <c r="P268" s="42">
        <f>IF($N268&gt;0,IF(O268&gt;0,$N268*O268,""),"")</f>
      </c>
      <c r="Q268" s="43"/>
      <c r="R268" s="44"/>
      <c r="S268" s="45"/>
      <c r="T268" s="46" t="s">
        <v>13</v>
      </c>
      <c r="U268" s="38" t="s">
        <v>14</v>
      </c>
      <c r="V268" s="50" t="s">
        <v>15</v>
      </c>
      <c r="X268" s="47">
        <v>13</v>
      </c>
      <c r="Y268" s="48">
        <f>IF($W268&gt;0,IF(X268&gt;0,$W268*X268,""),"")</f>
      </c>
      <c r="Z268" s="17">
        <f>W268</f>
        <v>0</v>
      </c>
      <c r="AA268" s="47">
        <v>10.9</v>
      </c>
      <c r="AB268" s="48">
        <f>IF($H268&gt;0,IF(AA268&gt;0,$H268*AA268,""),"")</f>
      </c>
      <c r="AD268" s="20"/>
      <c r="AE268" s="48"/>
      <c r="AF268" s="17">
        <f>W268</f>
        <v>0</v>
      </c>
      <c r="AG268" s="49">
        <f>PRODUCT(ROUND(O268,2)*1.04)</f>
        <v>12.48</v>
      </c>
      <c r="AH268" s="48">
        <f>IF($W268&gt;0,IF(AG268&gt;0,$W268*AG268,""),"")</f>
      </c>
      <c r="AJ268" s="18"/>
      <c r="AK268" s="18"/>
      <c r="AL268" s="37" t="s">
        <v>13</v>
      </c>
      <c r="AM268" s="38" t="s">
        <v>14</v>
      </c>
      <c r="AN268" s="50" t="s">
        <v>15</v>
      </c>
      <c r="AP268" s="47">
        <v>13</v>
      </c>
      <c r="AQ268" s="48">
        <f>IF($AO268&gt;0,IF(AP268&gt;0,$AO268*AP268,""),"")</f>
      </c>
      <c r="AR268" s="17">
        <f>AO268</f>
        <v>0</v>
      </c>
      <c r="AS268" s="49">
        <f>PRODUCT(ROUND(AA268,2)*1.02)</f>
        <v>11.118</v>
      </c>
      <c r="AT268" s="48">
        <f t="shared" si="11"/>
      </c>
      <c r="AV268" s="20"/>
      <c r="AW268" s="48"/>
      <c r="AX268" s="17">
        <f>AO268</f>
        <v>0</v>
      </c>
      <c r="AY268" s="49">
        <f>PRODUCT(ROUND(AG268,2)*1.08)</f>
        <v>13.4784</v>
      </c>
      <c r="AZ268" s="48">
        <f>IF($AO268&gt;0,IF(AY268&gt;0,$AO268*AY268,""),"")</f>
      </c>
      <c r="BB268" s="18"/>
      <c r="BC268" s="18"/>
    </row>
    <row r="269" spans="1:55" ht="15.75">
      <c r="A269" s="37" t="s">
        <v>13</v>
      </c>
      <c r="B269" s="38" t="s">
        <v>16</v>
      </c>
      <c r="C269" s="50" t="s">
        <v>15</v>
      </c>
      <c r="D269" s="82"/>
      <c r="E269" s="39">
        <f>D269</f>
        <v>0</v>
      </c>
      <c r="F269" s="41">
        <v>10</v>
      </c>
      <c r="G269" s="42">
        <f>IF($D269&gt;0,IF(F269&gt;0,$D269*F269,""),"")</f>
      </c>
      <c r="H269" s="43">
        <f>D269</f>
        <v>0</v>
      </c>
      <c r="I269" s="41">
        <v>8.8</v>
      </c>
      <c r="J269" s="42">
        <f>IF($H269&gt;0,IF(I269&gt;0,$H269*I269,""),"")</f>
      </c>
      <c r="K269" s="43"/>
      <c r="L269" s="44"/>
      <c r="M269" s="42"/>
      <c r="N269" s="43">
        <f>D269</f>
        <v>0</v>
      </c>
      <c r="O269" s="41">
        <v>10</v>
      </c>
      <c r="P269" s="42">
        <f>IF($N269&gt;0,IF(O269&gt;0,$N269*O269,""),"")</f>
      </c>
      <c r="Q269" s="43"/>
      <c r="R269" s="44"/>
      <c r="S269" s="45"/>
      <c r="T269" s="46" t="s">
        <v>13</v>
      </c>
      <c r="U269" s="38" t="s">
        <v>16</v>
      </c>
      <c r="V269" s="50" t="s">
        <v>15</v>
      </c>
      <c r="X269" s="47">
        <v>10</v>
      </c>
      <c r="Y269" s="48">
        <f>IF($W269&gt;0,IF(X269&gt;0,$W269*X269,""),"")</f>
      </c>
      <c r="Z269" s="17">
        <f>W269</f>
        <v>0</v>
      </c>
      <c r="AA269" s="47">
        <v>8.8</v>
      </c>
      <c r="AB269" s="48">
        <f>IF($H269&gt;0,IF(AA269&gt;0,$H269*AA269,""),"")</f>
      </c>
      <c r="AD269" s="20"/>
      <c r="AE269" s="48"/>
      <c r="AF269" s="17">
        <f>W269</f>
        <v>0</v>
      </c>
      <c r="AG269" s="49">
        <f>PRODUCT(ROUND(O269,2)*1.04)</f>
        <v>10.4</v>
      </c>
      <c r="AH269" s="48">
        <f>IF($W269&gt;0,IF(AG269&gt;0,$W269*AG269,""),"")</f>
      </c>
      <c r="AJ269" s="18"/>
      <c r="AK269" s="18"/>
      <c r="AL269" s="37" t="s">
        <v>13</v>
      </c>
      <c r="AM269" s="38" t="s">
        <v>16</v>
      </c>
      <c r="AN269" s="50" t="s">
        <v>15</v>
      </c>
      <c r="AP269" s="47">
        <v>10</v>
      </c>
      <c r="AQ269" s="48">
        <f>IF($AO269&gt;0,IF(AP269&gt;0,$AO269*AP269,""),"")</f>
      </c>
      <c r="AR269" s="17">
        <f>AO269</f>
        <v>0</v>
      </c>
      <c r="AS269" s="49">
        <f>PRODUCT(ROUND(AA269,2)*1.02)</f>
        <v>8.976</v>
      </c>
      <c r="AT269" s="48">
        <f t="shared" si="11"/>
      </c>
      <c r="AV269" s="20"/>
      <c r="AW269" s="48"/>
      <c r="AX269" s="17">
        <f>AO269</f>
        <v>0</v>
      </c>
      <c r="AY269" s="49">
        <f>PRODUCT(ROUND(AG269,2)*1.08)</f>
        <v>11.232000000000001</v>
      </c>
      <c r="AZ269" s="48">
        <f>IF($AO269&gt;0,IF(AY269&gt;0,$AO269*AY269,""),"")</f>
      </c>
      <c r="BB269" s="18"/>
      <c r="BC269" s="18"/>
    </row>
    <row r="270" spans="1:55" ht="15.75">
      <c r="A270" s="37" t="s">
        <v>13</v>
      </c>
      <c r="B270" s="38" t="s">
        <v>17</v>
      </c>
      <c r="C270" s="50" t="s">
        <v>15</v>
      </c>
      <c r="D270" s="82"/>
      <c r="E270" s="39">
        <f>D270</f>
        <v>0</v>
      </c>
      <c r="F270" s="41">
        <v>9.5</v>
      </c>
      <c r="G270" s="42">
        <f>IF($D270&gt;0,IF(F270&gt;0,$D270*F270,""),"")</f>
      </c>
      <c r="H270" s="43">
        <f>D270</f>
        <v>0</v>
      </c>
      <c r="I270" s="41">
        <v>8.3</v>
      </c>
      <c r="J270" s="42">
        <f>IF($D270&gt;0,IF(I270&gt;0,$D270*I270,""),"")</f>
      </c>
      <c r="K270" s="43"/>
      <c r="L270" s="44"/>
      <c r="M270" s="42"/>
      <c r="N270" s="43">
        <f>D270</f>
        <v>0</v>
      </c>
      <c r="O270" s="41">
        <v>8</v>
      </c>
      <c r="P270" s="42">
        <f>IF($N270&gt;0,IF(O270&gt;0,$N270*O270,""),"")</f>
      </c>
      <c r="Q270" s="43"/>
      <c r="R270" s="44"/>
      <c r="S270" s="45"/>
      <c r="T270" s="46" t="s">
        <v>13</v>
      </c>
      <c r="U270" s="38" t="s">
        <v>17</v>
      </c>
      <c r="V270" s="50" t="s">
        <v>15</v>
      </c>
      <c r="X270" s="47">
        <v>9.5</v>
      </c>
      <c r="Y270" s="48">
        <f>IF($W270&gt;0,IF(X270&gt;0,$W270*X270,""),"")</f>
      </c>
      <c r="Z270" s="17">
        <f>W270</f>
        <v>0</v>
      </c>
      <c r="AA270" s="47">
        <v>8.3</v>
      </c>
      <c r="AB270" s="48">
        <f>IF($D270&gt;0,IF(AA270&gt;0,$D270*AA270,""),"")</f>
      </c>
      <c r="AD270" s="20"/>
      <c r="AE270" s="48"/>
      <c r="AF270" s="17">
        <f>W270</f>
        <v>0</v>
      </c>
      <c r="AG270" s="49">
        <f>PRODUCT(ROUND(O270,2)*1.04)</f>
        <v>8.32</v>
      </c>
      <c r="AH270" s="48">
        <f>IF($W270&gt;0,IF(AG270&gt;0,$W270*AG270,""),"")</f>
      </c>
      <c r="AJ270" s="18"/>
      <c r="AK270" s="18"/>
      <c r="AL270" s="37" t="s">
        <v>13</v>
      </c>
      <c r="AM270" s="38" t="s">
        <v>17</v>
      </c>
      <c r="AN270" s="50" t="s">
        <v>15</v>
      </c>
      <c r="AP270" s="47">
        <v>9.5</v>
      </c>
      <c r="AQ270" s="48">
        <f>IF($AO270&gt;0,IF(AP270&gt;0,$AO270*AP270,""),"")</f>
      </c>
      <c r="AR270" s="17">
        <f>AO270</f>
        <v>0</v>
      </c>
      <c r="AS270" s="49">
        <f>PRODUCT(ROUND(AA270,2)*1.02)</f>
        <v>8.466000000000001</v>
      </c>
      <c r="AT270" s="48">
        <f t="shared" si="11"/>
      </c>
      <c r="AV270" s="20"/>
      <c r="AW270" s="48"/>
      <c r="AX270" s="17">
        <f>AO270</f>
        <v>0</v>
      </c>
      <c r="AY270" s="49">
        <f>PRODUCT(ROUND(AG270,2)*1.08)</f>
        <v>8.985600000000002</v>
      </c>
      <c r="AZ270" s="48">
        <f>IF($AO270&gt;0,IF(AY270&gt;0,$AO270*AY270,""),"")</f>
      </c>
      <c r="BB270" s="18"/>
      <c r="BC270" s="18"/>
    </row>
    <row r="271" spans="1:55" ht="15.75">
      <c r="A271" s="37"/>
      <c r="B271" s="38"/>
      <c r="C271" s="50"/>
      <c r="E271" s="39"/>
      <c r="F271" s="39"/>
      <c r="G271" s="70"/>
      <c r="H271" s="43"/>
      <c r="I271" s="39"/>
      <c r="J271" s="70"/>
      <c r="K271" s="43"/>
      <c r="L271" s="44"/>
      <c r="M271" s="42"/>
      <c r="N271" s="43"/>
      <c r="O271" s="44"/>
      <c r="P271" s="70"/>
      <c r="Q271" s="43"/>
      <c r="R271" s="44"/>
      <c r="S271" s="45"/>
      <c r="T271" s="46"/>
      <c r="U271" s="38"/>
      <c r="V271" s="50"/>
      <c r="AD271" s="20"/>
      <c r="AE271" s="48"/>
      <c r="AG271" s="20"/>
      <c r="AJ271" s="18"/>
      <c r="AK271" s="18"/>
      <c r="AL271" s="37"/>
      <c r="AM271" s="38"/>
      <c r="AN271" s="50"/>
      <c r="AV271" s="20"/>
      <c r="AW271" s="48"/>
      <c r="AY271" s="20"/>
      <c r="BB271" s="18"/>
      <c r="BC271" s="18"/>
    </row>
    <row r="272" spans="1:55" ht="15.75">
      <c r="A272" s="37" t="s">
        <v>20</v>
      </c>
      <c r="B272" s="32" t="s">
        <v>21</v>
      </c>
      <c r="C272" s="50"/>
      <c r="E272" s="39"/>
      <c r="F272" s="39"/>
      <c r="G272" s="70"/>
      <c r="H272" s="43"/>
      <c r="I272" s="39"/>
      <c r="J272" s="70"/>
      <c r="K272" s="43"/>
      <c r="L272" s="44"/>
      <c r="M272" s="42"/>
      <c r="N272" s="43"/>
      <c r="O272" s="44"/>
      <c r="P272" s="70"/>
      <c r="Q272" s="43"/>
      <c r="R272" s="44"/>
      <c r="S272" s="45"/>
      <c r="T272" s="46" t="s">
        <v>20</v>
      </c>
      <c r="U272" s="32" t="s">
        <v>21</v>
      </c>
      <c r="V272" s="50"/>
      <c r="AD272" s="20"/>
      <c r="AE272" s="48"/>
      <c r="AG272" s="20"/>
      <c r="AJ272" s="18"/>
      <c r="AK272" s="18"/>
      <c r="AL272" s="37" t="s">
        <v>20</v>
      </c>
      <c r="AM272" s="32" t="s">
        <v>21</v>
      </c>
      <c r="AN272" s="50"/>
      <c r="AV272" s="20"/>
      <c r="AW272" s="48"/>
      <c r="AY272" s="20"/>
      <c r="BB272" s="18"/>
      <c r="BC272" s="18"/>
    </row>
    <row r="273" spans="1:55" s="62" customFormat="1" ht="31.5">
      <c r="A273" s="52" t="s">
        <v>22</v>
      </c>
      <c r="B273" s="53" t="s">
        <v>23</v>
      </c>
      <c r="C273" s="54" t="s">
        <v>24</v>
      </c>
      <c r="D273" s="83"/>
      <c r="E273" s="84"/>
      <c r="F273" s="56">
        <v>1.25</v>
      </c>
      <c r="G273" s="57">
        <f>IF($E273&gt;0,IF(F273&gt;0,$E273*F273,""),"")</f>
      </c>
      <c r="H273" s="85"/>
      <c r="I273" s="56">
        <v>0.45</v>
      </c>
      <c r="J273" s="57">
        <f>IF($H273&gt;0,IF(I273&gt;0,$H273*I273,""),"")</f>
      </c>
      <c r="K273" s="58"/>
      <c r="L273" s="59"/>
      <c r="M273" s="57"/>
      <c r="N273" s="85"/>
      <c r="O273" s="56">
        <v>1.25</v>
      </c>
      <c r="P273" s="57">
        <f>IF($N273&gt;0,IF(O273&gt;0,$N273*O273,""),"")</f>
      </c>
      <c r="Q273" s="58"/>
      <c r="R273" s="59"/>
      <c r="S273" s="60"/>
      <c r="T273" s="61" t="s">
        <v>22</v>
      </c>
      <c r="U273" s="53" t="s">
        <v>23</v>
      </c>
      <c r="V273" s="54" t="s">
        <v>24</v>
      </c>
      <c r="X273" s="63">
        <v>1.25</v>
      </c>
      <c r="Y273" s="64">
        <f>IF($W273&gt;0,IF(X273&gt;0,$W273*X273,""),"")</f>
      </c>
      <c r="AA273" s="63">
        <v>0.45</v>
      </c>
      <c r="AB273" s="64">
        <f>IF($H273&gt;0,IF(AA273&gt;0,$H273*AA273,""),"")</f>
      </c>
      <c r="AD273" s="65"/>
      <c r="AE273" s="64"/>
      <c r="AG273" s="63">
        <f>PRODUCT(ROUND(O273,2)*1.04)</f>
        <v>1.3</v>
      </c>
      <c r="AH273" s="64">
        <f>IF($N273&gt;0,IF(AG273&gt;0,$N273*AG273,""),"")</f>
      </c>
      <c r="AJ273" s="65"/>
      <c r="AK273" s="65"/>
      <c r="AL273" s="52" t="s">
        <v>22</v>
      </c>
      <c r="AM273" s="53" t="s">
        <v>23</v>
      </c>
      <c r="AN273" s="54" t="s">
        <v>24</v>
      </c>
      <c r="AP273" s="63">
        <v>1.25</v>
      </c>
      <c r="AQ273" s="64">
        <f>IF($AO273&gt;0,IF(AP273&gt;0,$AO273*AP273,""),"")</f>
      </c>
      <c r="AS273" s="63">
        <f>PRODUCT(ROUND(AA273,2)*1.02)</f>
        <v>0.459</v>
      </c>
      <c r="AT273" s="64">
        <f>IF($AO273&gt;0,IF(AS273&gt;0,$AO273*AS273,""),"")</f>
      </c>
      <c r="AV273" s="65"/>
      <c r="AW273" s="64"/>
      <c r="AY273" s="63">
        <f>PRODUCT(ROUND(AG273,2)*1.08)</f>
        <v>1.4040000000000001</v>
      </c>
      <c r="AZ273" s="64">
        <f>IF($AO273&gt;0,IF(AY273&gt;0,$AO273*AY273,""),"")</f>
      </c>
      <c r="BB273" s="65"/>
      <c r="BC273" s="65"/>
    </row>
    <row r="274" spans="1:55" ht="15.75">
      <c r="A274" s="37" t="s">
        <v>25</v>
      </c>
      <c r="B274" s="38" t="s">
        <v>26</v>
      </c>
      <c r="C274" s="50" t="s">
        <v>15</v>
      </c>
      <c r="D274" s="82"/>
      <c r="E274" s="39"/>
      <c r="F274" s="41"/>
      <c r="G274" s="95"/>
      <c r="H274" s="43">
        <f>D274</f>
        <v>0</v>
      </c>
      <c r="I274" s="41">
        <v>0.23</v>
      </c>
      <c r="J274" s="42">
        <f>IF($D274&gt;0,IF(I274&gt;0,$D274*I274,""),"")</f>
      </c>
      <c r="K274" s="43"/>
      <c r="L274" s="44"/>
      <c r="M274" s="42"/>
      <c r="N274" s="43">
        <f>D274</f>
        <v>0</v>
      </c>
      <c r="O274" s="41">
        <v>0.25</v>
      </c>
      <c r="P274" s="42">
        <f>IF($D274&gt;0,IF(O274&gt;0,$D274*O274,""),"")</f>
      </c>
      <c r="Q274" s="43"/>
      <c r="R274" s="44"/>
      <c r="S274" s="45"/>
      <c r="T274" s="46" t="s">
        <v>25</v>
      </c>
      <c r="U274" s="38" t="s">
        <v>26</v>
      </c>
      <c r="V274" s="50" t="s">
        <v>15</v>
      </c>
      <c r="X274" s="47"/>
      <c r="Z274" s="17">
        <f>W274</f>
        <v>0</v>
      </c>
      <c r="AA274" s="47">
        <v>0.23</v>
      </c>
      <c r="AB274" s="48">
        <f>IF($H274&gt;0,IF(AA274&gt;0,$H274*AA274,""),"")</f>
      </c>
      <c r="AD274" s="20"/>
      <c r="AE274" s="48"/>
      <c r="AF274" s="17">
        <f>W274</f>
        <v>0</v>
      </c>
      <c r="AG274" s="49">
        <f>PRODUCT(ROUND(O274,2)*1.04)</f>
        <v>0.26</v>
      </c>
      <c r="AH274" s="48">
        <f>IF($W274&gt;0,IF(AG274&gt;0,$W274*AG274,""),"")</f>
      </c>
      <c r="AJ274" s="18"/>
      <c r="AK274" s="18"/>
      <c r="AL274" s="37" t="s">
        <v>25</v>
      </c>
      <c r="AM274" s="38" t="s">
        <v>26</v>
      </c>
      <c r="AN274" s="50" t="s">
        <v>15</v>
      </c>
      <c r="AP274" s="47"/>
      <c r="AR274" s="17">
        <f>AO274</f>
        <v>0</v>
      </c>
      <c r="AS274" s="49">
        <f>PRODUCT(ROUND(AA274,2)*1.02)</f>
        <v>0.2346</v>
      </c>
      <c r="AT274" s="48">
        <f>IF($AO274&gt;0,IF(AS274&gt;0,$AO274*AS274,""),"")</f>
      </c>
      <c r="AV274" s="20"/>
      <c r="AW274" s="48"/>
      <c r="AX274" s="17">
        <f>AO274</f>
        <v>0</v>
      </c>
      <c r="AY274" s="49">
        <f>PRODUCT(ROUND(AG274,2)*1.08)</f>
        <v>0.28080000000000005</v>
      </c>
      <c r="AZ274" s="48">
        <f>IF($AO274&gt;0,IF(AY274&gt;0,$AO274*AY274,""),"")</f>
      </c>
      <c r="BB274" s="18"/>
      <c r="BC274" s="18"/>
    </row>
    <row r="275" spans="1:55" ht="15.75">
      <c r="A275" s="37" t="s">
        <v>13</v>
      </c>
      <c r="B275" s="38"/>
      <c r="C275" s="50"/>
      <c r="E275" s="39"/>
      <c r="F275" s="39"/>
      <c r="G275" s="70"/>
      <c r="H275" s="43"/>
      <c r="I275" s="39"/>
      <c r="J275" s="42"/>
      <c r="K275" s="43"/>
      <c r="L275" s="44"/>
      <c r="M275" s="42"/>
      <c r="N275" s="43"/>
      <c r="O275" s="44"/>
      <c r="P275" s="42"/>
      <c r="Q275" s="43"/>
      <c r="R275" s="44"/>
      <c r="S275" s="45"/>
      <c r="T275" s="46" t="s">
        <v>13</v>
      </c>
      <c r="U275" s="38"/>
      <c r="V275" s="50"/>
      <c r="AB275" s="48"/>
      <c r="AD275" s="20"/>
      <c r="AE275" s="48"/>
      <c r="AG275" s="20"/>
      <c r="AH275" s="48"/>
      <c r="AJ275" s="18"/>
      <c r="AK275" s="18"/>
      <c r="AL275" s="37" t="s">
        <v>13</v>
      </c>
      <c r="AM275" s="38"/>
      <c r="AN275" s="50"/>
      <c r="AT275" s="48"/>
      <c r="AV275" s="20"/>
      <c r="AW275" s="48"/>
      <c r="AY275" s="20"/>
      <c r="AZ275" s="48"/>
      <c r="BB275" s="18"/>
      <c r="BC275" s="18"/>
    </row>
    <row r="276" spans="1:55" ht="31.5">
      <c r="A276" s="37" t="s">
        <v>27</v>
      </c>
      <c r="B276" s="32" t="s">
        <v>28</v>
      </c>
      <c r="C276" s="50"/>
      <c r="E276" s="39"/>
      <c r="F276" s="39"/>
      <c r="G276" s="70"/>
      <c r="H276" s="43"/>
      <c r="I276" s="39"/>
      <c r="J276" s="70"/>
      <c r="K276" s="43"/>
      <c r="L276" s="44"/>
      <c r="M276" s="42"/>
      <c r="N276" s="43"/>
      <c r="O276" s="44"/>
      <c r="P276" s="70"/>
      <c r="Q276" s="43"/>
      <c r="R276" s="44"/>
      <c r="S276" s="45"/>
      <c r="T276" s="46" t="s">
        <v>27</v>
      </c>
      <c r="U276" s="32" t="s">
        <v>28</v>
      </c>
      <c r="V276" s="50"/>
      <c r="AD276" s="20"/>
      <c r="AE276" s="48"/>
      <c r="AG276" s="20"/>
      <c r="AJ276" s="18"/>
      <c r="AK276" s="18"/>
      <c r="AL276" s="37" t="s">
        <v>27</v>
      </c>
      <c r="AM276" s="32" t="s">
        <v>28</v>
      </c>
      <c r="AN276" s="50"/>
      <c r="AV276" s="20"/>
      <c r="AW276" s="48"/>
      <c r="AY276" s="20"/>
      <c r="BB276" s="18"/>
      <c r="BC276" s="18"/>
    </row>
    <row r="277" spans="1:55" ht="15.75">
      <c r="A277" s="37" t="s">
        <v>29</v>
      </c>
      <c r="B277" s="38" t="s">
        <v>30</v>
      </c>
      <c r="C277" s="50" t="s">
        <v>31</v>
      </c>
      <c r="D277" s="82"/>
      <c r="E277" s="39"/>
      <c r="F277" s="39"/>
      <c r="G277" s="74"/>
      <c r="H277" s="43">
        <f>D277</f>
        <v>0</v>
      </c>
      <c r="I277" s="41">
        <v>0.84</v>
      </c>
      <c r="J277" s="42">
        <f>IF($D277&gt;0,IF(I277&gt;0,$D277*I277,""),"")</f>
      </c>
      <c r="K277" s="43"/>
      <c r="L277" s="44"/>
      <c r="M277" s="42"/>
      <c r="N277" s="43">
        <f>D277</f>
        <v>0</v>
      </c>
      <c r="O277" s="41">
        <v>2</v>
      </c>
      <c r="P277" s="42">
        <f>IF($D277&gt;0,IF(O277&gt;0,$D277*O277,""),"")</f>
      </c>
      <c r="Q277" s="43"/>
      <c r="R277" s="44"/>
      <c r="S277" s="45"/>
      <c r="T277" s="46" t="s">
        <v>29</v>
      </c>
      <c r="U277" s="38" t="s">
        <v>30</v>
      </c>
      <c r="V277" s="50" t="s">
        <v>31</v>
      </c>
      <c r="Z277" s="17">
        <f>W277</f>
        <v>0</v>
      </c>
      <c r="AA277" s="47">
        <v>0.84</v>
      </c>
      <c r="AB277" s="48">
        <f>IF($H277&gt;0,IF(AA277&gt;0,$H277*AA277,""),"")</f>
      </c>
      <c r="AD277" s="20"/>
      <c r="AE277" s="48"/>
      <c r="AF277" s="17">
        <f>W277</f>
        <v>0</v>
      </c>
      <c r="AG277" s="49">
        <f>PRODUCT(ROUND(O277,2)*1.04)</f>
        <v>2.08</v>
      </c>
      <c r="AH277" s="48">
        <f>IF($W277&gt;0,IF(AG277&gt;0,$W277*AG277,""),"")</f>
      </c>
      <c r="AJ277" s="18"/>
      <c r="AK277" s="18"/>
      <c r="AL277" s="37" t="s">
        <v>29</v>
      </c>
      <c r="AM277" s="38" t="s">
        <v>30</v>
      </c>
      <c r="AN277" s="50" t="s">
        <v>31</v>
      </c>
      <c r="AR277" s="17">
        <f>AO277</f>
        <v>0</v>
      </c>
      <c r="AS277" s="49">
        <f>PRODUCT(ROUND(AA277,2)*1.02)</f>
        <v>0.8568</v>
      </c>
      <c r="AT277" s="48">
        <f>IF($AO277&gt;0,IF(AS277&gt;0,$AO277*AS277,""),"")</f>
      </c>
      <c r="AV277" s="20"/>
      <c r="AW277" s="48"/>
      <c r="AX277" s="17">
        <f>AO277</f>
        <v>0</v>
      </c>
      <c r="AY277" s="49">
        <f>PRODUCT(ROUND(AG277,2)*1.08)</f>
        <v>2.2464000000000004</v>
      </c>
      <c r="AZ277" s="48">
        <f>IF($AO277&gt;0,IF(AY277&gt;0,$AO277*AY277,""),"")</f>
      </c>
      <c r="BB277" s="18"/>
      <c r="BC277" s="18"/>
    </row>
    <row r="278" spans="1:55" s="62" customFormat="1" ht="31.5">
      <c r="A278" s="52" t="s">
        <v>32</v>
      </c>
      <c r="B278" s="53" t="s">
        <v>23</v>
      </c>
      <c r="C278" s="54" t="s">
        <v>24</v>
      </c>
      <c r="D278" s="83"/>
      <c r="E278" s="84"/>
      <c r="F278" s="56">
        <v>1.25</v>
      </c>
      <c r="G278" s="57">
        <f>IF($E278&gt;0,IF(F278&gt;0,$E278*F278,""),"")</f>
      </c>
      <c r="H278" s="85"/>
      <c r="I278" s="56">
        <v>1.4</v>
      </c>
      <c r="J278" s="57">
        <f>IF($H278&gt;0,IF(I278&gt;0,$H278*I278,""),"")</f>
      </c>
      <c r="K278" s="58"/>
      <c r="L278" s="59"/>
      <c r="M278" s="57"/>
      <c r="N278" s="85"/>
      <c r="O278" s="56">
        <v>2</v>
      </c>
      <c r="P278" s="57">
        <f>IF($N278&gt;0,IF(O278&gt;0,$N278*O278,""),"")</f>
      </c>
      <c r="Q278" s="58"/>
      <c r="R278" s="59"/>
      <c r="S278" s="60"/>
      <c r="T278" s="61" t="s">
        <v>32</v>
      </c>
      <c r="U278" s="53" t="s">
        <v>23</v>
      </c>
      <c r="V278" s="54" t="s">
        <v>24</v>
      </c>
      <c r="X278" s="63">
        <v>1.25</v>
      </c>
      <c r="Y278" s="64">
        <f>IF($W278&gt;0,IF(X278&gt;0,$W278*X278,""),"")</f>
      </c>
      <c r="AA278" s="63">
        <v>1.4</v>
      </c>
      <c r="AB278" s="64">
        <f>IF($H278&gt;0,IF(AA278&gt;0,$H278*AA278,""),"")</f>
      </c>
      <c r="AD278" s="65"/>
      <c r="AE278" s="64"/>
      <c r="AG278" s="63">
        <f>PRODUCT(ROUND(O278,2)*1.04)</f>
        <v>2.08</v>
      </c>
      <c r="AH278" s="64">
        <f>IF($W278&gt;0,IF(AG278&gt;0,$W278*AG278,""),"")</f>
      </c>
      <c r="AJ278" s="65"/>
      <c r="AK278" s="65"/>
      <c r="AL278" s="52" t="s">
        <v>32</v>
      </c>
      <c r="AM278" s="53" t="s">
        <v>23</v>
      </c>
      <c r="AN278" s="54" t="s">
        <v>24</v>
      </c>
      <c r="AP278" s="63">
        <v>1.25</v>
      </c>
      <c r="AQ278" s="64">
        <f>IF($AO278&gt;0,IF(AP278&gt;0,$AO278*AP278,""),"")</f>
      </c>
      <c r="AS278" s="63">
        <f>PRODUCT(ROUND(AA278,2)*1.02)</f>
        <v>1.428</v>
      </c>
      <c r="AT278" s="64">
        <f>IF($AO278&gt;0,IF(AS278&gt;0,$AO278*AS278,""),"")</f>
      </c>
      <c r="AV278" s="65"/>
      <c r="AW278" s="64"/>
      <c r="AY278" s="63">
        <f>PRODUCT(ROUND(AG278,2)*1.08)</f>
        <v>2.2464000000000004</v>
      </c>
      <c r="AZ278" s="64">
        <f>IF($AO278&gt;0,IF(AY278&gt;0,$AO278*AY278,""),"")</f>
      </c>
      <c r="BB278" s="65"/>
      <c r="BC278" s="65"/>
    </row>
    <row r="279" spans="1:55" ht="15.75">
      <c r="A279" s="37" t="s">
        <v>33</v>
      </c>
      <c r="B279" s="38" t="s">
        <v>34</v>
      </c>
      <c r="C279" s="50" t="s">
        <v>31</v>
      </c>
      <c r="D279" s="82"/>
      <c r="E279" s="39">
        <f>D279</f>
        <v>0</v>
      </c>
      <c r="F279" s="41">
        <v>4.5</v>
      </c>
      <c r="G279" s="42">
        <f>IF($D279&gt;0,IF(F279&gt;0,$D279*F279,""),"")</f>
      </c>
      <c r="H279" s="43">
        <f>D279</f>
        <v>0</v>
      </c>
      <c r="I279" s="41">
        <v>2.24</v>
      </c>
      <c r="J279" s="42">
        <f>IF($D279&gt;0,IF(I279&gt;0,$D279*I279,""),"")</f>
      </c>
      <c r="K279" s="43"/>
      <c r="L279" s="44"/>
      <c r="M279" s="42"/>
      <c r="N279" s="43"/>
      <c r="O279" s="44"/>
      <c r="P279" s="66"/>
      <c r="Q279" s="43"/>
      <c r="R279" s="44"/>
      <c r="S279" s="45"/>
      <c r="T279" s="46" t="s">
        <v>33</v>
      </c>
      <c r="U279" s="38" t="s">
        <v>34</v>
      </c>
      <c r="V279" s="50" t="s">
        <v>31</v>
      </c>
      <c r="X279" s="47">
        <v>4.5</v>
      </c>
      <c r="Y279" s="48">
        <f>IF($W279&gt;0,IF(X279&gt;0,$W279*X279,""),"")</f>
      </c>
      <c r="Z279" s="17">
        <f>W279</f>
        <v>0</v>
      </c>
      <c r="AA279" s="47">
        <v>2.24</v>
      </c>
      <c r="AB279" s="48">
        <f>IF($D279&gt;0,IF(AA279&gt;0,$D279*AA279,""),"")</f>
      </c>
      <c r="AD279" s="20"/>
      <c r="AE279" s="48"/>
      <c r="AG279" s="20"/>
      <c r="AH279" s="48"/>
      <c r="AJ279" s="18"/>
      <c r="AK279" s="18"/>
      <c r="AL279" s="37" t="s">
        <v>33</v>
      </c>
      <c r="AM279" s="38" t="s">
        <v>34</v>
      </c>
      <c r="AN279" s="50" t="s">
        <v>31</v>
      </c>
      <c r="AP279" s="47">
        <v>4.5</v>
      </c>
      <c r="AQ279" s="48">
        <f>IF($AO279&gt;0,IF(AP279&gt;0,$AO279*AP279,""),"")</f>
      </c>
      <c r="AR279" s="17">
        <f>AO279</f>
        <v>0</v>
      </c>
      <c r="AS279" s="49">
        <f>PRODUCT(ROUND(AA279,2)*1.02)</f>
        <v>2.2848</v>
      </c>
      <c r="AT279" s="48">
        <f>IF($AO279&gt;0,IF(AS279&gt;0,$AO279*AS279,""),"")</f>
      </c>
      <c r="AV279" s="20"/>
      <c r="AW279" s="48"/>
      <c r="AY279" s="20"/>
      <c r="AZ279" s="48"/>
      <c r="BB279" s="18"/>
      <c r="BC279" s="18"/>
    </row>
    <row r="280" spans="1:55" ht="15.75">
      <c r="A280" s="37" t="s">
        <v>13</v>
      </c>
      <c r="B280" s="38"/>
      <c r="C280" s="50"/>
      <c r="E280" s="39"/>
      <c r="F280" s="41"/>
      <c r="G280" s="70"/>
      <c r="H280" s="43"/>
      <c r="I280" s="39"/>
      <c r="J280" s="70"/>
      <c r="K280" s="43"/>
      <c r="L280" s="44"/>
      <c r="M280" s="42"/>
      <c r="N280" s="43"/>
      <c r="O280" s="44"/>
      <c r="P280" s="70"/>
      <c r="Q280" s="43"/>
      <c r="R280" s="44"/>
      <c r="S280" s="45"/>
      <c r="T280" s="46" t="s">
        <v>13</v>
      </c>
      <c r="U280" s="38"/>
      <c r="V280" s="50"/>
      <c r="X280" s="47"/>
      <c r="AD280" s="20"/>
      <c r="AE280" s="48"/>
      <c r="AG280" s="20"/>
      <c r="AJ280" s="18"/>
      <c r="AK280" s="18"/>
      <c r="AL280" s="37" t="s">
        <v>13</v>
      </c>
      <c r="AM280" s="38"/>
      <c r="AN280" s="50"/>
      <c r="AP280" s="47"/>
      <c r="AV280" s="20"/>
      <c r="AW280" s="48"/>
      <c r="AY280" s="20"/>
      <c r="BB280" s="18"/>
      <c r="BC280" s="18"/>
    </row>
    <row r="281" spans="1:55" ht="15.75">
      <c r="A281" s="37"/>
      <c r="B281" s="38"/>
      <c r="C281" s="50"/>
      <c r="E281" s="39"/>
      <c r="F281" s="39"/>
      <c r="G281" s="70"/>
      <c r="H281" s="43"/>
      <c r="I281" s="39"/>
      <c r="J281" s="70"/>
      <c r="K281" s="43"/>
      <c r="L281" s="44"/>
      <c r="M281" s="42"/>
      <c r="N281" s="43"/>
      <c r="O281" s="44"/>
      <c r="P281" s="70"/>
      <c r="Q281" s="43"/>
      <c r="R281" s="44"/>
      <c r="S281" s="45"/>
      <c r="T281" s="46"/>
      <c r="U281" s="38"/>
      <c r="V281" s="50"/>
      <c r="AD281" s="20"/>
      <c r="AE281" s="48"/>
      <c r="AG281" s="20"/>
      <c r="AJ281" s="18"/>
      <c r="AK281" s="18"/>
      <c r="AL281" s="37"/>
      <c r="AM281" s="38"/>
      <c r="AN281" s="50"/>
      <c r="AV281" s="20"/>
      <c r="AW281" s="48"/>
      <c r="AY281" s="20"/>
      <c r="BB281" s="18"/>
      <c r="BC281" s="18"/>
    </row>
    <row r="282" spans="1:55" ht="63">
      <c r="A282" s="30" t="s">
        <v>87</v>
      </c>
      <c r="B282" s="31" t="s">
        <v>88</v>
      </c>
      <c r="C282" s="37"/>
      <c r="E282" s="39"/>
      <c r="F282" s="39"/>
      <c r="G282" s="70"/>
      <c r="H282" s="43"/>
      <c r="I282" s="39"/>
      <c r="J282" s="70"/>
      <c r="K282" s="43"/>
      <c r="L282" s="44"/>
      <c r="M282" s="42"/>
      <c r="N282" s="43"/>
      <c r="O282" s="44"/>
      <c r="P282" s="70"/>
      <c r="Q282" s="43"/>
      <c r="R282" s="44"/>
      <c r="S282" s="45"/>
      <c r="T282" s="35" t="s">
        <v>87</v>
      </c>
      <c r="U282" s="31" t="s">
        <v>88</v>
      </c>
      <c r="V282" s="37"/>
      <c r="AD282" s="20"/>
      <c r="AE282" s="48"/>
      <c r="AG282" s="20"/>
      <c r="AJ282" s="18"/>
      <c r="AK282" s="18"/>
      <c r="AL282" s="30" t="s">
        <v>87</v>
      </c>
      <c r="AM282" s="31" t="s">
        <v>88</v>
      </c>
      <c r="AN282" s="37"/>
      <c r="AV282" s="20"/>
      <c r="AW282" s="48"/>
      <c r="AY282" s="20"/>
      <c r="BB282" s="18"/>
      <c r="BC282" s="18"/>
    </row>
    <row r="283" spans="1:55" ht="31.5">
      <c r="A283" s="37" t="s">
        <v>89</v>
      </c>
      <c r="B283" s="38" t="s">
        <v>12</v>
      </c>
      <c r="C283" s="50"/>
      <c r="E283" s="39"/>
      <c r="F283" s="39"/>
      <c r="G283" s="70"/>
      <c r="H283" s="43"/>
      <c r="I283" s="39"/>
      <c r="J283" s="70"/>
      <c r="K283" s="43"/>
      <c r="L283" s="44"/>
      <c r="M283" s="42"/>
      <c r="N283" s="43"/>
      <c r="O283" s="44"/>
      <c r="P283" s="70"/>
      <c r="Q283" s="43"/>
      <c r="R283" s="44"/>
      <c r="S283" s="45"/>
      <c r="T283" s="46" t="s">
        <v>89</v>
      </c>
      <c r="U283" s="38" t="s">
        <v>12</v>
      </c>
      <c r="V283" s="50"/>
      <c r="AD283" s="20"/>
      <c r="AE283" s="48"/>
      <c r="AG283" s="20"/>
      <c r="AJ283" s="18"/>
      <c r="AK283" s="18"/>
      <c r="AL283" s="37" t="s">
        <v>89</v>
      </c>
      <c r="AM283" s="38" t="s">
        <v>12</v>
      </c>
      <c r="AN283" s="50"/>
      <c r="AV283" s="20"/>
      <c r="AW283" s="48"/>
      <c r="AY283" s="20"/>
      <c r="BB283" s="18"/>
      <c r="BC283" s="18"/>
    </row>
    <row r="284" spans="1:55" ht="15.75">
      <c r="A284" s="37" t="s">
        <v>13</v>
      </c>
      <c r="B284" s="38" t="s">
        <v>14</v>
      </c>
      <c r="C284" s="50" t="s">
        <v>15</v>
      </c>
      <c r="D284" s="82"/>
      <c r="E284" s="39">
        <f>D284</f>
        <v>0</v>
      </c>
      <c r="F284" s="39"/>
      <c r="G284" s="70"/>
      <c r="H284" s="43">
        <f>D284</f>
        <v>0</v>
      </c>
      <c r="I284" s="41">
        <v>31.4</v>
      </c>
      <c r="J284" s="42">
        <f>IF($H284&gt;0,IF(I284&gt;0,$H284*I284,""),"")</f>
      </c>
      <c r="K284" s="43"/>
      <c r="L284" s="44"/>
      <c r="M284" s="42"/>
      <c r="N284" s="43">
        <f>D284</f>
        <v>0</v>
      </c>
      <c r="O284" s="41">
        <v>30</v>
      </c>
      <c r="P284" s="42">
        <f>IF($N284&gt;0,IF(O284&gt;0,$N284*O284,""),"")</f>
      </c>
      <c r="Q284" s="43"/>
      <c r="R284" s="44"/>
      <c r="S284" s="45"/>
      <c r="T284" s="46" t="s">
        <v>13</v>
      </c>
      <c r="U284" s="38" t="s">
        <v>14</v>
      </c>
      <c r="V284" s="50" t="s">
        <v>15</v>
      </c>
      <c r="Z284" s="17">
        <f>W284</f>
        <v>0</v>
      </c>
      <c r="AA284" s="47">
        <v>31.4</v>
      </c>
      <c r="AB284" s="48">
        <f>IF($H284&gt;0,IF(AA284&gt;0,$H284*AA284,""),"")</f>
      </c>
      <c r="AD284" s="20"/>
      <c r="AE284" s="48"/>
      <c r="AF284" s="17">
        <f>W284</f>
        <v>0</v>
      </c>
      <c r="AG284" s="49">
        <f>PRODUCT(ROUND(O284,2)*1.04)</f>
        <v>31.200000000000003</v>
      </c>
      <c r="AH284" s="48">
        <f>IF($W284&gt;0,IF(AG284&gt;0,$W284*AG284,""),"")</f>
      </c>
      <c r="AJ284" s="18"/>
      <c r="AK284" s="18"/>
      <c r="AL284" s="37" t="s">
        <v>13</v>
      </c>
      <c r="AM284" s="38" t="s">
        <v>14</v>
      </c>
      <c r="AN284" s="50" t="s">
        <v>15</v>
      </c>
      <c r="AR284" s="17">
        <f>AO284</f>
        <v>0</v>
      </c>
      <c r="AS284" s="49">
        <f>PRODUCT(ROUND(AA284,2)*1.02)</f>
        <v>32.028</v>
      </c>
      <c r="AT284" s="48">
        <f>IF($AO284&gt;0,IF(AS284&gt;0,$AO284*AS284,""),"")</f>
      </c>
      <c r="AV284" s="20"/>
      <c r="AW284" s="48"/>
      <c r="AX284" s="17">
        <f>AO284</f>
        <v>0</v>
      </c>
      <c r="AY284" s="49">
        <f>PRODUCT(ROUND(AG284,2)*1.08)</f>
        <v>33.696</v>
      </c>
      <c r="AZ284" s="48">
        <f>IF($AO284&gt;0,IF(AY284&gt;0,$AO284*AY284,""),"")</f>
      </c>
      <c r="BB284" s="18"/>
      <c r="BC284" s="18"/>
    </row>
    <row r="285" spans="1:55" ht="15.75">
      <c r="A285" s="37" t="s">
        <v>13</v>
      </c>
      <c r="B285" s="38" t="s">
        <v>16</v>
      </c>
      <c r="C285" s="50" t="s">
        <v>15</v>
      </c>
      <c r="D285" s="82"/>
      <c r="E285" s="39">
        <f>D285</f>
        <v>0</v>
      </c>
      <c r="F285" s="39"/>
      <c r="G285" s="70"/>
      <c r="H285" s="43">
        <f>D285</f>
        <v>0</v>
      </c>
      <c r="I285" s="41">
        <v>27.76</v>
      </c>
      <c r="J285" s="42">
        <f>IF($H285&gt;0,IF(I285&gt;0,$H285*I285,""),"")</f>
      </c>
      <c r="K285" s="43"/>
      <c r="L285" s="44"/>
      <c r="M285" s="42"/>
      <c r="N285" s="43">
        <f>D285</f>
        <v>0</v>
      </c>
      <c r="O285" s="41">
        <v>28</v>
      </c>
      <c r="P285" s="42">
        <f>IF($N285&gt;0,IF(O285&gt;0,$N285*O285,""),"")</f>
      </c>
      <c r="Q285" s="43"/>
      <c r="R285" s="44"/>
      <c r="S285" s="45"/>
      <c r="T285" s="46" t="s">
        <v>13</v>
      </c>
      <c r="U285" s="38" t="s">
        <v>16</v>
      </c>
      <c r="V285" s="50" t="s">
        <v>15</v>
      </c>
      <c r="Z285" s="17">
        <f>W285</f>
        <v>0</v>
      </c>
      <c r="AA285" s="47">
        <v>27.76</v>
      </c>
      <c r="AB285" s="48">
        <f>IF($H285&gt;0,IF(AA285&gt;0,$H285*AA285,""),"")</f>
      </c>
      <c r="AD285" s="20"/>
      <c r="AE285" s="48"/>
      <c r="AF285" s="17">
        <f>W285</f>
        <v>0</v>
      </c>
      <c r="AG285" s="49">
        <f>PRODUCT(ROUND(O285,2)*1.04)</f>
        <v>29.12</v>
      </c>
      <c r="AH285" s="48">
        <f>IF($W285&gt;0,IF(AG285&gt;0,$W285*AG285,""),"")</f>
      </c>
      <c r="AJ285" s="18"/>
      <c r="AK285" s="18"/>
      <c r="AL285" s="37" t="s">
        <v>13</v>
      </c>
      <c r="AM285" s="38" t="s">
        <v>16</v>
      </c>
      <c r="AN285" s="50" t="s">
        <v>15</v>
      </c>
      <c r="AR285" s="17">
        <f>AO285</f>
        <v>0</v>
      </c>
      <c r="AS285" s="49">
        <f>PRODUCT(ROUND(AA285,2)*1.02)</f>
        <v>28.3152</v>
      </c>
      <c r="AT285" s="48">
        <f>IF($AO285&gt;0,IF(AS285&gt;0,$AO285*AS285,""),"")</f>
      </c>
      <c r="AV285" s="20"/>
      <c r="AW285" s="48"/>
      <c r="AX285" s="17">
        <f>AO285</f>
        <v>0</v>
      </c>
      <c r="AY285" s="49">
        <f>PRODUCT(ROUND(AG285,2)*1.08)</f>
        <v>31.449600000000004</v>
      </c>
      <c r="AZ285" s="48">
        <f>IF($AO285&gt;0,IF(AY285&gt;0,$AO285*AY285,""),"")</f>
      </c>
      <c r="BB285" s="18"/>
      <c r="BC285" s="18"/>
    </row>
    <row r="286" spans="1:55" ht="15.75">
      <c r="A286" s="37" t="s">
        <v>13</v>
      </c>
      <c r="B286" s="38" t="s">
        <v>17</v>
      </c>
      <c r="C286" s="50" t="s">
        <v>15</v>
      </c>
      <c r="D286" s="82"/>
      <c r="E286" s="39">
        <f>D286</f>
        <v>0</v>
      </c>
      <c r="F286" s="39"/>
      <c r="G286" s="70"/>
      <c r="H286" s="43">
        <f>D286</f>
        <v>0</v>
      </c>
      <c r="I286" s="41">
        <v>24.9</v>
      </c>
      <c r="J286" s="42">
        <f>IF($D286&gt;0,IF(I286&gt;0,$D286*I286,""),"")</f>
      </c>
      <c r="K286" s="43"/>
      <c r="L286" s="44"/>
      <c r="M286" s="42"/>
      <c r="N286" s="43">
        <f>D286</f>
        <v>0</v>
      </c>
      <c r="O286" s="41">
        <v>25</v>
      </c>
      <c r="P286" s="42">
        <f>IF($N286&gt;0,IF(O286&gt;0,$N286*O286,""),"")</f>
      </c>
      <c r="Q286" s="43"/>
      <c r="R286" s="44"/>
      <c r="S286" s="45"/>
      <c r="T286" s="46" t="s">
        <v>13</v>
      </c>
      <c r="U286" s="38" t="s">
        <v>17</v>
      </c>
      <c r="V286" s="50" t="s">
        <v>15</v>
      </c>
      <c r="Z286" s="17">
        <f>W286</f>
        <v>0</v>
      </c>
      <c r="AA286" s="47">
        <v>24.9</v>
      </c>
      <c r="AB286" s="48">
        <f>IF($D286&gt;0,IF(AA286&gt;0,$D286*AA286,""),"")</f>
      </c>
      <c r="AD286" s="20"/>
      <c r="AE286" s="48"/>
      <c r="AF286" s="17">
        <f>W286</f>
        <v>0</v>
      </c>
      <c r="AG286" s="49">
        <f>PRODUCT(ROUND(O286,2)*1.04)</f>
        <v>26</v>
      </c>
      <c r="AH286" s="48">
        <f>IF($W286&gt;0,IF(AG286&gt;0,$W286*AG286,""),"")</f>
      </c>
      <c r="AJ286" s="18"/>
      <c r="AK286" s="18"/>
      <c r="AL286" s="37" t="s">
        <v>13</v>
      </c>
      <c r="AM286" s="38" t="s">
        <v>17</v>
      </c>
      <c r="AN286" s="50" t="s">
        <v>15</v>
      </c>
      <c r="AR286" s="17">
        <f>AO286</f>
        <v>0</v>
      </c>
      <c r="AS286" s="49">
        <f>PRODUCT(ROUND(AA286,2)*1.02)</f>
        <v>25.398</v>
      </c>
      <c r="AT286" s="48">
        <f>IF($AO286&gt;0,IF(AS286&gt;0,$AO286*AS286,""),"")</f>
      </c>
      <c r="AV286" s="20"/>
      <c r="AW286" s="48"/>
      <c r="AX286" s="17">
        <f>AO286</f>
        <v>0</v>
      </c>
      <c r="AY286" s="49">
        <f>PRODUCT(ROUND(AG286,2)*1.08)</f>
        <v>28.080000000000002</v>
      </c>
      <c r="AZ286" s="48">
        <f>IF($AO286&gt;0,IF(AY286&gt;0,$AO286*AY286,""),"")</f>
      </c>
      <c r="BB286" s="18"/>
      <c r="BC286" s="18"/>
    </row>
    <row r="287" spans="1:55" ht="15.75">
      <c r="A287" s="37" t="s">
        <v>90</v>
      </c>
      <c r="B287" s="38" t="s">
        <v>19</v>
      </c>
      <c r="C287" s="50"/>
      <c r="E287" s="39"/>
      <c r="F287" s="39"/>
      <c r="G287" s="70"/>
      <c r="H287" s="43"/>
      <c r="I287" s="39"/>
      <c r="J287" s="70"/>
      <c r="K287" s="43"/>
      <c r="L287" s="44"/>
      <c r="M287" s="42"/>
      <c r="N287" s="43"/>
      <c r="O287" s="44"/>
      <c r="P287" s="70"/>
      <c r="Q287" s="43"/>
      <c r="R287" s="44"/>
      <c r="S287" s="45"/>
      <c r="T287" s="46" t="s">
        <v>90</v>
      </c>
      <c r="U287" s="38" t="s">
        <v>19</v>
      </c>
      <c r="V287" s="50"/>
      <c r="AD287" s="20"/>
      <c r="AE287" s="48"/>
      <c r="AG287" s="20"/>
      <c r="AJ287" s="18"/>
      <c r="AK287" s="18"/>
      <c r="AL287" s="37" t="s">
        <v>90</v>
      </c>
      <c r="AM287" s="38" t="s">
        <v>19</v>
      </c>
      <c r="AN287" s="50"/>
      <c r="AV287" s="20"/>
      <c r="AW287" s="48"/>
      <c r="AY287" s="20"/>
      <c r="BB287" s="18"/>
      <c r="BC287" s="18"/>
    </row>
    <row r="288" spans="1:55" ht="15.75">
      <c r="A288" s="37" t="s">
        <v>13</v>
      </c>
      <c r="B288" s="38" t="s">
        <v>14</v>
      </c>
      <c r="C288" s="50" t="s">
        <v>15</v>
      </c>
      <c r="D288" s="82"/>
      <c r="E288" s="39">
        <f>D288</f>
        <v>0</v>
      </c>
      <c r="F288" s="39"/>
      <c r="G288" s="70"/>
      <c r="H288" s="43">
        <f>D288</f>
        <v>0</v>
      </c>
      <c r="I288" s="41">
        <v>22.5</v>
      </c>
      <c r="J288" s="42">
        <f>IF($H288&gt;0,IF(I288&gt;0,$H288*I288,""),"")</f>
      </c>
      <c r="K288" s="43"/>
      <c r="L288" s="44"/>
      <c r="M288" s="42"/>
      <c r="N288" s="43">
        <f>D288</f>
        <v>0</v>
      </c>
      <c r="O288" s="41">
        <v>12</v>
      </c>
      <c r="P288" s="42">
        <f>IF($N288&gt;0,IF(O288&gt;0,$N288*O288,""),"")</f>
      </c>
      <c r="Q288" s="43"/>
      <c r="R288" s="44"/>
      <c r="S288" s="45"/>
      <c r="T288" s="46" t="s">
        <v>13</v>
      </c>
      <c r="U288" s="38" t="s">
        <v>14</v>
      </c>
      <c r="V288" s="50" t="s">
        <v>15</v>
      </c>
      <c r="Z288" s="17">
        <f>W288</f>
        <v>0</v>
      </c>
      <c r="AA288" s="47">
        <v>22.5</v>
      </c>
      <c r="AB288" s="48">
        <f>IF($H288&gt;0,IF(AA288&gt;0,$H288*AA288,""),"")</f>
      </c>
      <c r="AD288" s="20"/>
      <c r="AE288" s="48"/>
      <c r="AF288" s="17">
        <f>W288</f>
        <v>0</v>
      </c>
      <c r="AG288" s="49">
        <f>PRODUCT(ROUND(O288,2)*1.04)</f>
        <v>12.48</v>
      </c>
      <c r="AH288" s="48">
        <f>IF($W288&gt;0,IF(AG288&gt;0,$W288*AG288,""),"")</f>
      </c>
      <c r="AJ288" s="18"/>
      <c r="AK288" s="18"/>
      <c r="AL288" s="37" t="s">
        <v>13</v>
      </c>
      <c r="AM288" s="38" t="s">
        <v>14</v>
      </c>
      <c r="AN288" s="50" t="s">
        <v>15</v>
      </c>
      <c r="AR288" s="17">
        <f>AO288</f>
        <v>0</v>
      </c>
      <c r="AS288" s="49">
        <f>PRODUCT(ROUND(AA288,2)*1.02)</f>
        <v>22.95</v>
      </c>
      <c r="AT288" s="48">
        <f>IF($AO288&gt;0,IF(AS288&gt;0,$AO288*AS288,""),"")</f>
      </c>
      <c r="AV288" s="20"/>
      <c r="AW288" s="48"/>
      <c r="AX288" s="17">
        <f>AO288</f>
        <v>0</v>
      </c>
      <c r="AY288" s="49">
        <f>PRODUCT(ROUND(AG288,2)*1.08)</f>
        <v>13.4784</v>
      </c>
      <c r="AZ288" s="48">
        <f>IF($AO288&gt;0,IF(AY288&gt;0,$AO288*AY288,""),"")</f>
      </c>
      <c r="BB288" s="18"/>
      <c r="BC288" s="18"/>
    </row>
    <row r="289" spans="1:55" ht="15.75">
      <c r="A289" s="37" t="s">
        <v>13</v>
      </c>
      <c r="B289" s="38" t="s">
        <v>16</v>
      </c>
      <c r="C289" s="50" t="s">
        <v>15</v>
      </c>
      <c r="D289" s="82"/>
      <c r="E289" s="39">
        <f>D289</f>
        <v>0</v>
      </c>
      <c r="F289" s="39"/>
      <c r="G289" s="70"/>
      <c r="H289" s="43">
        <f>D289</f>
        <v>0</v>
      </c>
      <c r="I289" s="41">
        <v>19.8</v>
      </c>
      <c r="J289" s="42">
        <f>IF($H289&gt;0,IF(I289&gt;0,$H289*I289,""),"")</f>
      </c>
      <c r="K289" s="43"/>
      <c r="L289" s="44"/>
      <c r="M289" s="42"/>
      <c r="N289" s="43">
        <f>D289</f>
        <v>0</v>
      </c>
      <c r="O289" s="41">
        <v>10</v>
      </c>
      <c r="P289" s="42">
        <f>IF($N289&gt;0,IF(O289&gt;0,$N289*O289,""),"")</f>
      </c>
      <c r="Q289" s="43"/>
      <c r="R289" s="44"/>
      <c r="S289" s="45"/>
      <c r="T289" s="46" t="s">
        <v>13</v>
      </c>
      <c r="U289" s="38" t="s">
        <v>16</v>
      </c>
      <c r="V289" s="50" t="s">
        <v>15</v>
      </c>
      <c r="Z289" s="17">
        <f>W289</f>
        <v>0</v>
      </c>
      <c r="AA289" s="47">
        <v>19.8</v>
      </c>
      <c r="AB289" s="48">
        <f>IF($H289&gt;0,IF(AA289&gt;0,$H289*AA289,""),"")</f>
      </c>
      <c r="AD289" s="20"/>
      <c r="AE289" s="48"/>
      <c r="AF289" s="17">
        <f>W289</f>
        <v>0</v>
      </c>
      <c r="AG289" s="49">
        <f>PRODUCT(ROUND(O289,2)*1.04)</f>
        <v>10.4</v>
      </c>
      <c r="AH289" s="48">
        <f>IF($W289&gt;0,IF(AG289&gt;0,$W289*AG289,""),"")</f>
      </c>
      <c r="AJ289" s="18"/>
      <c r="AK289" s="18"/>
      <c r="AL289" s="37" t="s">
        <v>13</v>
      </c>
      <c r="AM289" s="38" t="s">
        <v>16</v>
      </c>
      <c r="AN289" s="50" t="s">
        <v>15</v>
      </c>
      <c r="AR289" s="17">
        <f>AO289</f>
        <v>0</v>
      </c>
      <c r="AS289" s="49">
        <f>PRODUCT(ROUND(AA289,2)*1.02)</f>
        <v>20.196</v>
      </c>
      <c r="AT289" s="48">
        <f>IF($AO289&gt;0,IF(AS289&gt;0,$AO289*AS289,""),"")</f>
      </c>
      <c r="AV289" s="20"/>
      <c r="AW289" s="48"/>
      <c r="AX289" s="17">
        <f>AO289</f>
        <v>0</v>
      </c>
      <c r="AY289" s="49">
        <f>PRODUCT(ROUND(AG289,2)*1.08)</f>
        <v>11.232000000000001</v>
      </c>
      <c r="AZ289" s="48">
        <f>IF($AO289&gt;0,IF(AY289&gt;0,$AO289*AY289,""),"")</f>
      </c>
      <c r="BB289" s="18"/>
      <c r="BC289" s="18"/>
    </row>
    <row r="290" spans="1:55" ht="15.75">
      <c r="A290" s="37" t="s">
        <v>13</v>
      </c>
      <c r="B290" s="38" t="s">
        <v>17</v>
      </c>
      <c r="C290" s="50" t="s">
        <v>15</v>
      </c>
      <c r="D290" s="82"/>
      <c r="E290" s="39">
        <f>D290</f>
        <v>0</v>
      </c>
      <c r="F290" s="39"/>
      <c r="G290" s="70"/>
      <c r="H290" s="43">
        <f>D290</f>
        <v>0</v>
      </c>
      <c r="I290" s="41">
        <v>17.8</v>
      </c>
      <c r="J290" s="42">
        <f>IF($D290&gt;0,IF(I290&gt;0,$D290*I290,""),"")</f>
      </c>
      <c r="K290" s="43"/>
      <c r="L290" s="44"/>
      <c r="M290" s="42"/>
      <c r="N290" s="43">
        <f>D290</f>
        <v>0</v>
      </c>
      <c r="O290" s="41">
        <v>8</v>
      </c>
      <c r="P290" s="42">
        <f>IF($N290&gt;0,IF(O290&gt;0,$N290*O290,""),"")</f>
      </c>
      <c r="Q290" s="43"/>
      <c r="R290" s="44"/>
      <c r="S290" s="45"/>
      <c r="T290" s="46" t="s">
        <v>13</v>
      </c>
      <c r="U290" s="38" t="s">
        <v>17</v>
      </c>
      <c r="V290" s="50" t="s">
        <v>15</v>
      </c>
      <c r="Z290" s="17">
        <f>W290</f>
        <v>0</v>
      </c>
      <c r="AA290" s="47">
        <v>17.8</v>
      </c>
      <c r="AB290" s="48">
        <f>IF($D290&gt;0,IF(AA290&gt;0,$D290*AA290,""),"")</f>
      </c>
      <c r="AD290" s="20"/>
      <c r="AE290" s="48"/>
      <c r="AF290" s="17">
        <f>W290</f>
        <v>0</v>
      </c>
      <c r="AG290" s="49">
        <f>PRODUCT(ROUND(O290,2)*1.04)</f>
        <v>8.32</v>
      </c>
      <c r="AH290" s="48">
        <f>IF($W290&gt;0,IF(AG290&gt;0,$W290*AG290,""),"")</f>
      </c>
      <c r="AJ290" s="18"/>
      <c r="AK290" s="18"/>
      <c r="AL290" s="37" t="s">
        <v>13</v>
      </c>
      <c r="AM290" s="38" t="s">
        <v>17</v>
      </c>
      <c r="AN290" s="50" t="s">
        <v>15</v>
      </c>
      <c r="AR290" s="17">
        <f>AO290</f>
        <v>0</v>
      </c>
      <c r="AS290" s="49">
        <f>PRODUCT(ROUND(AA290,2)*1.02)</f>
        <v>18.156000000000002</v>
      </c>
      <c r="AT290" s="48">
        <f>IF($AO290&gt;0,IF(AS290&gt;0,$AO290*AS290,""),"")</f>
      </c>
      <c r="AV290" s="20"/>
      <c r="AW290" s="48"/>
      <c r="AX290" s="17">
        <f>AO290</f>
        <v>0</v>
      </c>
      <c r="AY290" s="49">
        <f>PRODUCT(ROUND(AG290,2)*1.08)</f>
        <v>8.985600000000002</v>
      </c>
      <c r="AZ290" s="48">
        <f>IF($AO290&gt;0,IF(AY290&gt;0,$AO290*AY290,""),"")</f>
      </c>
      <c r="BB290" s="18"/>
      <c r="BC290" s="18"/>
    </row>
    <row r="291" spans="1:55" ht="15.75">
      <c r="A291" s="37"/>
      <c r="B291" s="38"/>
      <c r="C291" s="50"/>
      <c r="E291" s="39"/>
      <c r="F291" s="39"/>
      <c r="G291" s="70"/>
      <c r="H291" s="43"/>
      <c r="I291" s="39"/>
      <c r="J291" s="70"/>
      <c r="K291" s="43"/>
      <c r="L291" s="44"/>
      <c r="M291" s="42"/>
      <c r="N291" s="43"/>
      <c r="O291" s="44"/>
      <c r="P291" s="70"/>
      <c r="Q291" s="43"/>
      <c r="R291" s="44"/>
      <c r="S291" s="45"/>
      <c r="T291" s="46"/>
      <c r="U291" s="38"/>
      <c r="V291" s="50"/>
      <c r="AD291" s="20"/>
      <c r="AE291" s="48"/>
      <c r="AG291" s="20"/>
      <c r="AJ291" s="18"/>
      <c r="AK291" s="18"/>
      <c r="AL291" s="37"/>
      <c r="AM291" s="38"/>
      <c r="AN291" s="50"/>
      <c r="AV291" s="20"/>
      <c r="AW291" s="48"/>
      <c r="AY291" s="20"/>
      <c r="BB291" s="18"/>
      <c r="BC291" s="18"/>
    </row>
    <row r="292" spans="1:55" ht="15.75">
      <c r="A292" s="37" t="s">
        <v>20</v>
      </c>
      <c r="B292" s="32" t="s">
        <v>21</v>
      </c>
      <c r="C292" s="50"/>
      <c r="E292" s="39"/>
      <c r="F292" s="39"/>
      <c r="G292" s="70"/>
      <c r="H292" s="43"/>
      <c r="I292" s="39"/>
      <c r="J292" s="70"/>
      <c r="K292" s="43"/>
      <c r="L292" s="44"/>
      <c r="M292" s="42"/>
      <c r="N292" s="43"/>
      <c r="O292" s="44"/>
      <c r="P292" s="70"/>
      <c r="Q292" s="43"/>
      <c r="R292" s="44"/>
      <c r="S292" s="45"/>
      <c r="T292" s="46" t="s">
        <v>20</v>
      </c>
      <c r="U292" s="32" t="s">
        <v>21</v>
      </c>
      <c r="V292" s="50"/>
      <c r="AD292" s="20"/>
      <c r="AE292" s="48"/>
      <c r="AG292" s="20"/>
      <c r="AJ292" s="18"/>
      <c r="AK292" s="18"/>
      <c r="AL292" s="37" t="s">
        <v>20</v>
      </c>
      <c r="AM292" s="32" t="s">
        <v>21</v>
      </c>
      <c r="AN292" s="50"/>
      <c r="AV292" s="20"/>
      <c r="AW292" s="48"/>
      <c r="AY292" s="20"/>
      <c r="BB292" s="18"/>
      <c r="BC292" s="18"/>
    </row>
    <row r="293" spans="1:55" s="62" customFormat="1" ht="31.5">
      <c r="A293" s="52" t="s">
        <v>22</v>
      </c>
      <c r="B293" s="53" t="s">
        <v>23</v>
      </c>
      <c r="C293" s="54" t="s">
        <v>24</v>
      </c>
      <c r="D293" s="83"/>
      <c r="E293" s="55"/>
      <c r="F293" s="55"/>
      <c r="G293" s="75"/>
      <c r="H293" s="85"/>
      <c r="I293" s="56">
        <v>0.45</v>
      </c>
      <c r="J293" s="57">
        <f>IF($H293&gt;0,IF(I293&gt;0,$H293*I293,""),"")</f>
      </c>
      <c r="K293" s="58"/>
      <c r="L293" s="59"/>
      <c r="M293" s="57"/>
      <c r="N293" s="85"/>
      <c r="O293" s="56">
        <v>1.25</v>
      </c>
      <c r="P293" s="57">
        <f>IF($N293&gt;0,IF(O293&gt;0,$N293*O293,""),"")</f>
      </c>
      <c r="Q293" s="58"/>
      <c r="R293" s="59"/>
      <c r="S293" s="60"/>
      <c r="T293" s="61" t="s">
        <v>22</v>
      </c>
      <c r="U293" s="53" t="s">
        <v>23</v>
      </c>
      <c r="V293" s="54" t="s">
        <v>24</v>
      </c>
      <c r="AA293" s="63">
        <v>0.45</v>
      </c>
      <c r="AB293" s="64">
        <f>IF($H293&gt;0,IF(AA293&gt;0,$H293*AA293,""),"")</f>
      </c>
      <c r="AD293" s="65"/>
      <c r="AE293" s="64"/>
      <c r="AG293" s="63">
        <f>PRODUCT(ROUND(O293,2)*1.04)</f>
        <v>1.3</v>
      </c>
      <c r="AH293" s="64">
        <f>IF($W293&gt;0,IF(AG293&gt;0,$W293*AG293,""),"")</f>
      </c>
      <c r="AJ293" s="65"/>
      <c r="AK293" s="65"/>
      <c r="AL293" s="52" t="s">
        <v>22</v>
      </c>
      <c r="AM293" s="53" t="s">
        <v>23</v>
      </c>
      <c r="AN293" s="54" t="s">
        <v>24</v>
      </c>
      <c r="AS293" s="63">
        <f>PRODUCT(ROUND(AA293,2)*1.02)</f>
        <v>0.459</v>
      </c>
      <c r="AT293" s="64">
        <f>IF($AO293&gt;0,IF(AS293&gt;0,$AO293*AS293,""),"")</f>
      </c>
      <c r="AV293" s="65"/>
      <c r="AW293" s="64"/>
      <c r="AY293" s="63">
        <f>PRODUCT(ROUND(AG293,2)*1.08)</f>
        <v>1.4040000000000001</v>
      </c>
      <c r="AZ293" s="64">
        <f>IF($AO293&gt;0,IF(AY293&gt;0,$AO293*AY293,""),"")</f>
      </c>
      <c r="BB293" s="65"/>
      <c r="BC293" s="65"/>
    </row>
    <row r="294" spans="1:55" ht="15.75">
      <c r="A294" s="37" t="s">
        <v>25</v>
      </c>
      <c r="B294" s="38" t="s">
        <v>26</v>
      </c>
      <c r="C294" s="50" t="s">
        <v>15</v>
      </c>
      <c r="D294" s="82"/>
      <c r="E294" s="39"/>
      <c r="F294" s="39"/>
      <c r="G294" s="70"/>
      <c r="H294" s="43"/>
      <c r="I294" s="41">
        <v>0.23</v>
      </c>
      <c r="J294" s="42">
        <f>IF($D294&gt;0,IF(I294&gt;0,$D294*I294,""),"")</f>
      </c>
      <c r="K294" s="43"/>
      <c r="L294" s="44"/>
      <c r="M294" s="42"/>
      <c r="N294" s="43">
        <f>D294</f>
        <v>0</v>
      </c>
      <c r="O294" s="41">
        <v>0.25</v>
      </c>
      <c r="P294" s="42">
        <f>IF($D294&gt;0,IF(O294&gt;0,$D294*O294,""),"")</f>
      </c>
      <c r="Q294" s="43"/>
      <c r="R294" s="44"/>
      <c r="S294" s="45"/>
      <c r="T294" s="46" t="s">
        <v>25</v>
      </c>
      <c r="U294" s="38" t="s">
        <v>26</v>
      </c>
      <c r="V294" s="50" t="s">
        <v>15</v>
      </c>
      <c r="Z294" s="17">
        <f>W294</f>
        <v>0</v>
      </c>
      <c r="AA294" s="47">
        <v>0.23</v>
      </c>
      <c r="AB294" s="48">
        <f>IF($H294&gt;0,IF(AA294&gt;0,$H294*AA294,""),"")</f>
      </c>
      <c r="AD294" s="20"/>
      <c r="AE294" s="48"/>
      <c r="AF294" s="17">
        <f>W294</f>
        <v>0</v>
      </c>
      <c r="AG294" s="49">
        <f>PRODUCT(ROUND(O294,2)*1.04)</f>
        <v>0.26</v>
      </c>
      <c r="AH294" s="48">
        <f>IF($W294&gt;0,IF(AG294&gt;0,$W294*AG294,""),"")</f>
      </c>
      <c r="AJ294" s="18"/>
      <c r="AK294" s="18"/>
      <c r="AL294" s="37" t="s">
        <v>25</v>
      </c>
      <c r="AM294" s="38" t="s">
        <v>26</v>
      </c>
      <c r="AN294" s="50" t="s">
        <v>15</v>
      </c>
      <c r="AR294" s="17">
        <f>AO294</f>
        <v>0</v>
      </c>
      <c r="AS294" s="49">
        <f>PRODUCT(ROUND(AA294,2)*1.02)</f>
        <v>0.2346</v>
      </c>
      <c r="AT294" s="48">
        <f>IF($AO294&gt;0,IF(AS294&gt;0,$AO294*AS294,""),"")</f>
      </c>
      <c r="AV294" s="20"/>
      <c r="AW294" s="48"/>
      <c r="AX294" s="17">
        <f>AO294</f>
        <v>0</v>
      </c>
      <c r="AY294" s="49">
        <f>PRODUCT(ROUND(AG294,2)*1.08)</f>
        <v>0.28080000000000005</v>
      </c>
      <c r="AZ294" s="48">
        <f>IF($AO294&gt;0,IF(AY294&gt;0,$AO294*AY294,""),"")</f>
      </c>
      <c r="BB294" s="18"/>
      <c r="BC294" s="18"/>
    </row>
    <row r="295" spans="1:55" ht="15.75">
      <c r="A295" s="37" t="s">
        <v>13</v>
      </c>
      <c r="B295" s="38"/>
      <c r="C295" s="50"/>
      <c r="E295" s="39"/>
      <c r="F295" s="39"/>
      <c r="G295" s="70"/>
      <c r="H295" s="43"/>
      <c r="I295" s="39"/>
      <c r="J295" s="42"/>
      <c r="K295" s="43"/>
      <c r="L295" s="44"/>
      <c r="M295" s="42"/>
      <c r="N295" s="43"/>
      <c r="O295" s="44"/>
      <c r="P295" s="42"/>
      <c r="Q295" s="43"/>
      <c r="R295" s="44"/>
      <c r="S295" s="45"/>
      <c r="T295" s="46" t="s">
        <v>13</v>
      </c>
      <c r="U295" s="38"/>
      <c r="V295" s="50"/>
      <c r="AB295" s="48"/>
      <c r="AD295" s="20"/>
      <c r="AE295" s="48"/>
      <c r="AG295" s="20"/>
      <c r="AH295" s="48"/>
      <c r="AJ295" s="18"/>
      <c r="AK295" s="18"/>
      <c r="AL295" s="37" t="s">
        <v>13</v>
      </c>
      <c r="AM295" s="38"/>
      <c r="AN295" s="50"/>
      <c r="AT295" s="48"/>
      <c r="AV295" s="20"/>
      <c r="AW295" s="48"/>
      <c r="AY295" s="20"/>
      <c r="AZ295" s="48"/>
      <c r="BB295" s="18"/>
      <c r="BC295" s="18"/>
    </row>
    <row r="296" spans="1:55" ht="31.5">
      <c r="A296" s="37" t="s">
        <v>27</v>
      </c>
      <c r="B296" s="32" t="s">
        <v>28</v>
      </c>
      <c r="C296" s="50"/>
      <c r="E296" s="39"/>
      <c r="F296" s="39"/>
      <c r="G296" s="70"/>
      <c r="H296" s="43"/>
      <c r="I296" s="39"/>
      <c r="J296" s="70"/>
      <c r="K296" s="43"/>
      <c r="L296" s="44"/>
      <c r="M296" s="42"/>
      <c r="N296" s="43"/>
      <c r="O296" s="44"/>
      <c r="P296" s="70"/>
      <c r="Q296" s="43"/>
      <c r="R296" s="44"/>
      <c r="S296" s="45"/>
      <c r="T296" s="46" t="s">
        <v>27</v>
      </c>
      <c r="U296" s="32" t="s">
        <v>28</v>
      </c>
      <c r="V296" s="50"/>
      <c r="AD296" s="20"/>
      <c r="AE296" s="48"/>
      <c r="AG296" s="20"/>
      <c r="AJ296" s="18"/>
      <c r="AK296" s="18"/>
      <c r="AL296" s="37" t="s">
        <v>27</v>
      </c>
      <c r="AM296" s="32" t="s">
        <v>28</v>
      </c>
      <c r="AN296" s="50"/>
      <c r="AV296" s="20"/>
      <c r="AW296" s="48"/>
      <c r="AY296" s="20"/>
      <c r="BB296" s="18"/>
      <c r="BC296" s="18"/>
    </row>
    <row r="297" spans="1:55" ht="15.75">
      <c r="A297" s="37" t="s">
        <v>29</v>
      </c>
      <c r="B297" s="38" t="s">
        <v>30</v>
      </c>
      <c r="C297" s="50" t="s">
        <v>31</v>
      </c>
      <c r="D297" s="82"/>
      <c r="E297" s="39"/>
      <c r="F297" s="39"/>
      <c r="G297" s="70"/>
      <c r="H297" s="43">
        <f>D297</f>
        <v>0</v>
      </c>
      <c r="I297" s="41">
        <v>0.84</v>
      </c>
      <c r="J297" s="42">
        <f>IF($D297&gt;0,IF(I297&gt;0,$D297*I297,""),"")</f>
      </c>
      <c r="K297" s="43"/>
      <c r="L297" s="44"/>
      <c r="M297" s="42"/>
      <c r="N297" s="43">
        <f>D297</f>
        <v>0</v>
      </c>
      <c r="O297" s="41">
        <v>2</v>
      </c>
      <c r="P297" s="42">
        <f>IF($D297&gt;0,IF(O297&gt;0,$D297*O297,""),"")</f>
      </c>
      <c r="Q297" s="43"/>
      <c r="R297" s="44"/>
      <c r="S297" s="45"/>
      <c r="T297" s="46" t="s">
        <v>29</v>
      </c>
      <c r="U297" s="38" t="s">
        <v>30</v>
      </c>
      <c r="V297" s="50" t="s">
        <v>31</v>
      </c>
      <c r="Z297" s="17">
        <f>W297</f>
        <v>0</v>
      </c>
      <c r="AA297" s="47">
        <v>0.84</v>
      </c>
      <c r="AB297" s="48">
        <f>IF($H297&gt;0,IF(AA297&gt;0,$H297*AA297,""),"")</f>
      </c>
      <c r="AD297" s="20"/>
      <c r="AE297" s="48"/>
      <c r="AF297" s="17">
        <f>W297</f>
        <v>0</v>
      </c>
      <c r="AG297" s="49">
        <f>PRODUCT(ROUND(O297,2)*1.04)</f>
        <v>2.08</v>
      </c>
      <c r="AH297" s="48">
        <f>IF($W297&gt;0,IF(AG297&gt;0,$W297*AG297,""),"")</f>
      </c>
      <c r="AJ297" s="18"/>
      <c r="AK297" s="18"/>
      <c r="AL297" s="37" t="s">
        <v>29</v>
      </c>
      <c r="AM297" s="38" t="s">
        <v>30</v>
      </c>
      <c r="AN297" s="50" t="s">
        <v>31</v>
      </c>
      <c r="AR297" s="17">
        <f>AO297</f>
        <v>0</v>
      </c>
      <c r="AS297" s="49">
        <f>PRODUCT(ROUND(AA297,2)*1.02)</f>
        <v>0.8568</v>
      </c>
      <c r="AT297" s="48">
        <f>IF($AO297&gt;0,IF(AS297&gt;0,$AO297*AS297,""),"")</f>
      </c>
      <c r="AV297" s="20"/>
      <c r="AW297" s="48"/>
      <c r="AX297" s="17">
        <f>AO297</f>
        <v>0</v>
      </c>
      <c r="AY297" s="49">
        <f>PRODUCT(ROUND(AG297,2)*1.08)</f>
        <v>2.2464000000000004</v>
      </c>
      <c r="AZ297" s="48">
        <f>IF($AO297&gt;0,IF(AY297&gt;0,$AO297*AY297,""),"")</f>
      </c>
      <c r="BB297" s="18"/>
      <c r="BC297" s="18"/>
    </row>
    <row r="298" spans="1:55" s="62" customFormat="1" ht="31.5">
      <c r="A298" s="52" t="s">
        <v>32</v>
      </c>
      <c r="B298" s="53" t="s">
        <v>23</v>
      </c>
      <c r="C298" s="54" t="s">
        <v>24</v>
      </c>
      <c r="D298" s="83"/>
      <c r="E298" s="55"/>
      <c r="F298" s="55"/>
      <c r="G298" s="75"/>
      <c r="H298" s="85"/>
      <c r="I298" s="56">
        <v>1.4</v>
      </c>
      <c r="J298" s="57">
        <f>IF($H298&gt;0,IF(I298&gt;0,$H298*I298,""),"")</f>
      </c>
      <c r="K298" s="58"/>
      <c r="L298" s="59"/>
      <c r="M298" s="57"/>
      <c r="N298" s="85"/>
      <c r="O298" s="56">
        <v>2</v>
      </c>
      <c r="P298" s="57">
        <f>IF($N298&gt;0,IF(O298&gt;0,$N298*O298,""),"")</f>
      </c>
      <c r="Q298" s="58"/>
      <c r="R298" s="59"/>
      <c r="S298" s="60"/>
      <c r="T298" s="61" t="s">
        <v>32</v>
      </c>
      <c r="U298" s="53" t="s">
        <v>23</v>
      </c>
      <c r="V298" s="54" t="s">
        <v>24</v>
      </c>
      <c r="AA298" s="63">
        <v>1.4</v>
      </c>
      <c r="AB298" s="64">
        <f>IF($H298&gt;0,IF(AA298&gt;0,$H298*AA298,""),"")</f>
      </c>
      <c r="AD298" s="65"/>
      <c r="AE298" s="64"/>
      <c r="AG298" s="63">
        <f>PRODUCT(ROUND(O298,2)*1.04)</f>
        <v>2.08</v>
      </c>
      <c r="AH298" s="64">
        <f>IF($W298&gt;0,IF(AG298&gt;0,$W298*AG298,""),"")</f>
      </c>
      <c r="AJ298" s="65"/>
      <c r="AK298" s="65"/>
      <c r="AL298" s="52" t="s">
        <v>32</v>
      </c>
      <c r="AM298" s="53" t="s">
        <v>23</v>
      </c>
      <c r="AN298" s="54" t="s">
        <v>24</v>
      </c>
      <c r="AS298" s="63">
        <f>PRODUCT(ROUND(AA298,2)*1.02)</f>
        <v>1.428</v>
      </c>
      <c r="AT298" s="64">
        <f>IF($AO298&gt;0,IF(AS298&gt;0,$AO298*AS298,""),"")</f>
      </c>
      <c r="AV298" s="65"/>
      <c r="AW298" s="64"/>
      <c r="AY298" s="63">
        <f>PRODUCT(ROUND(AG298,2)*1.08)</f>
        <v>2.2464000000000004</v>
      </c>
      <c r="AZ298" s="64">
        <f>IF($AO298&gt;0,IF(AY298&gt;0,$AO298*AY298,""),"")</f>
      </c>
      <c r="BB298" s="65"/>
      <c r="BC298" s="65"/>
    </row>
    <row r="299" spans="1:55" ht="15.75">
      <c r="A299" s="37" t="s">
        <v>33</v>
      </c>
      <c r="B299" s="38" t="s">
        <v>34</v>
      </c>
      <c r="C299" s="50" t="s">
        <v>31</v>
      </c>
      <c r="D299" s="82"/>
      <c r="E299" s="39"/>
      <c r="F299" s="39"/>
      <c r="G299" s="70"/>
      <c r="H299" s="43">
        <f>D299</f>
        <v>0</v>
      </c>
      <c r="I299" s="41">
        <v>2.24</v>
      </c>
      <c r="J299" s="42">
        <f>IF($D299&gt;0,IF(I299&gt;0,$D299*I299,""),"")</f>
      </c>
      <c r="K299" s="43"/>
      <c r="L299" s="44"/>
      <c r="M299" s="42"/>
      <c r="N299" s="43"/>
      <c r="O299" s="44"/>
      <c r="P299" s="94"/>
      <c r="Q299" s="43"/>
      <c r="R299" s="44"/>
      <c r="S299" s="45"/>
      <c r="T299" s="46" t="s">
        <v>33</v>
      </c>
      <c r="U299" s="38" t="s">
        <v>34</v>
      </c>
      <c r="V299" s="50" t="s">
        <v>31</v>
      </c>
      <c r="Z299" s="17">
        <f>W299</f>
        <v>0</v>
      </c>
      <c r="AA299" s="47">
        <v>2.24</v>
      </c>
      <c r="AB299" s="48">
        <f>IF($D299&gt;0,IF(AA299&gt;0,$D299*AA299,""),"")</f>
      </c>
      <c r="AD299" s="20"/>
      <c r="AE299" s="48"/>
      <c r="AG299" s="20"/>
      <c r="AH299" s="48"/>
      <c r="AJ299" s="18"/>
      <c r="AK299" s="18"/>
      <c r="AL299" s="37" t="s">
        <v>33</v>
      </c>
      <c r="AM299" s="38" t="s">
        <v>34</v>
      </c>
      <c r="AN299" s="50" t="s">
        <v>31</v>
      </c>
      <c r="AR299" s="17">
        <f>AO299</f>
        <v>0</v>
      </c>
      <c r="AS299" s="49">
        <f>PRODUCT(ROUND(AA299,2)*1.02)</f>
        <v>2.2848</v>
      </c>
      <c r="AT299" s="48">
        <f>IF($AO299&gt;0,IF(AS299&gt;0,$AO299*AS299,""),"")</f>
      </c>
      <c r="AV299" s="20"/>
      <c r="AW299" s="48"/>
      <c r="AY299" s="20"/>
      <c r="AZ299" s="48"/>
      <c r="BB299" s="18"/>
      <c r="BC299" s="18"/>
    </row>
    <row r="300" spans="1:55" ht="15.75">
      <c r="A300" s="37" t="s">
        <v>13</v>
      </c>
      <c r="B300" s="38"/>
      <c r="C300" s="50"/>
      <c r="E300" s="39"/>
      <c r="F300" s="39"/>
      <c r="G300" s="70"/>
      <c r="H300" s="43"/>
      <c r="I300" s="39"/>
      <c r="J300" s="70"/>
      <c r="K300" s="43"/>
      <c r="L300" s="44"/>
      <c r="M300" s="42"/>
      <c r="N300" s="43"/>
      <c r="O300" s="44"/>
      <c r="P300" s="70"/>
      <c r="Q300" s="43"/>
      <c r="R300" s="44"/>
      <c r="S300" s="45"/>
      <c r="T300" s="46" t="s">
        <v>13</v>
      </c>
      <c r="U300" s="38"/>
      <c r="V300" s="50"/>
      <c r="AD300" s="20"/>
      <c r="AE300" s="48"/>
      <c r="AG300" s="20"/>
      <c r="AJ300" s="18"/>
      <c r="AK300" s="18"/>
      <c r="AL300" s="37" t="s">
        <v>13</v>
      </c>
      <c r="AM300" s="38"/>
      <c r="AN300" s="50"/>
      <c r="AV300" s="20"/>
      <c r="AW300" s="48"/>
      <c r="AY300" s="20"/>
      <c r="BB300" s="18"/>
      <c r="BC300" s="18"/>
    </row>
    <row r="301" spans="1:55" ht="15.75">
      <c r="A301" s="37"/>
      <c r="B301" s="38"/>
      <c r="C301" s="50"/>
      <c r="E301" s="39"/>
      <c r="F301" s="39"/>
      <c r="G301" s="70"/>
      <c r="H301" s="43"/>
      <c r="I301" s="39"/>
      <c r="J301" s="70"/>
      <c r="K301" s="43"/>
      <c r="L301" s="44"/>
      <c r="M301" s="42"/>
      <c r="N301" s="43"/>
      <c r="O301" s="44"/>
      <c r="P301" s="70"/>
      <c r="Q301" s="43"/>
      <c r="R301" s="44"/>
      <c r="S301" s="45"/>
      <c r="T301" s="46"/>
      <c r="U301" s="38"/>
      <c r="V301" s="50"/>
      <c r="AD301" s="20"/>
      <c r="AE301" s="48"/>
      <c r="AG301" s="20"/>
      <c r="AJ301" s="18"/>
      <c r="AK301" s="18"/>
      <c r="AL301" s="37"/>
      <c r="AM301" s="38"/>
      <c r="AN301" s="50"/>
      <c r="AV301" s="20"/>
      <c r="AW301" s="48"/>
      <c r="AY301" s="20"/>
      <c r="BB301" s="18"/>
      <c r="BC301" s="18"/>
    </row>
    <row r="302" spans="1:55" ht="63">
      <c r="A302" s="30" t="s">
        <v>91</v>
      </c>
      <c r="B302" s="31" t="s">
        <v>92</v>
      </c>
      <c r="C302" s="37"/>
      <c r="E302" s="39"/>
      <c r="F302" s="39"/>
      <c r="G302" s="70"/>
      <c r="H302" s="43"/>
      <c r="I302" s="39"/>
      <c r="J302" s="70"/>
      <c r="K302" s="43"/>
      <c r="L302" s="44"/>
      <c r="M302" s="42"/>
      <c r="N302" s="43"/>
      <c r="O302" s="44"/>
      <c r="P302" s="70"/>
      <c r="Q302" s="43"/>
      <c r="R302" s="44"/>
      <c r="S302" s="45"/>
      <c r="T302" s="35" t="s">
        <v>91</v>
      </c>
      <c r="U302" s="31" t="s">
        <v>92</v>
      </c>
      <c r="V302" s="37"/>
      <c r="AD302" s="20"/>
      <c r="AE302" s="48"/>
      <c r="AG302" s="20"/>
      <c r="AJ302" s="18"/>
      <c r="AK302" s="18"/>
      <c r="AL302" s="30" t="s">
        <v>91</v>
      </c>
      <c r="AM302" s="31" t="s">
        <v>92</v>
      </c>
      <c r="AN302" s="37"/>
      <c r="AV302" s="20"/>
      <c r="AW302" s="48"/>
      <c r="AY302" s="20"/>
      <c r="BB302" s="18"/>
      <c r="BC302" s="18"/>
    </row>
    <row r="303" spans="1:55" ht="31.5">
      <c r="A303" s="37" t="s">
        <v>93</v>
      </c>
      <c r="B303" s="38" t="s">
        <v>12</v>
      </c>
      <c r="C303" s="50"/>
      <c r="E303" s="39"/>
      <c r="F303" s="39"/>
      <c r="G303" s="70"/>
      <c r="H303" s="43"/>
      <c r="I303" s="39"/>
      <c r="J303" s="70"/>
      <c r="K303" s="43"/>
      <c r="L303" s="44"/>
      <c r="M303" s="42"/>
      <c r="N303" s="43"/>
      <c r="O303" s="44"/>
      <c r="P303" s="70"/>
      <c r="Q303" s="43"/>
      <c r="R303" s="44"/>
      <c r="S303" s="45"/>
      <c r="T303" s="46" t="s">
        <v>93</v>
      </c>
      <c r="U303" s="38" t="s">
        <v>12</v>
      </c>
      <c r="V303" s="50"/>
      <c r="AD303" s="20"/>
      <c r="AE303" s="48"/>
      <c r="AG303" s="20"/>
      <c r="AJ303" s="18"/>
      <c r="AK303" s="18"/>
      <c r="AL303" s="37" t="s">
        <v>93</v>
      </c>
      <c r="AM303" s="38" t="s">
        <v>12</v>
      </c>
      <c r="AN303" s="50"/>
      <c r="AV303" s="20"/>
      <c r="AW303" s="48"/>
      <c r="AY303" s="20"/>
      <c r="BB303" s="18"/>
      <c r="BC303" s="18"/>
    </row>
    <row r="304" spans="1:55" ht="15.75">
      <c r="A304" s="37" t="s">
        <v>13</v>
      </c>
      <c r="B304" s="38" t="s">
        <v>14</v>
      </c>
      <c r="C304" s="50" t="s">
        <v>15</v>
      </c>
      <c r="D304" s="82"/>
      <c r="E304" s="39">
        <f>D304</f>
        <v>0</v>
      </c>
      <c r="F304" s="41">
        <v>30</v>
      </c>
      <c r="G304" s="42">
        <f>IF($D304&gt;0,IF(F304&gt;0,$D304*F304,""),"")</f>
      </c>
      <c r="H304" s="43"/>
      <c r="I304" s="39"/>
      <c r="J304" s="42"/>
      <c r="K304" s="43"/>
      <c r="L304" s="44"/>
      <c r="M304" s="42"/>
      <c r="N304" s="43">
        <f>D304</f>
        <v>0</v>
      </c>
      <c r="O304" s="41">
        <v>20</v>
      </c>
      <c r="P304" s="42">
        <f>IF($N304&gt;0,IF(O304&gt;0,$N304*O304,""),"")</f>
      </c>
      <c r="Q304" s="43"/>
      <c r="R304" s="44"/>
      <c r="S304" s="45"/>
      <c r="T304" s="46" t="s">
        <v>13</v>
      </c>
      <c r="U304" s="38" t="s">
        <v>14</v>
      </c>
      <c r="V304" s="50" t="s">
        <v>15</v>
      </c>
      <c r="X304" s="47">
        <v>30</v>
      </c>
      <c r="Y304" s="48">
        <f>IF($W304&gt;0,IF(X304&gt;0,$W304*X304,""),"")</f>
      </c>
      <c r="AB304" s="48"/>
      <c r="AD304" s="20"/>
      <c r="AE304" s="48"/>
      <c r="AF304" s="17">
        <f>W304</f>
        <v>0</v>
      </c>
      <c r="AG304" s="49">
        <f>PRODUCT(ROUND(O304,2)*1.04)</f>
        <v>20.8</v>
      </c>
      <c r="AH304" s="48">
        <f>IF($W304&gt;0,IF(AG304&gt;0,$W304*AG304,""),"")</f>
      </c>
      <c r="AJ304" s="18"/>
      <c r="AK304" s="18"/>
      <c r="AL304" s="37" t="s">
        <v>13</v>
      </c>
      <c r="AM304" s="38" t="s">
        <v>14</v>
      </c>
      <c r="AN304" s="50" t="s">
        <v>15</v>
      </c>
      <c r="AP304" s="47">
        <v>30</v>
      </c>
      <c r="AQ304" s="48">
        <f>IF($AO304&gt;0,IF(AP304&gt;0,$AO304*AP304,""),"")</f>
      </c>
      <c r="AT304" s="48"/>
      <c r="AV304" s="20"/>
      <c r="AW304" s="48"/>
      <c r="AX304" s="17">
        <f>AO304</f>
        <v>0</v>
      </c>
      <c r="AY304" s="49">
        <f>PRODUCT(ROUND(AG304,2)*1.08)</f>
        <v>22.464000000000002</v>
      </c>
      <c r="AZ304" s="48">
        <f>IF($AO304&gt;0,IF(AY304&gt;0,$AO304*AY304,""),"")</f>
      </c>
      <c r="BB304" s="18"/>
      <c r="BC304" s="18"/>
    </row>
    <row r="305" spans="1:55" ht="15.75">
      <c r="A305" s="37" t="s">
        <v>13</v>
      </c>
      <c r="B305" s="38" t="s">
        <v>16</v>
      </c>
      <c r="C305" s="50" t="s">
        <v>15</v>
      </c>
      <c r="D305" s="82"/>
      <c r="E305" s="39">
        <f>D305</f>
        <v>0</v>
      </c>
      <c r="F305" s="41">
        <v>28</v>
      </c>
      <c r="G305" s="42">
        <f>IF($D305&gt;0,IF(F305&gt;0,$D305*F305,""),"")</f>
      </c>
      <c r="H305" s="43"/>
      <c r="I305" s="39"/>
      <c r="J305" s="42"/>
      <c r="K305" s="43"/>
      <c r="L305" s="44"/>
      <c r="M305" s="42"/>
      <c r="N305" s="43">
        <f>D305</f>
        <v>0</v>
      </c>
      <c r="O305" s="41">
        <v>18</v>
      </c>
      <c r="P305" s="42">
        <f>IF($N305&gt;0,IF(O305&gt;0,$N305*O305,""),"")</f>
      </c>
      <c r="Q305" s="43"/>
      <c r="R305" s="44"/>
      <c r="S305" s="45"/>
      <c r="T305" s="46" t="s">
        <v>13</v>
      </c>
      <c r="U305" s="38" t="s">
        <v>16</v>
      </c>
      <c r="V305" s="50" t="s">
        <v>15</v>
      </c>
      <c r="X305" s="47">
        <v>28</v>
      </c>
      <c r="Y305" s="48">
        <f>IF($W305&gt;0,IF(X305&gt;0,$W305*X305,""),"")</f>
      </c>
      <c r="AB305" s="48"/>
      <c r="AD305" s="20"/>
      <c r="AE305" s="48"/>
      <c r="AF305" s="17">
        <f>W305</f>
        <v>0</v>
      </c>
      <c r="AG305" s="49">
        <f>PRODUCT(ROUND(O305,2)*1.04)</f>
        <v>18.72</v>
      </c>
      <c r="AH305" s="48">
        <f>IF($W305&gt;0,IF(AG305&gt;0,$W305*AG305,""),"")</f>
      </c>
      <c r="AJ305" s="18"/>
      <c r="AK305" s="18"/>
      <c r="AL305" s="37" t="s">
        <v>13</v>
      </c>
      <c r="AM305" s="38" t="s">
        <v>16</v>
      </c>
      <c r="AN305" s="50" t="s">
        <v>15</v>
      </c>
      <c r="AP305" s="47">
        <v>28</v>
      </c>
      <c r="AQ305" s="48">
        <f>IF($AO305&gt;0,IF(AP305&gt;0,$AO305*AP305,""),"")</f>
      </c>
      <c r="AT305" s="48"/>
      <c r="AV305" s="20"/>
      <c r="AW305" s="48"/>
      <c r="AX305" s="17">
        <f>AO305</f>
        <v>0</v>
      </c>
      <c r="AY305" s="49">
        <f>PRODUCT(ROUND(AG305,2)*1.08)</f>
        <v>20.2176</v>
      </c>
      <c r="AZ305" s="48">
        <f>IF($AO305&gt;0,IF(AY305&gt;0,$AO305*AY305,""),"")</f>
      </c>
      <c r="BB305" s="18"/>
      <c r="BC305" s="18"/>
    </row>
    <row r="306" spans="1:55" ht="15.75">
      <c r="A306" s="37" t="s">
        <v>13</v>
      </c>
      <c r="B306" s="38" t="s">
        <v>17</v>
      </c>
      <c r="C306" s="50" t="s">
        <v>15</v>
      </c>
      <c r="D306" s="82"/>
      <c r="E306" s="39">
        <f>D306</f>
        <v>0</v>
      </c>
      <c r="F306" s="41">
        <v>25</v>
      </c>
      <c r="G306" s="42">
        <f>IF($D306&gt;0,IF(F306&gt;0,$D306*F306,""),"")</f>
      </c>
      <c r="H306" s="43"/>
      <c r="I306" s="39"/>
      <c r="J306" s="42"/>
      <c r="K306" s="43"/>
      <c r="L306" s="44"/>
      <c r="M306" s="42"/>
      <c r="N306" s="43">
        <f>D306</f>
        <v>0</v>
      </c>
      <c r="O306" s="41">
        <v>15</v>
      </c>
      <c r="P306" s="42">
        <f>IF($N306&gt;0,IF(O306&gt;0,$N306*O306,""),"")</f>
      </c>
      <c r="Q306" s="43"/>
      <c r="R306" s="44"/>
      <c r="S306" s="45"/>
      <c r="T306" s="46" t="s">
        <v>13</v>
      </c>
      <c r="U306" s="38" t="s">
        <v>17</v>
      </c>
      <c r="V306" s="50" t="s">
        <v>15</v>
      </c>
      <c r="X306" s="47">
        <v>25</v>
      </c>
      <c r="Y306" s="48">
        <f>IF($W306&gt;0,IF(X306&gt;0,$W306*X306,""),"")</f>
      </c>
      <c r="AB306" s="48"/>
      <c r="AD306" s="20"/>
      <c r="AE306" s="48"/>
      <c r="AF306" s="17">
        <f>W306</f>
        <v>0</v>
      </c>
      <c r="AG306" s="49">
        <f>PRODUCT(ROUND(O306,2)*1.04)</f>
        <v>15.600000000000001</v>
      </c>
      <c r="AH306" s="48">
        <f>IF($W306&gt;0,IF(AG306&gt;0,$W306*AG306,""),"")</f>
      </c>
      <c r="AJ306" s="18"/>
      <c r="AK306" s="18"/>
      <c r="AL306" s="37" t="s">
        <v>13</v>
      </c>
      <c r="AM306" s="38" t="s">
        <v>17</v>
      </c>
      <c r="AN306" s="50" t="s">
        <v>15</v>
      </c>
      <c r="AP306" s="47">
        <v>25</v>
      </c>
      <c r="AQ306" s="48">
        <f>IF($AO306&gt;0,IF(AP306&gt;0,$AO306*AP306,""),"")</f>
      </c>
      <c r="AT306" s="48"/>
      <c r="AV306" s="20"/>
      <c r="AW306" s="48"/>
      <c r="AX306" s="17">
        <f>AO306</f>
        <v>0</v>
      </c>
      <c r="AY306" s="49">
        <f>PRODUCT(ROUND(AG306,2)*1.08)</f>
        <v>16.848</v>
      </c>
      <c r="AZ306" s="48">
        <f>IF($AO306&gt;0,IF(AY306&gt;0,$AO306*AY306,""),"")</f>
      </c>
      <c r="BB306" s="18"/>
      <c r="BC306" s="18"/>
    </row>
    <row r="307" spans="1:55" ht="15.75">
      <c r="A307" s="37" t="s">
        <v>94</v>
      </c>
      <c r="B307" s="38" t="s">
        <v>19</v>
      </c>
      <c r="C307" s="50"/>
      <c r="E307" s="39"/>
      <c r="F307" s="39"/>
      <c r="G307" s="70"/>
      <c r="H307" s="43"/>
      <c r="I307" s="39"/>
      <c r="J307" s="70"/>
      <c r="K307" s="43"/>
      <c r="L307" s="44"/>
      <c r="M307" s="42"/>
      <c r="N307" s="43"/>
      <c r="O307" s="44"/>
      <c r="P307" s="70"/>
      <c r="Q307" s="43"/>
      <c r="R307" s="44"/>
      <c r="S307" s="45"/>
      <c r="T307" s="46" t="s">
        <v>94</v>
      </c>
      <c r="U307" s="38" t="s">
        <v>19</v>
      </c>
      <c r="V307" s="50"/>
      <c r="AD307" s="20"/>
      <c r="AE307" s="48"/>
      <c r="AG307" s="20"/>
      <c r="AJ307" s="18"/>
      <c r="AK307" s="18"/>
      <c r="AL307" s="37" t="s">
        <v>94</v>
      </c>
      <c r="AM307" s="38" t="s">
        <v>19</v>
      </c>
      <c r="AN307" s="50"/>
      <c r="AV307" s="20"/>
      <c r="AW307" s="48"/>
      <c r="AY307" s="20"/>
      <c r="BB307" s="18"/>
      <c r="BC307" s="18"/>
    </row>
    <row r="308" spans="1:55" ht="15.75">
      <c r="A308" s="37" t="s">
        <v>13</v>
      </c>
      <c r="B308" s="38" t="s">
        <v>14</v>
      </c>
      <c r="C308" s="50" t="s">
        <v>15</v>
      </c>
      <c r="D308" s="82"/>
      <c r="E308" s="39">
        <f>D308</f>
        <v>0</v>
      </c>
      <c r="F308" s="41">
        <v>26</v>
      </c>
      <c r="G308" s="42">
        <f>IF($D308&gt;0,IF(F308&gt;0,$D308*F308,""),"")</f>
      </c>
      <c r="H308" s="43"/>
      <c r="I308" s="39"/>
      <c r="J308" s="42"/>
      <c r="K308" s="43"/>
      <c r="L308" s="44"/>
      <c r="M308" s="42"/>
      <c r="N308" s="43">
        <f>D308</f>
        <v>0</v>
      </c>
      <c r="O308" s="41">
        <v>15</v>
      </c>
      <c r="P308" s="42">
        <f>IF($N308&gt;0,IF(O308&gt;0,$N308*O308,""),"")</f>
      </c>
      <c r="Q308" s="43"/>
      <c r="R308" s="44"/>
      <c r="S308" s="45"/>
      <c r="T308" s="46" t="s">
        <v>13</v>
      </c>
      <c r="U308" s="38" t="s">
        <v>14</v>
      </c>
      <c r="V308" s="50" t="s">
        <v>15</v>
      </c>
      <c r="X308" s="47">
        <v>26</v>
      </c>
      <c r="Y308" s="48">
        <f>IF($W308&gt;0,IF(X308&gt;0,$W308*X308,""),"")</f>
      </c>
      <c r="AB308" s="48"/>
      <c r="AD308" s="20"/>
      <c r="AE308" s="48"/>
      <c r="AF308" s="17">
        <f>W308</f>
        <v>0</v>
      </c>
      <c r="AG308" s="49">
        <f>PRODUCT(ROUND(O308,2)*1.04)</f>
        <v>15.600000000000001</v>
      </c>
      <c r="AH308" s="48">
        <f>IF($W308&gt;0,IF(AG308&gt;0,$W308*AG308,""),"")</f>
      </c>
      <c r="AJ308" s="18"/>
      <c r="AK308" s="18"/>
      <c r="AL308" s="37" t="s">
        <v>13</v>
      </c>
      <c r="AM308" s="38" t="s">
        <v>14</v>
      </c>
      <c r="AN308" s="50" t="s">
        <v>15</v>
      </c>
      <c r="AP308" s="47">
        <v>26</v>
      </c>
      <c r="AQ308" s="48">
        <f>IF($AO308&gt;0,IF(AP308&gt;0,$AO308*AP308,""),"")</f>
      </c>
      <c r="AT308" s="48"/>
      <c r="AV308" s="20"/>
      <c r="AW308" s="48"/>
      <c r="AX308" s="17">
        <f>AO308</f>
        <v>0</v>
      </c>
      <c r="AY308" s="49">
        <f>PRODUCT(ROUND(AG308,2)*1.08)</f>
        <v>16.848</v>
      </c>
      <c r="AZ308" s="48">
        <f>IF($AO308&gt;0,IF(AY308&gt;0,$AO308*AY308,""),"")</f>
      </c>
      <c r="BB308" s="18"/>
      <c r="BC308" s="18"/>
    </row>
    <row r="309" spans="1:55" ht="15.75">
      <c r="A309" s="37" t="s">
        <v>13</v>
      </c>
      <c r="B309" s="38" t="s">
        <v>16</v>
      </c>
      <c r="C309" s="50" t="s">
        <v>15</v>
      </c>
      <c r="D309" s="82"/>
      <c r="E309" s="39">
        <f>D309</f>
        <v>0</v>
      </c>
      <c r="F309" s="41">
        <v>24</v>
      </c>
      <c r="G309" s="42">
        <f>IF($D309&gt;0,IF(F309&gt;0,$D309*F309,""),"")</f>
      </c>
      <c r="H309" s="43"/>
      <c r="I309" s="39"/>
      <c r="J309" s="42"/>
      <c r="K309" s="43"/>
      <c r="L309" s="44"/>
      <c r="M309" s="42"/>
      <c r="N309" s="43">
        <f>D309</f>
        <v>0</v>
      </c>
      <c r="O309" s="41">
        <v>13</v>
      </c>
      <c r="P309" s="42">
        <f>IF($N309&gt;0,IF(O309&gt;0,$N309*O309,""),"")</f>
      </c>
      <c r="Q309" s="43"/>
      <c r="R309" s="44"/>
      <c r="S309" s="45"/>
      <c r="T309" s="46" t="s">
        <v>13</v>
      </c>
      <c r="U309" s="38" t="s">
        <v>16</v>
      </c>
      <c r="V309" s="50" t="s">
        <v>15</v>
      </c>
      <c r="X309" s="47">
        <v>24</v>
      </c>
      <c r="Y309" s="48">
        <f>IF($W309&gt;0,IF(X309&gt;0,$W309*X309,""),"")</f>
      </c>
      <c r="AB309" s="48"/>
      <c r="AD309" s="20"/>
      <c r="AE309" s="48"/>
      <c r="AF309" s="17">
        <f>W309</f>
        <v>0</v>
      </c>
      <c r="AG309" s="49">
        <f>PRODUCT(ROUND(O309,2)*1.04)</f>
        <v>13.52</v>
      </c>
      <c r="AH309" s="48">
        <f>IF($W309&gt;0,IF(AG309&gt;0,$W309*AG309,""),"")</f>
      </c>
      <c r="AJ309" s="18"/>
      <c r="AK309" s="18"/>
      <c r="AL309" s="37" t="s">
        <v>13</v>
      </c>
      <c r="AM309" s="38" t="s">
        <v>16</v>
      </c>
      <c r="AN309" s="50" t="s">
        <v>15</v>
      </c>
      <c r="AP309" s="47">
        <v>24</v>
      </c>
      <c r="AQ309" s="48">
        <f>IF($AO309&gt;0,IF(AP309&gt;0,$AO309*AP309,""),"")</f>
      </c>
      <c r="AT309" s="48"/>
      <c r="AV309" s="20"/>
      <c r="AW309" s="48"/>
      <c r="AX309" s="17">
        <f>AO309</f>
        <v>0</v>
      </c>
      <c r="AY309" s="49">
        <f>PRODUCT(ROUND(AG309,2)*1.08)</f>
        <v>14.601600000000001</v>
      </c>
      <c r="AZ309" s="48">
        <f>IF($AO309&gt;0,IF(AY309&gt;0,$AO309*AY309,""),"")</f>
      </c>
      <c r="BB309" s="18"/>
      <c r="BC309" s="18"/>
    </row>
    <row r="310" spans="1:55" ht="15.75">
      <c r="A310" s="37" t="s">
        <v>13</v>
      </c>
      <c r="B310" s="38" t="s">
        <v>17</v>
      </c>
      <c r="C310" s="50" t="s">
        <v>15</v>
      </c>
      <c r="D310" s="82"/>
      <c r="E310" s="39">
        <f>D310</f>
        <v>0</v>
      </c>
      <c r="F310" s="41">
        <v>21</v>
      </c>
      <c r="G310" s="42">
        <f>IF($D310&gt;0,IF(F310&gt;0,$D310*F310,""),"")</f>
      </c>
      <c r="H310" s="43"/>
      <c r="I310" s="39"/>
      <c r="J310" s="42"/>
      <c r="K310" s="43"/>
      <c r="L310" s="44"/>
      <c r="M310" s="42"/>
      <c r="N310" s="43">
        <f>D310</f>
        <v>0</v>
      </c>
      <c r="O310" s="41">
        <v>12</v>
      </c>
      <c r="P310" s="42">
        <f>IF($N310&gt;0,IF(O310&gt;0,$N310*O310,""),"")</f>
      </c>
      <c r="Q310" s="43"/>
      <c r="R310" s="44"/>
      <c r="S310" s="45"/>
      <c r="T310" s="46" t="s">
        <v>13</v>
      </c>
      <c r="U310" s="38" t="s">
        <v>17</v>
      </c>
      <c r="V310" s="50" t="s">
        <v>15</v>
      </c>
      <c r="X310" s="47">
        <v>21</v>
      </c>
      <c r="Y310" s="48">
        <f>IF($W310&gt;0,IF(X310&gt;0,$W310*X310,""),"")</f>
      </c>
      <c r="AB310" s="48"/>
      <c r="AD310" s="20"/>
      <c r="AE310" s="48"/>
      <c r="AF310" s="17">
        <f>W310</f>
        <v>0</v>
      </c>
      <c r="AG310" s="49">
        <f>PRODUCT(ROUND(O310,2)*1.04)</f>
        <v>12.48</v>
      </c>
      <c r="AH310" s="48">
        <f>IF($W310&gt;0,IF(AG310&gt;0,$W310*AG310,""),"")</f>
      </c>
      <c r="AJ310" s="18"/>
      <c r="AK310" s="18"/>
      <c r="AL310" s="37" t="s">
        <v>13</v>
      </c>
      <c r="AM310" s="38" t="s">
        <v>17</v>
      </c>
      <c r="AN310" s="50" t="s">
        <v>15</v>
      </c>
      <c r="AP310" s="47">
        <v>21</v>
      </c>
      <c r="AQ310" s="48">
        <f>IF($AO310&gt;0,IF(AP310&gt;0,$AO310*AP310,""),"")</f>
      </c>
      <c r="AT310" s="48"/>
      <c r="AV310" s="20"/>
      <c r="AW310" s="48"/>
      <c r="AX310" s="17">
        <f>AO310</f>
        <v>0</v>
      </c>
      <c r="AY310" s="49">
        <f>PRODUCT(ROUND(AG310,2)*1.08)</f>
        <v>13.4784</v>
      </c>
      <c r="AZ310" s="48">
        <f>IF($AO310&gt;0,IF(AY310&gt;0,$AO310*AY310,""),"")</f>
      </c>
      <c r="BB310" s="18"/>
      <c r="BC310" s="18"/>
    </row>
    <row r="311" spans="1:55" ht="15.75">
      <c r="A311" s="37"/>
      <c r="B311" s="38"/>
      <c r="C311" s="50"/>
      <c r="E311" s="39"/>
      <c r="F311" s="39"/>
      <c r="G311" s="70"/>
      <c r="H311" s="43"/>
      <c r="I311" s="39"/>
      <c r="J311" s="70"/>
      <c r="K311" s="43"/>
      <c r="L311" s="44"/>
      <c r="M311" s="42"/>
      <c r="N311" s="43"/>
      <c r="O311" s="41"/>
      <c r="P311" s="70"/>
      <c r="Q311" s="43"/>
      <c r="R311" s="44"/>
      <c r="S311" s="45"/>
      <c r="T311" s="46"/>
      <c r="U311" s="38"/>
      <c r="V311" s="50"/>
      <c r="AD311" s="20"/>
      <c r="AE311" s="48"/>
      <c r="AG311" s="49"/>
      <c r="AJ311" s="18"/>
      <c r="AK311" s="18"/>
      <c r="AL311" s="37"/>
      <c r="AM311" s="38"/>
      <c r="AN311" s="50"/>
      <c r="AV311" s="20"/>
      <c r="AW311" s="48"/>
      <c r="AY311" s="49"/>
      <c r="BB311" s="18"/>
      <c r="BC311" s="18"/>
    </row>
    <row r="312" spans="1:55" ht="15.75">
      <c r="A312" s="37" t="s">
        <v>20</v>
      </c>
      <c r="B312" s="32" t="s">
        <v>21</v>
      </c>
      <c r="C312" s="50"/>
      <c r="E312" s="39"/>
      <c r="F312" s="39"/>
      <c r="G312" s="70"/>
      <c r="H312" s="43"/>
      <c r="I312" s="39"/>
      <c r="J312" s="70"/>
      <c r="K312" s="43"/>
      <c r="L312" s="44"/>
      <c r="M312" s="42"/>
      <c r="N312" s="43"/>
      <c r="O312" s="44"/>
      <c r="P312" s="70"/>
      <c r="Q312" s="43"/>
      <c r="R312" s="44"/>
      <c r="S312" s="45"/>
      <c r="T312" s="46" t="s">
        <v>20</v>
      </c>
      <c r="U312" s="32" t="s">
        <v>21</v>
      </c>
      <c r="V312" s="50"/>
      <c r="AD312" s="20"/>
      <c r="AE312" s="48"/>
      <c r="AG312" s="20"/>
      <c r="AJ312" s="18"/>
      <c r="AK312" s="18"/>
      <c r="AL312" s="37" t="s">
        <v>20</v>
      </c>
      <c r="AM312" s="32" t="s">
        <v>21</v>
      </c>
      <c r="AN312" s="50"/>
      <c r="AV312" s="20"/>
      <c r="AW312" s="48"/>
      <c r="AY312" s="20"/>
      <c r="BB312" s="18"/>
      <c r="BC312" s="18"/>
    </row>
    <row r="313" spans="1:55" s="62" customFormat="1" ht="31.5">
      <c r="A313" s="52" t="s">
        <v>22</v>
      </c>
      <c r="B313" s="53" t="s">
        <v>23</v>
      </c>
      <c r="C313" s="54" t="s">
        <v>24</v>
      </c>
      <c r="D313" s="83"/>
      <c r="E313" s="84"/>
      <c r="F313" s="56">
        <v>1.25</v>
      </c>
      <c r="G313" s="57">
        <f>IF($E313&gt;0,IF(F313&gt;0,$E313*F313,""),"")</f>
      </c>
      <c r="H313" s="58"/>
      <c r="I313" s="55"/>
      <c r="J313" s="57"/>
      <c r="K313" s="58"/>
      <c r="L313" s="59"/>
      <c r="M313" s="57"/>
      <c r="N313" s="85"/>
      <c r="O313" s="56">
        <v>1.25</v>
      </c>
      <c r="P313" s="57">
        <f>IF($N313&gt;0,IF(O313&gt;0,$N313*O313,""),"")</f>
      </c>
      <c r="Q313" s="58"/>
      <c r="R313" s="59"/>
      <c r="S313" s="60"/>
      <c r="T313" s="61" t="s">
        <v>22</v>
      </c>
      <c r="U313" s="53" t="s">
        <v>23</v>
      </c>
      <c r="V313" s="54" t="s">
        <v>24</v>
      </c>
      <c r="X313" s="63">
        <v>1.25</v>
      </c>
      <c r="Y313" s="64">
        <f>IF($W313&gt;0,IF(X313&gt;0,$W313*X313,""),"")</f>
      </c>
      <c r="AB313" s="64"/>
      <c r="AD313" s="65"/>
      <c r="AE313" s="64"/>
      <c r="AG313" s="63">
        <f>PRODUCT(ROUND(O313,2)*1.04)</f>
        <v>1.3</v>
      </c>
      <c r="AH313" s="64">
        <f>IF($W313&gt;0,IF(AG313&gt;0,$W313*AG313,""),"")</f>
      </c>
      <c r="AJ313" s="65"/>
      <c r="AK313" s="65"/>
      <c r="AL313" s="52" t="s">
        <v>22</v>
      </c>
      <c r="AM313" s="53" t="s">
        <v>23</v>
      </c>
      <c r="AN313" s="54" t="s">
        <v>24</v>
      </c>
      <c r="AP313" s="63">
        <v>1.25</v>
      </c>
      <c r="AQ313" s="64">
        <f>IF($AO313&gt;0,IF(AP313&gt;0,$AO313*AP313,""),"")</f>
      </c>
      <c r="AT313" s="64"/>
      <c r="AV313" s="65"/>
      <c r="AW313" s="64"/>
      <c r="AY313" s="63">
        <f>PRODUCT(ROUND(AG313,2)*1.08)</f>
        <v>1.4040000000000001</v>
      </c>
      <c r="AZ313" s="64">
        <f>IF($AO313&gt;0,IF(AY313&gt;0,$AO313*AY313,""),"")</f>
      </c>
      <c r="BB313" s="65"/>
      <c r="BC313" s="65"/>
    </row>
    <row r="314" spans="1:55" ht="15.75">
      <c r="A314" s="37" t="s">
        <v>25</v>
      </c>
      <c r="B314" s="38" t="s">
        <v>26</v>
      </c>
      <c r="C314" s="50" t="s">
        <v>15</v>
      </c>
      <c r="D314" s="82"/>
      <c r="E314" s="39"/>
      <c r="F314" s="39"/>
      <c r="G314" s="95"/>
      <c r="H314" s="43"/>
      <c r="I314" s="39"/>
      <c r="J314" s="70"/>
      <c r="K314" s="43"/>
      <c r="L314" s="44"/>
      <c r="M314" s="42"/>
      <c r="N314" s="43">
        <f>D314</f>
        <v>0</v>
      </c>
      <c r="O314" s="41">
        <v>0.25</v>
      </c>
      <c r="P314" s="42">
        <f>IF($D314&gt;0,IF(O314&gt;0,$D314*O314,""),"")</f>
      </c>
      <c r="Q314" s="43"/>
      <c r="R314" s="44"/>
      <c r="S314" s="45"/>
      <c r="T314" s="46" t="s">
        <v>25</v>
      </c>
      <c r="U314" s="38" t="s">
        <v>26</v>
      </c>
      <c r="V314" s="50" t="s">
        <v>15</v>
      </c>
      <c r="AD314" s="20"/>
      <c r="AE314" s="48"/>
      <c r="AF314" s="17">
        <f>W314</f>
        <v>0</v>
      </c>
      <c r="AG314" s="49">
        <f>PRODUCT(ROUND(O314,2)*1.04)</f>
        <v>0.26</v>
      </c>
      <c r="AH314" s="48">
        <f>IF($W314&gt;0,IF(AG314&gt;0,$W314*AG314,""),"")</f>
      </c>
      <c r="AJ314" s="18"/>
      <c r="AK314" s="18"/>
      <c r="AL314" s="37" t="s">
        <v>25</v>
      </c>
      <c r="AM314" s="38" t="s">
        <v>26</v>
      </c>
      <c r="AN314" s="50" t="s">
        <v>15</v>
      </c>
      <c r="AV314" s="20"/>
      <c r="AW314" s="48"/>
      <c r="AX314" s="17">
        <f>AO314</f>
        <v>0</v>
      </c>
      <c r="AY314" s="49">
        <f>PRODUCT(ROUND(AG314,2)*1.08)</f>
        <v>0.28080000000000005</v>
      </c>
      <c r="AZ314" s="48">
        <f>IF($AO314&gt;0,IF(AY314&gt;0,$AO314*AY314,""),"")</f>
      </c>
      <c r="BB314" s="18"/>
      <c r="BC314" s="18"/>
    </row>
    <row r="315" spans="1:55" ht="15.75">
      <c r="A315" s="37" t="s">
        <v>13</v>
      </c>
      <c r="B315" s="38"/>
      <c r="C315" s="50"/>
      <c r="E315" s="39"/>
      <c r="F315" s="39"/>
      <c r="G315" s="70"/>
      <c r="H315" s="43"/>
      <c r="I315" s="39"/>
      <c r="J315" s="70"/>
      <c r="K315" s="43"/>
      <c r="L315" s="44"/>
      <c r="M315" s="42"/>
      <c r="N315" s="43"/>
      <c r="O315" s="44"/>
      <c r="P315" s="42"/>
      <c r="Q315" s="43"/>
      <c r="R315" s="44"/>
      <c r="S315" s="45"/>
      <c r="T315" s="46" t="s">
        <v>13</v>
      </c>
      <c r="U315" s="38"/>
      <c r="V315" s="50"/>
      <c r="AD315" s="20"/>
      <c r="AE315" s="48"/>
      <c r="AG315" s="20"/>
      <c r="AH315" s="48"/>
      <c r="AJ315" s="18"/>
      <c r="AK315" s="18"/>
      <c r="AL315" s="37" t="s">
        <v>13</v>
      </c>
      <c r="AM315" s="38"/>
      <c r="AN315" s="50"/>
      <c r="AV315" s="20"/>
      <c r="AW315" s="48"/>
      <c r="AY315" s="20"/>
      <c r="AZ315" s="48"/>
      <c r="BB315" s="18"/>
      <c r="BC315" s="18"/>
    </row>
    <row r="316" spans="1:55" ht="31.5">
      <c r="A316" s="37" t="s">
        <v>27</v>
      </c>
      <c r="B316" s="32" t="s">
        <v>28</v>
      </c>
      <c r="C316" s="50"/>
      <c r="E316" s="39"/>
      <c r="F316" s="39"/>
      <c r="G316" s="70"/>
      <c r="H316" s="43"/>
      <c r="I316" s="39"/>
      <c r="J316" s="70"/>
      <c r="K316" s="43"/>
      <c r="L316" s="44"/>
      <c r="M316" s="42"/>
      <c r="N316" s="43"/>
      <c r="O316" s="44"/>
      <c r="P316" s="70"/>
      <c r="Q316" s="43"/>
      <c r="R316" s="44"/>
      <c r="S316" s="45"/>
      <c r="T316" s="46" t="s">
        <v>27</v>
      </c>
      <c r="U316" s="32" t="s">
        <v>28</v>
      </c>
      <c r="V316" s="50"/>
      <c r="AD316" s="20"/>
      <c r="AE316" s="48"/>
      <c r="AG316" s="20"/>
      <c r="AJ316" s="18"/>
      <c r="AK316" s="18"/>
      <c r="AL316" s="37" t="s">
        <v>27</v>
      </c>
      <c r="AM316" s="32" t="s">
        <v>28</v>
      </c>
      <c r="AN316" s="50"/>
      <c r="AV316" s="20"/>
      <c r="AW316" s="48"/>
      <c r="AY316" s="20"/>
      <c r="BB316" s="18"/>
      <c r="BC316" s="18"/>
    </row>
    <row r="317" spans="1:55" ht="15.75">
      <c r="A317" s="37" t="s">
        <v>29</v>
      </c>
      <c r="B317" s="38" t="s">
        <v>30</v>
      </c>
      <c r="C317" s="50" t="s">
        <v>31</v>
      </c>
      <c r="D317" s="82"/>
      <c r="E317" s="39"/>
      <c r="F317" s="39"/>
      <c r="G317" s="95"/>
      <c r="H317" s="43"/>
      <c r="I317" s="39"/>
      <c r="J317" s="70"/>
      <c r="K317" s="43"/>
      <c r="L317" s="44"/>
      <c r="M317" s="42"/>
      <c r="N317" s="43">
        <f>D317</f>
        <v>0</v>
      </c>
      <c r="O317" s="41">
        <v>2</v>
      </c>
      <c r="P317" s="42">
        <f>IF($D317&gt;0,IF(O317&gt;0,$D317*O317,""),"")</f>
      </c>
      <c r="Q317" s="43"/>
      <c r="R317" s="44"/>
      <c r="S317" s="45"/>
      <c r="T317" s="46" t="s">
        <v>29</v>
      </c>
      <c r="U317" s="38" t="s">
        <v>30</v>
      </c>
      <c r="V317" s="50" t="s">
        <v>31</v>
      </c>
      <c r="AD317" s="20"/>
      <c r="AE317" s="48"/>
      <c r="AF317" s="17">
        <f>W317</f>
        <v>0</v>
      </c>
      <c r="AG317" s="49">
        <f>PRODUCT(ROUND(O317,2)*1.04)</f>
        <v>2.08</v>
      </c>
      <c r="AH317" s="48">
        <f>IF($W317&gt;0,IF(AG317&gt;0,$W317*AG317,""),"")</f>
      </c>
      <c r="AJ317" s="18"/>
      <c r="AK317" s="18"/>
      <c r="AL317" s="37" t="s">
        <v>29</v>
      </c>
      <c r="AM317" s="38" t="s">
        <v>30</v>
      </c>
      <c r="AN317" s="50" t="s">
        <v>31</v>
      </c>
      <c r="AV317" s="20"/>
      <c r="AW317" s="48"/>
      <c r="AX317" s="17">
        <f>AO317</f>
        <v>0</v>
      </c>
      <c r="AY317" s="49">
        <f>PRODUCT(ROUND(AG317,2)*1.08)</f>
        <v>2.2464000000000004</v>
      </c>
      <c r="AZ317" s="48">
        <f>IF($AO317&gt;0,IF(AY317&gt;0,$AO317*AY317,""),"")</f>
      </c>
      <c r="BB317" s="18"/>
      <c r="BC317" s="18"/>
    </row>
    <row r="318" spans="1:55" s="62" customFormat="1" ht="31.5">
      <c r="A318" s="52" t="s">
        <v>32</v>
      </c>
      <c r="B318" s="53" t="s">
        <v>23</v>
      </c>
      <c r="C318" s="54" t="s">
        <v>24</v>
      </c>
      <c r="D318" s="83"/>
      <c r="E318" s="84"/>
      <c r="F318" s="56">
        <v>1.25</v>
      </c>
      <c r="G318" s="57">
        <f>IF($E318&gt;0,IF(F318&gt;0,$E318*F318,""),"")</f>
      </c>
      <c r="H318" s="58"/>
      <c r="I318" s="55"/>
      <c r="J318" s="57"/>
      <c r="K318" s="58"/>
      <c r="L318" s="59"/>
      <c r="M318" s="57"/>
      <c r="N318" s="85"/>
      <c r="O318" s="56">
        <v>2</v>
      </c>
      <c r="P318" s="57">
        <f>IF($N318&gt;0,IF(O318&gt;0,$N318*O318,""),"")</f>
      </c>
      <c r="Q318" s="58"/>
      <c r="R318" s="59"/>
      <c r="S318" s="60"/>
      <c r="T318" s="61" t="s">
        <v>32</v>
      </c>
      <c r="U318" s="53" t="s">
        <v>23</v>
      </c>
      <c r="V318" s="54" t="s">
        <v>24</v>
      </c>
      <c r="X318" s="63">
        <v>1.25</v>
      </c>
      <c r="Y318" s="64">
        <f>IF($W318&gt;0,IF(X318&gt;0,$W318*X318,""),"")</f>
      </c>
      <c r="AB318" s="64"/>
      <c r="AD318" s="65"/>
      <c r="AE318" s="64"/>
      <c r="AG318" s="63">
        <f>PRODUCT(ROUND(O318,2)*1.04)</f>
        <v>2.08</v>
      </c>
      <c r="AH318" s="64">
        <f>IF($W318&gt;0,IF(AG318&gt;0,$W318*AG318,""),"")</f>
      </c>
      <c r="AJ318" s="65"/>
      <c r="AK318" s="65"/>
      <c r="AL318" s="52" t="s">
        <v>32</v>
      </c>
      <c r="AM318" s="53" t="s">
        <v>23</v>
      </c>
      <c r="AN318" s="54" t="s">
        <v>24</v>
      </c>
      <c r="AP318" s="63">
        <v>1.25</v>
      </c>
      <c r="AQ318" s="64">
        <f>IF($AO318&gt;0,IF(AP318&gt;0,$AO318*AP318,""),"")</f>
      </c>
      <c r="AT318" s="64"/>
      <c r="AV318" s="65"/>
      <c r="AW318" s="64"/>
      <c r="AY318" s="63">
        <f>PRODUCT(ROUND(AG318,2)*1.08)</f>
        <v>2.2464000000000004</v>
      </c>
      <c r="AZ318" s="64">
        <f>IF($AO318&gt;0,IF(AY318&gt;0,$AO318*AY318,""),"")</f>
      </c>
      <c r="BB318" s="65"/>
      <c r="BC318" s="65"/>
    </row>
    <row r="319" spans="1:55" ht="15.75">
      <c r="A319" s="37" t="s">
        <v>33</v>
      </c>
      <c r="B319" s="38" t="s">
        <v>34</v>
      </c>
      <c r="C319" s="50" t="s">
        <v>31</v>
      </c>
      <c r="D319" s="82"/>
      <c r="E319" s="39">
        <f>D319</f>
        <v>0</v>
      </c>
      <c r="F319" s="41">
        <v>4.5</v>
      </c>
      <c r="G319" s="42">
        <f>IF($D319&gt;0,IF(F319&gt;0,$D319*F319,""),"")</f>
      </c>
      <c r="H319" s="43"/>
      <c r="I319" s="39"/>
      <c r="J319" s="42"/>
      <c r="K319" s="43"/>
      <c r="L319" s="44"/>
      <c r="M319" s="42"/>
      <c r="N319" s="43"/>
      <c r="O319" s="44"/>
      <c r="P319" s="94"/>
      <c r="Q319" s="43"/>
      <c r="R319" s="44"/>
      <c r="S319" s="45"/>
      <c r="T319" s="46" t="s">
        <v>33</v>
      </c>
      <c r="U319" s="38" t="s">
        <v>34</v>
      </c>
      <c r="V319" s="50" t="s">
        <v>31</v>
      </c>
      <c r="X319" s="47">
        <v>4.5</v>
      </c>
      <c r="Y319" s="48">
        <f>IF($W319&gt;0,IF(X319&gt;0,$W319*X319,""),"")</f>
      </c>
      <c r="AB319" s="48"/>
      <c r="AD319" s="20"/>
      <c r="AE319" s="48"/>
      <c r="AG319" s="20"/>
      <c r="AH319" s="48"/>
      <c r="AJ319" s="18"/>
      <c r="AK319" s="18"/>
      <c r="AL319" s="37" t="s">
        <v>33</v>
      </c>
      <c r="AM319" s="38" t="s">
        <v>34</v>
      </c>
      <c r="AN319" s="50" t="s">
        <v>31</v>
      </c>
      <c r="AP319" s="47">
        <v>4.5</v>
      </c>
      <c r="AQ319" s="48">
        <f>IF($AO319&gt;0,IF(AP319&gt;0,$AO319*AP319,""),"")</f>
      </c>
      <c r="AT319" s="48"/>
      <c r="AV319" s="20"/>
      <c r="AW319" s="48"/>
      <c r="AY319" s="20"/>
      <c r="AZ319" s="48"/>
      <c r="BB319" s="18"/>
      <c r="BC319" s="18"/>
    </row>
    <row r="320" spans="1:55" ht="15.75">
      <c r="A320" s="37" t="s">
        <v>13</v>
      </c>
      <c r="B320" s="38"/>
      <c r="C320" s="50"/>
      <c r="E320" s="39"/>
      <c r="F320" s="39"/>
      <c r="G320" s="70"/>
      <c r="H320" s="43"/>
      <c r="I320" s="39"/>
      <c r="J320" s="70"/>
      <c r="K320" s="43"/>
      <c r="L320" s="44"/>
      <c r="M320" s="42"/>
      <c r="N320" s="43"/>
      <c r="O320" s="44"/>
      <c r="P320" s="70"/>
      <c r="Q320" s="43"/>
      <c r="R320" s="44"/>
      <c r="S320" s="45"/>
      <c r="T320" s="46" t="s">
        <v>13</v>
      </c>
      <c r="U320" s="38"/>
      <c r="V320" s="50"/>
      <c r="AD320" s="20"/>
      <c r="AE320" s="48"/>
      <c r="AG320" s="20"/>
      <c r="AJ320" s="18"/>
      <c r="AK320" s="18"/>
      <c r="AL320" s="37" t="s">
        <v>13</v>
      </c>
      <c r="AM320" s="38"/>
      <c r="AN320" s="50"/>
      <c r="AV320" s="20"/>
      <c r="AW320" s="48"/>
      <c r="AY320" s="20"/>
      <c r="BB320" s="18"/>
      <c r="BC320" s="18"/>
    </row>
    <row r="321" spans="1:55" ht="15.75">
      <c r="A321" s="37"/>
      <c r="B321" s="38"/>
      <c r="C321" s="50"/>
      <c r="E321" s="39"/>
      <c r="F321" s="39"/>
      <c r="G321" s="70"/>
      <c r="H321" s="43"/>
      <c r="I321" s="39"/>
      <c r="J321" s="70"/>
      <c r="K321" s="43"/>
      <c r="L321" s="44"/>
      <c r="M321" s="42"/>
      <c r="N321" s="43"/>
      <c r="O321" s="44"/>
      <c r="P321" s="70"/>
      <c r="Q321" s="43"/>
      <c r="R321" s="44"/>
      <c r="S321" s="45"/>
      <c r="T321" s="46"/>
      <c r="U321" s="38"/>
      <c r="V321" s="50"/>
      <c r="AD321" s="20"/>
      <c r="AE321" s="48"/>
      <c r="AG321" s="20"/>
      <c r="AJ321" s="18"/>
      <c r="AK321" s="18"/>
      <c r="AL321" s="37"/>
      <c r="AM321" s="38"/>
      <c r="AN321" s="50"/>
      <c r="AV321" s="20"/>
      <c r="AW321" s="48"/>
      <c r="AY321" s="20"/>
      <c r="BB321" s="18"/>
      <c r="BC321" s="18"/>
    </row>
    <row r="322" spans="1:55" ht="63">
      <c r="A322" s="30" t="s">
        <v>95</v>
      </c>
      <c r="B322" s="31" t="s">
        <v>96</v>
      </c>
      <c r="C322" s="37"/>
      <c r="E322" s="39"/>
      <c r="F322" s="39"/>
      <c r="G322" s="70"/>
      <c r="H322" s="43"/>
      <c r="I322" s="39"/>
      <c r="J322" s="70"/>
      <c r="K322" s="43"/>
      <c r="L322" s="44"/>
      <c r="M322" s="42"/>
      <c r="N322" s="43"/>
      <c r="O322" s="44"/>
      <c r="P322" s="70"/>
      <c r="Q322" s="43"/>
      <c r="R322" s="44"/>
      <c r="S322" s="45"/>
      <c r="T322" s="35" t="s">
        <v>95</v>
      </c>
      <c r="U322" s="31" t="s">
        <v>96</v>
      </c>
      <c r="V322" s="37"/>
      <c r="AD322" s="20"/>
      <c r="AE322" s="48"/>
      <c r="AG322" s="20"/>
      <c r="AJ322" s="18"/>
      <c r="AK322" s="18"/>
      <c r="AL322" s="30" t="s">
        <v>95</v>
      </c>
      <c r="AM322" s="31" t="s">
        <v>96</v>
      </c>
      <c r="AN322" s="37"/>
      <c r="AV322" s="20"/>
      <c r="AW322" s="48"/>
      <c r="AY322" s="20"/>
      <c r="BB322" s="18"/>
      <c r="BC322" s="18"/>
    </row>
    <row r="323" spans="1:55" ht="31.5">
      <c r="A323" s="37" t="s">
        <v>97</v>
      </c>
      <c r="B323" s="38" t="s">
        <v>12</v>
      </c>
      <c r="C323" s="50"/>
      <c r="E323" s="39"/>
      <c r="F323" s="39"/>
      <c r="G323" s="70"/>
      <c r="H323" s="43"/>
      <c r="I323" s="39"/>
      <c r="J323" s="70"/>
      <c r="K323" s="43"/>
      <c r="L323" s="44"/>
      <c r="M323" s="42"/>
      <c r="N323" s="43"/>
      <c r="O323" s="44"/>
      <c r="P323" s="70"/>
      <c r="Q323" s="43"/>
      <c r="R323" s="44"/>
      <c r="S323" s="45"/>
      <c r="T323" s="46" t="s">
        <v>97</v>
      </c>
      <c r="U323" s="38" t="s">
        <v>12</v>
      </c>
      <c r="V323" s="50"/>
      <c r="AD323" s="20"/>
      <c r="AE323" s="48"/>
      <c r="AG323" s="20"/>
      <c r="AJ323" s="18"/>
      <c r="AK323" s="18"/>
      <c r="AL323" s="37" t="s">
        <v>97</v>
      </c>
      <c r="AM323" s="38" t="s">
        <v>12</v>
      </c>
      <c r="AN323" s="50"/>
      <c r="AV323" s="20"/>
      <c r="AW323" s="48"/>
      <c r="AY323" s="20"/>
      <c r="BB323" s="18"/>
      <c r="BC323" s="18"/>
    </row>
    <row r="324" spans="1:55" ht="15.75">
      <c r="A324" s="37" t="s">
        <v>13</v>
      </c>
      <c r="B324" s="38" t="s">
        <v>14</v>
      </c>
      <c r="C324" s="50" t="s">
        <v>15</v>
      </c>
      <c r="D324" s="82"/>
      <c r="E324" s="39">
        <f>D324</f>
        <v>0</v>
      </c>
      <c r="F324" s="41">
        <v>20</v>
      </c>
      <c r="G324" s="42">
        <f>IF($D324&gt;0,IF(F324&gt;0,$D324*F324,""),"")</f>
      </c>
      <c r="H324" s="43"/>
      <c r="I324" s="39"/>
      <c r="J324" s="42"/>
      <c r="K324" s="43"/>
      <c r="L324" s="41">
        <v>12.5</v>
      </c>
      <c r="M324" s="42">
        <f>IF($K324&gt;0,IF(L324&gt;0,$K324*L324,""),"")</f>
      </c>
      <c r="N324" s="43"/>
      <c r="O324" s="44"/>
      <c r="P324" s="42">
        <f>IF($D324&gt;0,IF(O324&gt;0,$D324*O324,""),"")</f>
      </c>
      <c r="Q324" s="43">
        <f>D324</f>
        <v>0</v>
      </c>
      <c r="R324" s="41">
        <v>20</v>
      </c>
      <c r="S324" s="42">
        <f>IF($Q324&gt;0,IF(R324&gt;0,$Q324*R324,""),"")</f>
      </c>
      <c r="T324" s="46" t="s">
        <v>13</v>
      </c>
      <c r="U324" s="38" t="s">
        <v>14</v>
      </c>
      <c r="V324" s="50" t="s">
        <v>15</v>
      </c>
      <c r="X324" s="47">
        <v>20</v>
      </c>
      <c r="Y324" s="48">
        <f>IF($W324&gt;0,IF(X324&gt;0,$W324*X324,""),"")</f>
      </c>
      <c r="AB324" s="48"/>
      <c r="AC324" s="17">
        <f>W324</f>
        <v>0</v>
      </c>
      <c r="AD324" s="49">
        <f>PRODUCT(ROUND(L324,2)*1.02)</f>
        <v>12.75</v>
      </c>
      <c r="AE324" s="48">
        <f>IF($W324&gt;0,IF(AD324&gt;0,$W324*AD324,""),"")</f>
      </c>
      <c r="AG324" s="20"/>
      <c r="AH324" s="48">
        <f>IF($D324&gt;0,IF(AG324&gt;0,$D324*AG324,""),"")</f>
      </c>
      <c r="AI324" s="17">
        <f>W324</f>
        <v>0</v>
      </c>
      <c r="AJ324" s="47">
        <v>20</v>
      </c>
      <c r="AK324" s="48">
        <f>IF($W324&gt;0,IF(AJ324&gt;0,$W324*AJ324,""),"")</f>
      </c>
      <c r="AL324" s="37" t="s">
        <v>13</v>
      </c>
      <c r="AM324" s="38" t="s">
        <v>14</v>
      </c>
      <c r="AN324" s="50" t="s">
        <v>15</v>
      </c>
      <c r="AP324" s="47">
        <v>20</v>
      </c>
      <c r="AQ324" s="48">
        <f>IF($AO324&gt;0,IF(AP324&gt;0,$AO324*AP324,""),"")</f>
      </c>
      <c r="AT324" s="48"/>
      <c r="AU324" s="17">
        <f>AO324</f>
        <v>0</v>
      </c>
      <c r="AV324" s="49">
        <f>PRODUCT(ROUND(AD324,2)*1.02)</f>
        <v>13.005</v>
      </c>
      <c r="AW324" s="48">
        <f>IF($AO324&gt;0,IF(AV324&gt;0,$AO324*AV324,""),"")</f>
      </c>
      <c r="AY324" s="20"/>
      <c r="AZ324" s="48">
        <f>IF($D324&gt;0,IF(AY324&gt;0,$D324*AY324,""),"")</f>
      </c>
      <c r="BA324" s="17">
        <f>AO324</f>
        <v>0</v>
      </c>
      <c r="BB324" s="47">
        <v>20</v>
      </c>
      <c r="BC324" s="48">
        <f>IF($AO324&gt;0,IF(BB324&gt;0,$AO324*BB324,""),"")</f>
      </c>
    </row>
    <row r="325" spans="1:55" ht="15.75">
      <c r="A325" s="37" t="s">
        <v>13</v>
      </c>
      <c r="B325" s="38" t="s">
        <v>16</v>
      </c>
      <c r="C325" s="50" t="s">
        <v>15</v>
      </c>
      <c r="D325" s="82"/>
      <c r="E325" s="39">
        <f>D325</f>
        <v>0</v>
      </c>
      <c r="F325" s="41">
        <v>18</v>
      </c>
      <c r="G325" s="42">
        <f>IF($D325&gt;0,IF(F325&gt;0,$D325*F325,""),"")</f>
      </c>
      <c r="H325" s="43"/>
      <c r="I325" s="39"/>
      <c r="J325" s="42"/>
      <c r="K325" s="43"/>
      <c r="L325" s="44"/>
      <c r="M325" s="42"/>
      <c r="N325" s="43"/>
      <c r="O325" s="44"/>
      <c r="P325" s="42">
        <f>IF($D325&gt;0,IF(O325&gt;0,$D325*O325,""),"")</f>
      </c>
      <c r="Q325" s="43">
        <f>D325</f>
        <v>0</v>
      </c>
      <c r="R325" s="41">
        <v>15</v>
      </c>
      <c r="S325" s="42">
        <f>IF($Q325&gt;0,IF(R325&gt;0,$Q325*R325,""),"")</f>
      </c>
      <c r="T325" s="46" t="s">
        <v>13</v>
      </c>
      <c r="U325" s="38" t="s">
        <v>16</v>
      </c>
      <c r="V325" s="50" t="s">
        <v>15</v>
      </c>
      <c r="X325" s="47">
        <v>18</v>
      </c>
      <c r="Y325" s="48">
        <f>IF($W325&gt;0,IF(X325&gt;0,$W325*X325,""),"")</f>
      </c>
      <c r="AB325" s="48"/>
      <c r="AD325" s="20"/>
      <c r="AE325" s="48"/>
      <c r="AG325" s="20"/>
      <c r="AH325" s="48">
        <f>IF($D325&gt;0,IF(AG325&gt;0,$D325*AG325,""),"")</f>
      </c>
      <c r="AI325" s="17">
        <f>W325</f>
        <v>0</v>
      </c>
      <c r="AJ325" s="47">
        <v>15</v>
      </c>
      <c r="AK325" s="48">
        <f>IF($W325&gt;0,IF(AJ325&gt;0,$W325*AJ325,""),"")</f>
      </c>
      <c r="AL325" s="37" t="s">
        <v>13</v>
      </c>
      <c r="AM325" s="38" t="s">
        <v>16</v>
      </c>
      <c r="AN325" s="50" t="s">
        <v>15</v>
      </c>
      <c r="AP325" s="47">
        <v>18</v>
      </c>
      <c r="AQ325" s="48">
        <f>IF($AO325&gt;0,IF(AP325&gt;0,$AO325*AP325,""),"")</f>
      </c>
      <c r="AT325" s="48"/>
      <c r="AV325" s="20"/>
      <c r="AW325" s="48"/>
      <c r="AY325" s="20"/>
      <c r="AZ325" s="48">
        <f>IF($D325&gt;0,IF(AY325&gt;0,$D325*AY325,""),"")</f>
      </c>
      <c r="BA325" s="17">
        <f>AO325</f>
        <v>0</v>
      </c>
      <c r="BB325" s="47">
        <v>15</v>
      </c>
      <c r="BC325" s="48">
        <f>IF($AO325&gt;0,IF(BB325&gt;0,$AO325*BB325,""),"")</f>
      </c>
    </row>
    <row r="326" spans="1:55" ht="15.75">
      <c r="A326" s="37" t="s">
        <v>13</v>
      </c>
      <c r="B326" s="38" t="s">
        <v>17</v>
      </c>
      <c r="C326" s="50" t="s">
        <v>15</v>
      </c>
      <c r="D326" s="82"/>
      <c r="E326" s="39">
        <f>D326</f>
        <v>0</v>
      </c>
      <c r="F326" s="41">
        <v>12</v>
      </c>
      <c r="G326" s="42">
        <f>IF($D326&gt;0,IF(F326&gt;0,$D326*F326,""),"")</f>
      </c>
      <c r="H326" s="43"/>
      <c r="I326" s="39"/>
      <c r="J326" s="42"/>
      <c r="K326" s="43"/>
      <c r="L326" s="44"/>
      <c r="M326" s="42"/>
      <c r="N326" s="43"/>
      <c r="O326" s="44"/>
      <c r="P326" s="42">
        <f>IF($D326&gt;0,IF(O326&gt;0,$D326*O326,""),"")</f>
      </c>
      <c r="Q326" s="43">
        <f>D326</f>
        <v>0</v>
      </c>
      <c r="R326" s="41">
        <v>10</v>
      </c>
      <c r="S326" s="42">
        <f>IF($Q326&gt;0,IF(R326&gt;0,$Q326*R326,""),"")</f>
      </c>
      <c r="T326" s="46" t="s">
        <v>13</v>
      </c>
      <c r="U326" s="38" t="s">
        <v>17</v>
      </c>
      <c r="V326" s="50" t="s">
        <v>15</v>
      </c>
      <c r="X326" s="47">
        <v>12</v>
      </c>
      <c r="Y326" s="48">
        <f>IF($W326&gt;0,IF(X326&gt;0,$W326*X326,""),"")</f>
      </c>
      <c r="AB326" s="48"/>
      <c r="AD326" s="20"/>
      <c r="AE326" s="48"/>
      <c r="AG326" s="20"/>
      <c r="AH326" s="48">
        <f>IF($D326&gt;0,IF(AG326&gt;0,$D326*AG326,""),"")</f>
      </c>
      <c r="AI326" s="17">
        <f>W326</f>
        <v>0</v>
      </c>
      <c r="AJ326" s="47">
        <v>10</v>
      </c>
      <c r="AK326" s="48">
        <f>IF($W326&gt;0,IF(AJ326&gt;0,$W326*AJ326,""),"")</f>
      </c>
      <c r="AL326" s="37" t="s">
        <v>13</v>
      </c>
      <c r="AM326" s="38" t="s">
        <v>17</v>
      </c>
      <c r="AN326" s="50" t="s">
        <v>15</v>
      </c>
      <c r="AP326" s="47">
        <v>12</v>
      </c>
      <c r="AQ326" s="48">
        <f>IF($AO326&gt;0,IF(AP326&gt;0,$AO326*AP326,""),"")</f>
      </c>
      <c r="AT326" s="48"/>
      <c r="AV326" s="20"/>
      <c r="AW326" s="48"/>
      <c r="AY326" s="20"/>
      <c r="AZ326" s="48">
        <f>IF($D326&gt;0,IF(AY326&gt;0,$D326*AY326,""),"")</f>
      </c>
      <c r="BA326" s="17">
        <f>AO326</f>
        <v>0</v>
      </c>
      <c r="BB326" s="47">
        <v>10</v>
      </c>
      <c r="BC326" s="48">
        <f>IF($AO326&gt;0,IF(BB326&gt;0,$AO326*BB326,""),"")</f>
      </c>
    </row>
    <row r="327" spans="1:55" ht="15.75">
      <c r="A327" s="37" t="s">
        <v>98</v>
      </c>
      <c r="B327" s="38" t="s">
        <v>19</v>
      </c>
      <c r="C327" s="50"/>
      <c r="E327" s="39"/>
      <c r="F327" s="41"/>
      <c r="G327" s="70"/>
      <c r="H327" s="43"/>
      <c r="I327" s="39"/>
      <c r="J327" s="70"/>
      <c r="K327" s="43"/>
      <c r="L327" s="44"/>
      <c r="M327" s="42"/>
      <c r="N327" s="43"/>
      <c r="O327" s="44"/>
      <c r="P327" s="70"/>
      <c r="Q327" s="43"/>
      <c r="R327" s="44"/>
      <c r="S327" s="42"/>
      <c r="T327" s="46" t="s">
        <v>98</v>
      </c>
      <c r="U327" s="38" t="s">
        <v>19</v>
      </c>
      <c r="V327" s="50"/>
      <c r="X327" s="47"/>
      <c r="AD327" s="20"/>
      <c r="AE327" s="48"/>
      <c r="AG327" s="20"/>
      <c r="AJ327" s="18"/>
      <c r="AK327" s="48"/>
      <c r="AL327" s="37" t="s">
        <v>98</v>
      </c>
      <c r="AM327" s="38" t="s">
        <v>19</v>
      </c>
      <c r="AN327" s="50"/>
      <c r="AP327" s="47"/>
      <c r="AV327" s="20"/>
      <c r="AW327" s="48"/>
      <c r="AY327" s="20"/>
      <c r="BB327" s="18"/>
      <c r="BC327" s="48"/>
    </row>
    <row r="328" spans="1:55" ht="15.75">
      <c r="A328" s="37" t="s">
        <v>13</v>
      </c>
      <c r="B328" s="38" t="s">
        <v>14</v>
      </c>
      <c r="C328" s="50" t="s">
        <v>15</v>
      </c>
      <c r="D328" s="82"/>
      <c r="E328" s="39">
        <f>D328</f>
        <v>0</v>
      </c>
      <c r="F328" s="41">
        <v>12</v>
      </c>
      <c r="G328" s="42">
        <f>IF($D328&gt;0,IF(F328&gt;0,$D328*F328,""),"")</f>
      </c>
      <c r="H328" s="43"/>
      <c r="I328" s="39"/>
      <c r="J328" s="42"/>
      <c r="K328" s="43">
        <f>D328</f>
        <v>0</v>
      </c>
      <c r="L328" s="41">
        <v>10.5</v>
      </c>
      <c r="M328" s="42">
        <f>IF($K328&gt;0,IF(L328&gt;0,$K328*L328,""),"")</f>
      </c>
      <c r="N328" s="43"/>
      <c r="O328" s="44"/>
      <c r="P328" s="42"/>
      <c r="Q328" s="43">
        <f>D328</f>
        <v>0</v>
      </c>
      <c r="R328" s="41">
        <v>13</v>
      </c>
      <c r="S328" s="42">
        <f>IF($Q328&gt;0,IF(R328&gt;0,$Q328*R328,""),"")</f>
      </c>
      <c r="T328" s="46" t="s">
        <v>13</v>
      </c>
      <c r="U328" s="38" t="s">
        <v>14</v>
      </c>
      <c r="V328" s="50" t="s">
        <v>15</v>
      </c>
      <c r="X328" s="47">
        <v>12</v>
      </c>
      <c r="Y328" s="48">
        <f>IF($W328&gt;0,IF(X328&gt;0,$W328*X328,""),"")</f>
      </c>
      <c r="AB328" s="48"/>
      <c r="AC328" s="17">
        <f>W328</f>
        <v>0</v>
      </c>
      <c r="AD328" s="49">
        <f>PRODUCT(ROUND(L328,2)*1.02)</f>
        <v>10.71</v>
      </c>
      <c r="AE328" s="48">
        <f>IF($W328&gt;0,IF(AD328&gt;0,$W328*AD328,""),"")</f>
      </c>
      <c r="AG328" s="20"/>
      <c r="AH328" s="48"/>
      <c r="AI328" s="17">
        <f>W328</f>
        <v>0</v>
      </c>
      <c r="AJ328" s="47">
        <v>13</v>
      </c>
      <c r="AK328" s="48">
        <f>IF($W328&gt;0,IF(AJ328&gt;0,$W328*AJ328,""),"")</f>
      </c>
      <c r="AL328" s="37" t="s">
        <v>13</v>
      </c>
      <c r="AM328" s="38" t="s">
        <v>14</v>
      </c>
      <c r="AN328" s="50" t="s">
        <v>15</v>
      </c>
      <c r="AP328" s="47">
        <v>12</v>
      </c>
      <c r="AQ328" s="48">
        <f>IF($AO328&gt;0,IF(AP328&gt;0,$AO328*AP328,""),"")</f>
      </c>
      <c r="AT328" s="48"/>
      <c r="AU328" s="17">
        <f>AO328</f>
        <v>0</v>
      </c>
      <c r="AV328" s="49">
        <f>PRODUCT(ROUND(AD328,2)*1.02)</f>
        <v>10.9242</v>
      </c>
      <c r="AW328" s="48">
        <f>IF($AO328&gt;0,IF(AV328&gt;0,$AO328*AV328,""),"")</f>
      </c>
      <c r="AY328" s="20"/>
      <c r="AZ328" s="48"/>
      <c r="BA328" s="17">
        <f>AO328</f>
        <v>0</v>
      </c>
      <c r="BB328" s="47">
        <v>13</v>
      </c>
      <c r="BC328" s="48">
        <f>IF($AO328&gt;0,IF(BB328&gt;0,$AO328*BB328,""),"")</f>
      </c>
    </row>
    <row r="329" spans="1:55" ht="15.75">
      <c r="A329" s="37" t="s">
        <v>13</v>
      </c>
      <c r="B329" s="38" t="s">
        <v>16</v>
      </c>
      <c r="C329" s="50" t="s">
        <v>15</v>
      </c>
      <c r="D329" s="82"/>
      <c r="E329" s="39">
        <f>D329</f>
        <v>0</v>
      </c>
      <c r="F329" s="41">
        <v>10</v>
      </c>
      <c r="G329" s="42">
        <f>IF($D329&gt;0,IF(F329&gt;0,$D329*F329,""),"")</f>
      </c>
      <c r="H329" s="43"/>
      <c r="I329" s="39"/>
      <c r="J329" s="42"/>
      <c r="K329" s="43"/>
      <c r="L329" s="44"/>
      <c r="M329" s="42"/>
      <c r="N329" s="43"/>
      <c r="O329" s="44"/>
      <c r="P329" s="42"/>
      <c r="Q329" s="43">
        <f>D329</f>
        <v>0</v>
      </c>
      <c r="R329" s="41">
        <v>10</v>
      </c>
      <c r="S329" s="42">
        <f>IF($Q329&gt;0,IF(R329&gt;0,$Q329*R329,""),"")</f>
      </c>
      <c r="T329" s="46" t="s">
        <v>13</v>
      </c>
      <c r="U329" s="38" t="s">
        <v>16</v>
      </c>
      <c r="V329" s="50" t="s">
        <v>15</v>
      </c>
      <c r="X329" s="47">
        <v>10</v>
      </c>
      <c r="Y329" s="48">
        <f>IF($W329&gt;0,IF(X329&gt;0,$W329*X329,""),"")</f>
      </c>
      <c r="AB329" s="48"/>
      <c r="AD329" s="20"/>
      <c r="AE329" s="48"/>
      <c r="AG329" s="20"/>
      <c r="AH329" s="48"/>
      <c r="AI329" s="17">
        <f>W329</f>
        <v>0</v>
      </c>
      <c r="AJ329" s="47">
        <v>10</v>
      </c>
      <c r="AK329" s="48">
        <f>IF($W329&gt;0,IF(AJ329&gt;0,$W329*AJ329,""),"")</f>
      </c>
      <c r="AL329" s="37" t="s">
        <v>13</v>
      </c>
      <c r="AM329" s="38" t="s">
        <v>16</v>
      </c>
      <c r="AN329" s="50" t="s">
        <v>15</v>
      </c>
      <c r="AP329" s="47">
        <v>10</v>
      </c>
      <c r="AQ329" s="48">
        <f>IF($AO329&gt;0,IF(AP329&gt;0,$AO329*AP329,""),"")</f>
      </c>
      <c r="AT329" s="48"/>
      <c r="AV329" s="20"/>
      <c r="AW329" s="48"/>
      <c r="AY329" s="20"/>
      <c r="AZ329" s="48"/>
      <c r="BA329" s="17">
        <f>AO329</f>
        <v>0</v>
      </c>
      <c r="BB329" s="47">
        <v>10</v>
      </c>
      <c r="BC329" s="48">
        <f>IF($AO329&gt;0,IF(BB329&gt;0,$AO329*BB329,""),"")</f>
      </c>
    </row>
    <row r="330" spans="1:55" ht="15.75">
      <c r="A330" s="37" t="s">
        <v>13</v>
      </c>
      <c r="B330" s="38" t="s">
        <v>17</v>
      </c>
      <c r="C330" s="50" t="s">
        <v>15</v>
      </c>
      <c r="D330" s="82"/>
      <c r="E330" s="39">
        <f>D330</f>
        <v>0</v>
      </c>
      <c r="F330" s="41">
        <v>9.25</v>
      </c>
      <c r="G330" s="42">
        <f>IF($D330&gt;0,IF(F330&gt;0,$D330*F330,""),"")</f>
      </c>
      <c r="H330" s="43"/>
      <c r="I330" s="39"/>
      <c r="J330" s="42"/>
      <c r="K330" s="43"/>
      <c r="L330" s="44"/>
      <c r="M330" s="42"/>
      <c r="N330" s="43"/>
      <c r="O330" s="44"/>
      <c r="P330" s="42"/>
      <c r="Q330" s="43">
        <f>D330</f>
        <v>0</v>
      </c>
      <c r="R330" s="41">
        <v>8</v>
      </c>
      <c r="S330" s="42">
        <f>IF($Q330&gt;0,IF(R330&gt;0,$Q330*R330,""),"")</f>
      </c>
      <c r="T330" s="46" t="s">
        <v>13</v>
      </c>
      <c r="U330" s="38" t="s">
        <v>17</v>
      </c>
      <c r="V330" s="50" t="s">
        <v>15</v>
      </c>
      <c r="X330" s="47">
        <v>9.25</v>
      </c>
      <c r="Y330" s="48">
        <f>IF($W330&gt;0,IF(X330&gt;0,$W330*X330,""),"")</f>
      </c>
      <c r="AB330" s="48"/>
      <c r="AD330" s="20"/>
      <c r="AE330" s="48"/>
      <c r="AG330" s="20"/>
      <c r="AH330" s="48"/>
      <c r="AI330" s="17">
        <f>W330</f>
        <v>0</v>
      </c>
      <c r="AJ330" s="47">
        <v>8</v>
      </c>
      <c r="AK330" s="48">
        <f>IF($W330&gt;0,IF(AJ330&gt;0,$W330*AJ330,""),"")</f>
      </c>
      <c r="AL330" s="37" t="s">
        <v>13</v>
      </c>
      <c r="AM330" s="38" t="s">
        <v>17</v>
      </c>
      <c r="AN330" s="50" t="s">
        <v>15</v>
      </c>
      <c r="AP330" s="47">
        <v>9.25</v>
      </c>
      <c r="AQ330" s="48">
        <f>IF($AO330&gt;0,IF(AP330&gt;0,$AO330*AP330,""),"")</f>
      </c>
      <c r="AT330" s="48"/>
      <c r="AV330" s="20"/>
      <c r="AW330" s="48"/>
      <c r="AY330" s="20"/>
      <c r="AZ330" s="48"/>
      <c r="BA330" s="17">
        <f>AO330</f>
        <v>0</v>
      </c>
      <c r="BB330" s="47">
        <v>8</v>
      </c>
      <c r="BC330" s="48">
        <f>IF($AO330&gt;0,IF(BB330&gt;0,$AO330*BB330,""),"")</f>
      </c>
    </row>
    <row r="331" spans="1:55" ht="15.75">
      <c r="A331" s="37"/>
      <c r="B331" s="38"/>
      <c r="C331" s="50"/>
      <c r="E331" s="39"/>
      <c r="F331" s="39"/>
      <c r="G331" s="70"/>
      <c r="H331" s="43"/>
      <c r="I331" s="39"/>
      <c r="J331" s="70"/>
      <c r="K331" s="43"/>
      <c r="L331" s="44"/>
      <c r="M331" s="42"/>
      <c r="N331" s="43"/>
      <c r="O331" s="44"/>
      <c r="P331" s="70"/>
      <c r="Q331" s="43"/>
      <c r="R331" s="44"/>
      <c r="S331" s="42"/>
      <c r="T331" s="46"/>
      <c r="U331" s="38"/>
      <c r="V331" s="50"/>
      <c r="AD331" s="20"/>
      <c r="AE331" s="48"/>
      <c r="AG331" s="20"/>
      <c r="AJ331" s="18"/>
      <c r="AK331" s="48"/>
      <c r="AL331" s="37"/>
      <c r="AM331" s="38"/>
      <c r="AN331" s="50"/>
      <c r="AV331" s="20"/>
      <c r="AW331" s="48"/>
      <c r="AY331" s="20"/>
      <c r="BB331" s="18"/>
      <c r="BC331" s="48"/>
    </row>
    <row r="332" spans="1:55" ht="15.75">
      <c r="A332" s="37" t="s">
        <v>20</v>
      </c>
      <c r="B332" s="32" t="s">
        <v>21</v>
      </c>
      <c r="C332" s="50"/>
      <c r="E332" s="39"/>
      <c r="F332" s="39"/>
      <c r="G332" s="70"/>
      <c r="H332" s="43"/>
      <c r="I332" s="39"/>
      <c r="J332" s="70"/>
      <c r="K332" s="43"/>
      <c r="L332" s="44"/>
      <c r="M332" s="42"/>
      <c r="N332" s="43"/>
      <c r="O332" s="44"/>
      <c r="P332" s="70"/>
      <c r="Q332" s="43"/>
      <c r="R332" s="44"/>
      <c r="S332" s="42"/>
      <c r="T332" s="46" t="s">
        <v>20</v>
      </c>
      <c r="U332" s="32" t="s">
        <v>21</v>
      </c>
      <c r="V332" s="50"/>
      <c r="AD332" s="20"/>
      <c r="AE332" s="48"/>
      <c r="AG332" s="20"/>
      <c r="AJ332" s="18"/>
      <c r="AK332" s="48"/>
      <c r="AL332" s="37" t="s">
        <v>20</v>
      </c>
      <c r="AM332" s="32" t="s">
        <v>21</v>
      </c>
      <c r="AN332" s="50"/>
      <c r="AV332" s="20"/>
      <c r="AW332" s="48"/>
      <c r="AY332" s="20"/>
      <c r="BB332" s="18"/>
      <c r="BC332" s="48"/>
    </row>
    <row r="333" spans="1:55" s="62" customFormat="1" ht="48" customHeight="1">
      <c r="A333" s="52" t="s">
        <v>22</v>
      </c>
      <c r="B333" s="53" t="s">
        <v>23</v>
      </c>
      <c r="C333" s="54" t="s">
        <v>24</v>
      </c>
      <c r="D333" s="83"/>
      <c r="E333" s="84"/>
      <c r="F333" s="56">
        <v>1.25</v>
      </c>
      <c r="G333" s="57">
        <f>IF($E333&gt;0,IF(F333&gt;0,$E333*F333,""),"")</f>
      </c>
      <c r="H333" s="58"/>
      <c r="I333" s="55"/>
      <c r="J333" s="57"/>
      <c r="K333" s="85"/>
      <c r="L333" s="56">
        <v>0.5</v>
      </c>
      <c r="M333" s="57">
        <f>IF($K333&gt;0,IF(L333&gt;0,$K333*L333,""),"")</f>
      </c>
      <c r="N333" s="58"/>
      <c r="O333" s="59"/>
      <c r="P333" s="57"/>
      <c r="Q333" s="85"/>
      <c r="R333" s="56">
        <v>1.6</v>
      </c>
      <c r="S333" s="57">
        <f>IF($Q333&gt;0,IF(R333&gt;0,$Q333*R333,""),"")</f>
      </c>
      <c r="T333" s="61" t="s">
        <v>22</v>
      </c>
      <c r="U333" s="53" t="s">
        <v>23</v>
      </c>
      <c r="V333" s="54" t="s">
        <v>24</v>
      </c>
      <c r="X333" s="63">
        <v>1.25</v>
      </c>
      <c r="Y333" s="64">
        <f>IF($W333&gt;0,IF(X333&gt;0,$W333*X333,""),"")</f>
      </c>
      <c r="AB333" s="64"/>
      <c r="AD333" s="63">
        <f>PRODUCT(ROUND(L333,2)*1.02)</f>
        <v>0.51</v>
      </c>
      <c r="AE333" s="64">
        <f>IF($W333&gt;0,IF(AD333&gt;0,$W333*AD333,""),"")</f>
      </c>
      <c r="AG333" s="65"/>
      <c r="AH333" s="64"/>
      <c r="AJ333" s="63">
        <v>1.6</v>
      </c>
      <c r="AK333" s="64">
        <f>IF($W333&gt;0,IF(AJ333&gt;0,$W333*AJ333,""),"")</f>
      </c>
      <c r="AL333" s="52" t="s">
        <v>22</v>
      </c>
      <c r="AM333" s="53" t="s">
        <v>23</v>
      </c>
      <c r="AN333" s="54" t="s">
        <v>24</v>
      </c>
      <c r="AP333" s="63">
        <v>1.25</v>
      </c>
      <c r="AQ333" s="64">
        <f>IF($AO333&gt;0,IF(AP333&gt;0,$AO333*AP333,""),"")</f>
      </c>
      <c r="AT333" s="64"/>
      <c r="AV333" s="63">
        <f>PRODUCT(ROUND(AD333,2)*1.02)</f>
        <v>0.5202</v>
      </c>
      <c r="AW333" s="64">
        <f>IF($AO333&gt;0,IF(AV333&gt;0,$AO333*AV333,""),"")</f>
      </c>
      <c r="AY333" s="65"/>
      <c r="AZ333" s="64"/>
      <c r="BB333" s="63">
        <v>1.6</v>
      </c>
      <c r="BC333" s="64">
        <f>IF($AO333&gt;0,IF(BB333&gt;0,$AO333*BB333,""),"")</f>
      </c>
    </row>
    <row r="334" spans="1:55" ht="15.75">
      <c r="A334" s="37" t="s">
        <v>25</v>
      </c>
      <c r="B334" s="38" t="s">
        <v>26</v>
      </c>
      <c r="C334" s="50" t="s">
        <v>15</v>
      </c>
      <c r="D334" s="82"/>
      <c r="E334" s="39"/>
      <c r="F334" s="39"/>
      <c r="G334" s="95"/>
      <c r="H334" s="43"/>
      <c r="I334" s="39"/>
      <c r="J334" s="70"/>
      <c r="K334" s="43">
        <f>D334</f>
        <v>0</v>
      </c>
      <c r="L334" s="41">
        <v>0.02</v>
      </c>
      <c r="M334" s="42">
        <f>IF($D334&gt;0,IF(L334&gt;0,$D334*L334,""),"")</f>
      </c>
      <c r="N334" s="43"/>
      <c r="O334" s="44"/>
      <c r="P334" s="70"/>
      <c r="Q334" s="43"/>
      <c r="R334" s="44"/>
      <c r="S334" s="94"/>
      <c r="T334" s="46" t="s">
        <v>25</v>
      </c>
      <c r="U334" s="38" t="s">
        <v>26</v>
      </c>
      <c r="V334" s="50" t="s">
        <v>15</v>
      </c>
      <c r="AC334" s="17">
        <f>W334</f>
        <v>0</v>
      </c>
      <c r="AD334" s="49">
        <f>PRODUCT(ROUND(L334,2)*1.02)</f>
        <v>0.0204</v>
      </c>
      <c r="AE334" s="48">
        <f>IF($W334&gt;0,IF(AD334&gt;0,$W334*AD334,""),"")</f>
      </c>
      <c r="AG334" s="20"/>
      <c r="AJ334" s="18"/>
      <c r="AK334" s="48"/>
      <c r="AL334" s="37" t="s">
        <v>25</v>
      </c>
      <c r="AM334" s="38" t="s">
        <v>26</v>
      </c>
      <c r="AN334" s="50" t="s">
        <v>15</v>
      </c>
      <c r="AU334" s="17">
        <f>AO334</f>
        <v>0</v>
      </c>
      <c r="AV334" s="49">
        <f>PRODUCT(ROUND(AD334,2)*1.02)</f>
        <v>0.0204</v>
      </c>
      <c r="AW334" s="48">
        <f>IF($AO334&gt;0,IF(AV334&gt;0,$AO334*AV334,""),"")</f>
      </c>
      <c r="AY334" s="20"/>
      <c r="BB334" s="18"/>
      <c r="BC334" s="48"/>
    </row>
    <row r="335" spans="1:55" ht="15.75">
      <c r="A335" s="37" t="s">
        <v>13</v>
      </c>
      <c r="B335" s="38"/>
      <c r="C335" s="50"/>
      <c r="E335" s="39"/>
      <c r="F335" s="39"/>
      <c r="G335" s="70"/>
      <c r="H335" s="43"/>
      <c r="I335" s="39"/>
      <c r="J335" s="70"/>
      <c r="K335" s="43"/>
      <c r="L335" s="44"/>
      <c r="M335" s="42"/>
      <c r="N335" s="43"/>
      <c r="O335" s="44"/>
      <c r="P335" s="70"/>
      <c r="Q335" s="43"/>
      <c r="R335" s="44"/>
      <c r="S335" s="42"/>
      <c r="T335" s="46" t="s">
        <v>13</v>
      </c>
      <c r="U335" s="38"/>
      <c r="V335" s="50"/>
      <c r="AD335" s="20"/>
      <c r="AE335" s="48"/>
      <c r="AG335" s="20"/>
      <c r="AJ335" s="18"/>
      <c r="AK335" s="48"/>
      <c r="AL335" s="37" t="s">
        <v>13</v>
      </c>
      <c r="AM335" s="38"/>
      <c r="AN335" s="50"/>
      <c r="AV335" s="20"/>
      <c r="AW335" s="48"/>
      <c r="AY335" s="20"/>
      <c r="BB335" s="18"/>
      <c r="BC335" s="48"/>
    </row>
    <row r="336" spans="1:55" ht="31.5">
      <c r="A336" s="37" t="s">
        <v>27</v>
      </c>
      <c r="B336" s="32" t="s">
        <v>28</v>
      </c>
      <c r="C336" s="50"/>
      <c r="E336" s="39"/>
      <c r="F336" s="39"/>
      <c r="G336" s="70"/>
      <c r="H336" s="43"/>
      <c r="I336" s="39"/>
      <c r="J336" s="70"/>
      <c r="K336" s="43"/>
      <c r="L336" s="44"/>
      <c r="M336" s="42"/>
      <c r="N336" s="43"/>
      <c r="O336" s="44"/>
      <c r="P336" s="70"/>
      <c r="Q336" s="43"/>
      <c r="R336" s="44"/>
      <c r="S336" s="42"/>
      <c r="T336" s="46" t="s">
        <v>27</v>
      </c>
      <c r="U336" s="32" t="s">
        <v>28</v>
      </c>
      <c r="V336" s="50"/>
      <c r="AD336" s="20"/>
      <c r="AE336" s="48"/>
      <c r="AG336" s="20"/>
      <c r="AJ336" s="18"/>
      <c r="AK336" s="48"/>
      <c r="AL336" s="37" t="s">
        <v>27</v>
      </c>
      <c r="AM336" s="32" t="s">
        <v>28</v>
      </c>
      <c r="AN336" s="50"/>
      <c r="AV336" s="20"/>
      <c r="AW336" s="48"/>
      <c r="AY336" s="20"/>
      <c r="BB336" s="18"/>
      <c r="BC336" s="48"/>
    </row>
    <row r="337" spans="1:55" ht="19.5" customHeight="1">
      <c r="A337" s="37" t="s">
        <v>29</v>
      </c>
      <c r="B337" s="38" t="s">
        <v>30</v>
      </c>
      <c r="C337" s="50" t="s">
        <v>31</v>
      </c>
      <c r="D337" s="82"/>
      <c r="E337" s="39"/>
      <c r="F337" s="39"/>
      <c r="G337" s="95"/>
      <c r="H337" s="43"/>
      <c r="I337" s="39"/>
      <c r="J337" s="70"/>
      <c r="K337" s="43">
        <f>D337</f>
        <v>0</v>
      </c>
      <c r="L337" s="41">
        <v>2.25</v>
      </c>
      <c r="M337" s="42">
        <f>IF($K337&gt;0,IF(L337&gt;0,$K337*L337,""),"")</f>
      </c>
      <c r="N337" s="43"/>
      <c r="O337" s="44"/>
      <c r="P337" s="70"/>
      <c r="Q337" s="43"/>
      <c r="R337" s="44"/>
      <c r="S337" s="42"/>
      <c r="T337" s="46" t="s">
        <v>29</v>
      </c>
      <c r="U337" s="38" t="s">
        <v>30</v>
      </c>
      <c r="V337" s="50" t="s">
        <v>31</v>
      </c>
      <c r="AC337" s="17">
        <f>W337</f>
        <v>0</v>
      </c>
      <c r="AD337" s="49">
        <f>PRODUCT(ROUND(L337,2)*1.02)</f>
        <v>2.295</v>
      </c>
      <c r="AE337" s="48">
        <f>IF($W337&gt;0,IF(AD337&gt;0,$W337*AD337,""),"")</f>
      </c>
      <c r="AG337" s="20"/>
      <c r="AJ337" s="18"/>
      <c r="AK337" s="48"/>
      <c r="AL337" s="37" t="s">
        <v>29</v>
      </c>
      <c r="AM337" s="38" t="s">
        <v>30</v>
      </c>
      <c r="AN337" s="50" t="s">
        <v>31</v>
      </c>
      <c r="AU337" s="17">
        <f>AO337</f>
        <v>0</v>
      </c>
      <c r="AV337" s="49">
        <f>PRODUCT(ROUND(AD337,2)*1.02)</f>
        <v>2.3459999999999996</v>
      </c>
      <c r="AW337" s="48">
        <f>IF($AO337&gt;0,IF(AV337&gt;0,$AO337*AV337,""),"")</f>
      </c>
      <c r="AY337" s="20"/>
      <c r="BB337" s="18"/>
      <c r="BC337" s="48"/>
    </row>
    <row r="338" spans="1:55" s="62" customFormat="1" ht="47.25" customHeight="1">
      <c r="A338" s="52" t="s">
        <v>32</v>
      </c>
      <c r="B338" s="53" t="s">
        <v>23</v>
      </c>
      <c r="C338" s="54" t="s">
        <v>24</v>
      </c>
      <c r="D338" s="83"/>
      <c r="E338" s="84"/>
      <c r="F338" s="56">
        <v>1.25</v>
      </c>
      <c r="G338" s="57">
        <f>IF($E338&gt;0,IF(F338&gt;0,$E338*F338,""),"")</f>
      </c>
      <c r="H338" s="58"/>
      <c r="I338" s="55"/>
      <c r="J338" s="57"/>
      <c r="K338" s="85"/>
      <c r="L338" s="56">
        <v>3.5</v>
      </c>
      <c r="M338" s="57">
        <f>IF($K338&gt;0,IF(L338&gt;0,$K338*L338,""),"")</f>
      </c>
      <c r="N338" s="58"/>
      <c r="O338" s="59"/>
      <c r="P338" s="57"/>
      <c r="Q338" s="58"/>
      <c r="R338" s="59"/>
      <c r="S338" s="57"/>
      <c r="T338" s="61" t="s">
        <v>32</v>
      </c>
      <c r="U338" s="53" t="s">
        <v>23</v>
      </c>
      <c r="V338" s="54" t="s">
        <v>24</v>
      </c>
      <c r="X338" s="63">
        <v>1.25</v>
      </c>
      <c r="Y338" s="64">
        <f>IF($W338&gt;0,IF(X338&gt;0,$W338*X338,""),"")</f>
      </c>
      <c r="AB338" s="64"/>
      <c r="AD338" s="63">
        <f>PRODUCT(ROUND(L338,2)*1.02)</f>
        <v>3.5700000000000003</v>
      </c>
      <c r="AE338" s="64">
        <f>IF($W338&gt;0,IF(AD338&gt;0,$W338*AD338,""),"")</f>
      </c>
      <c r="AG338" s="65"/>
      <c r="AH338" s="64"/>
      <c r="AJ338" s="65"/>
      <c r="AK338" s="64"/>
      <c r="AL338" s="52" t="s">
        <v>32</v>
      </c>
      <c r="AM338" s="53" t="s">
        <v>23</v>
      </c>
      <c r="AN338" s="54" t="s">
        <v>24</v>
      </c>
      <c r="AP338" s="63">
        <v>1.25</v>
      </c>
      <c r="AQ338" s="64">
        <f>IF($AO338&gt;0,IF(AP338&gt;0,$AO338*AP338,""),"")</f>
      </c>
      <c r="AT338" s="64"/>
      <c r="AV338" s="63">
        <f>PRODUCT(ROUND(AD338,2)*1.02)</f>
        <v>3.6414</v>
      </c>
      <c r="AW338" s="64">
        <f>IF($AO338&gt;0,IF(AV338&gt;0,$AO338*AV338,""),"")</f>
      </c>
      <c r="AY338" s="65"/>
      <c r="AZ338" s="64"/>
      <c r="BB338" s="65"/>
      <c r="BC338" s="64"/>
    </row>
    <row r="339" spans="1:55" ht="16.5" customHeight="1">
      <c r="A339" s="37" t="s">
        <v>33</v>
      </c>
      <c r="B339" s="38" t="s">
        <v>34</v>
      </c>
      <c r="C339" s="50" t="s">
        <v>31</v>
      </c>
      <c r="D339" s="82"/>
      <c r="E339" s="39">
        <f>D339</f>
        <v>0</v>
      </c>
      <c r="F339" s="41">
        <v>4.5</v>
      </c>
      <c r="G339" s="42">
        <f>IF($D339&gt;0,IF(F339&gt;0,$D339*F339,""),"")</f>
      </c>
      <c r="H339" s="43"/>
      <c r="I339" s="39"/>
      <c r="J339" s="42"/>
      <c r="K339" s="43">
        <f>D339</f>
        <v>0</v>
      </c>
      <c r="L339" s="41">
        <v>0.33</v>
      </c>
      <c r="M339" s="42">
        <f>IF($D339&gt;0,IF(L339&gt;0,$D339*L339,""),"")</f>
      </c>
      <c r="N339" s="43"/>
      <c r="O339" s="44"/>
      <c r="P339" s="42"/>
      <c r="Q339" s="43"/>
      <c r="R339" s="44"/>
      <c r="S339" s="42"/>
      <c r="T339" s="46" t="s">
        <v>33</v>
      </c>
      <c r="U339" s="38" t="s">
        <v>34</v>
      </c>
      <c r="V339" s="50" t="s">
        <v>31</v>
      </c>
      <c r="X339" s="47">
        <v>4.5</v>
      </c>
      <c r="Y339" s="48">
        <f>IF($W339&gt;0,IF(X339&gt;0,$W339*X339,""),"")</f>
      </c>
      <c r="AB339" s="48"/>
      <c r="AC339" s="17">
        <f>W339</f>
        <v>0</v>
      </c>
      <c r="AD339" s="49">
        <f>PRODUCT(ROUND(L339,2)*1.02)</f>
        <v>0.3366</v>
      </c>
      <c r="AE339" s="48">
        <f>IF($W339&gt;0,IF(AD339&gt;0,$W339*AD339,""),"")</f>
      </c>
      <c r="AG339" s="20"/>
      <c r="AH339" s="48"/>
      <c r="AJ339" s="18"/>
      <c r="AK339" s="48"/>
      <c r="AL339" s="37" t="s">
        <v>33</v>
      </c>
      <c r="AM339" s="38" t="s">
        <v>34</v>
      </c>
      <c r="AN339" s="50" t="s">
        <v>31</v>
      </c>
      <c r="AP339" s="47">
        <v>4.5</v>
      </c>
      <c r="AQ339" s="48">
        <f>IF($AO339&gt;0,IF(AP339&gt;0,$AO339*AP339,""),"")</f>
      </c>
      <c r="AT339" s="48"/>
      <c r="AU339" s="17">
        <f>AO339</f>
        <v>0</v>
      </c>
      <c r="AV339" s="49">
        <f>PRODUCT(ROUND(AD339,2)*1.02)</f>
        <v>0.34680000000000005</v>
      </c>
      <c r="AW339" s="48">
        <f>IF($AO339&gt;0,IF(AV339&gt;0,$AO339*AV339,""),"")</f>
      </c>
      <c r="AY339" s="20"/>
      <c r="AZ339" s="48"/>
      <c r="BB339" s="18"/>
      <c r="BC339" s="48"/>
    </row>
    <row r="340" spans="1:55" ht="15.75">
      <c r="A340" s="37"/>
      <c r="B340" s="38"/>
      <c r="C340" s="38"/>
      <c r="D340" s="17">
        <f>COUNT(D5:D339)</f>
        <v>0</v>
      </c>
      <c r="E340" s="39"/>
      <c r="F340" s="39"/>
      <c r="G340" s="70"/>
      <c r="H340" s="43"/>
      <c r="I340" s="39"/>
      <c r="J340" s="70"/>
      <c r="K340" s="43"/>
      <c r="L340" s="41"/>
      <c r="M340" s="70"/>
      <c r="N340" s="43"/>
      <c r="O340" s="44"/>
      <c r="P340" s="45"/>
      <c r="Q340" s="43"/>
      <c r="R340" s="44"/>
      <c r="S340" s="45"/>
      <c r="T340" s="46"/>
      <c r="U340" s="38"/>
      <c r="V340" s="38"/>
      <c r="W340" s="17">
        <f>COUNT(W5:W339)</f>
        <v>0</v>
      </c>
      <c r="AD340" s="49"/>
      <c r="AG340" s="20"/>
      <c r="AH340" s="18"/>
      <c r="AJ340" s="18"/>
      <c r="AK340" s="18"/>
      <c r="AL340" s="37"/>
      <c r="AM340" s="38"/>
      <c r="AN340" s="38"/>
      <c r="AO340" s="17">
        <f>COUNT(AO5:AO339)</f>
        <v>0</v>
      </c>
      <c r="AV340" s="49"/>
      <c r="AY340" s="20"/>
      <c r="AZ340" s="18"/>
      <c r="BB340" s="18"/>
      <c r="BC340" s="18"/>
    </row>
    <row r="341" spans="2:55" ht="16.5" thickBot="1">
      <c r="B341" s="76" t="s">
        <v>99</v>
      </c>
      <c r="E341" s="39"/>
      <c r="F341" s="77"/>
      <c r="G341" s="78">
        <f>IF(COUNT(G5:G340)&lt;&gt;$D$340,"NA",SUM(G5:G340))</f>
        <v>0</v>
      </c>
      <c r="H341" s="43"/>
      <c r="I341" s="39"/>
      <c r="J341" s="78">
        <f>IF(COUNT(J5:J340)&lt;&gt;$D$340,"NA",SUM(J5:J340))</f>
        <v>0</v>
      </c>
      <c r="K341" s="43"/>
      <c r="L341" s="44"/>
      <c r="M341" s="78">
        <f>IF(COUNT(M5:M340)&lt;&gt;$D$340,"NA",SUM(M5:M340))</f>
        <v>0</v>
      </c>
      <c r="N341" s="43"/>
      <c r="O341" s="44"/>
      <c r="P341" s="78">
        <f>IF(COUNT(P5:P340)&lt;&gt;$D$340,"NA",SUM(P5:P340))</f>
        <v>0</v>
      </c>
      <c r="Q341" s="43"/>
      <c r="R341" s="44"/>
      <c r="S341" s="78">
        <f>IF(COUNT(S5:S340)&lt;&gt;$D$340,"NA",SUM(S5:S340))</f>
        <v>0</v>
      </c>
      <c r="T341" s="79"/>
      <c r="U341" s="76" t="s">
        <v>99</v>
      </c>
      <c r="X341" s="80"/>
      <c r="Y341" s="80">
        <f>IF(COUNT(Y5:Y340)&lt;&gt;$D$340,"NA",SUM(Y5:Y340))</f>
        <v>0</v>
      </c>
      <c r="AB341" s="80">
        <f>IF(COUNT(AB5:AB340)&lt;&gt;$D$340,"NA",SUM(AB5:AB340))</f>
        <v>0</v>
      </c>
      <c r="AE341" s="80">
        <f>IF(COUNT(AE5:AE340)&lt;&gt;$D$340,"NA",SUM(AE5:AE340))</f>
        <v>0</v>
      </c>
      <c r="AH341" s="80">
        <f>IF(COUNT(AH5:AH340)&lt;&gt;$D$340,"NA",SUM(AH5:AH340))</f>
        <v>0</v>
      </c>
      <c r="AJ341" s="18"/>
      <c r="AK341" s="80">
        <f>IF(COUNT(AK5:AK340)&lt;&gt;$D$340,"NA",SUM(AK5:AK340))</f>
        <v>0</v>
      </c>
      <c r="AM341" s="76" t="s">
        <v>99</v>
      </c>
      <c r="AP341" s="80"/>
      <c r="AQ341" s="80">
        <f>IF(COUNT(AQ5:AQ340)&lt;&gt;$D$340,"NA",SUM(AQ5:AQ340))</f>
        <v>0</v>
      </c>
      <c r="AT341" s="80">
        <f>IF(COUNT(AT5:AT340)&lt;&gt;$D$340,"NA",SUM(AT5:AT340))</f>
        <v>0</v>
      </c>
      <c r="AW341" s="80">
        <f>IF(COUNT(AW5:AW340)&lt;&gt;$D$340,"NA",SUM(AW5:AW340))</f>
        <v>0</v>
      </c>
      <c r="AZ341" s="80">
        <f>IF(COUNT(AZ5:AZ340)&lt;&gt;$D$340,"NA",SUM(AZ5:AZ340))</f>
        <v>0</v>
      </c>
      <c r="BB341" s="18"/>
      <c r="BC341" s="80">
        <f>IF(COUNT(BC5:BC340)&lt;&gt;$D$340,"NA",SUM(BC5:BC340))</f>
        <v>0</v>
      </c>
    </row>
    <row r="342" spans="7:19" ht="15.75">
      <c r="G342" s="81"/>
      <c r="J342" s="81"/>
      <c r="M342" s="81"/>
      <c r="P342" s="81"/>
      <c r="S342" s="81"/>
    </row>
  </sheetData>
  <sheetProtection sheet="1" objects="1" scenarios="1" selectLockedCells="1"/>
  <mergeCells count="3">
    <mergeCell ref="A1:G1"/>
    <mergeCell ref="T1:Y1"/>
    <mergeCell ref="AL1:AQ1"/>
  </mergeCells>
  <conditionalFormatting sqref="A1:IV65536">
    <cfRule type="cellIs" priority="1" dxfId="1" operator="equal" stopIfTrue="1">
      <formula>0</formula>
    </cfRule>
  </conditionalFormatting>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BC342"/>
  <sheetViews>
    <sheetView zoomScale="80" zoomScaleNormal="80" workbookViewId="0" topLeftCell="S1">
      <pane xSplit="2" ySplit="2" topLeftCell="U3" activePane="bottomRight" state="frozen"/>
      <selection pane="topLeft" activeCell="S1" sqref="S1"/>
      <selection pane="topRight" activeCell="U1" sqref="U1"/>
      <selection pane="bottomLeft" activeCell="S3" sqref="S3"/>
      <selection pane="bottomRight" activeCell="Y18" sqref="Y18"/>
    </sheetView>
  </sheetViews>
  <sheetFormatPr defaultColWidth="9.140625" defaultRowHeight="12.75"/>
  <cols>
    <col min="1" max="1" width="14.140625" style="76" hidden="1" customWidth="1"/>
    <col min="2" max="2" width="17.421875" style="17" hidden="1" customWidth="1"/>
    <col min="3" max="3" width="8.00390625" style="17" hidden="1" customWidth="1"/>
    <col min="4" max="18" width="14.140625" style="17" hidden="1" customWidth="1"/>
    <col min="19" max="19" width="14.140625" style="76" customWidth="1"/>
    <col min="20" max="20" width="17.421875" style="17" customWidth="1"/>
    <col min="21" max="21" width="8.00390625" style="17" customWidth="1"/>
    <col min="22" max="29" width="14.140625" style="17" customWidth="1"/>
    <col min="30" max="30" width="14.140625" style="71" customWidth="1"/>
    <col min="31" max="32" width="14.140625" style="17" customWidth="1"/>
    <col min="33" max="33" width="14.140625" style="71" customWidth="1"/>
    <col min="34" max="37" width="14.140625" style="17" customWidth="1"/>
    <col min="38" max="38" width="14.140625" style="76" hidden="1" customWidth="1"/>
    <col min="39" max="39" width="17.421875" style="17" hidden="1" customWidth="1"/>
    <col min="40" max="40" width="8.00390625" style="17" hidden="1" customWidth="1"/>
    <col min="41" max="44" width="14.140625" style="17" hidden="1" customWidth="1"/>
    <col min="45" max="45" width="14.140625" style="71" hidden="1" customWidth="1"/>
    <col min="46" max="47" width="14.140625" style="17" hidden="1" customWidth="1"/>
    <col min="48" max="48" width="14.140625" style="71" hidden="1" customWidth="1"/>
    <col min="49" max="50" width="14.140625" style="17" hidden="1" customWidth="1"/>
    <col min="51" max="51" width="14.140625" style="71" hidden="1" customWidth="1"/>
    <col min="52" max="57" width="14.140625" style="17" hidden="1" customWidth="1"/>
    <col min="58" max="16384" width="14.140625" style="17" customWidth="1"/>
  </cols>
  <sheetData>
    <row r="1" spans="1:55" ht="16.5" thickBot="1">
      <c r="A1" s="101" t="s">
        <v>0</v>
      </c>
      <c r="B1" s="101"/>
      <c r="C1" s="101"/>
      <c r="D1" s="101"/>
      <c r="E1" s="101"/>
      <c r="F1" s="101"/>
      <c r="H1" s="15"/>
      <c r="I1" s="15"/>
      <c r="K1" s="18"/>
      <c r="L1" s="15"/>
      <c r="N1" s="18"/>
      <c r="O1" s="18"/>
      <c r="Q1" s="18"/>
      <c r="R1" s="18"/>
      <c r="S1" s="101" t="s">
        <v>110</v>
      </c>
      <c r="T1" s="101"/>
      <c r="U1" s="101"/>
      <c r="V1" s="101"/>
      <c r="W1" s="101"/>
      <c r="X1" s="101"/>
      <c r="Y1" s="102"/>
      <c r="AA1" s="15"/>
      <c r="AB1" s="16"/>
      <c r="AD1" s="20"/>
      <c r="AE1" s="16"/>
      <c r="AG1" s="20"/>
      <c r="AH1" s="19"/>
      <c r="AJ1" s="18"/>
      <c r="AK1" s="19"/>
      <c r="AL1" s="101" t="s">
        <v>102</v>
      </c>
      <c r="AM1" s="101"/>
      <c r="AN1" s="101"/>
      <c r="AO1" s="101"/>
      <c r="AP1" s="101"/>
      <c r="AQ1" s="101"/>
      <c r="AS1" s="15"/>
      <c r="AT1" s="15"/>
      <c r="AV1" s="20"/>
      <c r="AW1" s="15"/>
      <c r="AY1" s="20"/>
      <c r="AZ1" s="18"/>
      <c r="BB1" s="18"/>
      <c r="BC1" s="18"/>
    </row>
    <row r="2" spans="1:55" ht="31.5">
      <c r="A2" s="15" t="s">
        <v>1</v>
      </c>
      <c r="B2" s="21"/>
      <c r="C2" s="21"/>
      <c r="D2" s="21" t="s">
        <v>2</v>
      </c>
      <c r="E2" s="29" t="s">
        <v>3</v>
      </c>
      <c r="F2" s="29" t="s">
        <v>4</v>
      </c>
      <c r="G2" s="21" t="s">
        <v>100</v>
      </c>
      <c r="H2" s="29" t="s">
        <v>5</v>
      </c>
      <c r="I2" s="29" t="s">
        <v>4</v>
      </c>
      <c r="J2" s="21" t="s">
        <v>2</v>
      </c>
      <c r="K2" s="29" t="s">
        <v>6</v>
      </c>
      <c r="L2" s="29" t="s">
        <v>4</v>
      </c>
      <c r="M2" s="21" t="s">
        <v>2</v>
      </c>
      <c r="N2" s="29" t="s">
        <v>7</v>
      </c>
      <c r="O2" s="29" t="s">
        <v>4</v>
      </c>
      <c r="P2" s="21" t="s">
        <v>2</v>
      </c>
      <c r="Q2" s="29" t="s">
        <v>8</v>
      </c>
      <c r="R2" s="29" t="s">
        <v>4</v>
      </c>
      <c r="S2" s="15" t="s">
        <v>1</v>
      </c>
      <c r="T2" s="21"/>
      <c r="U2" s="21"/>
      <c r="V2" s="22" t="s">
        <v>2</v>
      </c>
      <c r="W2" s="23" t="s">
        <v>2</v>
      </c>
      <c r="X2" s="33" t="s">
        <v>3</v>
      </c>
      <c r="Y2" s="25" t="s">
        <v>4</v>
      </c>
      <c r="Z2" s="26" t="s">
        <v>100</v>
      </c>
      <c r="AA2" s="33" t="s">
        <v>5</v>
      </c>
      <c r="AB2" s="25" t="s">
        <v>4</v>
      </c>
      <c r="AC2" s="26" t="s">
        <v>2</v>
      </c>
      <c r="AD2" s="24" t="s">
        <v>6</v>
      </c>
      <c r="AE2" s="25" t="s">
        <v>4</v>
      </c>
      <c r="AF2" s="26" t="s">
        <v>2</v>
      </c>
      <c r="AG2" s="24" t="s">
        <v>7</v>
      </c>
      <c r="AH2" s="25" t="s">
        <v>4</v>
      </c>
      <c r="AI2" s="26" t="s">
        <v>2</v>
      </c>
      <c r="AJ2" s="33" t="s">
        <v>8</v>
      </c>
      <c r="AK2" s="25" t="s">
        <v>4</v>
      </c>
      <c r="AL2" s="27" t="s">
        <v>1</v>
      </c>
      <c r="AM2" s="21"/>
      <c r="AN2" s="21"/>
      <c r="AO2" s="21" t="s">
        <v>2</v>
      </c>
      <c r="AP2" s="29" t="s">
        <v>3</v>
      </c>
      <c r="AQ2" s="29" t="s">
        <v>4</v>
      </c>
      <c r="AR2" s="21" t="s">
        <v>100</v>
      </c>
      <c r="AS2" s="28" t="s">
        <v>5</v>
      </c>
      <c r="AT2" s="29" t="s">
        <v>4</v>
      </c>
      <c r="AU2" s="21" t="s">
        <v>2</v>
      </c>
      <c r="AV2" s="28" t="s">
        <v>6</v>
      </c>
      <c r="AW2" s="29" t="s">
        <v>4</v>
      </c>
      <c r="AX2" s="21" t="s">
        <v>2</v>
      </c>
      <c r="AY2" s="28" t="s">
        <v>7</v>
      </c>
      <c r="AZ2" s="29" t="s">
        <v>4</v>
      </c>
      <c r="BA2" s="21" t="s">
        <v>2</v>
      </c>
      <c r="BB2" s="29" t="s">
        <v>8</v>
      </c>
      <c r="BC2" s="29" t="s">
        <v>4</v>
      </c>
    </row>
    <row r="3" spans="1:55" ht="47.25">
      <c r="A3" s="30" t="s">
        <v>9</v>
      </c>
      <c r="B3" s="31" t="s">
        <v>10</v>
      </c>
      <c r="C3" s="32"/>
      <c r="D3" s="21"/>
      <c r="E3" s="29"/>
      <c r="F3" s="29"/>
      <c r="G3" s="21"/>
      <c r="H3" s="29"/>
      <c r="I3" s="29"/>
      <c r="J3" s="21"/>
      <c r="K3" s="29"/>
      <c r="L3" s="29"/>
      <c r="M3" s="21"/>
      <c r="N3" s="29"/>
      <c r="O3" s="29"/>
      <c r="P3" s="21"/>
      <c r="Q3" s="29"/>
      <c r="R3" s="29"/>
      <c r="S3" s="30" t="s">
        <v>9</v>
      </c>
      <c r="T3" s="31" t="s">
        <v>10</v>
      </c>
      <c r="U3" s="32"/>
      <c r="V3" s="21"/>
      <c r="W3" s="23"/>
      <c r="X3" s="33"/>
      <c r="Y3" s="34"/>
      <c r="Z3" s="26"/>
      <c r="AA3" s="33"/>
      <c r="AB3" s="34"/>
      <c r="AC3" s="26"/>
      <c r="AD3" s="87"/>
      <c r="AE3" s="34"/>
      <c r="AF3" s="26"/>
      <c r="AG3" s="87"/>
      <c r="AH3" s="34"/>
      <c r="AI3" s="26"/>
      <c r="AJ3" s="33"/>
      <c r="AK3" s="34"/>
      <c r="AL3" s="35" t="s">
        <v>9</v>
      </c>
      <c r="AM3" s="31" t="s">
        <v>10</v>
      </c>
      <c r="AN3" s="32"/>
      <c r="AO3" s="21"/>
      <c r="AP3" s="29"/>
      <c r="AQ3" s="29"/>
      <c r="AR3" s="21"/>
      <c r="AS3" s="36"/>
      <c r="AT3" s="29"/>
      <c r="AU3" s="21"/>
      <c r="AV3" s="36"/>
      <c r="AW3" s="29"/>
      <c r="AX3" s="21"/>
      <c r="AY3" s="36"/>
      <c r="AZ3" s="29"/>
      <c r="BA3" s="21"/>
      <c r="BB3" s="29"/>
      <c r="BC3" s="29"/>
    </row>
    <row r="4" spans="1:55" ht="31.5">
      <c r="A4" s="37" t="s">
        <v>11</v>
      </c>
      <c r="B4" s="38" t="s">
        <v>12</v>
      </c>
      <c r="C4" s="38"/>
      <c r="E4" s="47"/>
      <c r="F4" s="48"/>
      <c r="H4" s="47"/>
      <c r="I4" s="48"/>
      <c r="K4" s="18"/>
      <c r="L4" s="48"/>
      <c r="N4" s="18"/>
      <c r="O4" s="18"/>
      <c r="Q4" s="18"/>
      <c r="R4" s="18"/>
      <c r="S4" s="37" t="s">
        <v>11</v>
      </c>
      <c r="T4" s="38" t="s">
        <v>12</v>
      </c>
      <c r="U4" s="38"/>
      <c r="W4" s="39"/>
      <c r="X4" s="41"/>
      <c r="Y4" s="42"/>
      <c r="Z4" s="43"/>
      <c r="AA4" s="41"/>
      <c r="AB4" s="42"/>
      <c r="AC4" s="43"/>
      <c r="AD4" s="88"/>
      <c r="AE4" s="42"/>
      <c r="AF4" s="43"/>
      <c r="AG4" s="88"/>
      <c r="AH4" s="45"/>
      <c r="AI4" s="43"/>
      <c r="AJ4" s="44"/>
      <c r="AK4" s="45"/>
      <c r="AL4" s="46" t="s">
        <v>11</v>
      </c>
      <c r="AM4" s="38" t="s">
        <v>12</v>
      </c>
      <c r="AN4" s="38"/>
      <c r="AP4" s="47"/>
      <c r="AQ4" s="48"/>
      <c r="AS4" s="49"/>
      <c r="AT4" s="48"/>
      <c r="AV4" s="20"/>
      <c r="AW4" s="48"/>
      <c r="AY4" s="20"/>
      <c r="AZ4" s="18"/>
      <c r="BB4" s="18"/>
      <c r="BC4" s="18"/>
    </row>
    <row r="5" spans="1:55" ht="15.75">
      <c r="A5" s="37" t="s">
        <v>13</v>
      </c>
      <c r="B5" s="38" t="s">
        <v>14</v>
      </c>
      <c r="C5" s="50" t="s">
        <v>15</v>
      </c>
      <c r="E5" s="47">
        <v>16</v>
      </c>
      <c r="F5" s="48">
        <f aca="true" t="shared" si="0" ref="F5:F68">IF($D5&gt;0,IF(E5&gt;0,$D5*E5,""),"")</f>
      </c>
      <c r="G5" s="17">
        <f>D5</f>
        <v>0</v>
      </c>
      <c r="H5" s="47">
        <v>18</v>
      </c>
      <c r="I5" s="89">
        <f aca="true" t="shared" si="1" ref="I5:I11">IF($G5&gt;0,IF(H5&gt;0,$G5*H5,""),"")</f>
      </c>
      <c r="K5" s="18"/>
      <c r="L5" s="48"/>
      <c r="N5" s="18"/>
      <c r="O5" s="48"/>
      <c r="Q5" s="18"/>
      <c r="R5" s="18"/>
      <c r="S5" s="37" t="s">
        <v>13</v>
      </c>
      <c r="T5" s="38" t="s">
        <v>14</v>
      </c>
      <c r="U5" s="50" t="s">
        <v>15</v>
      </c>
      <c r="V5" s="82"/>
      <c r="W5" s="39">
        <f>V5</f>
        <v>0</v>
      </c>
      <c r="X5" s="41">
        <v>16</v>
      </c>
      <c r="Y5" s="42">
        <f>IF($V5&gt;0,IF(X5&gt;0,$V5*X5,""),"")</f>
      </c>
      <c r="Z5" s="43">
        <f>V5</f>
        <v>0</v>
      </c>
      <c r="AA5" s="41">
        <v>18</v>
      </c>
      <c r="AB5" s="42">
        <f aca="true" t="shared" si="2" ref="AB5:AB11">IF($V5&gt;0,IF(AA5&gt;0,$V5*AA5,""),"")</f>
      </c>
      <c r="AC5" s="43"/>
      <c r="AD5" s="88"/>
      <c r="AE5" s="42"/>
      <c r="AF5" s="43"/>
      <c r="AG5" s="88"/>
      <c r="AH5" s="42"/>
      <c r="AI5" s="43"/>
      <c r="AJ5" s="44"/>
      <c r="AK5" s="45"/>
      <c r="AL5" s="46" t="s">
        <v>13</v>
      </c>
      <c r="AM5" s="38" t="s">
        <v>14</v>
      </c>
      <c r="AN5" s="50" t="s">
        <v>15</v>
      </c>
      <c r="AP5" s="47">
        <v>16</v>
      </c>
      <c r="AQ5" s="48">
        <f>IF($AO5&gt;0,IF(AP5&gt;0,$AO5*AP5,""),"")</f>
      </c>
      <c r="AR5" s="17">
        <f>AO5</f>
        <v>0</v>
      </c>
      <c r="AS5" s="49">
        <f>PRODUCT(ROUND(AA5,2)*1.02)</f>
        <v>18.36</v>
      </c>
      <c r="AT5" s="48">
        <f>IF($AO5&gt;0,IF(AS5&gt;0,$AO5*AS5,""),"")</f>
      </c>
      <c r="AV5" s="20"/>
      <c r="AW5" s="48"/>
      <c r="AY5" s="20"/>
      <c r="AZ5" s="48"/>
      <c r="BB5" s="18"/>
      <c r="BC5" s="18"/>
    </row>
    <row r="6" spans="1:55" ht="15.75">
      <c r="A6" s="37" t="s">
        <v>13</v>
      </c>
      <c r="B6" s="38" t="s">
        <v>16</v>
      </c>
      <c r="C6" s="50" t="s">
        <v>15</v>
      </c>
      <c r="E6" s="47">
        <v>14</v>
      </c>
      <c r="F6" s="48">
        <f t="shared" si="0"/>
      </c>
      <c r="G6" s="17">
        <f>D6</f>
        <v>0</v>
      </c>
      <c r="H6" s="47">
        <v>14.7</v>
      </c>
      <c r="I6" s="48">
        <f t="shared" si="1"/>
      </c>
      <c r="K6" s="18"/>
      <c r="L6" s="48"/>
      <c r="N6" s="18"/>
      <c r="O6" s="48"/>
      <c r="Q6" s="18"/>
      <c r="R6" s="18"/>
      <c r="S6" s="37" t="s">
        <v>13</v>
      </c>
      <c r="T6" s="38" t="s">
        <v>16</v>
      </c>
      <c r="U6" s="50" t="s">
        <v>15</v>
      </c>
      <c r="V6" s="82"/>
      <c r="W6" s="39">
        <f>V6</f>
        <v>0</v>
      </c>
      <c r="X6" s="41">
        <v>14</v>
      </c>
      <c r="Y6" s="42">
        <f>IF($V6&gt;0,IF(X6&gt;0,$V6*X6,""),"")</f>
      </c>
      <c r="Z6" s="43">
        <f>V6</f>
        <v>0</v>
      </c>
      <c r="AA6" s="41">
        <v>14.7</v>
      </c>
      <c r="AB6" s="42">
        <f t="shared" si="2"/>
      </c>
      <c r="AC6" s="43"/>
      <c r="AD6" s="88"/>
      <c r="AE6" s="42"/>
      <c r="AF6" s="43"/>
      <c r="AG6" s="88"/>
      <c r="AH6" s="42"/>
      <c r="AI6" s="43"/>
      <c r="AJ6" s="44"/>
      <c r="AK6" s="45"/>
      <c r="AL6" s="46" t="s">
        <v>13</v>
      </c>
      <c r="AM6" s="38" t="s">
        <v>16</v>
      </c>
      <c r="AN6" s="50" t="s">
        <v>15</v>
      </c>
      <c r="AP6" s="47">
        <v>14</v>
      </c>
      <c r="AQ6" s="48">
        <f>IF($AO6&gt;0,IF(AP6&gt;0,$AO6*AP6,""),"")</f>
      </c>
      <c r="AR6" s="17">
        <f>AO6</f>
        <v>0</v>
      </c>
      <c r="AS6" s="49">
        <f>PRODUCT(ROUND(AA6,2)*1.02)</f>
        <v>14.994</v>
      </c>
      <c r="AT6" s="48">
        <f>IF($AO6&gt;0,IF(AS6&gt;0,$AO6*AS6,""),"")</f>
      </c>
      <c r="AV6" s="20"/>
      <c r="AW6" s="48"/>
      <c r="AY6" s="20"/>
      <c r="AZ6" s="48"/>
      <c r="BB6" s="18"/>
      <c r="BC6" s="18"/>
    </row>
    <row r="7" spans="1:55" ht="15.75">
      <c r="A7" s="37" t="s">
        <v>13</v>
      </c>
      <c r="B7" s="38" t="s">
        <v>17</v>
      </c>
      <c r="C7" s="50" t="s">
        <v>15</v>
      </c>
      <c r="E7" s="47">
        <v>10</v>
      </c>
      <c r="F7" s="48">
        <f t="shared" si="0"/>
      </c>
      <c r="G7" s="17">
        <f>D7</f>
        <v>0</v>
      </c>
      <c r="H7" s="47">
        <v>12</v>
      </c>
      <c r="I7" s="48">
        <f t="shared" si="1"/>
      </c>
      <c r="K7" s="18"/>
      <c r="L7" s="48"/>
      <c r="N7" s="18"/>
      <c r="O7" s="48"/>
      <c r="Q7" s="18"/>
      <c r="R7" s="18"/>
      <c r="S7" s="37" t="s">
        <v>13</v>
      </c>
      <c r="T7" s="38" t="s">
        <v>17</v>
      </c>
      <c r="U7" s="50" t="s">
        <v>15</v>
      </c>
      <c r="V7" s="82"/>
      <c r="W7" s="39">
        <f>V7</f>
        <v>0</v>
      </c>
      <c r="X7" s="41">
        <v>10</v>
      </c>
      <c r="Y7" s="42">
        <f>IF($V7&gt;0,IF(X7&gt;0,$V7*X7,""),"")</f>
      </c>
      <c r="Z7" s="43">
        <f>V7</f>
        <v>0</v>
      </c>
      <c r="AA7" s="41">
        <v>12</v>
      </c>
      <c r="AB7" s="42">
        <f t="shared" si="2"/>
      </c>
      <c r="AC7" s="43"/>
      <c r="AD7" s="88"/>
      <c r="AE7" s="42"/>
      <c r="AF7" s="43"/>
      <c r="AG7" s="88"/>
      <c r="AH7" s="42"/>
      <c r="AI7" s="43"/>
      <c r="AJ7" s="44"/>
      <c r="AK7" s="45"/>
      <c r="AL7" s="46" t="s">
        <v>13</v>
      </c>
      <c r="AM7" s="38" t="s">
        <v>17</v>
      </c>
      <c r="AN7" s="50" t="s">
        <v>15</v>
      </c>
      <c r="AP7" s="47">
        <v>10</v>
      </c>
      <c r="AQ7" s="48">
        <f>IF($AO7&gt;0,IF(AP7&gt;0,$AO7*AP7,""),"")</f>
      </c>
      <c r="AR7" s="17">
        <f>AO7</f>
        <v>0</v>
      </c>
      <c r="AS7" s="49">
        <f>PRODUCT(ROUND(AA7,2)*1.02)</f>
        <v>12.24</v>
      </c>
      <c r="AT7" s="48">
        <f>IF($AO7&gt;0,IF(AS7&gt;0,$AO7*AS7,""),"")</f>
      </c>
      <c r="AV7" s="20"/>
      <c r="AW7" s="48"/>
      <c r="AY7" s="20"/>
      <c r="AZ7" s="48"/>
      <c r="BB7" s="18"/>
      <c r="BC7" s="18"/>
    </row>
    <row r="8" spans="1:55" ht="31.5">
      <c r="A8" s="37" t="s">
        <v>18</v>
      </c>
      <c r="B8" s="38" t="s">
        <v>19</v>
      </c>
      <c r="C8" s="50"/>
      <c r="E8" s="47"/>
      <c r="F8" s="48"/>
      <c r="H8" s="47"/>
      <c r="I8" s="48"/>
      <c r="K8" s="18"/>
      <c r="L8" s="48"/>
      <c r="N8" s="18"/>
      <c r="O8" s="48"/>
      <c r="Q8" s="18"/>
      <c r="R8" s="18"/>
      <c r="S8" s="37" t="s">
        <v>18</v>
      </c>
      <c r="T8" s="38" t="s">
        <v>19</v>
      </c>
      <c r="U8" s="50"/>
      <c r="W8" s="39"/>
      <c r="X8" s="41"/>
      <c r="Y8" s="42"/>
      <c r="Z8" s="43"/>
      <c r="AA8" s="41"/>
      <c r="AB8" s="42"/>
      <c r="AC8" s="43"/>
      <c r="AD8" s="88"/>
      <c r="AE8" s="42"/>
      <c r="AF8" s="43"/>
      <c r="AG8" s="88"/>
      <c r="AH8" s="42"/>
      <c r="AI8" s="43"/>
      <c r="AJ8" s="44"/>
      <c r="AK8" s="45"/>
      <c r="AL8" s="46" t="s">
        <v>18</v>
      </c>
      <c r="AM8" s="38" t="s">
        <v>19</v>
      </c>
      <c r="AN8" s="50"/>
      <c r="AP8" s="47"/>
      <c r="AQ8" s="48"/>
      <c r="AS8" s="49"/>
      <c r="AT8" s="48"/>
      <c r="AV8" s="20"/>
      <c r="AW8" s="48"/>
      <c r="AY8" s="20"/>
      <c r="AZ8" s="48"/>
      <c r="BB8" s="18"/>
      <c r="BC8" s="18"/>
    </row>
    <row r="9" spans="1:55" ht="15.75">
      <c r="A9" s="37" t="s">
        <v>13</v>
      </c>
      <c r="B9" s="38" t="s">
        <v>14</v>
      </c>
      <c r="C9" s="50" t="s">
        <v>15</v>
      </c>
      <c r="E9" s="47">
        <v>12.5</v>
      </c>
      <c r="F9" s="48">
        <f t="shared" si="0"/>
      </c>
      <c r="G9" s="17">
        <f>D9</f>
        <v>0</v>
      </c>
      <c r="H9" s="47">
        <v>8.8</v>
      </c>
      <c r="I9" s="48">
        <f t="shared" si="1"/>
      </c>
      <c r="K9" s="18"/>
      <c r="L9" s="48"/>
      <c r="N9" s="18"/>
      <c r="O9" s="48"/>
      <c r="Q9" s="18"/>
      <c r="R9" s="18"/>
      <c r="S9" s="37" t="s">
        <v>13</v>
      </c>
      <c r="T9" s="38" t="s">
        <v>14</v>
      </c>
      <c r="U9" s="50" t="s">
        <v>15</v>
      </c>
      <c r="V9" s="82"/>
      <c r="W9" s="39">
        <f>V9</f>
        <v>0</v>
      </c>
      <c r="X9" s="41">
        <v>12.5</v>
      </c>
      <c r="Y9" s="42">
        <f>IF($V9&gt;0,IF(X9&gt;0,$V9*X9,""),"")</f>
      </c>
      <c r="Z9" s="43">
        <f>V9</f>
        <v>0</v>
      </c>
      <c r="AA9" s="41">
        <v>8.8</v>
      </c>
      <c r="AB9" s="42">
        <f t="shared" si="2"/>
      </c>
      <c r="AC9" s="43"/>
      <c r="AD9" s="88"/>
      <c r="AE9" s="42"/>
      <c r="AF9" s="43"/>
      <c r="AG9" s="88"/>
      <c r="AH9" s="42"/>
      <c r="AI9" s="43"/>
      <c r="AJ9" s="44"/>
      <c r="AK9" s="45"/>
      <c r="AL9" s="46" t="s">
        <v>13</v>
      </c>
      <c r="AM9" s="38" t="s">
        <v>14</v>
      </c>
      <c r="AN9" s="50" t="s">
        <v>15</v>
      </c>
      <c r="AP9" s="47">
        <v>12.5</v>
      </c>
      <c r="AQ9" s="48">
        <f>IF($AO9&gt;0,IF(AP9&gt;0,$AO9*AP9,""),"")</f>
      </c>
      <c r="AR9" s="17">
        <f>AO9</f>
        <v>0</v>
      </c>
      <c r="AS9" s="49">
        <f>PRODUCT(ROUND(AA9,2)*1.02)</f>
        <v>8.976</v>
      </c>
      <c r="AT9" s="48">
        <f>IF($AO9&gt;0,IF(AS9&gt;0,$AO9*AS9,""),"")</f>
      </c>
      <c r="AV9" s="20"/>
      <c r="AW9" s="48"/>
      <c r="AY9" s="20"/>
      <c r="AZ9" s="48"/>
      <c r="BB9" s="18"/>
      <c r="BC9" s="18"/>
    </row>
    <row r="10" spans="1:55" ht="15.75">
      <c r="A10" s="37" t="s">
        <v>13</v>
      </c>
      <c r="B10" s="38" t="s">
        <v>16</v>
      </c>
      <c r="C10" s="50" t="s">
        <v>15</v>
      </c>
      <c r="E10" s="47">
        <v>10</v>
      </c>
      <c r="F10" s="48">
        <f t="shared" si="0"/>
      </c>
      <c r="G10" s="17">
        <f>D10</f>
        <v>0</v>
      </c>
      <c r="H10" s="47">
        <v>7.6</v>
      </c>
      <c r="I10" s="48">
        <f t="shared" si="1"/>
      </c>
      <c r="K10" s="18"/>
      <c r="L10" s="48"/>
      <c r="N10" s="18"/>
      <c r="O10" s="48"/>
      <c r="Q10" s="18"/>
      <c r="R10" s="18"/>
      <c r="S10" s="37" t="s">
        <v>13</v>
      </c>
      <c r="T10" s="38" t="s">
        <v>16</v>
      </c>
      <c r="U10" s="50" t="s">
        <v>15</v>
      </c>
      <c r="V10" s="82"/>
      <c r="W10" s="39">
        <f>V10</f>
        <v>0</v>
      </c>
      <c r="X10" s="41">
        <v>10</v>
      </c>
      <c r="Y10" s="42">
        <f>IF($V10&gt;0,IF(X10&gt;0,$V10*X10,""),"")</f>
      </c>
      <c r="Z10" s="43">
        <f>V10</f>
        <v>0</v>
      </c>
      <c r="AA10" s="41">
        <v>7.6</v>
      </c>
      <c r="AB10" s="42">
        <f t="shared" si="2"/>
      </c>
      <c r="AC10" s="43"/>
      <c r="AD10" s="88"/>
      <c r="AE10" s="42"/>
      <c r="AF10" s="43"/>
      <c r="AG10" s="88"/>
      <c r="AH10" s="42"/>
      <c r="AI10" s="43"/>
      <c r="AJ10" s="44"/>
      <c r="AK10" s="45"/>
      <c r="AL10" s="46" t="s">
        <v>13</v>
      </c>
      <c r="AM10" s="38" t="s">
        <v>16</v>
      </c>
      <c r="AN10" s="50" t="s">
        <v>15</v>
      </c>
      <c r="AP10" s="47">
        <v>10</v>
      </c>
      <c r="AQ10" s="48">
        <f>IF($AO10&gt;0,IF(AP10&gt;0,$AO10*AP10,""),"")</f>
      </c>
      <c r="AR10" s="17">
        <f>AO10</f>
        <v>0</v>
      </c>
      <c r="AS10" s="49">
        <f>PRODUCT(ROUND(AA10,2)*1.02)</f>
        <v>7.752</v>
      </c>
      <c r="AT10" s="48">
        <f>IF($AO10&gt;0,IF(AS10&gt;0,$AO10*AS10,""),"")</f>
      </c>
      <c r="AV10" s="20"/>
      <c r="AW10" s="48"/>
      <c r="AY10" s="20"/>
      <c r="AZ10" s="48"/>
      <c r="BB10" s="18"/>
      <c r="BC10" s="18"/>
    </row>
    <row r="11" spans="1:55" ht="15.75">
      <c r="A11" s="37" t="s">
        <v>13</v>
      </c>
      <c r="B11" s="38" t="s">
        <v>17</v>
      </c>
      <c r="C11" s="50" t="s">
        <v>15</v>
      </c>
      <c r="E11" s="47">
        <v>8</v>
      </c>
      <c r="F11" s="48">
        <f t="shared" si="0"/>
      </c>
      <c r="G11" s="17">
        <f>D11</f>
        <v>0</v>
      </c>
      <c r="H11" s="47">
        <v>6.5</v>
      </c>
      <c r="I11" s="48">
        <f t="shared" si="1"/>
      </c>
      <c r="K11" s="18"/>
      <c r="L11" s="48"/>
      <c r="N11" s="18"/>
      <c r="O11" s="48"/>
      <c r="Q11" s="18"/>
      <c r="R11" s="18"/>
      <c r="S11" s="37" t="s">
        <v>13</v>
      </c>
      <c r="T11" s="38" t="s">
        <v>17</v>
      </c>
      <c r="U11" s="50" t="s">
        <v>15</v>
      </c>
      <c r="V11" s="82"/>
      <c r="W11" s="39">
        <f>V11</f>
        <v>0</v>
      </c>
      <c r="X11" s="41">
        <v>8</v>
      </c>
      <c r="Y11" s="42">
        <f>IF($V11&gt;0,IF(X11&gt;0,$V11*X11,""),"")</f>
      </c>
      <c r="Z11" s="43">
        <f>V11</f>
        <v>0</v>
      </c>
      <c r="AA11" s="41">
        <v>6.5</v>
      </c>
      <c r="AB11" s="42">
        <f t="shared" si="2"/>
      </c>
      <c r="AC11" s="43"/>
      <c r="AD11" s="88"/>
      <c r="AE11" s="42"/>
      <c r="AF11" s="43"/>
      <c r="AG11" s="88"/>
      <c r="AH11" s="42"/>
      <c r="AI11" s="43"/>
      <c r="AJ11" s="44"/>
      <c r="AK11" s="45"/>
      <c r="AL11" s="46" t="s">
        <v>13</v>
      </c>
      <c r="AM11" s="38" t="s">
        <v>17</v>
      </c>
      <c r="AN11" s="50" t="s">
        <v>15</v>
      </c>
      <c r="AP11" s="47">
        <v>8</v>
      </c>
      <c r="AQ11" s="48">
        <f>IF($AO11&gt;0,IF(AP11&gt;0,$AO11*AP11,""),"")</f>
      </c>
      <c r="AR11" s="17">
        <f>AO11</f>
        <v>0</v>
      </c>
      <c r="AS11" s="49">
        <f>PRODUCT(ROUND(AA11,2)*1.02)</f>
        <v>6.63</v>
      </c>
      <c r="AT11" s="48">
        <f>IF($AO11&gt;0,IF(AS11&gt;0,$AO11*AS11,""),"")</f>
      </c>
      <c r="AV11" s="20"/>
      <c r="AW11" s="48"/>
      <c r="AY11" s="20"/>
      <c r="AZ11" s="48"/>
      <c r="BB11" s="18"/>
      <c r="BC11" s="18"/>
    </row>
    <row r="12" spans="1:55" ht="15.75">
      <c r="A12" s="37"/>
      <c r="B12" s="38"/>
      <c r="C12" s="50"/>
      <c r="E12" s="47"/>
      <c r="F12" s="48"/>
      <c r="H12" s="47"/>
      <c r="I12" s="48"/>
      <c r="K12" s="18"/>
      <c r="L12" s="48"/>
      <c r="N12" s="18"/>
      <c r="O12" s="48"/>
      <c r="Q12" s="18"/>
      <c r="R12" s="18"/>
      <c r="S12" s="37"/>
      <c r="T12" s="38"/>
      <c r="U12" s="50"/>
      <c r="W12" s="39"/>
      <c r="X12" s="41"/>
      <c r="Y12" s="42"/>
      <c r="Z12" s="43"/>
      <c r="AA12" s="41"/>
      <c r="AB12" s="42"/>
      <c r="AC12" s="43"/>
      <c r="AD12" s="88"/>
      <c r="AE12" s="42"/>
      <c r="AF12" s="43"/>
      <c r="AG12" s="88"/>
      <c r="AH12" s="42"/>
      <c r="AI12" s="43"/>
      <c r="AJ12" s="44"/>
      <c r="AK12" s="45"/>
      <c r="AL12" s="46"/>
      <c r="AM12" s="38"/>
      <c r="AN12" s="50"/>
      <c r="AP12" s="47"/>
      <c r="AQ12" s="48"/>
      <c r="AS12" s="49"/>
      <c r="AT12" s="48"/>
      <c r="AV12" s="20"/>
      <c r="AW12" s="48"/>
      <c r="AY12" s="20"/>
      <c r="AZ12" s="48"/>
      <c r="BB12" s="18"/>
      <c r="BC12" s="18"/>
    </row>
    <row r="13" spans="1:55" ht="31.5">
      <c r="A13" s="37" t="s">
        <v>20</v>
      </c>
      <c r="B13" s="32" t="s">
        <v>21</v>
      </c>
      <c r="C13" s="50"/>
      <c r="E13" s="47"/>
      <c r="F13" s="48">
        <f t="shared" si="0"/>
      </c>
      <c r="H13" s="47"/>
      <c r="I13" s="48"/>
      <c r="K13" s="18"/>
      <c r="L13" s="48"/>
      <c r="N13" s="18"/>
      <c r="O13" s="48"/>
      <c r="Q13" s="18"/>
      <c r="R13" s="18"/>
      <c r="S13" s="37" t="s">
        <v>20</v>
      </c>
      <c r="T13" s="32" t="s">
        <v>21</v>
      </c>
      <c r="U13" s="50"/>
      <c r="W13" s="39"/>
      <c r="X13" s="41"/>
      <c r="Y13" s="42"/>
      <c r="Z13" s="43"/>
      <c r="AA13" s="41"/>
      <c r="AB13" s="42"/>
      <c r="AC13" s="43"/>
      <c r="AD13" s="88"/>
      <c r="AE13" s="42"/>
      <c r="AF13" s="43"/>
      <c r="AG13" s="88"/>
      <c r="AH13" s="42"/>
      <c r="AI13" s="43"/>
      <c r="AJ13" s="44"/>
      <c r="AK13" s="45"/>
      <c r="AL13" s="46" t="s">
        <v>20</v>
      </c>
      <c r="AM13" s="32" t="s">
        <v>21</v>
      </c>
      <c r="AN13" s="50"/>
      <c r="AP13" s="47"/>
      <c r="AQ13" s="48">
        <f>IF($D13&gt;0,IF(AP13&gt;0,$D13*AP13,""),"")</f>
      </c>
      <c r="AS13" s="49"/>
      <c r="AT13" s="48"/>
      <c r="AV13" s="20"/>
      <c r="AW13" s="48"/>
      <c r="AY13" s="20"/>
      <c r="AZ13" s="48"/>
      <c r="BB13" s="18"/>
      <c r="BC13" s="18"/>
    </row>
    <row r="14" spans="1:55" s="62" customFormat="1" ht="47.25">
      <c r="A14" s="52" t="s">
        <v>22</v>
      </c>
      <c r="B14" s="53" t="s">
        <v>23</v>
      </c>
      <c r="C14" s="54" t="s">
        <v>24</v>
      </c>
      <c r="E14" s="63">
        <v>1.25</v>
      </c>
      <c r="F14" s="64">
        <f t="shared" si="0"/>
      </c>
      <c r="H14" s="63">
        <v>0.45</v>
      </c>
      <c r="I14" s="64">
        <f>IF($G14&gt;0,IF(H14&gt;0,$G14*H14,""),"")</f>
      </c>
      <c r="K14" s="65"/>
      <c r="L14" s="64"/>
      <c r="N14" s="65"/>
      <c r="O14" s="64"/>
      <c r="Q14" s="65"/>
      <c r="R14" s="65"/>
      <c r="S14" s="52" t="s">
        <v>22</v>
      </c>
      <c r="T14" s="53" t="s">
        <v>23</v>
      </c>
      <c r="U14" s="54" t="s">
        <v>24</v>
      </c>
      <c r="V14" s="83"/>
      <c r="W14" s="84"/>
      <c r="X14" s="56">
        <v>1.25</v>
      </c>
      <c r="Y14" s="99">
        <f>IF($W14&gt;0,IF(X14&gt;0,$W14*X14,""),"")</f>
      </c>
      <c r="Z14" s="85"/>
      <c r="AA14" s="56">
        <v>0.45</v>
      </c>
      <c r="AB14" s="57">
        <f>IF($Z14&gt;0,IF(AA14&gt;0,$Z14*AA14,""),"")</f>
      </c>
      <c r="AC14" s="58"/>
      <c r="AD14" s="59"/>
      <c r="AE14" s="57"/>
      <c r="AF14" s="58"/>
      <c r="AG14" s="59"/>
      <c r="AH14" s="57"/>
      <c r="AI14" s="58"/>
      <c r="AJ14" s="59"/>
      <c r="AK14" s="60"/>
      <c r="AL14" s="61" t="s">
        <v>22</v>
      </c>
      <c r="AM14" s="53" t="s">
        <v>23</v>
      </c>
      <c r="AN14" s="54" t="s">
        <v>24</v>
      </c>
      <c r="AP14" s="63">
        <v>1.25</v>
      </c>
      <c r="AQ14" s="64">
        <f>IF($AO14&gt;0,IF(AP14&gt;0,$AO14*AP14,""),"")</f>
      </c>
      <c r="AS14" s="63">
        <f>PRODUCT(ROUND(AA14,2)*1.02)</f>
        <v>0.459</v>
      </c>
      <c r="AT14" s="64">
        <f>IF($AO14&gt;0,IF(AS14&gt;0,$AO14*AS14,""),"")</f>
      </c>
      <c r="AV14" s="65"/>
      <c r="AW14" s="64"/>
      <c r="AY14" s="65"/>
      <c r="AZ14" s="64"/>
      <c r="BB14" s="65"/>
      <c r="BC14" s="65"/>
    </row>
    <row r="15" spans="1:55" ht="31.5">
      <c r="A15" s="37" t="s">
        <v>25</v>
      </c>
      <c r="B15" s="38" t="s">
        <v>26</v>
      </c>
      <c r="C15" s="50" t="s">
        <v>15</v>
      </c>
      <c r="E15" s="47"/>
      <c r="F15" s="48"/>
      <c r="G15" s="17">
        <f>D15</f>
        <v>0</v>
      </c>
      <c r="H15" s="47">
        <v>0.23</v>
      </c>
      <c r="I15" s="48">
        <f>IF($G15&gt;0,IF(H15&gt;0,$G15*H15,""),"")</f>
      </c>
      <c r="K15" s="18"/>
      <c r="L15" s="48"/>
      <c r="N15" s="18"/>
      <c r="O15" s="48"/>
      <c r="Q15" s="18"/>
      <c r="R15" s="18"/>
      <c r="S15" s="37" t="s">
        <v>25</v>
      </c>
      <c r="T15" s="38" t="s">
        <v>26</v>
      </c>
      <c r="U15" s="50" t="s">
        <v>15</v>
      </c>
      <c r="V15" s="82"/>
      <c r="W15" s="39"/>
      <c r="X15" s="41"/>
      <c r="Y15" s="94"/>
      <c r="Z15" s="43">
        <f>V15</f>
        <v>0</v>
      </c>
      <c r="AA15" s="41">
        <v>0.23</v>
      </c>
      <c r="AB15" s="42">
        <f>IF($V15&gt;0,IF(AA15&gt;0,$V15*AA15,""),"")</f>
      </c>
      <c r="AC15" s="43"/>
      <c r="AD15" s="88"/>
      <c r="AE15" s="42"/>
      <c r="AF15" s="43"/>
      <c r="AG15" s="88"/>
      <c r="AH15" s="42"/>
      <c r="AI15" s="43"/>
      <c r="AJ15" s="44"/>
      <c r="AK15" s="45"/>
      <c r="AL15" s="46" t="s">
        <v>25</v>
      </c>
      <c r="AM15" s="38" t="s">
        <v>26</v>
      </c>
      <c r="AN15" s="50" t="s">
        <v>15</v>
      </c>
      <c r="AP15" s="47"/>
      <c r="AQ15" s="48"/>
      <c r="AR15" s="17">
        <f>AO15</f>
        <v>0</v>
      </c>
      <c r="AS15" s="49">
        <f>PRODUCT(ROUND(AA15,2)*1.02)</f>
        <v>0.2346</v>
      </c>
      <c r="AT15" s="48">
        <f>IF($AO15&gt;0,IF(AS15&gt;0,$AO15*AS15,""),"")</f>
      </c>
      <c r="AV15" s="20"/>
      <c r="AW15" s="48"/>
      <c r="AY15" s="20"/>
      <c r="AZ15" s="48"/>
      <c r="BB15" s="18"/>
      <c r="BC15" s="18"/>
    </row>
    <row r="16" spans="1:55" ht="15.75">
      <c r="A16" s="37" t="s">
        <v>13</v>
      </c>
      <c r="B16" s="38"/>
      <c r="C16" s="50"/>
      <c r="E16" s="47"/>
      <c r="F16" s="48"/>
      <c r="H16" s="47"/>
      <c r="I16" s="48"/>
      <c r="K16" s="18"/>
      <c r="L16" s="48"/>
      <c r="N16" s="18"/>
      <c r="O16" s="48"/>
      <c r="Q16" s="18"/>
      <c r="R16" s="18"/>
      <c r="S16" s="37" t="s">
        <v>13</v>
      </c>
      <c r="T16" s="38"/>
      <c r="U16" s="50"/>
      <c r="W16" s="39"/>
      <c r="X16" s="41"/>
      <c r="Y16" s="42"/>
      <c r="Z16" s="43"/>
      <c r="AA16" s="41"/>
      <c r="AB16" s="42"/>
      <c r="AC16" s="43"/>
      <c r="AD16" s="88"/>
      <c r="AE16" s="42"/>
      <c r="AF16" s="43"/>
      <c r="AG16" s="88"/>
      <c r="AH16" s="42"/>
      <c r="AI16" s="43"/>
      <c r="AJ16" s="44"/>
      <c r="AK16" s="45"/>
      <c r="AL16" s="46" t="s">
        <v>13</v>
      </c>
      <c r="AM16" s="38"/>
      <c r="AN16" s="50"/>
      <c r="AP16" s="47"/>
      <c r="AQ16" s="48"/>
      <c r="AS16" s="49"/>
      <c r="AT16" s="48"/>
      <c r="AV16" s="20"/>
      <c r="AW16" s="48"/>
      <c r="AY16" s="20"/>
      <c r="AZ16" s="48"/>
      <c r="BB16" s="18"/>
      <c r="BC16" s="18"/>
    </row>
    <row r="17" spans="1:55" ht="47.25">
      <c r="A17" s="37" t="s">
        <v>27</v>
      </c>
      <c r="B17" s="32" t="s">
        <v>28</v>
      </c>
      <c r="C17" s="50"/>
      <c r="E17" s="47"/>
      <c r="F17" s="48">
        <f t="shared" si="0"/>
      </c>
      <c r="H17" s="47"/>
      <c r="I17" s="48"/>
      <c r="K17" s="18"/>
      <c r="L17" s="48"/>
      <c r="N17" s="18"/>
      <c r="O17" s="48"/>
      <c r="Q17" s="18"/>
      <c r="R17" s="18"/>
      <c r="S17" s="37" t="s">
        <v>27</v>
      </c>
      <c r="T17" s="32" t="s">
        <v>28</v>
      </c>
      <c r="U17" s="50"/>
      <c r="W17" s="39"/>
      <c r="X17" s="41"/>
      <c r="Y17" s="42">
        <f>IF($D17&gt;0,IF(X17&gt;0,$D17*X17,""),"")</f>
      </c>
      <c r="Z17" s="43"/>
      <c r="AA17" s="41"/>
      <c r="AB17" s="42"/>
      <c r="AC17" s="43"/>
      <c r="AD17" s="88"/>
      <c r="AE17" s="42"/>
      <c r="AF17" s="43"/>
      <c r="AG17" s="88"/>
      <c r="AH17" s="42"/>
      <c r="AI17" s="43"/>
      <c r="AJ17" s="44"/>
      <c r="AK17" s="45"/>
      <c r="AL17" s="46" t="s">
        <v>27</v>
      </c>
      <c r="AM17" s="32" t="s">
        <v>28</v>
      </c>
      <c r="AN17" s="50"/>
      <c r="AP17" s="47"/>
      <c r="AQ17" s="48">
        <f>IF($D17&gt;0,IF(AP17&gt;0,$D17*AP17,""),"")</f>
      </c>
      <c r="AS17" s="49"/>
      <c r="AT17" s="48"/>
      <c r="AV17" s="20"/>
      <c r="AW17" s="48"/>
      <c r="AY17" s="20"/>
      <c r="AZ17" s="48"/>
      <c r="BB17" s="18"/>
      <c r="BC17" s="18"/>
    </row>
    <row r="18" spans="1:55" ht="15.75">
      <c r="A18" s="37" t="s">
        <v>29</v>
      </c>
      <c r="B18" s="38" t="s">
        <v>30</v>
      </c>
      <c r="C18" s="50" t="s">
        <v>31</v>
      </c>
      <c r="E18" s="47"/>
      <c r="F18" s="48"/>
      <c r="G18" s="17">
        <f>D18</f>
        <v>0</v>
      </c>
      <c r="H18" s="47">
        <v>0.84</v>
      </c>
      <c r="I18" s="48">
        <f>IF($G18&gt;0,IF(H18&gt;0,$G18*H18,""),"")</f>
      </c>
      <c r="K18" s="18"/>
      <c r="L18" s="48"/>
      <c r="N18" s="18"/>
      <c r="O18" s="48"/>
      <c r="Q18" s="18"/>
      <c r="R18" s="18"/>
      <c r="S18" s="37" t="s">
        <v>29</v>
      </c>
      <c r="T18" s="38" t="s">
        <v>30</v>
      </c>
      <c r="U18" s="50" t="s">
        <v>31</v>
      </c>
      <c r="V18" s="82"/>
      <c r="W18" s="39"/>
      <c r="X18" s="41"/>
      <c r="Y18" s="94"/>
      <c r="Z18" s="43">
        <f>V18</f>
        <v>0</v>
      </c>
      <c r="AA18" s="41">
        <v>0.84</v>
      </c>
      <c r="AB18" s="42">
        <f>IF($V18&gt;0,IF(AA18&gt;0,$V18*AA18,""),"")</f>
      </c>
      <c r="AC18" s="43"/>
      <c r="AD18" s="88"/>
      <c r="AE18" s="42"/>
      <c r="AF18" s="43"/>
      <c r="AG18" s="88"/>
      <c r="AH18" s="42"/>
      <c r="AI18" s="43"/>
      <c r="AJ18" s="44"/>
      <c r="AK18" s="45"/>
      <c r="AL18" s="46" t="s">
        <v>29</v>
      </c>
      <c r="AM18" s="38" t="s">
        <v>30</v>
      </c>
      <c r="AN18" s="50" t="s">
        <v>31</v>
      </c>
      <c r="AP18" s="47"/>
      <c r="AQ18" s="48"/>
      <c r="AR18" s="17">
        <f>AO18</f>
        <v>0</v>
      </c>
      <c r="AS18" s="49">
        <f>PRODUCT(ROUND(AA18,2)*1.02)</f>
        <v>0.8568</v>
      </c>
      <c r="AT18" s="48">
        <f>IF($AO18&gt;0,IF(AS18&gt;0,$AO18*AS18,""),"")</f>
      </c>
      <c r="AV18" s="20"/>
      <c r="AW18" s="48"/>
      <c r="AY18" s="20"/>
      <c r="AZ18" s="48"/>
      <c r="BB18" s="18"/>
      <c r="BC18" s="18"/>
    </row>
    <row r="19" spans="1:55" s="62" customFormat="1" ht="31.5">
      <c r="A19" s="52" t="s">
        <v>32</v>
      </c>
      <c r="B19" s="53" t="s">
        <v>23</v>
      </c>
      <c r="C19" s="54" t="s">
        <v>24</v>
      </c>
      <c r="E19" s="63">
        <v>1.25</v>
      </c>
      <c r="F19" s="64">
        <f t="shared" si="0"/>
      </c>
      <c r="H19" s="63">
        <v>1.4</v>
      </c>
      <c r="I19" s="64">
        <f>IF($G19&gt;0,IF(H19&gt;0,$G19*H19,""),"")</f>
      </c>
      <c r="K19" s="65"/>
      <c r="L19" s="64"/>
      <c r="N19" s="65"/>
      <c r="O19" s="64"/>
      <c r="Q19" s="65"/>
      <c r="R19" s="65"/>
      <c r="S19" s="52" t="s">
        <v>32</v>
      </c>
      <c r="T19" s="53" t="s">
        <v>23</v>
      </c>
      <c r="U19" s="54" t="s">
        <v>24</v>
      </c>
      <c r="V19" s="83"/>
      <c r="W19" s="84"/>
      <c r="X19" s="56">
        <v>1.25</v>
      </c>
      <c r="Y19" s="57">
        <f>IF($W19&gt;0,IF(X19&gt;0,$W19*X19,""),"")</f>
      </c>
      <c r="Z19" s="85"/>
      <c r="AA19" s="56">
        <v>1.4</v>
      </c>
      <c r="AB19" s="57">
        <f>IF($Z19&gt;0,IF(AA19&gt;0,$Z19*AA19,""),"")</f>
      </c>
      <c r="AC19" s="58"/>
      <c r="AD19" s="59"/>
      <c r="AE19" s="57"/>
      <c r="AF19" s="58"/>
      <c r="AG19" s="59"/>
      <c r="AH19" s="57"/>
      <c r="AI19" s="58"/>
      <c r="AJ19" s="59"/>
      <c r="AK19" s="60"/>
      <c r="AL19" s="61" t="s">
        <v>32</v>
      </c>
      <c r="AM19" s="53" t="s">
        <v>23</v>
      </c>
      <c r="AN19" s="54" t="s">
        <v>24</v>
      </c>
      <c r="AP19" s="63">
        <v>1.25</v>
      </c>
      <c r="AQ19" s="64">
        <f>IF($AO19&gt;0,IF(AP19&gt;0,$AO19*AP19,""),"")</f>
      </c>
      <c r="AS19" s="63">
        <f>PRODUCT(ROUND(AA19,2)*1.02)</f>
        <v>1.428</v>
      </c>
      <c r="AT19" s="64">
        <f>IF($AO19&gt;0,IF(AS19&gt;0,$AO19*AS19,""),"")</f>
      </c>
      <c r="AV19" s="65"/>
      <c r="AW19" s="64"/>
      <c r="AY19" s="65"/>
      <c r="AZ19" s="64"/>
      <c r="BB19" s="65"/>
      <c r="BC19" s="65"/>
    </row>
    <row r="20" spans="1:55" ht="15.75">
      <c r="A20" s="37" t="s">
        <v>33</v>
      </c>
      <c r="B20" s="38" t="s">
        <v>34</v>
      </c>
      <c r="C20" s="50" t="s">
        <v>31</v>
      </c>
      <c r="E20" s="47">
        <v>4.5</v>
      </c>
      <c r="F20" s="48">
        <f t="shared" si="0"/>
      </c>
      <c r="G20" s="17">
        <f>D20</f>
        <v>0</v>
      </c>
      <c r="H20" s="47">
        <v>2.24</v>
      </c>
      <c r="I20" s="48">
        <f>IF($G20&gt;0,IF(H20&gt;0,$G20*H20,""),"")</f>
      </c>
      <c r="K20" s="18"/>
      <c r="L20" s="48"/>
      <c r="N20" s="18"/>
      <c r="O20" s="48"/>
      <c r="Q20" s="18"/>
      <c r="R20" s="18"/>
      <c r="S20" s="37" t="s">
        <v>33</v>
      </c>
      <c r="T20" s="38" t="s">
        <v>34</v>
      </c>
      <c r="U20" s="50" t="s">
        <v>31</v>
      </c>
      <c r="V20" s="82"/>
      <c r="W20" s="39"/>
      <c r="X20" s="41">
        <v>4.5</v>
      </c>
      <c r="Y20" s="42">
        <f>IF($V20&gt;0,IF(X20&gt;0,$V20*X20,""),"")</f>
      </c>
      <c r="Z20" s="43">
        <f>V20</f>
        <v>0</v>
      </c>
      <c r="AA20" s="41">
        <v>2.24</v>
      </c>
      <c r="AB20" s="42">
        <f>IF($V20&gt;0,IF(AA20&gt;0,$V20*AA20,""),"")</f>
      </c>
      <c r="AC20" s="43"/>
      <c r="AD20" s="88"/>
      <c r="AE20" s="42"/>
      <c r="AF20" s="43"/>
      <c r="AG20" s="88"/>
      <c r="AH20" s="42"/>
      <c r="AI20" s="43"/>
      <c r="AJ20" s="44"/>
      <c r="AK20" s="45"/>
      <c r="AL20" s="46" t="s">
        <v>33</v>
      </c>
      <c r="AM20" s="38" t="s">
        <v>34</v>
      </c>
      <c r="AN20" s="50" t="s">
        <v>31</v>
      </c>
      <c r="AP20" s="47">
        <v>4.5</v>
      </c>
      <c r="AQ20" s="48">
        <f>IF($AO20&gt;0,IF(AP20&gt;0,$AO20*AP20,""),"")</f>
      </c>
      <c r="AR20" s="17">
        <f>AO20</f>
        <v>0</v>
      </c>
      <c r="AS20" s="49">
        <f>PRODUCT(ROUND(AA20,2)*1.02)</f>
        <v>2.2848</v>
      </c>
      <c r="AT20" s="48">
        <f>IF($AO20&gt;0,IF(AS20&gt;0,$AO20*AS20,""),"")</f>
      </c>
      <c r="AV20" s="20"/>
      <c r="AW20" s="48"/>
      <c r="AY20" s="20"/>
      <c r="AZ20" s="48"/>
      <c r="BB20" s="18"/>
      <c r="BC20" s="18"/>
    </row>
    <row r="21" spans="1:55" ht="15.75">
      <c r="A21" s="37" t="s">
        <v>13</v>
      </c>
      <c r="B21" s="38"/>
      <c r="C21" s="50"/>
      <c r="E21" s="47"/>
      <c r="F21" s="48"/>
      <c r="H21" s="47"/>
      <c r="I21" s="48"/>
      <c r="K21" s="18"/>
      <c r="L21" s="48"/>
      <c r="N21" s="18"/>
      <c r="O21" s="48"/>
      <c r="Q21" s="18"/>
      <c r="R21" s="18"/>
      <c r="S21" s="37" t="s">
        <v>13</v>
      </c>
      <c r="T21" s="38"/>
      <c r="U21" s="50"/>
      <c r="W21" s="39"/>
      <c r="X21" s="41"/>
      <c r="Y21" s="42"/>
      <c r="Z21" s="43"/>
      <c r="AA21" s="41"/>
      <c r="AB21" s="42"/>
      <c r="AC21" s="43"/>
      <c r="AD21" s="88"/>
      <c r="AE21" s="42"/>
      <c r="AF21" s="43"/>
      <c r="AG21" s="88"/>
      <c r="AH21" s="42"/>
      <c r="AI21" s="43"/>
      <c r="AJ21" s="44"/>
      <c r="AK21" s="45"/>
      <c r="AL21" s="46" t="s">
        <v>13</v>
      </c>
      <c r="AM21" s="38"/>
      <c r="AN21" s="50"/>
      <c r="AP21" s="47"/>
      <c r="AQ21" s="48"/>
      <c r="AS21" s="49"/>
      <c r="AT21" s="48"/>
      <c r="AV21" s="20"/>
      <c r="AW21" s="48"/>
      <c r="AY21" s="20"/>
      <c r="AZ21" s="48"/>
      <c r="BB21" s="18"/>
      <c r="BC21" s="18"/>
    </row>
    <row r="22" spans="1:55" ht="63">
      <c r="A22" s="30" t="s">
        <v>35</v>
      </c>
      <c r="B22" s="31" t="s">
        <v>36</v>
      </c>
      <c r="C22" s="37"/>
      <c r="E22" s="47"/>
      <c r="F22" s="48"/>
      <c r="H22" s="47"/>
      <c r="I22" s="48">
        <f>IF($D22&gt;0,IF(H22&gt;0,$D22*H22,""),"")</f>
      </c>
      <c r="K22" s="18"/>
      <c r="L22" s="48"/>
      <c r="N22" s="18"/>
      <c r="O22" s="48"/>
      <c r="Q22" s="18"/>
      <c r="R22" s="18"/>
      <c r="S22" s="30" t="s">
        <v>35</v>
      </c>
      <c r="T22" s="31" t="s">
        <v>36</v>
      </c>
      <c r="U22" s="37"/>
      <c r="W22" s="39"/>
      <c r="X22" s="41"/>
      <c r="Y22" s="42"/>
      <c r="Z22" s="43"/>
      <c r="AA22" s="41"/>
      <c r="AB22" s="42"/>
      <c r="AC22" s="43"/>
      <c r="AD22" s="88"/>
      <c r="AE22" s="42"/>
      <c r="AF22" s="43"/>
      <c r="AG22" s="88"/>
      <c r="AH22" s="42"/>
      <c r="AI22" s="43"/>
      <c r="AJ22" s="44"/>
      <c r="AK22" s="45"/>
      <c r="AL22" s="35" t="s">
        <v>35</v>
      </c>
      <c r="AM22" s="31" t="s">
        <v>36</v>
      </c>
      <c r="AN22" s="37"/>
      <c r="AP22" s="47"/>
      <c r="AQ22" s="48"/>
      <c r="AS22" s="49"/>
      <c r="AT22" s="48">
        <f>IF($D22&gt;0,IF(AS22&gt;0,$D22*AS22,""),"")</f>
      </c>
      <c r="AV22" s="20"/>
      <c r="AW22" s="48"/>
      <c r="AY22" s="20"/>
      <c r="AZ22" s="48"/>
      <c r="BB22" s="18"/>
      <c r="BC22" s="18"/>
    </row>
    <row r="23" spans="1:55" ht="31.5">
      <c r="A23" s="37" t="s">
        <v>37</v>
      </c>
      <c r="B23" s="38" t="s">
        <v>12</v>
      </c>
      <c r="C23" s="50"/>
      <c r="E23" s="68"/>
      <c r="F23" s="48">
        <f t="shared" si="0"/>
      </c>
      <c r="H23" s="68"/>
      <c r="I23" s="48">
        <f>IF($D23&gt;0,IF(H23&gt;0,$D23*H23,""),"")</f>
      </c>
      <c r="K23" s="18"/>
      <c r="L23" s="48"/>
      <c r="N23" s="18"/>
      <c r="O23" s="48"/>
      <c r="Q23" s="18"/>
      <c r="R23" s="18"/>
      <c r="S23" s="37" t="s">
        <v>37</v>
      </c>
      <c r="T23" s="38" t="s">
        <v>12</v>
      </c>
      <c r="U23" s="50"/>
      <c r="W23" s="39"/>
      <c r="X23" s="67"/>
      <c r="Y23" s="42"/>
      <c r="Z23" s="43"/>
      <c r="AA23" s="67"/>
      <c r="AB23" s="42"/>
      <c r="AC23" s="43"/>
      <c r="AD23" s="88"/>
      <c r="AE23" s="42"/>
      <c r="AF23" s="43"/>
      <c r="AG23" s="88"/>
      <c r="AH23" s="42"/>
      <c r="AI23" s="43"/>
      <c r="AJ23" s="44"/>
      <c r="AK23" s="45"/>
      <c r="AL23" s="46" t="s">
        <v>37</v>
      </c>
      <c r="AM23" s="38" t="s">
        <v>12</v>
      </c>
      <c r="AN23" s="50"/>
      <c r="AP23" s="68"/>
      <c r="AQ23" s="48"/>
      <c r="AS23" s="69"/>
      <c r="AT23" s="48">
        <f>IF($D23&gt;0,IF(AS23&gt;0,$D23*AS23,""),"")</f>
      </c>
      <c r="AV23" s="20"/>
      <c r="AW23" s="48"/>
      <c r="AY23" s="20"/>
      <c r="AZ23" s="48"/>
      <c r="BB23" s="18"/>
      <c r="BC23" s="18"/>
    </row>
    <row r="24" spans="1:55" ht="15.75">
      <c r="A24" s="37" t="s">
        <v>13</v>
      </c>
      <c r="B24" s="38" t="s">
        <v>14</v>
      </c>
      <c r="C24" s="50" t="s">
        <v>15</v>
      </c>
      <c r="E24" s="47">
        <v>17</v>
      </c>
      <c r="F24" s="48">
        <f t="shared" si="0"/>
      </c>
      <c r="G24" s="17">
        <f>D24</f>
        <v>0</v>
      </c>
      <c r="H24" s="47">
        <v>13.2</v>
      </c>
      <c r="I24" s="48">
        <f>IF($G24&gt;0,IF(H24&gt;0,$G24*H24,""),"")</f>
      </c>
      <c r="J24" s="17">
        <f>D24</f>
        <v>0</v>
      </c>
      <c r="K24" s="47">
        <v>14.5</v>
      </c>
      <c r="L24" s="48">
        <f>IF($J24&gt;0,IF(K24&gt;0,$J24*K24,""),"")</f>
      </c>
      <c r="M24" s="17">
        <f>D24</f>
        <v>0</v>
      </c>
      <c r="N24" s="47">
        <v>12</v>
      </c>
      <c r="O24" s="48">
        <f>IF($M24&gt;0,IF(N24&gt;0,$M24*N24,""),"")</f>
      </c>
      <c r="Q24" s="18"/>
      <c r="R24" s="18"/>
      <c r="S24" s="37" t="s">
        <v>13</v>
      </c>
      <c r="T24" s="38" t="s">
        <v>14</v>
      </c>
      <c r="U24" s="50" t="s">
        <v>15</v>
      </c>
      <c r="V24" s="82"/>
      <c r="W24" s="39"/>
      <c r="X24" s="41">
        <v>17</v>
      </c>
      <c r="Y24" s="42">
        <f>IF($V24&gt;0,IF(X24&gt;0,$V24*X24,""),"")</f>
      </c>
      <c r="Z24" s="43">
        <f>V24</f>
        <v>0</v>
      </c>
      <c r="AA24" s="41">
        <v>13.2</v>
      </c>
      <c r="AB24" s="42">
        <f>IF($V24&gt;0,IF(AA24&gt;0,$V24*AA24,""),"")</f>
      </c>
      <c r="AC24" s="43">
        <f>V24</f>
        <v>0</v>
      </c>
      <c r="AD24" s="90">
        <f>PRODUCT(ROUND(K24*1.02,2))</f>
        <v>14.79</v>
      </c>
      <c r="AE24" s="42">
        <f>IF($V24&gt;0,IF(AD24&gt;0,$V24*AD24,""),"")</f>
      </c>
      <c r="AF24" s="43">
        <f>V24</f>
        <v>0</v>
      </c>
      <c r="AG24" s="90">
        <f>PRODUCT(ROUND(N24*1.04,2))</f>
        <v>12.48</v>
      </c>
      <c r="AH24" s="42">
        <f>IF($V24&gt;0,IF(AG24&gt;0,$V24*AG24,""),"")</f>
      </c>
      <c r="AI24" s="43"/>
      <c r="AJ24" s="44"/>
      <c r="AK24" s="45"/>
      <c r="AL24" s="46" t="s">
        <v>13</v>
      </c>
      <c r="AM24" s="38" t="s">
        <v>14</v>
      </c>
      <c r="AN24" s="50" t="s">
        <v>15</v>
      </c>
      <c r="AP24" s="47">
        <v>17</v>
      </c>
      <c r="AQ24" s="48">
        <f>IF($AO24&gt;0,IF(AP24&gt;0,$AO24*AP24,""),"")</f>
      </c>
      <c r="AR24" s="17">
        <f>AO24</f>
        <v>0</v>
      </c>
      <c r="AS24" s="49">
        <f>PRODUCT(ROUND(AA24,2)*1.02)</f>
        <v>13.463999999999999</v>
      </c>
      <c r="AT24" s="48">
        <f>IF($AO24&gt;0,IF(AS24&gt;0,$AO24*AS24,""),"")</f>
      </c>
      <c r="AU24" s="17">
        <f>AO24</f>
        <v>0</v>
      </c>
      <c r="AV24" s="49">
        <f>PRODUCT(ROUND(AD24,2)*1.02)</f>
        <v>15.085799999999999</v>
      </c>
      <c r="AW24" s="48">
        <f>IF($AO24&gt;0,IF(AV24&gt;0,$AO24*AV24,""),"")</f>
      </c>
      <c r="AX24" s="17">
        <f>AO24</f>
        <v>0</v>
      </c>
      <c r="AY24" s="49">
        <f>PRODUCT(ROUND(AG24,2)*1.08)</f>
        <v>13.4784</v>
      </c>
      <c r="AZ24" s="48">
        <f aca="true" t="shared" si="3" ref="AZ24:AZ30">IF($AO24&gt;0,IF(AY24&gt;0,$AO24*AY24,""),"")</f>
      </c>
      <c r="BB24" s="18"/>
      <c r="BC24" s="18"/>
    </row>
    <row r="25" spans="1:55" ht="15.75">
      <c r="A25" s="37" t="s">
        <v>13</v>
      </c>
      <c r="B25" s="38" t="s">
        <v>16</v>
      </c>
      <c r="C25" s="50" t="s">
        <v>15</v>
      </c>
      <c r="E25" s="47">
        <v>14</v>
      </c>
      <c r="F25" s="48">
        <f t="shared" si="0"/>
      </c>
      <c r="G25" s="17">
        <f>D25</f>
        <v>0</v>
      </c>
      <c r="H25" s="47">
        <v>11.6</v>
      </c>
      <c r="I25" s="48">
        <f>IF($G25&gt;0,IF(H25&gt;0,$G25*H25,""),"")</f>
      </c>
      <c r="K25" s="18"/>
      <c r="L25" s="48"/>
      <c r="M25" s="17">
        <f>D25</f>
        <v>0</v>
      </c>
      <c r="N25" s="47">
        <v>10</v>
      </c>
      <c r="O25" s="48">
        <f>IF($M25&gt;0,IF(N25&gt;0,$M25*N25,""),"")</f>
      </c>
      <c r="Q25" s="18"/>
      <c r="R25" s="18"/>
      <c r="S25" s="37" t="s">
        <v>13</v>
      </c>
      <c r="T25" s="38" t="s">
        <v>16</v>
      </c>
      <c r="U25" s="50" t="s">
        <v>15</v>
      </c>
      <c r="V25" s="82"/>
      <c r="W25" s="39"/>
      <c r="X25" s="41">
        <v>14</v>
      </c>
      <c r="Y25" s="42">
        <f>IF($V25&gt;0,IF(X25&gt;0,$V25*X25,""),"")</f>
      </c>
      <c r="Z25" s="43">
        <f>V25</f>
        <v>0</v>
      </c>
      <c r="AA25" s="41">
        <v>11.6</v>
      </c>
      <c r="AB25" s="42">
        <f>IF($V25&gt;0,IF(AA25&gt;0,$V25*AA25,""),"")</f>
      </c>
      <c r="AC25" s="43"/>
      <c r="AD25" s="88"/>
      <c r="AE25" s="42"/>
      <c r="AF25" s="43">
        <f>V25</f>
        <v>0</v>
      </c>
      <c r="AG25" s="90">
        <f>PRODUCT(ROUND(N25*1.04,2))</f>
        <v>10.4</v>
      </c>
      <c r="AH25" s="42">
        <f>IF($V25&gt;0,IF(AG25&gt;0,$V25*AG25,""),"")</f>
      </c>
      <c r="AI25" s="43"/>
      <c r="AJ25" s="44"/>
      <c r="AK25" s="45"/>
      <c r="AL25" s="46" t="s">
        <v>13</v>
      </c>
      <c r="AM25" s="38" t="s">
        <v>16</v>
      </c>
      <c r="AN25" s="50" t="s">
        <v>15</v>
      </c>
      <c r="AP25" s="47">
        <v>14</v>
      </c>
      <c r="AQ25" s="48">
        <f>IF($AO25&gt;0,IF(AP25&gt;0,$AO25*AP25,""),"")</f>
      </c>
      <c r="AR25" s="17">
        <f>AO25</f>
        <v>0</v>
      </c>
      <c r="AS25" s="49">
        <f>PRODUCT(ROUND(AA25,2)*1.02)</f>
        <v>11.831999999999999</v>
      </c>
      <c r="AT25" s="48">
        <f>IF($AO25&gt;0,IF(AS25&gt;0,$AO25*AS25,""),"")</f>
      </c>
      <c r="AV25" s="20"/>
      <c r="AW25" s="48"/>
      <c r="AX25" s="17">
        <f>AO25</f>
        <v>0</v>
      </c>
      <c r="AY25" s="49">
        <f>PRODUCT(ROUND(AG25,2)*1.08)</f>
        <v>11.232000000000001</v>
      </c>
      <c r="AZ25" s="48">
        <f t="shared" si="3"/>
      </c>
      <c r="BB25" s="18"/>
      <c r="BC25" s="18"/>
    </row>
    <row r="26" spans="1:55" ht="15.75">
      <c r="A26" s="37" t="s">
        <v>13</v>
      </c>
      <c r="B26" s="38" t="s">
        <v>17</v>
      </c>
      <c r="C26" s="50" t="s">
        <v>15</v>
      </c>
      <c r="E26" s="47">
        <v>12</v>
      </c>
      <c r="F26" s="48">
        <f t="shared" si="0"/>
      </c>
      <c r="G26" s="17">
        <f>D26</f>
        <v>0</v>
      </c>
      <c r="H26" s="47">
        <v>10.4</v>
      </c>
      <c r="I26" s="48">
        <f>IF($G26&gt;0,IF(H26&gt;0,$G26*H26,""),"")</f>
      </c>
      <c r="K26" s="18"/>
      <c r="L26" s="48"/>
      <c r="M26" s="17">
        <f>D26</f>
        <v>0</v>
      </c>
      <c r="N26" s="47">
        <v>8</v>
      </c>
      <c r="O26" s="48">
        <f>IF($M26&gt;0,IF(N26&gt;0,$M26*N26,""),"")</f>
      </c>
      <c r="Q26" s="18"/>
      <c r="R26" s="18"/>
      <c r="S26" s="37" t="s">
        <v>13</v>
      </c>
      <c r="T26" s="38" t="s">
        <v>17</v>
      </c>
      <c r="U26" s="50" t="s">
        <v>15</v>
      </c>
      <c r="V26" s="82"/>
      <c r="W26" s="39"/>
      <c r="X26" s="41">
        <v>12</v>
      </c>
      <c r="Y26" s="42">
        <f>IF($V26&gt;0,IF(X26&gt;0,$V26*X26,""),"")</f>
      </c>
      <c r="Z26" s="43">
        <f>V26</f>
        <v>0</v>
      </c>
      <c r="AA26" s="41">
        <v>10.4</v>
      </c>
      <c r="AB26" s="42">
        <f>IF($V26&gt;0,IF(AA26&gt;0,$V26*AA26,""),"")</f>
      </c>
      <c r="AC26" s="43"/>
      <c r="AD26" s="88"/>
      <c r="AE26" s="42"/>
      <c r="AF26" s="43">
        <f>V26</f>
        <v>0</v>
      </c>
      <c r="AG26" s="90">
        <f>PRODUCT(ROUND(N26*1.04,2))</f>
        <v>8.32</v>
      </c>
      <c r="AH26" s="42">
        <f>IF($V26&gt;0,IF(AG26&gt;0,$V26*AG26,""),"")</f>
      </c>
      <c r="AI26" s="43"/>
      <c r="AJ26" s="44"/>
      <c r="AK26" s="45"/>
      <c r="AL26" s="46" t="s">
        <v>13</v>
      </c>
      <c r="AM26" s="38" t="s">
        <v>17</v>
      </c>
      <c r="AN26" s="50" t="s">
        <v>15</v>
      </c>
      <c r="AP26" s="47">
        <v>12</v>
      </c>
      <c r="AQ26" s="48">
        <f>IF($AO26&gt;0,IF(AP26&gt;0,$AO26*AP26,""),"")</f>
      </c>
      <c r="AR26" s="17">
        <f>AO26</f>
        <v>0</v>
      </c>
      <c r="AS26" s="49">
        <f>PRODUCT(ROUND(AA26,2)*1.02)</f>
        <v>10.608</v>
      </c>
      <c r="AT26" s="48">
        <f>IF($AO26&gt;0,IF(AS26&gt;0,$AO26*AS26,""),"")</f>
      </c>
      <c r="AV26" s="20"/>
      <c r="AW26" s="48"/>
      <c r="AX26" s="17">
        <f>AO26</f>
        <v>0</v>
      </c>
      <c r="AY26" s="49">
        <f>PRODUCT(ROUND(AG26,2)*1.08)</f>
        <v>8.985600000000002</v>
      </c>
      <c r="AZ26" s="48">
        <f t="shared" si="3"/>
      </c>
      <c r="BB26" s="18"/>
      <c r="BC26" s="18"/>
    </row>
    <row r="27" spans="1:55" ht="15.75">
      <c r="A27" s="37" t="s">
        <v>38</v>
      </c>
      <c r="B27" s="38" t="s">
        <v>19</v>
      </c>
      <c r="C27" s="50"/>
      <c r="E27" s="47"/>
      <c r="F27" s="48">
        <f t="shared" si="0"/>
      </c>
      <c r="H27" s="47"/>
      <c r="I27" s="48"/>
      <c r="K27" s="18"/>
      <c r="L27" s="48"/>
      <c r="N27" s="18"/>
      <c r="O27" s="48"/>
      <c r="Q27" s="18"/>
      <c r="R27" s="18"/>
      <c r="S27" s="37" t="s">
        <v>38</v>
      </c>
      <c r="T27" s="38" t="s">
        <v>19</v>
      </c>
      <c r="U27" s="50"/>
      <c r="W27" s="39"/>
      <c r="X27" s="41"/>
      <c r="Y27" s="42"/>
      <c r="Z27" s="43"/>
      <c r="AA27" s="41"/>
      <c r="AB27" s="42"/>
      <c r="AC27" s="43"/>
      <c r="AD27" s="88"/>
      <c r="AE27" s="42"/>
      <c r="AF27" s="43"/>
      <c r="AG27" s="88"/>
      <c r="AH27" s="42"/>
      <c r="AI27" s="43"/>
      <c r="AJ27" s="44"/>
      <c r="AK27" s="45"/>
      <c r="AL27" s="46" t="s">
        <v>38</v>
      </c>
      <c r="AM27" s="38" t="s">
        <v>19</v>
      </c>
      <c r="AN27" s="50"/>
      <c r="AP27" s="47"/>
      <c r="AQ27" s="48"/>
      <c r="AS27" s="49"/>
      <c r="AT27" s="48"/>
      <c r="AV27" s="20"/>
      <c r="AW27" s="48"/>
      <c r="AY27" s="20"/>
      <c r="AZ27" s="48"/>
      <c r="BB27" s="18"/>
      <c r="BC27" s="18"/>
    </row>
    <row r="28" spans="1:55" ht="15.75">
      <c r="A28" s="37" t="s">
        <v>13</v>
      </c>
      <c r="B28" s="38" t="s">
        <v>14</v>
      </c>
      <c r="C28" s="50" t="s">
        <v>15</v>
      </c>
      <c r="E28" s="47">
        <v>16</v>
      </c>
      <c r="F28" s="48">
        <f t="shared" si="0"/>
      </c>
      <c r="G28" s="17">
        <f>D28</f>
        <v>0</v>
      </c>
      <c r="H28" s="47">
        <v>9.6</v>
      </c>
      <c r="I28" s="48">
        <f>IF($G28&gt;0,IF(H28&gt;0,$G28*H28,""),"")</f>
      </c>
      <c r="J28" s="17">
        <f>D28</f>
        <v>0</v>
      </c>
      <c r="K28" s="47">
        <v>12.5</v>
      </c>
      <c r="L28" s="48">
        <f>IF($J28&gt;0,IF(K28&gt;0,$J28*K28,""),"")</f>
      </c>
      <c r="M28" s="17">
        <f>D28</f>
        <v>0</v>
      </c>
      <c r="N28" s="47">
        <v>10</v>
      </c>
      <c r="O28" s="48">
        <f>IF($M28&gt;0,IF(N28&gt;0,$M28*N28,""),"")</f>
      </c>
      <c r="Q28" s="18"/>
      <c r="R28" s="18"/>
      <c r="S28" s="37" t="s">
        <v>13</v>
      </c>
      <c r="T28" s="38" t="s">
        <v>14</v>
      </c>
      <c r="U28" s="50" t="s">
        <v>15</v>
      </c>
      <c r="V28" s="82"/>
      <c r="W28" s="39"/>
      <c r="X28" s="41">
        <v>16</v>
      </c>
      <c r="Y28" s="42">
        <f>IF($V28&gt;0,IF(X28&gt;0,$V28*X28,""),"")</f>
      </c>
      <c r="Z28" s="43">
        <f>V28</f>
        <v>0</v>
      </c>
      <c r="AA28" s="41">
        <v>9.6</v>
      </c>
      <c r="AB28" s="42">
        <f>IF($V28&gt;0,IF(AA28&gt;0,$V28*AA28,""),"")</f>
      </c>
      <c r="AC28" s="43">
        <f>V28</f>
        <v>0</v>
      </c>
      <c r="AD28" s="90">
        <f>PRODUCT(ROUND(K28*1.02,2))</f>
        <v>12.75</v>
      </c>
      <c r="AE28" s="42">
        <f>IF($V28&gt;0,IF(AD28&gt;0,$V28*AD28,""),"")</f>
      </c>
      <c r="AF28" s="43">
        <f>V28</f>
        <v>0</v>
      </c>
      <c r="AG28" s="90">
        <f>PRODUCT(ROUND(N28*1.04,2))</f>
        <v>10.4</v>
      </c>
      <c r="AH28" s="42">
        <f>IF($V28&gt;0,IF(AG28&gt;0,$V28*AG28,""),"")</f>
      </c>
      <c r="AI28" s="43"/>
      <c r="AJ28" s="44"/>
      <c r="AK28" s="45"/>
      <c r="AL28" s="46" t="s">
        <v>13</v>
      </c>
      <c r="AM28" s="38" t="s">
        <v>14</v>
      </c>
      <c r="AN28" s="50" t="s">
        <v>15</v>
      </c>
      <c r="AP28" s="47">
        <v>16</v>
      </c>
      <c r="AQ28" s="48">
        <f>IF($AO28&gt;0,IF(AP28&gt;0,$AO28*AP28,""),"")</f>
      </c>
      <c r="AR28" s="17">
        <f>AO28</f>
        <v>0</v>
      </c>
      <c r="AS28" s="49">
        <f>PRODUCT(ROUND(AA28,2)*1.02)</f>
        <v>9.792</v>
      </c>
      <c r="AT28" s="48">
        <f>IF($AO28&gt;0,IF(AS28&gt;0,$AO28*AS28,""),"")</f>
      </c>
      <c r="AU28" s="17">
        <f>AO28</f>
        <v>0</v>
      </c>
      <c r="AV28" s="49">
        <f>PRODUCT(ROUND(AD28,2)*1.02)</f>
        <v>13.005</v>
      </c>
      <c r="AW28" s="48">
        <f>IF($AO28&gt;0,IF(AV28&gt;0,$AO28*AV28,""),"")</f>
      </c>
      <c r="AX28" s="17">
        <f>AO28</f>
        <v>0</v>
      </c>
      <c r="AY28" s="49">
        <f>PRODUCT(ROUND(AG28,2)*1.08)</f>
        <v>11.232000000000001</v>
      </c>
      <c r="AZ28" s="48">
        <f t="shared" si="3"/>
      </c>
      <c r="BB28" s="18"/>
      <c r="BC28" s="18"/>
    </row>
    <row r="29" spans="1:55" ht="15.75">
      <c r="A29" s="37" t="s">
        <v>13</v>
      </c>
      <c r="B29" s="38" t="s">
        <v>16</v>
      </c>
      <c r="C29" s="50" t="s">
        <v>15</v>
      </c>
      <c r="E29" s="47">
        <v>13</v>
      </c>
      <c r="F29" s="48">
        <f t="shared" si="0"/>
      </c>
      <c r="G29" s="17">
        <f>D29</f>
        <v>0</v>
      </c>
      <c r="H29" s="47">
        <v>8.4</v>
      </c>
      <c r="I29" s="48">
        <f>IF($G29&gt;0,IF(H29&gt;0,$G29*H29,""),"")</f>
      </c>
      <c r="K29" s="18"/>
      <c r="L29" s="48"/>
      <c r="M29" s="17">
        <f>D29</f>
        <v>0</v>
      </c>
      <c r="N29" s="47">
        <v>8</v>
      </c>
      <c r="O29" s="48">
        <f>IF($M29&gt;0,IF(N29&gt;0,$M29*N29,""),"")</f>
      </c>
      <c r="Q29" s="18"/>
      <c r="R29" s="18"/>
      <c r="S29" s="37" t="s">
        <v>13</v>
      </c>
      <c r="T29" s="38" t="s">
        <v>16</v>
      </c>
      <c r="U29" s="50" t="s">
        <v>15</v>
      </c>
      <c r="V29" s="82"/>
      <c r="W29" s="39"/>
      <c r="X29" s="41">
        <v>13</v>
      </c>
      <c r="Y29" s="42">
        <f>IF($V29&gt;0,IF(X29&gt;0,$V29*X29,""),"")</f>
      </c>
      <c r="Z29" s="43">
        <f>V29</f>
        <v>0</v>
      </c>
      <c r="AA29" s="41">
        <v>8.4</v>
      </c>
      <c r="AB29" s="42">
        <f>IF($V29&gt;0,IF(AA29&gt;0,$V29*AA29,""),"")</f>
      </c>
      <c r="AC29" s="43"/>
      <c r="AD29" s="88"/>
      <c r="AE29" s="42"/>
      <c r="AF29" s="43">
        <f>V29</f>
        <v>0</v>
      </c>
      <c r="AG29" s="90">
        <f>PRODUCT(ROUND(N29*1.04,2))</f>
        <v>8.32</v>
      </c>
      <c r="AH29" s="42">
        <f>IF($V29&gt;0,IF(AG29&gt;0,$V29*AG29,""),"")</f>
      </c>
      <c r="AI29" s="43"/>
      <c r="AJ29" s="44"/>
      <c r="AK29" s="45"/>
      <c r="AL29" s="46" t="s">
        <v>13</v>
      </c>
      <c r="AM29" s="38" t="s">
        <v>16</v>
      </c>
      <c r="AN29" s="50" t="s">
        <v>15</v>
      </c>
      <c r="AP29" s="47">
        <v>13</v>
      </c>
      <c r="AQ29" s="48">
        <f>IF($AO29&gt;0,IF(AP29&gt;0,$AO29*AP29,""),"")</f>
      </c>
      <c r="AR29" s="17">
        <f>AO29</f>
        <v>0</v>
      </c>
      <c r="AS29" s="49">
        <f>PRODUCT(ROUND(AA29,2)*1.02)</f>
        <v>8.568000000000001</v>
      </c>
      <c r="AT29" s="48">
        <f>IF($AO29&gt;0,IF(AS29&gt;0,$AO29*AS29,""),"")</f>
      </c>
      <c r="AV29" s="20"/>
      <c r="AW29" s="48"/>
      <c r="AX29" s="17">
        <f>AO29</f>
        <v>0</v>
      </c>
      <c r="AY29" s="49">
        <f>PRODUCT(ROUND(AG29,2)*1.08)</f>
        <v>8.985600000000002</v>
      </c>
      <c r="AZ29" s="48">
        <f t="shared" si="3"/>
      </c>
      <c r="BB29" s="18"/>
      <c r="BC29" s="18"/>
    </row>
    <row r="30" spans="1:55" ht="15.75">
      <c r="A30" s="37" t="s">
        <v>13</v>
      </c>
      <c r="B30" s="38" t="s">
        <v>17</v>
      </c>
      <c r="C30" s="50" t="s">
        <v>15</v>
      </c>
      <c r="E30" s="47">
        <v>11</v>
      </c>
      <c r="F30" s="48">
        <f t="shared" si="0"/>
      </c>
      <c r="G30" s="17">
        <f>D30</f>
        <v>0</v>
      </c>
      <c r="H30" s="47">
        <v>7</v>
      </c>
      <c r="I30" s="48">
        <f>IF($G30&gt;0,IF(H30&gt;0,$G30*H30,""),"")</f>
      </c>
      <c r="K30" s="18"/>
      <c r="L30" s="48"/>
      <c r="M30" s="17">
        <f>D30</f>
        <v>0</v>
      </c>
      <c r="N30" s="47">
        <v>7</v>
      </c>
      <c r="O30" s="48">
        <f>IF($M30&gt;0,IF(N30&gt;0,$M30*N30,""),"")</f>
      </c>
      <c r="Q30" s="18"/>
      <c r="R30" s="18"/>
      <c r="S30" s="37" t="s">
        <v>13</v>
      </c>
      <c r="T30" s="38" t="s">
        <v>17</v>
      </c>
      <c r="U30" s="50" t="s">
        <v>15</v>
      </c>
      <c r="V30" s="82"/>
      <c r="W30" s="39"/>
      <c r="X30" s="41">
        <v>11</v>
      </c>
      <c r="Y30" s="42">
        <f>IF($V30&gt;0,IF(X30&gt;0,$V30*X30,""),"")</f>
      </c>
      <c r="Z30" s="43">
        <f>V30</f>
        <v>0</v>
      </c>
      <c r="AA30" s="41">
        <v>7</v>
      </c>
      <c r="AB30" s="42">
        <f>IF($V30&gt;0,IF(AA30&gt;0,$V30*AA30,""),"")</f>
      </c>
      <c r="AC30" s="43"/>
      <c r="AD30" s="88"/>
      <c r="AE30" s="42"/>
      <c r="AF30" s="43">
        <f>V30</f>
        <v>0</v>
      </c>
      <c r="AG30" s="90">
        <f>PRODUCT(ROUND(N30*1.04,2))</f>
        <v>7.28</v>
      </c>
      <c r="AH30" s="42">
        <f>IF($V30&gt;0,IF(AG30&gt;0,$V30*AG30,""),"")</f>
      </c>
      <c r="AI30" s="43"/>
      <c r="AJ30" s="44"/>
      <c r="AK30" s="45"/>
      <c r="AL30" s="46" t="s">
        <v>13</v>
      </c>
      <c r="AM30" s="38" t="s">
        <v>17</v>
      </c>
      <c r="AN30" s="50" t="s">
        <v>15</v>
      </c>
      <c r="AP30" s="47">
        <v>11</v>
      </c>
      <c r="AQ30" s="48">
        <f>IF($AO30&gt;0,IF(AP30&gt;0,$AO30*AP30,""),"")</f>
      </c>
      <c r="AR30" s="17">
        <f>AO30</f>
        <v>0</v>
      </c>
      <c r="AS30" s="49">
        <f>PRODUCT(ROUND(AA30,2)*1.02)</f>
        <v>7.140000000000001</v>
      </c>
      <c r="AT30" s="48">
        <f>IF($AO30&gt;0,IF(AS30&gt;0,$AO30*AS30,""),"")</f>
      </c>
      <c r="AV30" s="20"/>
      <c r="AW30" s="48"/>
      <c r="AX30" s="17">
        <f>AO30</f>
        <v>0</v>
      </c>
      <c r="AY30" s="49">
        <f>PRODUCT(ROUND(AG30,2)*1.08)</f>
        <v>7.862400000000001</v>
      </c>
      <c r="AZ30" s="48">
        <f t="shared" si="3"/>
      </c>
      <c r="BB30" s="18"/>
      <c r="BC30" s="18"/>
    </row>
    <row r="31" spans="1:55" ht="15.75">
      <c r="A31" s="37"/>
      <c r="B31" s="38"/>
      <c r="C31" s="50"/>
      <c r="E31" s="47"/>
      <c r="F31" s="48">
        <f t="shared" si="0"/>
      </c>
      <c r="H31" s="47"/>
      <c r="I31" s="48"/>
      <c r="K31" s="18"/>
      <c r="L31" s="48"/>
      <c r="N31" s="18"/>
      <c r="O31" s="48"/>
      <c r="Q31" s="18"/>
      <c r="R31" s="18"/>
      <c r="S31" s="37"/>
      <c r="T31" s="38"/>
      <c r="U31" s="50"/>
      <c r="W31" s="39"/>
      <c r="X31" s="41"/>
      <c r="Y31" s="42"/>
      <c r="Z31" s="43"/>
      <c r="AA31" s="41"/>
      <c r="AB31" s="42"/>
      <c r="AC31" s="43"/>
      <c r="AD31" s="88"/>
      <c r="AE31" s="42"/>
      <c r="AF31" s="43"/>
      <c r="AG31" s="88"/>
      <c r="AH31" s="42"/>
      <c r="AI31" s="43"/>
      <c r="AJ31" s="44"/>
      <c r="AK31" s="45"/>
      <c r="AL31" s="46"/>
      <c r="AM31" s="38"/>
      <c r="AN31" s="50"/>
      <c r="AP31" s="47"/>
      <c r="AQ31" s="48"/>
      <c r="AS31" s="49"/>
      <c r="AT31" s="48"/>
      <c r="AV31" s="20"/>
      <c r="AW31" s="48"/>
      <c r="AY31" s="20"/>
      <c r="AZ31" s="48"/>
      <c r="BB31" s="18"/>
      <c r="BC31" s="18"/>
    </row>
    <row r="32" spans="1:55" ht="15.75">
      <c r="A32" s="37" t="s">
        <v>20</v>
      </c>
      <c r="B32" s="32" t="s">
        <v>21</v>
      </c>
      <c r="C32" s="50"/>
      <c r="E32" s="47"/>
      <c r="F32" s="48">
        <f t="shared" si="0"/>
      </c>
      <c r="H32" s="47"/>
      <c r="I32" s="48"/>
      <c r="K32" s="18"/>
      <c r="L32" s="48"/>
      <c r="N32" s="18"/>
      <c r="O32" s="48"/>
      <c r="Q32" s="18"/>
      <c r="R32" s="18"/>
      <c r="S32" s="37" t="s">
        <v>20</v>
      </c>
      <c r="T32" s="32" t="s">
        <v>21</v>
      </c>
      <c r="U32" s="50"/>
      <c r="W32" s="39"/>
      <c r="X32" s="41"/>
      <c r="Y32" s="42"/>
      <c r="Z32" s="43"/>
      <c r="AA32" s="41"/>
      <c r="AB32" s="42"/>
      <c r="AC32" s="43"/>
      <c r="AD32" s="88"/>
      <c r="AE32" s="42"/>
      <c r="AF32" s="43"/>
      <c r="AG32" s="88"/>
      <c r="AH32" s="42"/>
      <c r="AI32" s="43"/>
      <c r="AJ32" s="44"/>
      <c r="AK32" s="45"/>
      <c r="AL32" s="46" t="s">
        <v>20</v>
      </c>
      <c r="AM32" s="32" t="s">
        <v>21</v>
      </c>
      <c r="AN32" s="50"/>
      <c r="AP32" s="47"/>
      <c r="AQ32" s="48"/>
      <c r="AS32" s="49"/>
      <c r="AT32" s="48"/>
      <c r="AV32" s="20"/>
      <c r="AW32" s="48"/>
      <c r="AY32" s="20"/>
      <c r="AZ32" s="48"/>
      <c r="BB32" s="18"/>
      <c r="BC32" s="18"/>
    </row>
    <row r="33" spans="1:55" s="62" customFormat="1" ht="31.5">
      <c r="A33" s="52" t="s">
        <v>22</v>
      </c>
      <c r="B33" s="53" t="s">
        <v>23</v>
      </c>
      <c r="C33" s="54" t="s">
        <v>24</v>
      </c>
      <c r="E33" s="63">
        <v>1.25</v>
      </c>
      <c r="F33" s="64">
        <f t="shared" si="0"/>
      </c>
      <c r="H33" s="63">
        <v>0.45</v>
      </c>
      <c r="I33" s="64">
        <f>IF($G33&gt;0,IF(H33&gt;0,$G33*H33,""),"")</f>
      </c>
      <c r="K33" s="63">
        <v>0.5</v>
      </c>
      <c r="L33" s="64">
        <f>IF($J33&gt;0,IF(K33&gt;0,$J33*K33,""),"")</f>
      </c>
      <c r="N33" s="63">
        <v>1.25</v>
      </c>
      <c r="O33" s="64">
        <f>IF($M33&gt;0,IF(N33&gt;0,$M33*N33,""),"")</f>
      </c>
      <c r="Q33" s="65"/>
      <c r="R33" s="65"/>
      <c r="S33" s="52" t="s">
        <v>22</v>
      </c>
      <c r="T33" s="53" t="s">
        <v>23</v>
      </c>
      <c r="U33" s="54" t="s">
        <v>24</v>
      </c>
      <c r="V33" s="83"/>
      <c r="W33" s="84"/>
      <c r="X33" s="56">
        <v>1.25</v>
      </c>
      <c r="Y33" s="57">
        <f>IF($W33&gt;0,IF(X33&gt;0,$W33*X33,""),"")</f>
      </c>
      <c r="Z33" s="85"/>
      <c r="AA33" s="56">
        <v>0.45</v>
      </c>
      <c r="AB33" s="57">
        <f>IF($Z33&gt;0,IF(AA33&gt;0,$Z33*AA33,""),"")</f>
      </c>
      <c r="AC33" s="85"/>
      <c r="AD33" s="56">
        <f>PRODUCT(ROUND(K33*1.02,2))</f>
        <v>0.51</v>
      </c>
      <c r="AE33" s="57">
        <f>IF($AC33&gt;0,IF(AD33&gt;0,$AC33*AD33,""),"")</f>
      </c>
      <c r="AF33" s="85"/>
      <c r="AG33" s="56">
        <f>PRODUCT(ROUND(N33*1.04,2))</f>
        <v>1.3</v>
      </c>
      <c r="AH33" s="57">
        <f>IF($AF33&gt;0,IF(AG33&gt;0,$AF33*AG33,""),"")</f>
      </c>
      <c r="AI33" s="58"/>
      <c r="AJ33" s="59"/>
      <c r="AK33" s="60"/>
      <c r="AL33" s="61" t="s">
        <v>22</v>
      </c>
      <c r="AM33" s="53" t="s">
        <v>23</v>
      </c>
      <c r="AN33" s="54" t="s">
        <v>24</v>
      </c>
      <c r="AP33" s="63">
        <v>1.25</v>
      </c>
      <c r="AQ33" s="64">
        <f>IF($AO33&gt;0,IF(AP33&gt;0,$AO33*AP33,""),"")</f>
      </c>
      <c r="AS33" s="63">
        <f>PRODUCT(ROUND(AA33,2)*1.02)</f>
        <v>0.459</v>
      </c>
      <c r="AT33" s="64">
        <f>IF($AO33&gt;0,IF(AS33&gt;0,$AO33*AS33,""),"")</f>
      </c>
      <c r="AV33" s="63">
        <f>PRODUCT(ROUND(AD33,2)*1.02)</f>
        <v>0.5202</v>
      </c>
      <c r="AW33" s="64">
        <f>IF($AO33&gt;0,IF(AV33&gt;0,$AO33*AV33,""),"")</f>
      </c>
      <c r="AY33" s="63">
        <f>PRODUCT(ROUND(AG33,2)*1.08)</f>
        <v>1.4040000000000001</v>
      </c>
      <c r="AZ33" s="64">
        <f>IF($AO33&gt;0,IF(AY33&gt;0,$AO33*AY33,""),"")</f>
      </c>
      <c r="BB33" s="65"/>
      <c r="BC33" s="65"/>
    </row>
    <row r="34" spans="1:55" ht="15.75">
      <c r="A34" s="37" t="s">
        <v>25</v>
      </c>
      <c r="B34" s="38" t="s">
        <v>26</v>
      </c>
      <c r="C34" s="50" t="s">
        <v>15</v>
      </c>
      <c r="E34" s="47"/>
      <c r="F34" s="48">
        <f t="shared" si="0"/>
      </c>
      <c r="G34" s="17">
        <f>D34</f>
        <v>0</v>
      </c>
      <c r="H34" s="47">
        <v>0.23</v>
      </c>
      <c r="I34" s="48">
        <f>IF($G34&gt;0,IF(H34&gt;0,$G34*H34,""),"")</f>
      </c>
      <c r="J34" s="17">
        <f>D34</f>
        <v>0</v>
      </c>
      <c r="K34" s="47">
        <v>0.02</v>
      </c>
      <c r="L34" s="48">
        <f>IF($J34&gt;0,IF(K34&gt;0,$J34*K34,""),"")</f>
      </c>
      <c r="M34" s="17">
        <f>D34</f>
        <v>0</v>
      </c>
      <c r="N34" s="47">
        <v>0.25</v>
      </c>
      <c r="O34" s="48">
        <f>IF($M34&gt;0,IF(N34&gt;0,$M34*N34,""),"")</f>
      </c>
      <c r="Q34" s="18"/>
      <c r="R34" s="18"/>
      <c r="S34" s="37" t="s">
        <v>25</v>
      </c>
      <c r="T34" s="38" t="s">
        <v>26</v>
      </c>
      <c r="U34" s="50" t="s">
        <v>15</v>
      </c>
      <c r="V34" s="82"/>
      <c r="W34" s="39"/>
      <c r="X34" s="41"/>
      <c r="Y34" s="94"/>
      <c r="Z34" s="43">
        <f>V34</f>
        <v>0</v>
      </c>
      <c r="AA34" s="41">
        <v>0.23</v>
      </c>
      <c r="AB34" s="42">
        <f>IF($V34&gt;0,IF(AA34&gt;0,$V34*AA34,""),"")</f>
      </c>
      <c r="AC34" s="43">
        <f>V34</f>
        <v>0</v>
      </c>
      <c r="AD34" s="90">
        <f>PRODUCT(ROUND(K34*1.02,2))</f>
        <v>0.02</v>
      </c>
      <c r="AE34" s="42">
        <f>IF($V34&gt;0,IF(AD34&gt;0,$V34*AD34,""),"")</f>
      </c>
      <c r="AF34" s="43">
        <f>V34</f>
        <v>0</v>
      </c>
      <c r="AG34" s="90">
        <f>PRODUCT(ROUND(N34*1.04,2))</f>
        <v>0.26</v>
      </c>
      <c r="AH34" s="42">
        <f>IF($V34&gt;0,IF(AG34&gt;0,$V34*AG34,""),"")</f>
      </c>
      <c r="AI34" s="43"/>
      <c r="AJ34" s="44"/>
      <c r="AK34" s="45"/>
      <c r="AL34" s="46" t="s">
        <v>25</v>
      </c>
      <c r="AM34" s="38" t="s">
        <v>26</v>
      </c>
      <c r="AN34" s="50" t="s">
        <v>15</v>
      </c>
      <c r="AP34" s="47"/>
      <c r="AQ34" s="48"/>
      <c r="AR34" s="17">
        <f>AO34</f>
        <v>0</v>
      </c>
      <c r="AS34" s="49">
        <f>PRODUCT(ROUND(AA34,2)*1.02)</f>
        <v>0.2346</v>
      </c>
      <c r="AT34" s="48">
        <f>IF($AO34&gt;0,IF(AS34&gt;0,$AO34*AS34,""),"")</f>
      </c>
      <c r="AU34" s="17">
        <f>AO34</f>
        <v>0</v>
      </c>
      <c r="AV34" s="49">
        <f>PRODUCT(ROUND(AD34,2)*1.02)</f>
        <v>0.0204</v>
      </c>
      <c r="AW34" s="48">
        <f>IF($AO34&gt;0,IF(AV34&gt;0,$AO34*AV34,""),"")</f>
      </c>
      <c r="AX34" s="17">
        <f>AO34</f>
        <v>0</v>
      </c>
      <c r="AY34" s="49">
        <f>PRODUCT(ROUND(AG34,2)*1.08)</f>
        <v>0.28080000000000005</v>
      </c>
      <c r="AZ34" s="48">
        <f>IF($AO34&gt;0,IF(AY34&gt;0,$AO34*AY34,""),"")</f>
      </c>
      <c r="BB34" s="18"/>
      <c r="BC34" s="18"/>
    </row>
    <row r="35" spans="1:55" ht="15.75">
      <c r="A35" s="37" t="s">
        <v>13</v>
      </c>
      <c r="B35" s="38"/>
      <c r="C35" s="50"/>
      <c r="E35" s="47"/>
      <c r="F35" s="48">
        <f t="shared" si="0"/>
      </c>
      <c r="H35" s="47"/>
      <c r="I35" s="48"/>
      <c r="K35" s="18"/>
      <c r="L35" s="48"/>
      <c r="N35" s="18"/>
      <c r="O35" s="48"/>
      <c r="Q35" s="18"/>
      <c r="R35" s="18"/>
      <c r="S35" s="37" t="s">
        <v>13</v>
      </c>
      <c r="T35" s="38"/>
      <c r="U35" s="50"/>
      <c r="W35" s="39"/>
      <c r="X35" s="41"/>
      <c r="Y35" s="42"/>
      <c r="Z35" s="43"/>
      <c r="AA35" s="41"/>
      <c r="AB35" s="42"/>
      <c r="AC35" s="43"/>
      <c r="AD35" s="88"/>
      <c r="AE35" s="42"/>
      <c r="AF35" s="43"/>
      <c r="AG35" s="88"/>
      <c r="AH35" s="42"/>
      <c r="AI35" s="43"/>
      <c r="AJ35" s="44"/>
      <c r="AK35" s="45"/>
      <c r="AL35" s="46" t="s">
        <v>13</v>
      </c>
      <c r="AM35" s="38"/>
      <c r="AN35" s="50"/>
      <c r="AP35" s="47"/>
      <c r="AQ35" s="48"/>
      <c r="AS35" s="49"/>
      <c r="AT35" s="48"/>
      <c r="AV35" s="20"/>
      <c r="AW35" s="48"/>
      <c r="AY35" s="20"/>
      <c r="AZ35" s="48"/>
      <c r="BB35" s="18"/>
      <c r="BC35" s="18"/>
    </row>
    <row r="36" spans="1:55" ht="31.5">
      <c r="A36" s="37" t="s">
        <v>27</v>
      </c>
      <c r="B36" s="32" t="s">
        <v>28</v>
      </c>
      <c r="C36" s="50"/>
      <c r="E36" s="47"/>
      <c r="F36" s="48">
        <f t="shared" si="0"/>
      </c>
      <c r="H36" s="47"/>
      <c r="I36" s="48"/>
      <c r="K36" s="18"/>
      <c r="L36" s="48"/>
      <c r="N36" s="18"/>
      <c r="O36" s="48"/>
      <c r="Q36" s="18"/>
      <c r="R36" s="18"/>
      <c r="S36" s="37" t="s">
        <v>27</v>
      </c>
      <c r="T36" s="32" t="s">
        <v>28</v>
      </c>
      <c r="U36" s="50"/>
      <c r="W36" s="39"/>
      <c r="X36" s="41"/>
      <c r="Y36" s="42"/>
      <c r="Z36" s="43"/>
      <c r="AA36" s="41"/>
      <c r="AB36" s="42"/>
      <c r="AC36" s="43"/>
      <c r="AD36" s="88"/>
      <c r="AE36" s="42"/>
      <c r="AF36" s="43"/>
      <c r="AG36" s="88"/>
      <c r="AH36" s="42"/>
      <c r="AI36" s="43"/>
      <c r="AJ36" s="44"/>
      <c r="AK36" s="45"/>
      <c r="AL36" s="46" t="s">
        <v>27</v>
      </c>
      <c r="AM36" s="32" t="s">
        <v>28</v>
      </c>
      <c r="AN36" s="50"/>
      <c r="AP36" s="47"/>
      <c r="AQ36" s="48"/>
      <c r="AS36" s="49"/>
      <c r="AT36" s="48"/>
      <c r="AV36" s="20"/>
      <c r="AW36" s="48"/>
      <c r="AY36" s="20"/>
      <c r="AZ36" s="48"/>
      <c r="BB36" s="18"/>
      <c r="BC36" s="18"/>
    </row>
    <row r="37" spans="1:55" ht="15.75">
      <c r="A37" s="37" t="s">
        <v>29</v>
      </c>
      <c r="B37" s="38" t="s">
        <v>30</v>
      </c>
      <c r="C37" s="50" t="s">
        <v>31</v>
      </c>
      <c r="E37" s="47"/>
      <c r="F37" s="48">
        <f t="shared" si="0"/>
      </c>
      <c r="G37" s="17">
        <f>D37</f>
        <v>0</v>
      </c>
      <c r="H37" s="47">
        <v>0.84</v>
      </c>
      <c r="I37" s="48">
        <f>IF($G37&gt;0,IF(H37&gt;0,$G37*H37,""),"")</f>
      </c>
      <c r="J37" s="17">
        <f>D37</f>
        <v>0</v>
      </c>
      <c r="K37" s="47">
        <v>2.25</v>
      </c>
      <c r="L37" s="48">
        <f>IF($J37&gt;0,IF(K37&gt;0,$J37*K37,""),"")</f>
      </c>
      <c r="M37" s="17">
        <f>D37</f>
        <v>0</v>
      </c>
      <c r="N37" s="47">
        <v>2</v>
      </c>
      <c r="O37" s="48">
        <f>IF($M37&gt;0,IF(N37&gt;0,$M37*N37,""),"")</f>
      </c>
      <c r="Q37" s="18"/>
      <c r="R37" s="18"/>
      <c r="S37" s="37" t="s">
        <v>29</v>
      </c>
      <c r="T37" s="38" t="s">
        <v>30</v>
      </c>
      <c r="U37" s="50" t="s">
        <v>31</v>
      </c>
      <c r="V37" s="82"/>
      <c r="W37" s="39"/>
      <c r="X37" s="41"/>
      <c r="Y37" s="94"/>
      <c r="Z37" s="43">
        <f>V37</f>
        <v>0</v>
      </c>
      <c r="AA37" s="41">
        <v>0.84</v>
      </c>
      <c r="AB37" s="42">
        <f>IF($V37&gt;0,IF(AA37&gt;0,$V37*AA37,""),"")</f>
      </c>
      <c r="AC37" s="43">
        <f>V37</f>
        <v>0</v>
      </c>
      <c r="AD37" s="90">
        <f>PRODUCT(ROUND(K37*1.02,2))</f>
        <v>2.3</v>
      </c>
      <c r="AE37" s="42">
        <f>IF($V37&gt;0,IF(AD37&gt;0,$V37*AD37,""),"")</f>
      </c>
      <c r="AF37" s="43">
        <f>V37</f>
        <v>0</v>
      </c>
      <c r="AG37" s="90">
        <f>PRODUCT(ROUND(N37*1.04,2))</f>
        <v>2.08</v>
      </c>
      <c r="AH37" s="42">
        <f>IF($V37&gt;0,IF(AG37&gt;0,$V37*AG37,""),"")</f>
      </c>
      <c r="AI37" s="43"/>
      <c r="AJ37" s="44"/>
      <c r="AK37" s="45"/>
      <c r="AL37" s="46" t="s">
        <v>29</v>
      </c>
      <c r="AM37" s="38" t="s">
        <v>30</v>
      </c>
      <c r="AN37" s="50" t="s">
        <v>31</v>
      </c>
      <c r="AP37" s="47"/>
      <c r="AQ37" s="48"/>
      <c r="AR37" s="17">
        <f>AO37</f>
        <v>0</v>
      </c>
      <c r="AS37" s="49">
        <f>PRODUCT(ROUND(AA37,2)*1.02)</f>
        <v>0.8568</v>
      </c>
      <c r="AT37" s="48">
        <f>IF($AO37&gt;0,IF(AS37&gt;0,$AO37*AS37,""),"")</f>
      </c>
      <c r="AU37" s="17">
        <f>AO37</f>
        <v>0</v>
      </c>
      <c r="AV37" s="49">
        <f>PRODUCT(ROUND(AD37,2)*1.02)</f>
        <v>2.3459999999999996</v>
      </c>
      <c r="AW37" s="48">
        <f>IF($AO37&gt;0,IF(AV37&gt;0,$AO37*AV37,""),"")</f>
      </c>
      <c r="AX37" s="17">
        <f>AO37</f>
        <v>0</v>
      </c>
      <c r="AY37" s="49">
        <f>PRODUCT(ROUND(AG37,2)*1.08)</f>
        <v>2.2464000000000004</v>
      </c>
      <c r="AZ37" s="48">
        <f>IF($AO37&gt;0,IF(AY37&gt;0,$AO37*AY37,""),"")</f>
      </c>
      <c r="BB37" s="18"/>
      <c r="BC37" s="18"/>
    </row>
    <row r="38" spans="1:55" s="62" customFormat="1" ht="31.5">
      <c r="A38" s="52" t="s">
        <v>32</v>
      </c>
      <c r="B38" s="53" t="s">
        <v>23</v>
      </c>
      <c r="C38" s="54" t="s">
        <v>24</v>
      </c>
      <c r="E38" s="63">
        <v>1.25</v>
      </c>
      <c r="F38" s="64">
        <f t="shared" si="0"/>
      </c>
      <c r="H38" s="63">
        <v>1.4</v>
      </c>
      <c r="I38" s="64">
        <f>IF($G38&gt;0,IF(H38&gt;0,$G38*H38,""),"")</f>
      </c>
      <c r="K38" s="63">
        <v>3.5</v>
      </c>
      <c r="L38" s="64">
        <f>IF($J38&gt;0,IF(K38&gt;0,$J38*K38,""),"")</f>
      </c>
      <c r="N38" s="63">
        <v>2</v>
      </c>
      <c r="O38" s="64">
        <f>IF($M38&gt;0,IF(N38&gt;0,$M38*N38,""),"")</f>
      </c>
      <c r="Q38" s="65"/>
      <c r="R38" s="65"/>
      <c r="S38" s="52" t="s">
        <v>32</v>
      </c>
      <c r="T38" s="53" t="s">
        <v>23</v>
      </c>
      <c r="U38" s="54" t="s">
        <v>24</v>
      </c>
      <c r="V38" s="83"/>
      <c r="W38" s="84"/>
      <c r="X38" s="56">
        <v>1.25</v>
      </c>
      <c r="Y38" s="57">
        <f>IF($W38&gt;0,IF(X38&gt;0,$W38*X38,""),"")</f>
      </c>
      <c r="Z38" s="85"/>
      <c r="AA38" s="56">
        <v>1.4</v>
      </c>
      <c r="AB38" s="57">
        <f>IF($Z38&gt;0,IF(AA38&gt;0,$Z38*AA38,""),"")</f>
      </c>
      <c r="AC38" s="85"/>
      <c r="AD38" s="56">
        <f>PRODUCT(ROUND(K38*1.02,2))</f>
        <v>3.57</v>
      </c>
      <c r="AE38" s="57">
        <f>IF($AC38&gt;0,IF(AD38&gt;0,$AC38*AD38,""),"")</f>
      </c>
      <c r="AF38" s="85"/>
      <c r="AG38" s="56">
        <f>PRODUCT(ROUND(N38*1.04,2))</f>
        <v>2.08</v>
      </c>
      <c r="AH38" s="57">
        <f>IF($AF38&gt;0,IF(AG38&gt;0,$AF38*AG38,""),"")</f>
      </c>
      <c r="AI38" s="58"/>
      <c r="AJ38" s="59"/>
      <c r="AK38" s="60"/>
      <c r="AL38" s="61" t="s">
        <v>32</v>
      </c>
      <c r="AM38" s="53" t="s">
        <v>23</v>
      </c>
      <c r="AN38" s="54" t="s">
        <v>24</v>
      </c>
      <c r="AP38" s="63">
        <v>1.25</v>
      </c>
      <c r="AQ38" s="64">
        <f>IF($AO38&gt;0,IF(AP38&gt;0,$AO38*AP38,""),"")</f>
      </c>
      <c r="AS38" s="63">
        <f>PRODUCT(ROUND(AA38,2)*1.02)</f>
        <v>1.428</v>
      </c>
      <c r="AT38" s="64">
        <f>IF($AO38&gt;0,IF(AS38&gt;0,$AO38*AS38,""),"")</f>
      </c>
      <c r="AV38" s="63">
        <f>PRODUCT(ROUND(AD38,2)*1.02)</f>
        <v>3.6414</v>
      </c>
      <c r="AW38" s="64">
        <f>IF($AO38&gt;0,IF(AV38&gt;0,$AO38*AV38,""),"")</f>
      </c>
      <c r="AY38" s="63">
        <f>PRODUCT(ROUND(AG38,2)*1.08)</f>
        <v>2.2464000000000004</v>
      </c>
      <c r="AZ38" s="64">
        <f>IF($AO38&gt;0,IF(AY38&gt;0,$AO38*AY38,""),"")</f>
      </c>
      <c r="BB38" s="65"/>
      <c r="BC38" s="65"/>
    </row>
    <row r="39" spans="1:55" ht="15.75">
      <c r="A39" s="37" t="s">
        <v>33</v>
      </c>
      <c r="B39" s="38" t="s">
        <v>34</v>
      </c>
      <c r="C39" s="50" t="s">
        <v>31</v>
      </c>
      <c r="E39" s="47">
        <v>4.5</v>
      </c>
      <c r="F39" s="48">
        <f t="shared" si="0"/>
      </c>
      <c r="G39" s="17">
        <f>D39</f>
        <v>0</v>
      </c>
      <c r="H39" s="47">
        <v>2.24</v>
      </c>
      <c r="I39" s="48">
        <f>IF($G39&gt;0,IF(H39&gt;0,$G39*H39,""),"")</f>
      </c>
      <c r="J39" s="17">
        <f>D39</f>
        <v>0</v>
      </c>
      <c r="K39" s="47">
        <v>0.33</v>
      </c>
      <c r="L39" s="48">
        <f>IF($J39&gt;0,IF(K39&gt;0,$J39*K39,""),"")</f>
      </c>
      <c r="M39" s="17">
        <f>IF(J39=0,"",J39)</f>
      </c>
      <c r="N39" s="18"/>
      <c r="O39" s="48"/>
      <c r="Q39" s="18"/>
      <c r="R39" s="18"/>
      <c r="S39" s="37" t="s">
        <v>33</v>
      </c>
      <c r="T39" s="38" t="s">
        <v>34</v>
      </c>
      <c r="U39" s="50" t="s">
        <v>31</v>
      </c>
      <c r="V39" s="82"/>
      <c r="W39" s="39"/>
      <c r="X39" s="41">
        <v>4.5</v>
      </c>
      <c r="Y39" s="42">
        <f>IF($V39&gt;0,IF(X39&gt;0,$V39*X39,""),"")</f>
      </c>
      <c r="Z39" s="43">
        <f>V39</f>
        <v>0</v>
      </c>
      <c r="AA39" s="41">
        <v>2.24</v>
      </c>
      <c r="AB39" s="42">
        <f>IF($V39&gt;0,IF(AA39&gt;0,$V39*AA39,""),"")</f>
      </c>
      <c r="AC39" s="43">
        <f>V39</f>
        <v>0</v>
      </c>
      <c r="AD39" s="90">
        <f>PRODUCT(ROUND(K39*1.02,2))</f>
        <v>0.34</v>
      </c>
      <c r="AE39" s="42">
        <f>IF($V39&gt;0,IF(AD39&gt;0,$V39*AD39,""),"")</f>
      </c>
      <c r="AF39" s="43">
        <f>IF(AC39=0,"",AC39)</f>
      </c>
      <c r="AG39" s="88"/>
      <c r="AH39" s="94"/>
      <c r="AI39" s="43"/>
      <c r="AJ39" s="44"/>
      <c r="AK39" s="45"/>
      <c r="AL39" s="46" t="s">
        <v>33</v>
      </c>
      <c r="AM39" s="38" t="s">
        <v>34</v>
      </c>
      <c r="AN39" s="50" t="s">
        <v>31</v>
      </c>
      <c r="AP39" s="47">
        <v>4.5</v>
      </c>
      <c r="AQ39" s="48">
        <f>IF($AO39&gt;0,IF(AP39&gt;0,$AO39*AP39,""),"")</f>
      </c>
      <c r="AR39" s="17">
        <f>AO39</f>
        <v>0</v>
      </c>
      <c r="AS39" s="49">
        <f>PRODUCT(ROUND(AA39,2)*1.02)</f>
        <v>2.2848</v>
      </c>
      <c r="AT39" s="48">
        <f>IF($AO39&gt;0,IF(AS39&gt;0,$AO39*AS39,""),"")</f>
      </c>
      <c r="AU39" s="17">
        <f>AO39</f>
        <v>0</v>
      </c>
      <c r="AV39" s="49">
        <f>PRODUCT(ROUND(AD39,2)*1.02)</f>
        <v>0.34680000000000005</v>
      </c>
      <c r="AW39" s="48">
        <f>IF($AO39&gt;0,IF(AV39&gt;0,$AO39*AV39,""),"")</f>
      </c>
      <c r="AX39" s="17">
        <f>IF(AU39=0,"",AU39)</f>
      </c>
      <c r="AY39" s="20"/>
      <c r="AZ39" s="48"/>
      <c r="BB39" s="18"/>
      <c r="BC39" s="18"/>
    </row>
    <row r="40" spans="1:55" ht="15.75">
      <c r="A40" s="37" t="s">
        <v>13</v>
      </c>
      <c r="B40" s="38"/>
      <c r="C40" s="50"/>
      <c r="E40" s="47"/>
      <c r="F40" s="48">
        <f t="shared" si="0"/>
      </c>
      <c r="H40" s="47"/>
      <c r="I40" s="48"/>
      <c r="K40" s="18"/>
      <c r="L40" s="48"/>
      <c r="N40" s="18"/>
      <c r="O40" s="48"/>
      <c r="Q40" s="18"/>
      <c r="R40" s="18"/>
      <c r="S40" s="37" t="s">
        <v>13</v>
      </c>
      <c r="T40" s="38"/>
      <c r="U40" s="50"/>
      <c r="W40" s="39"/>
      <c r="X40" s="41"/>
      <c r="Y40" s="42"/>
      <c r="Z40" s="43"/>
      <c r="AA40" s="41"/>
      <c r="AB40" s="42"/>
      <c r="AC40" s="43"/>
      <c r="AD40" s="88"/>
      <c r="AE40" s="42"/>
      <c r="AF40" s="43"/>
      <c r="AG40" s="88"/>
      <c r="AH40" s="42"/>
      <c r="AI40" s="43"/>
      <c r="AJ40" s="44"/>
      <c r="AK40" s="45"/>
      <c r="AL40" s="46" t="s">
        <v>13</v>
      </c>
      <c r="AM40" s="38"/>
      <c r="AN40" s="50"/>
      <c r="AP40" s="47"/>
      <c r="AQ40" s="48">
        <f>IF($D40&gt;0,IF(AP40&gt;0,$D40*AP40,""),"")</f>
      </c>
      <c r="AS40" s="49"/>
      <c r="AT40" s="48"/>
      <c r="AV40" s="20"/>
      <c r="AW40" s="48"/>
      <c r="AY40" s="20"/>
      <c r="AZ40" s="48"/>
      <c r="BB40" s="18"/>
      <c r="BC40" s="18"/>
    </row>
    <row r="41" spans="1:55" ht="15.75">
      <c r="A41" s="37"/>
      <c r="B41" s="38"/>
      <c r="C41" s="50"/>
      <c r="E41" s="47"/>
      <c r="F41" s="48">
        <f t="shared" si="0"/>
      </c>
      <c r="H41" s="47"/>
      <c r="I41" s="48"/>
      <c r="K41" s="18"/>
      <c r="L41" s="48"/>
      <c r="N41" s="18"/>
      <c r="O41" s="48"/>
      <c r="Q41" s="18"/>
      <c r="R41" s="18"/>
      <c r="S41" s="37"/>
      <c r="T41" s="38"/>
      <c r="U41" s="50"/>
      <c r="W41" s="39"/>
      <c r="X41" s="41"/>
      <c r="Y41" s="42"/>
      <c r="Z41" s="43"/>
      <c r="AA41" s="41"/>
      <c r="AB41" s="42"/>
      <c r="AC41" s="43"/>
      <c r="AD41" s="88"/>
      <c r="AE41" s="42"/>
      <c r="AF41" s="43"/>
      <c r="AG41" s="88"/>
      <c r="AH41" s="42"/>
      <c r="AI41" s="43"/>
      <c r="AJ41" s="44"/>
      <c r="AK41" s="45"/>
      <c r="AL41" s="46"/>
      <c r="AM41" s="38"/>
      <c r="AN41" s="50"/>
      <c r="AP41" s="47"/>
      <c r="AQ41" s="48">
        <f>IF($D41&gt;0,IF(AP41&gt;0,$D41*AP41,""),"")</f>
      </c>
      <c r="AS41" s="49"/>
      <c r="AT41" s="48"/>
      <c r="AV41" s="20"/>
      <c r="AW41" s="48"/>
      <c r="AY41" s="20"/>
      <c r="AZ41" s="48"/>
      <c r="BB41" s="18"/>
      <c r="BC41" s="18"/>
    </row>
    <row r="42" spans="1:55" ht="47.25">
      <c r="A42" s="30" t="s">
        <v>39</v>
      </c>
      <c r="B42" s="31" t="s">
        <v>40</v>
      </c>
      <c r="C42" s="37"/>
      <c r="E42" s="47"/>
      <c r="F42" s="48">
        <f t="shared" si="0"/>
      </c>
      <c r="H42" s="47"/>
      <c r="I42" s="48">
        <f>IF($D42&gt;0,IF(H42&gt;0,$D42*H42,""),"")</f>
      </c>
      <c r="K42" s="18"/>
      <c r="L42" s="48"/>
      <c r="N42" s="18"/>
      <c r="O42" s="48"/>
      <c r="Q42" s="18"/>
      <c r="R42" s="18"/>
      <c r="S42" s="30" t="s">
        <v>39</v>
      </c>
      <c r="T42" s="31" t="s">
        <v>40</v>
      </c>
      <c r="U42" s="37"/>
      <c r="W42" s="39"/>
      <c r="X42" s="41"/>
      <c r="Y42" s="42"/>
      <c r="Z42" s="43"/>
      <c r="AA42" s="41"/>
      <c r="AB42" s="42">
        <f>IF($D42&gt;0,IF(AA42&gt;0,$D42*AA42,""),"")</f>
      </c>
      <c r="AC42" s="43"/>
      <c r="AD42" s="88"/>
      <c r="AE42" s="42"/>
      <c r="AF42" s="43"/>
      <c r="AG42" s="88"/>
      <c r="AH42" s="42"/>
      <c r="AI42" s="43"/>
      <c r="AJ42" s="44"/>
      <c r="AK42" s="45"/>
      <c r="AL42" s="35" t="s">
        <v>39</v>
      </c>
      <c r="AM42" s="31" t="s">
        <v>40</v>
      </c>
      <c r="AN42" s="37"/>
      <c r="AP42" s="47"/>
      <c r="AQ42" s="48">
        <f>IF($D42&gt;0,IF(AP42&gt;0,$D42*AP42,""),"")</f>
      </c>
      <c r="AS42" s="49"/>
      <c r="AT42" s="48">
        <f>IF($D42&gt;0,IF(AS42&gt;0,$D42*AS42,""),"")</f>
      </c>
      <c r="AV42" s="20"/>
      <c r="AW42" s="48"/>
      <c r="AY42" s="20"/>
      <c r="AZ42" s="48"/>
      <c r="BB42" s="18"/>
      <c r="BC42" s="18"/>
    </row>
    <row r="43" spans="1:55" ht="31.5">
      <c r="A43" s="37" t="s">
        <v>41</v>
      </c>
      <c r="B43" s="38" t="s">
        <v>12</v>
      </c>
      <c r="C43" s="50"/>
      <c r="E43" s="47"/>
      <c r="F43" s="48">
        <f t="shared" si="0"/>
      </c>
      <c r="H43" s="47"/>
      <c r="I43" s="48"/>
      <c r="K43" s="18"/>
      <c r="L43" s="48"/>
      <c r="N43" s="18"/>
      <c r="O43" s="48"/>
      <c r="Q43" s="18"/>
      <c r="R43" s="18"/>
      <c r="S43" s="37" t="s">
        <v>41</v>
      </c>
      <c r="T43" s="38" t="s">
        <v>12</v>
      </c>
      <c r="U43" s="50"/>
      <c r="W43" s="39"/>
      <c r="X43" s="41"/>
      <c r="Y43" s="42"/>
      <c r="Z43" s="43"/>
      <c r="AA43" s="41"/>
      <c r="AB43" s="42"/>
      <c r="AC43" s="43"/>
      <c r="AD43" s="88"/>
      <c r="AE43" s="42"/>
      <c r="AF43" s="43"/>
      <c r="AG43" s="88"/>
      <c r="AH43" s="42"/>
      <c r="AI43" s="43"/>
      <c r="AJ43" s="44"/>
      <c r="AK43" s="45"/>
      <c r="AL43" s="46" t="s">
        <v>41</v>
      </c>
      <c r="AM43" s="38" t="s">
        <v>12</v>
      </c>
      <c r="AN43" s="50"/>
      <c r="AP43" s="47"/>
      <c r="AQ43" s="48">
        <f>IF($D43&gt;0,IF(AP43&gt;0,$D43*AP43,""),"")</f>
      </c>
      <c r="AS43" s="49"/>
      <c r="AT43" s="48"/>
      <c r="AV43" s="20"/>
      <c r="AW43" s="48"/>
      <c r="AY43" s="20"/>
      <c r="AZ43" s="48"/>
      <c r="BB43" s="18"/>
      <c r="BC43" s="18"/>
    </row>
    <row r="44" spans="1:55" ht="15.75">
      <c r="A44" s="37" t="s">
        <v>13</v>
      </c>
      <c r="B44" s="38" t="s">
        <v>14</v>
      </c>
      <c r="C44" s="50" t="s">
        <v>15</v>
      </c>
      <c r="E44" s="47">
        <v>14</v>
      </c>
      <c r="F44" s="48">
        <f t="shared" si="0"/>
      </c>
      <c r="G44" s="17">
        <f>D44</f>
        <v>0</v>
      </c>
      <c r="H44" s="47">
        <v>6.6</v>
      </c>
      <c r="I44" s="48">
        <f>IF($G44&gt;0,IF(H44&gt;0,$G44*H44,""),"")</f>
      </c>
      <c r="J44" s="17">
        <f>D44</f>
        <v>0</v>
      </c>
      <c r="K44" s="47">
        <v>11.5</v>
      </c>
      <c r="L44" s="48">
        <f>IF($J44&gt;0,IF(K44&gt;0,$J44*K44,""),"")</f>
      </c>
      <c r="M44" s="17">
        <f>D44</f>
        <v>0</v>
      </c>
      <c r="N44" s="47">
        <v>12</v>
      </c>
      <c r="O44" s="48">
        <f>IF($M44&gt;0,IF(N44&gt;0,$M44*N44,""),"")</f>
      </c>
      <c r="Q44" s="18"/>
      <c r="R44" s="18"/>
      <c r="S44" s="37" t="s">
        <v>13</v>
      </c>
      <c r="T44" s="38" t="s">
        <v>14</v>
      </c>
      <c r="U44" s="50" t="s">
        <v>15</v>
      </c>
      <c r="V44" s="82"/>
      <c r="W44" s="39"/>
      <c r="X44" s="41">
        <v>14</v>
      </c>
      <c r="Y44" s="42">
        <f>IF($V44&gt;0,IF(X44&gt;0,$V44*X44,""),"")</f>
      </c>
      <c r="Z44" s="43">
        <f>V44</f>
        <v>0</v>
      </c>
      <c r="AA44" s="41">
        <v>6.6</v>
      </c>
      <c r="AB44" s="42">
        <f>IF($V44&gt;0,IF(AA44&gt;0,$V44*AA44,""),"")</f>
      </c>
      <c r="AC44" s="43">
        <f>V44</f>
        <v>0</v>
      </c>
      <c r="AD44" s="90">
        <f>PRODUCT(ROUND(K44*1.02,2))</f>
        <v>11.73</v>
      </c>
      <c r="AE44" s="42">
        <f>IF($V44&gt;0,IF(AD44&gt;0,$V44*AD44,""),"")</f>
      </c>
      <c r="AF44" s="43">
        <f>V44</f>
        <v>0</v>
      </c>
      <c r="AG44" s="90">
        <f>PRODUCT(ROUND(N44*1.04,2))</f>
        <v>12.48</v>
      </c>
      <c r="AH44" s="42">
        <f>IF($V44&gt;0,IF(AG44&gt;0,$V44*AG44,""),"")</f>
      </c>
      <c r="AI44" s="43"/>
      <c r="AJ44" s="44"/>
      <c r="AK44" s="45"/>
      <c r="AL44" s="46" t="s">
        <v>13</v>
      </c>
      <c r="AM44" s="38" t="s">
        <v>14</v>
      </c>
      <c r="AN44" s="50" t="s">
        <v>15</v>
      </c>
      <c r="AP44" s="47">
        <v>14</v>
      </c>
      <c r="AQ44" s="48">
        <f>IF($AO44&gt;0,IF(AP44&gt;0,$AO44*AP44,""),"")</f>
      </c>
      <c r="AR44" s="17">
        <f>AO44</f>
        <v>0</v>
      </c>
      <c r="AS44" s="49">
        <f>PRODUCT(ROUND(AA44,2)*1.02)</f>
        <v>6.731999999999999</v>
      </c>
      <c r="AT44" s="48">
        <f>IF($AO44&gt;0,IF(AS44&gt;0,$AO44*AS44,""),"")</f>
      </c>
      <c r="AU44" s="17">
        <f>AO44</f>
        <v>0</v>
      </c>
      <c r="AV44" s="49">
        <f>PRODUCT(ROUND(AD44,2)*1.02)</f>
        <v>11.9646</v>
      </c>
      <c r="AW44" s="48">
        <f>IF($AO44&gt;0,IF(AV44&gt;0,$AO44*AV44,""),"")</f>
      </c>
      <c r="AX44" s="17">
        <f>AO44</f>
        <v>0</v>
      </c>
      <c r="AY44" s="49">
        <f>PRODUCT(ROUND(AG44,2)*1.08)</f>
        <v>13.4784</v>
      </c>
      <c r="AZ44" s="48">
        <f>IF($AO44&gt;0,IF(AY44&gt;0,$AO44*AY44,""),"")</f>
      </c>
      <c r="BB44" s="18"/>
      <c r="BC44" s="18"/>
    </row>
    <row r="45" spans="1:55" ht="15.75">
      <c r="A45" s="37" t="s">
        <v>13</v>
      </c>
      <c r="B45" s="38" t="s">
        <v>16</v>
      </c>
      <c r="C45" s="50" t="s">
        <v>15</v>
      </c>
      <c r="E45" s="47">
        <v>10.5</v>
      </c>
      <c r="F45" s="48">
        <f t="shared" si="0"/>
      </c>
      <c r="G45" s="17">
        <f>D45</f>
        <v>0</v>
      </c>
      <c r="H45" s="47">
        <v>5.8</v>
      </c>
      <c r="I45" s="48">
        <f>IF($G45&gt;0,IF(H45&gt;0,$G45*H45,""),"")</f>
      </c>
      <c r="K45" s="18"/>
      <c r="L45" s="48"/>
      <c r="M45" s="17">
        <f>D45</f>
        <v>0</v>
      </c>
      <c r="N45" s="47">
        <v>10</v>
      </c>
      <c r="O45" s="48">
        <f>IF($M45&gt;0,IF(N45&gt;0,$M45*N45,""),"")</f>
      </c>
      <c r="Q45" s="18"/>
      <c r="R45" s="18"/>
      <c r="S45" s="37" t="s">
        <v>13</v>
      </c>
      <c r="T45" s="38" t="s">
        <v>16</v>
      </c>
      <c r="U45" s="50" t="s">
        <v>15</v>
      </c>
      <c r="V45" s="82"/>
      <c r="W45" s="39"/>
      <c r="X45" s="41">
        <v>10.5</v>
      </c>
      <c r="Y45" s="42">
        <f>IF($V45&gt;0,IF(X45&gt;0,$V45*X45,""),"")</f>
      </c>
      <c r="Z45" s="43">
        <f>V45</f>
        <v>0</v>
      </c>
      <c r="AA45" s="41">
        <v>5.8</v>
      </c>
      <c r="AB45" s="42">
        <f>IF($V45&gt;0,IF(AA45&gt;0,$V45*AA45,""),"")</f>
      </c>
      <c r="AC45" s="43"/>
      <c r="AD45" s="88"/>
      <c r="AE45" s="42"/>
      <c r="AF45" s="43">
        <f>V45</f>
        <v>0</v>
      </c>
      <c r="AG45" s="90">
        <f>PRODUCT(ROUND(N45*1.04,2))</f>
        <v>10.4</v>
      </c>
      <c r="AH45" s="42">
        <f>IF($V45&gt;0,IF(AG45&gt;0,$V45*AG45,""),"")</f>
      </c>
      <c r="AI45" s="43"/>
      <c r="AJ45" s="44"/>
      <c r="AK45" s="45"/>
      <c r="AL45" s="46" t="s">
        <v>13</v>
      </c>
      <c r="AM45" s="38" t="s">
        <v>16</v>
      </c>
      <c r="AN45" s="50" t="s">
        <v>15</v>
      </c>
      <c r="AP45" s="47">
        <v>10.5</v>
      </c>
      <c r="AQ45" s="48">
        <f>IF($AO45&gt;0,IF(AP45&gt;0,$AO45*AP45,""),"")</f>
      </c>
      <c r="AR45" s="17">
        <f>AO45</f>
        <v>0</v>
      </c>
      <c r="AS45" s="49">
        <f>PRODUCT(ROUND(AA45,2)*1.02)</f>
        <v>5.9159999999999995</v>
      </c>
      <c r="AT45" s="48">
        <f>IF($AO45&gt;0,IF(AS45&gt;0,$AO45*AS45,""),"")</f>
      </c>
      <c r="AV45" s="20"/>
      <c r="AW45" s="48"/>
      <c r="AX45" s="17">
        <f>AO45</f>
        <v>0</v>
      </c>
      <c r="AY45" s="49">
        <f>PRODUCT(ROUND(AG45,2)*1.08)</f>
        <v>11.232000000000001</v>
      </c>
      <c r="AZ45" s="48">
        <f>IF($AO45&gt;0,IF(AY45&gt;0,$AO45*AY45,""),"")</f>
      </c>
      <c r="BB45" s="18"/>
      <c r="BC45" s="18"/>
    </row>
    <row r="46" spans="1:55" ht="15.75">
      <c r="A46" s="37" t="s">
        <v>13</v>
      </c>
      <c r="B46" s="38" t="s">
        <v>17</v>
      </c>
      <c r="C46" s="50" t="s">
        <v>15</v>
      </c>
      <c r="E46" s="47">
        <v>8.75</v>
      </c>
      <c r="F46" s="48">
        <f t="shared" si="0"/>
      </c>
      <c r="G46" s="17">
        <f>D46</f>
        <v>0</v>
      </c>
      <c r="H46" s="47">
        <v>5.2</v>
      </c>
      <c r="I46" s="48">
        <f>IF($G46&gt;0,IF(H46&gt;0,$G46*H46,""),"")</f>
      </c>
      <c r="K46" s="18"/>
      <c r="L46" s="48"/>
      <c r="M46" s="17">
        <f>D46</f>
        <v>0</v>
      </c>
      <c r="N46" s="47">
        <v>8</v>
      </c>
      <c r="O46" s="48">
        <f>IF($M46&gt;0,IF(N46&gt;0,$M46*N46,""),"")</f>
      </c>
      <c r="Q46" s="18"/>
      <c r="R46" s="18"/>
      <c r="S46" s="37" t="s">
        <v>13</v>
      </c>
      <c r="T46" s="38" t="s">
        <v>17</v>
      </c>
      <c r="U46" s="50" t="s">
        <v>15</v>
      </c>
      <c r="V46" s="82"/>
      <c r="W46" s="39"/>
      <c r="X46" s="41">
        <v>8.75</v>
      </c>
      <c r="Y46" s="42">
        <f>IF($V46&gt;0,IF(X46&gt;0,$V46*X46,""),"")</f>
      </c>
      <c r="Z46" s="43">
        <f>V46</f>
        <v>0</v>
      </c>
      <c r="AA46" s="41">
        <v>5.2</v>
      </c>
      <c r="AB46" s="42">
        <f>IF($V46&gt;0,IF(AA46&gt;0,$V46*AA46,""),"")</f>
      </c>
      <c r="AC46" s="43"/>
      <c r="AD46" s="88"/>
      <c r="AE46" s="42"/>
      <c r="AF46" s="43">
        <f>V46</f>
        <v>0</v>
      </c>
      <c r="AG46" s="90">
        <f>PRODUCT(ROUND(N46*1.04,2))</f>
        <v>8.32</v>
      </c>
      <c r="AH46" s="42">
        <f>IF($V46&gt;0,IF(AG46&gt;0,$V46*AG46,""),"")</f>
      </c>
      <c r="AI46" s="43"/>
      <c r="AJ46" s="44"/>
      <c r="AK46" s="45"/>
      <c r="AL46" s="46" t="s">
        <v>13</v>
      </c>
      <c r="AM46" s="38" t="s">
        <v>17</v>
      </c>
      <c r="AN46" s="50" t="s">
        <v>15</v>
      </c>
      <c r="AP46" s="47">
        <v>8.75</v>
      </c>
      <c r="AQ46" s="48">
        <f>IF($AO46&gt;0,IF(AP46&gt;0,$AO46*AP46,""),"")</f>
      </c>
      <c r="AR46" s="17">
        <f>AO46</f>
        <v>0</v>
      </c>
      <c r="AS46" s="49">
        <f>PRODUCT(ROUND(AA46,2)*1.02)</f>
        <v>5.304</v>
      </c>
      <c r="AT46" s="48">
        <f>IF($AO46&gt;0,IF(AS46&gt;0,$AO46*AS46,""),"")</f>
      </c>
      <c r="AV46" s="20"/>
      <c r="AW46" s="48"/>
      <c r="AX46" s="17">
        <f>AO46</f>
        <v>0</v>
      </c>
      <c r="AY46" s="49">
        <f>PRODUCT(ROUND(AG46,2)*1.08)</f>
        <v>8.985600000000002</v>
      </c>
      <c r="AZ46" s="48">
        <f>IF($AO46&gt;0,IF(AY46&gt;0,$AO46*AY46,""),"")</f>
      </c>
      <c r="BB46" s="18"/>
      <c r="BC46" s="18"/>
    </row>
    <row r="47" spans="1:55" ht="15.75">
      <c r="A47" s="37" t="s">
        <v>42</v>
      </c>
      <c r="B47" s="38" t="s">
        <v>19</v>
      </c>
      <c r="C47" s="50"/>
      <c r="E47" s="18"/>
      <c r="F47" s="48">
        <f t="shared" si="0"/>
      </c>
      <c r="H47" s="47"/>
      <c r="I47" s="48"/>
      <c r="K47" s="18"/>
      <c r="L47" s="48"/>
      <c r="N47" s="18"/>
      <c r="O47" s="48"/>
      <c r="Q47" s="18"/>
      <c r="R47" s="18"/>
      <c r="S47" s="37" t="s">
        <v>42</v>
      </c>
      <c r="T47" s="38" t="s">
        <v>19</v>
      </c>
      <c r="U47" s="50"/>
      <c r="W47" s="39"/>
      <c r="X47" s="44"/>
      <c r="Y47" s="42"/>
      <c r="Z47" s="43"/>
      <c r="AA47" s="41"/>
      <c r="AB47" s="42"/>
      <c r="AC47" s="43"/>
      <c r="AD47" s="88"/>
      <c r="AE47" s="42"/>
      <c r="AF47" s="43"/>
      <c r="AG47" s="88"/>
      <c r="AH47" s="42"/>
      <c r="AI47" s="43"/>
      <c r="AJ47" s="44"/>
      <c r="AK47" s="45"/>
      <c r="AL47" s="46" t="s">
        <v>42</v>
      </c>
      <c r="AM47" s="38" t="s">
        <v>19</v>
      </c>
      <c r="AN47" s="50"/>
      <c r="AP47" s="18"/>
      <c r="AQ47" s="48"/>
      <c r="AS47" s="49"/>
      <c r="AT47" s="48"/>
      <c r="AV47" s="20"/>
      <c r="AW47" s="48"/>
      <c r="AY47" s="20"/>
      <c r="AZ47" s="48"/>
      <c r="BB47" s="18"/>
      <c r="BC47" s="18"/>
    </row>
    <row r="48" spans="1:55" ht="15.75">
      <c r="A48" s="37" t="s">
        <v>13</v>
      </c>
      <c r="B48" s="38" t="s">
        <v>14</v>
      </c>
      <c r="C48" s="50" t="s">
        <v>15</v>
      </c>
      <c r="E48" s="47">
        <v>14</v>
      </c>
      <c r="F48" s="48">
        <f t="shared" si="0"/>
      </c>
      <c r="G48" s="17">
        <f>D48</f>
        <v>0</v>
      </c>
      <c r="H48" s="47">
        <v>5.2</v>
      </c>
      <c r="I48" s="48">
        <f>IF($G48&gt;0,IF(H48&gt;0,$G48*H48,""),"")</f>
      </c>
      <c r="J48" s="17">
        <f>D48</f>
        <v>0</v>
      </c>
      <c r="K48" s="47">
        <v>9.5</v>
      </c>
      <c r="L48" s="48">
        <f>IF($J48&gt;0,IF(K48&gt;0,$J48*K48,""),"")</f>
      </c>
      <c r="M48" s="17">
        <f>D48</f>
        <v>0</v>
      </c>
      <c r="N48" s="47">
        <v>10</v>
      </c>
      <c r="O48" s="48">
        <f>IF($M48&gt;0,IF(N48&gt;0,$M48*N48,""),"")</f>
      </c>
      <c r="Q48" s="18"/>
      <c r="R48" s="18"/>
      <c r="S48" s="37" t="s">
        <v>13</v>
      </c>
      <c r="T48" s="38" t="s">
        <v>14</v>
      </c>
      <c r="U48" s="50" t="s">
        <v>15</v>
      </c>
      <c r="V48" s="82"/>
      <c r="W48" s="39"/>
      <c r="X48" s="41">
        <v>14</v>
      </c>
      <c r="Y48" s="42">
        <f>IF($V48&gt;0,IF(X48&gt;0,$V48*X48,""),"")</f>
      </c>
      <c r="Z48" s="43">
        <f>V48</f>
        <v>0</v>
      </c>
      <c r="AA48" s="41">
        <v>5.2</v>
      </c>
      <c r="AB48" s="42">
        <f>IF($V48&gt;0,IF(AA48&gt;0,$V48*AA48,""),"")</f>
      </c>
      <c r="AC48" s="43">
        <f>V48</f>
        <v>0</v>
      </c>
      <c r="AD48" s="90">
        <f>PRODUCT(ROUND(K48*1.02,2))</f>
        <v>9.69</v>
      </c>
      <c r="AE48" s="42">
        <f>IF($V48&gt;0,IF(AD48&gt;0,$V48*AD48,""),"")</f>
      </c>
      <c r="AF48" s="43">
        <f>V48</f>
        <v>0</v>
      </c>
      <c r="AG48" s="90">
        <f>PRODUCT(ROUND(N48*1.04,2))</f>
        <v>10.4</v>
      </c>
      <c r="AH48" s="42">
        <f>IF($V48&gt;0,IF(AG48&gt;0,$V48*AG48,""),"")</f>
      </c>
      <c r="AI48" s="43"/>
      <c r="AJ48" s="44"/>
      <c r="AK48" s="45"/>
      <c r="AL48" s="46" t="s">
        <v>13</v>
      </c>
      <c r="AM48" s="38" t="s">
        <v>14</v>
      </c>
      <c r="AN48" s="50" t="s">
        <v>15</v>
      </c>
      <c r="AP48" s="47">
        <v>14</v>
      </c>
      <c r="AQ48" s="48">
        <f>IF($AO48&gt;0,IF(AP48&gt;0,$AO48*AP48,""),"")</f>
      </c>
      <c r="AR48" s="17">
        <f>AO48</f>
        <v>0</v>
      </c>
      <c r="AS48" s="49">
        <f>PRODUCT(ROUND(AA48,2)*1.02)</f>
        <v>5.304</v>
      </c>
      <c r="AT48" s="48">
        <f>IF($AO48&gt;0,IF(AS48&gt;0,$AO48*AS48,""),"")</f>
      </c>
      <c r="AU48" s="17">
        <f>AO48</f>
        <v>0</v>
      </c>
      <c r="AV48" s="49">
        <f>PRODUCT(ROUND(AD48,2)*1.02)</f>
        <v>9.883799999999999</v>
      </c>
      <c r="AW48" s="48">
        <f>IF($AO48&gt;0,IF(AV48&gt;0,$AO48*AV48,""),"")</f>
      </c>
      <c r="AX48" s="17">
        <f>AO48</f>
        <v>0</v>
      </c>
      <c r="AY48" s="49">
        <f>PRODUCT(ROUND(AG48,2)*1.08)</f>
        <v>11.232000000000001</v>
      </c>
      <c r="AZ48" s="48">
        <f>IF($AO48&gt;0,IF(AY48&gt;0,$AO48*AY48,""),"")</f>
      </c>
      <c r="BB48" s="18"/>
      <c r="BC48" s="18"/>
    </row>
    <row r="49" spans="1:55" ht="15.75">
      <c r="A49" s="37" t="s">
        <v>13</v>
      </c>
      <c r="B49" s="38" t="s">
        <v>16</v>
      </c>
      <c r="C49" s="50" t="s">
        <v>15</v>
      </c>
      <c r="E49" s="47">
        <v>10.5</v>
      </c>
      <c r="F49" s="48">
        <f t="shared" si="0"/>
      </c>
      <c r="G49" s="17">
        <f>D49</f>
        <v>0</v>
      </c>
      <c r="H49" s="47">
        <v>4.5</v>
      </c>
      <c r="I49" s="48">
        <f>IF($G49&gt;0,IF(H49&gt;0,$G49*H49,""),"")</f>
      </c>
      <c r="K49" s="18"/>
      <c r="L49" s="48"/>
      <c r="M49" s="17">
        <f>D49</f>
        <v>0</v>
      </c>
      <c r="N49" s="47">
        <v>8</v>
      </c>
      <c r="O49" s="48">
        <f>IF($M49&gt;0,IF(N49&gt;0,$M49*N49,""),"")</f>
      </c>
      <c r="Q49" s="18"/>
      <c r="R49" s="18"/>
      <c r="S49" s="37" t="s">
        <v>13</v>
      </c>
      <c r="T49" s="38" t="s">
        <v>16</v>
      </c>
      <c r="U49" s="50" t="s">
        <v>15</v>
      </c>
      <c r="V49" s="82"/>
      <c r="W49" s="39"/>
      <c r="X49" s="41">
        <v>10.5</v>
      </c>
      <c r="Y49" s="42">
        <f>IF($V49&gt;0,IF(X49&gt;0,$V49*X49,""),"")</f>
      </c>
      <c r="Z49" s="43">
        <f>V49</f>
        <v>0</v>
      </c>
      <c r="AA49" s="41">
        <v>4.5</v>
      </c>
      <c r="AB49" s="42">
        <f>IF($V49&gt;0,IF(AA49&gt;0,$V49*AA49,""),"")</f>
      </c>
      <c r="AC49" s="43"/>
      <c r="AD49" s="88"/>
      <c r="AE49" s="42"/>
      <c r="AF49" s="43">
        <f>V49</f>
        <v>0</v>
      </c>
      <c r="AG49" s="90">
        <f>PRODUCT(ROUND(N49*1.04,2))</f>
        <v>8.32</v>
      </c>
      <c r="AH49" s="42">
        <f>IF($V49&gt;0,IF(AG49&gt;0,$V49*AG49,""),"")</f>
      </c>
      <c r="AI49" s="43"/>
      <c r="AJ49" s="44"/>
      <c r="AK49" s="45"/>
      <c r="AL49" s="46" t="s">
        <v>13</v>
      </c>
      <c r="AM49" s="38" t="s">
        <v>16</v>
      </c>
      <c r="AN49" s="50" t="s">
        <v>15</v>
      </c>
      <c r="AP49" s="47">
        <v>10.5</v>
      </c>
      <c r="AQ49" s="48">
        <f>IF($AO49&gt;0,IF(AP49&gt;0,$AO49*AP49,""),"")</f>
      </c>
      <c r="AR49" s="17">
        <f>AO49</f>
        <v>0</v>
      </c>
      <c r="AS49" s="49">
        <f>PRODUCT(ROUND(AA49,2)*1.02)</f>
        <v>4.59</v>
      </c>
      <c r="AT49" s="48">
        <f>IF($AO49&gt;0,IF(AS49&gt;0,$AO49*AS49,""),"")</f>
      </c>
      <c r="AV49" s="20"/>
      <c r="AW49" s="48"/>
      <c r="AX49" s="17">
        <f>AO49</f>
        <v>0</v>
      </c>
      <c r="AY49" s="49">
        <f>PRODUCT(ROUND(AG49,2)*1.08)</f>
        <v>8.985600000000002</v>
      </c>
      <c r="AZ49" s="48">
        <f>IF($AO49&gt;0,IF(AY49&gt;0,$AO49*AY49,""),"")</f>
      </c>
      <c r="BB49" s="18"/>
      <c r="BC49" s="18"/>
    </row>
    <row r="50" spans="1:55" ht="15.75">
      <c r="A50" s="37" t="s">
        <v>13</v>
      </c>
      <c r="B50" s="38" t="s">
        <v>17</v>
      </c>
      <c r="C50" s="50" t="s">
        <v>15</v>
      </c>
      <c r="E50" s="47">
        <v>8.75</v>
      </c>
      <c r="F50" s="48">
        <f t="shared" si="0"/>
      </c>
      <c r="G50" s="17">
        <f>D50</f>
        <v>0</v>
      </c>
      <c r="H50" s="47">
        <v>4</v>
      </c>
      <c r="I50" s="48">
        <f>IF($G50&gt;0,IF(H50&gt;0,$G50*H50,""),"")</f>
      </c>
      <c r="K50" s="18"/>
      <c r="L50" s="48"/>
      <c r="M50" s="17">
        <f>D50</f>
        <v>0</v>
      </c>
      <c r="N50" s="47">
        <v>7</v>
      </c>
      <c r="O50" s="48">
        <f>IF($M50&gt;0,IF(N50&gt;0,$M50*N50,""),"")</f>
      </c>
      <c r="Q50" s="18"/>
      <c r="R50" s="18"/>
      <c r="S50" s="37" t="s">
        <v>13</v>
      </c>
      <c r="T50" s="38" t="s">
        <v>17</v>
      </c>
      <c r="U50" s="50" t="s">
        <v>15</v>
      </c>
      <c r="V50" s="82"/>
      <c r="W50" s="39"/>
      <c r="X50" s="41">
        <v>8.75</v>
      </c>
      <c r="Y50" s="42">
        <f>IF($V50&gt;0,IF(X50&gt;0,$V50*X50,""),"")</f>
      </c>
      <c r="Z50" s="43">
        <f>V50</f>
        <v>0</v>
      </c>
      <c r="AA50" s="41">
        <v>4</v>
      </c>
      <c r="AB50" s="42">
        <f>IF($V50&gt;0,IF(AA50&gt;0,$V50*AA50,""),"")</f>
      </c>
      <c r="AC50" s="43"/>
      <c r="AD50" s="88"/>
      <c r="AE50" s="42"/>
      <c r="AF50" s="43">
        <f>V50</f>
        <v>0</v>
      </c>
      <c r="AG50" s="90">
        <f>PRODUCT(ROUND(N50*1.04,2))</f>
        <v>7.28</v>
      </c>
      <c r="AH50" s="42">
        <f>IF($V50&gt;0,IF(AG50&gt;0,$V50*AG50,""),"")</f>
      </c>
      <c r="AI50" s="43"/>
      <c r="AJ50" s="44"/>
      <c r="AK50" s="45"/>
      <c r="AL50" s="46" t="s">
        <v>13</v>
      </c>
      <c r="AM50" s="38" t="s">
        <v>17</v>
      </c>
      <c r="AN50" s="50" t="s">
        <v>15</v>
      </c>
      <c r="AP50" s="47">
        <v>8.75</v>
      </c>
      <c r="AQ50" s="48">
        <f>IF($AO50&gt;0,IF(AP50&gt;0,$AO50*AP50,""),"")</f>
      </c>
      <c r="AR50" s="17">
        <f>AO50</f>
        <v>0</v>
      </c>
      <c r="AS50" s="49">
        <f>PRODUCT(ROUND(AA50,2)*1.02)</f>
        <v>4.08</v>
      </c>
      <c r="AT50" s="48">
        <f>IF($AO50&gt;0,IF(AS50&gt;0,$AO50*AS50,""),"")</f>
      </c>
      <c r="AV50" s="20"/>
      <c r="AW50" s="48"/>
      <c r="AX50" s="17">
        <f>AO50</f>
        <v>0</v>
      </c>
      <c r="AY50" s="49">
        <f>PRODUCT(ROUND(AG50,2)*1.08)</f>
        <v>7.862400000000001</v>
      </c>
      <c r="AZ50" s="48">
        <f>IF($AO50&gt;0,IF(AY50&gt;0,$AO50*AY50,""),"")</f>
      </c>
      <c r="BB50" s="18"/>
      <c r="BC50" s="18"/>
    </row>
    <row r="51" spans="1:55" ht="15.75">
      <c r="A51" s="37"/>
      <c r="B51" s="38"/>
      <c r="C51" s="50"/>
      <c r="E51" s="18"/>
      <c r="F51" s="48">
        <f t="shared" si="0"/>
      </c>
      <c r="H51" s="47"/>
      <c r="I51" s="48"/>
      <c r="K51" s="18"/>
      <c r="L51" s="48"/>
      <c r="N51" s="18"/>
      <c r="O51" s="48"/>
      <c r="Q51" s="18"/>
      <c r="R51" s="18"/>
      <c r="S51" s="37"/>
      <c r="T51" s="38"/>
      <c r="U51" s="50"/>
      <c r="W51" s="39"/>
      <c r="X51" s="44"/>
      <c r="Y51" s="42"/>
      <c r="Z51" s="43"/>
      <c r="AA51" s="41"/>
      <c r="AB51" s="42"/>
      <c r="AC51" s="43"/>
      <c r="AD51" s="88"/>
      <c r="AE51" s="42"/>
      <c r="AF51" s="43"/>
      <c r="AG51" s="88"/>
      <c r="AH51" s="42"/>
      <c r="AI51" s="43"/>
      <c r="AJ51" s="44"/>
      <c r="AK51" s="45"/>
      <c r="AL51" s="46"/>
      <c r="AM51" s="38"/>
      <c r="AN51" s="50"/>
      <c r="AP51" s="18"/>
      <c r="AQ51" s="48"/>
      <c r="AS51" s="49"/>
      <c r="AT51" s="48"/>
      <c r="AV51" s="20"/>
      <c r="AW51" s="48"/>
      <c r="AY51" s="20"/>
      <c r="AZ51" s="48"/>
      <c r="BB51" s="18"/>
      <c r="BC51" s="18"/>
    </row>
    <row r="52" spans="1:55" ht="15.75">
      <c r="A52" s="37" t="s">
        <v>20</v>
      </c>
      <c r="B52" s="32" t="s">
        <v>21</v>
      </c>
      <c r="C52" s="50"/>
      <c r="E52" s="18"/>
      <c r="F52" s="48">
        <f t="shared" si="0"/>
      </c>
      <c r="H52" s="47"/>
      <c r="I52" s="48"/>
      <c r="K52" s="18"/>
      <c r="L52" s="48"/>
      <c r="N52" s="18"/>
      <c r="O52" s="48"/>
      <c r="Q52" s="18"/>
      <c r="R52" s="18"/>
      <c r="S52" s="37" t="s">
        <v>20</v>
      </c>
      <c r="T52" s="32" t="s">
        <v>21</v>
      </c>
      <c r="U52" s="50"/>
      <c r="W52" s="39"/>
      <c r="X52" s="44"/>
      <c r="Y52" s="42"/>
      <c r="Z52" s="43"/>
      <c r="AA52" s="41"/>
      <c r="AB52" s="42"/>
      <c r="AC52" s="43"/>
      <c r="AD52" s="88"/>
      <c r="AE52" s="42"/>
      <c r="AF52" s="43"/>
      <c r="AG52" s="88"/>
      <c r="AH52" s="42"/>
      <c r="AI52" s="43"/>
      <c r="AJ52" s="44"/>
      <c r="AK52" s="45"/>
      <c r="AL52" s="46" t="s">
        <v>20</v>
      </c>
      <c r="AM52" s="32" t="s">
        <v>21</v>
      </c>
      <c r="AN52" s="50"/>
      <c r="AP52" s="18"/>
      <c r="AQ52" s="48"/>
      <c r="AS52" s="49"/>
      <c r="AT52" s="48"/>
      <c r="AV52" s="20"/>
      <c r="AW52" s="48"/>
      <c r="AY52" s="20"/>
      <c r="AZ52" s="48"/>
      <c r="BB52" s="18"/>
      <c r="BC52" s="18"/>
    </row>
    <row r="53" spans="1:55" s="62" customFormat="1" ht="31.5">
      <c r="A53" s="52" t="s">
        <v>22</v>
      </c>
      <c r="B53" s="53" t="s">
        <v>23</v>
      </c>
      <c r="C53" s="54" t="s">
        <v>24</v>
      </c>
      <c r="E53" s="63">
        <v>1.25</v>
      </c>
      <c r="F53" s="64">
        <f t="shared" si="0"/>
      </c>
      <c r="H53" s="63">
        <v>0.45</v>
      </c>
      <c r="I53" s="64">
        <f>IF($G53&gt;0,IF(H53&gt;0,$G53*H53,""),"")</f>
      </c>
      <c r="K53" s="63">
        <v>0.5</v>
      </c>
      <c r="L53" s="64">
        <f>IF($J53&gt;0,IF(K53&gt;0,$J53*K53,""),"")</f>
      </c>
      <c r="N53" s="63">
        <v>1.25</v>
      </c>
      <c r="O53" s="64">
        <f>IF($M53&gt;0,IF(N53&gt;0,$M53*N53,""),"")</f>
      </c>
      <c r="Q53" s="65"/>
      <c r="R53" s="65"/>
      <c r="S53" s="52" t="s">
        <v>22</v>
      </c>
      <c r="T53" s="53" t="s">
        <v>23</v>
      </c>
      <c r="U53" s="54" t="s">
        <v>24</v>
      </c>
      <c r="V53" s="83"/>
      <c r="W53" s="84"/>
      <c r="X53" s="56">
        <v>1.25</v>
      </c>
      <c r="Y53" s="57">
        <f>IF($W53&gt;0,IF(X53&gt;0,$W53*X53,""),"")</f>
      </c>
      <c r="Z53" s="85"/>
      <c r="AA53" s="56">
        <v>0.45</v>
      </c>
      <c r="AB53" s="57">
        <f>IF($Z53&gt;0,IF(AA53&gt;0,$Z53*AA53,""),"")</f>
      </c>
      <c r="AC53" s="85"/>
      <c r="AD53" s="56">
        <f>PRODUCT(ROUND(K53*1.02,2))</f>
        <v>0.51</v>
      </c>
      <c r="AE53" s="57">
        <f>IF($AC53&gt;0,IF(AD53&gt;0,$AC53*AD53,""),"")</f>
      </c>
      <c r="AF53" s="85"/>
      <c r="AG53" s="56">
        <f>PRODUCT(ROUND(N53*1.04,2))</f>
        <v>1.3</v>
      </c>
      <c r="AH53" s="57">
        <f>IF($AF53&gt;0,IF(AG53&gt;0,$AF53*AG53,""),"")</f>
      </c>
      <c r="AI53" s="58"/>
      <c r="AJ53" s="59"/>
      <c r="AK53" s="60"/>
      <c r="AL53" s="61" t="s">
        <v>22</v>
      </c>
      <c r="AM53" s="53" t="s">
        <v>23</v>
      </c>
      <c r="AN53" s="54" t="s">
        <v>24</v>
      </c>
      <c r="AP53" s="63">
        <v>1.25</v>
      </c>
      <c r="AQ53" s="64">
        <f>IF($AO53&gt;0,IF(AP53&gt;0,$AO53*AP53,""),"")</f>
      </c>
      <c r="AS53" s="63">
        <f>PRODUCT(ROUND(AA53,2)*1.02)</f>
        <v>0.459</v>
      </c>
      <c r="AT53" s="64">
        <f>IF($AO53&gt;0,IF(AS53&gt;0,$AO53*AS53,""),"")</f>
      </c>
      <c r="AV53" s="63">
        <f>PRODUCT(ROUND(AD53,2)*1.02)</f>
        <v>0.5202</v>
      </c>
      <c r="AW53" s="64">
        <f>IF($AO53&gt;0,IF(AV53&gt;0,$AO53*AV53,""),"")</f>
      </c>
      <c r="AY53" s="63">
        <f>PRODUCT(ROUND(AG53,2)*1.08)</f>
        <v>1.4040000000000001</v>
      </c>
      <c r="AZ53" s="64">
        <f>IF($AO53&gt;0,IF(AY53&gt;0,$AO53*AY53,""),"")</f>
      </c>
      <c r="BB53" s="65"/>
      <c r="BC53" s="65"/>
    </row>
    <row r="54" spans="1:55" ht="15.75">
      <c r="A54" s="37" t="s">
        <v>25</v>
      </c>
      <c r="B54" s="38" t="s">
        <v>26</v>
      </c>
      <c r="C54" s="50" t="s">
        <v>15</v>
      </c>
      <c r="E54" s="18"/>
      <c r="F54" s="48">
        <f t="shared" si="0"/>
      </c>
      <c r="G54" s="17">
        <f>D54</f>
        <v>0</v>
      </c>
      <c r="H54" s="47">
        <v>0.23</v>
      </c>
      <c r="I54" s="48">
        <f>IF($G54&gt;0,IF(H54&gt;0,$G54*H54,""),"")</f>
      </c>
      <c r="J54" s="17">
        <f>D54</f>
        <v>0</v>
      </c>
      <c r="K54" s="47">
        <v>0.02</v>
      </c>
      <c r="L54" s="48">
        <f>IF($J54&gt;0,IF(K54&gt;0,$J54*K54,""),"")</f>
      </c>
      <c r="M54" s="17">
        <f>D54</f>
        <v>0</v>
      </c>
      <c r="N54" s="47">
        <v>0.25</v>
      </c>
      <c r="O54" s="48">
        <f>IF($M54&gt;0,IF(N54&gt;0,$M54*N54,""),"")</f>
      </c>
      <c r="Q54" s="18"/>
      <c r="R54" s="18"/>
      <c r="S54" s="37" t="s">
        <v>25</v>
      </c>
      <c r="T54" s="38" t="s">
        <v>26</v>
      </c>
      <c r="U54" s="50" t="s">
        <v>15</v>
      </c>
      <c r="V54" s="82"/>
      <c r="W54" s="39"/>
      <c r="X54" s="44"/>
      <c r="Y54" s="94"/>
      <c r="Z54" s="43">
        <f>V54</f>
        <v>0</v>
      </c>
      <c r="AA54" s="41">
        <v>0.23</v>
      </c>
      <c r="AB54" s="42">
        <f>IF($V54&gt;0,IF(AA54&gt;0,$V54*AA54,""),"")</f>
      </c>
      <c r="AC54" s="43">
        <f>V54</f>
        <v>0</v>
      </c>
      <c r="AD54" s="90">
        <f>PRODUCT(ROUND(K54*1.02,2))</f>
        <v>0.02</v>
      </c>
      <c r="AE54" s="42">
        <f>IF($V54&gt;0,IF(AD54&gt;0,$V54*AD54,""),"")</f>
      </c>
      <c r="AF54" s="43">
        <f>V54</f>
        <v>0</v>
      </c>
      <c r="AG54" s="90">
        <f>PRODUCT(ROUND(N54*1.04,2))</f>
        <v>0.26</v>
      </c>
      <c r="AH54" s="42">
        <f>IF($V54&gt;0,IF(AG54&gt;0,$V54*AG54,""),"")</f>
      </c>
      <c r="AI54" s="43"/>
      <c r="AJ54" s="44"/>
      <c r="AK54" s="45"/>
      <c r="AL54" s="46" t="s">
        <v>25</v>
      </c>
      <c r="AM54" s="38" t="s">
        <v>26</v>
      </c>
      <c r="AN54" s="50" t="s">
        <v>15</v>
      </c>
      <c r="AP54" s="18"/>
      <c r="AQ54" s="48"/>
      <c r="AR54" s="17">
        <f>AO54</f>
        <v>0</v>
      </c>
      <c r="AS54" s="49">
        <f>PRODUCT(ROUND(AA54,2)*1.02)</f>
        <v>0.2346</v>
      </c>
      <c r="AT54" s="48">
        <f>IF($AO54&gt;0,IF(AS54&gt;0,$AO54*AS54,""),"")</f>
      </c>
      <c r="AU54" s="17">
        <f>AO54</f>
        <v>0</v>
      </c>
      <c r="AV54" s="49">
        <f>PRODUCT(ROUND(AD54,2)*1.02)</f>
        <v>0.0204</v>
      </c>
      <c r="AW54" s="48">
        <f>IF($AO54&gt;0,IF(AV54&gt;0,$AO54*AV54,""),"")</f>
      </c>
      <c r="AX54" s="17">
        <f>AO54</f>
        <v>0</v>
      </c>
      <c r="AY54" s="49">
        <f>PRODUCT(ROUND(AG54,2)*1.08)</f>
        <v>0.28080000000000005</v>
      </c>
      <c r="AZ54" s="48">
        <f>IF($AO54&gt;0,IF(AY54&gt;0,$AO54*AY54,""),"")</f>
      </c>
      <c r="BB54" s="18"/>
      <c r="BC54" s="18"/>
    </row>
    <row r="55" spans="1:55" ht="15.75">
      <c r="A55" s="37" t="s">
        <v>13</v>
      </c>
      <c r="B55" s="38"/>
      <c r="C55" s="50"/>
      <c r="E55" s="18"/>
      <c r="F55" s="48">
        <f t="shared" si="0"/>
      </c>
      <c r="H55" s="47"/>
      <c r="I55" s="48"/>
      <c r="K55" s="18"/>
      <c r="L55" s="48"/>
      <c r="N55" s="18"/>
      <c r="O55" s="48"/>
      <c r="Q55" s="18"/>
      <c r="R55" s="18"/>
      <c r="S55" s="37" t="s">
        <v>13</v>
      </c>
      <c r="T55" s="38"/>
      <c r="U55" s="50"/>
      <c r="W55" s="39"/>
      <c r="X55" s="44"/>
      <c r="Y55" s="42"/>
      <c r="Z55" s="43"/>
      <c r="AA55" s="41"/>
      <c r="AB55" s="42"/>
      <c r="AC55" s="43"/>
      <c r="AD55" s="88"/>
      <c r="AE55" s="42"/>
      <c r="AF55" s="43"/>
      <c r="AG55" s="88"/>
      <c r="AH55" s="42"/>
      <c r="AI55" s="43"/>
      <c r="AJ55" s="44"/>
      <c r="AK55" s="45"/>
      <c r="AL55" s="46" t="s">
        <v>13</v>
      </c>
      <c r="AM55" s="38"/>
      <c r="AN55" s="50"/>
      <c r="AP55" s="18"/>
      <c r="AQ55" s="48"/>
      <c r="AS55" s="49"/>
      <c r="AT55" s="48"/>
      <c r="AV55" s="20"/>
      <c r="AW55" s="48"/>
      <c r="AY55" s="20"/>
      <c r="AZ55" s="48"/>
      <c r="BB55" s="18"/>
      <c r="BC55" s="18"/>
    </row>
    <row r="56" spans="1:55" ht="31.5">
      <c r="A56" s="37" t="s">
        <v>27</v>
      </c>
      <c r="B56" s="32" t="s">
        <v>28</v>
      </c>
      <c r="C56" s="50"/>
      <c r="E56" s="18"/>
      <c r="F56" s="48">
        <f t="shared" si="0"/>
      </c>
      <c r="H56" s="47"/>
      <c r="I56" s="48"/>
      <c r="K56" s="18"/>
      <c r="L56" s="48"/>
      <c r="N56" s="18"/>
      <c r="O56" s="48"/>
      <c r="Q56" s="18"/>
      <c r="R56" s="18"/>
      <c r="S56" s="37" t="s">
        <v>27</v>
      </c>
      <c r="T56" s="32" t="s">
        <v>28</v>
      </c>
      <c r="U56" s="50"/>
      <c r="W56" s="39"/>
      <c r="X56" s="44"/>
      <c r="Y56" s="42"/>
      <c r="Z56" s="43"/>
      <c r="AA56" s="41"/>
      <c r="AB56" s="42"/>
      <c r="AC56" s="43"/>
      <c r="AD56" s="88"/>
      <c r="AE56" s="42"/>
      <c r="AF56" s="43"/>
      <c r="AG56" s="88"/>
      <c r="AH56" s="42"/>
      <c r="AI56" s="43"/>
      <c r="AJ56" s="44"/>
      <c r="AK56" s="45"/>
      <c r="AL56" s="46" t="s">
        <v>27</v>
      </c>
      <c r="AM56" s="32" t="s">
        <v>28</v>
      </c>
      <c r="AN56" s="50"/>
      <c r="AP56" s="18"/>
      <c r="AQ56" s="48"/>
      <c r="AS56" s="49"/>
      <c r="AT56" s="48"/>
      <c r="AV56" s="20"/>
      <c r="AW56" s="48"/>
      <c r="AY56" s="20"/>
      <c r="AZ56" s="48"/>
      <c r="BB56" s="18"/>
      <c r="BC56" s="18"/>
    </row>
    <row r="57" spans="1:55" ht="15.75">
      <c r="A57" s="37" t="s">
        <v>29</v>
      </c>
      <c r="B57" s="38" t="s">
        <v>30</v>
      </c>
      <c r="C57" s="50" t="s">
        <v>31</v>
      </c>
      <c r="E57" s="18"/>
      <c r="F57" s="48">
        <f t="shared" si="0"/>
      </c>
      <c r="G57" s="17">
        <f>D57</f>
        <v>0</v>
      </c>
      <c r="H57" s="47">
        <v>0.84</v>
      </c>
      <c r="I57" s="48">
        <f>IF($G57&gt;0,IF(H57&gt;0,$G57*H57,""),"")</f>
      </c>
      <c r="J57" s="17">
        <f>D57</f>
        <v>0</v>
      </c>
      <c r="K57" s="47">
        <v>2.25</v>
      </c>
      <c r="L57" s="48">
        <f>IF($J57&gt;0,IF(K57&gt;0,$J57*K57,""),"")</f>
      </c>
      <c r="M57" s="17">
        <f>D57</f>
        <v>0</v>
      </c>
      <c r="N57" s="47">
        <v>2</v>
      </c>
      <c r="O57" s="48">
        <f>IF($M57&gt;0,IF(N57&gt;0,$M57*N57,""),"")</f>
      </c>
      <c r="Q57" s="18"/>
      <c r="R57" s="18"/>
      <c r="S57" s="37" t="s">
        <v>29</v>
      </c>
      <c r="T57" s="38" t="s">
        <v>30</v>
      </c>
      <c r="U57" s="50" t="s">
        <v>31</v>
      </c>
      <c r="V57" s="82"/>
      <c r="W57" s="39"/>
      <c r="X57" s="44"/>
      <c r="Y57" s="94"/>
      <c r="Z57" s="43">
        <f>V57</f>
        <v>0</v>
      </c>
      <c r="AA57" s="41">
        <v>0.84</v>
      </c>
      <c r="AB57" s="42">
        <f>IF($V57&gt;0,IF(AA57&gt;0,$V57*AA57,""),"")</f>
      </c>
      <c r="AC57" s="43">
        <f>V57</f>
        <v>0</v>
      </c>
      <c r="AD57" s="90">
        <f>PRODUCT(ROUND(K57*1.02,2))</f>
        <v>2.3</v>
      </c>
      <c r="AE57" s="42">
        <f>IF($V57&gt;0,IF(AD57&gt;0,$V57*AD57,""),"")</f>
      </c>
      <c r="AF57" s="43">
        <f>V57</f>
        <v>0</v>
      </c>
      <c r="AG57" s="90">
        <f>PRODUCT(ROUND(N57*1.04,2))</f>
        <v>2.08</v>
      </c>
      <c r="AH57" s="42">
        <f>IF($V57&gt;0,IF(AG57&gt;0,$V57*AG57,""),"")</f>
      </c>
      <c r="AI57" s="43"/>
      <c r="AJ57" s="44"/>
      <c r="AK57" s="45"/>
      <c r="AL57" s="46" t="s">
        <v>29</v>
      </c>
      <c r="AM57" s="38" t="s">
        <v>30</v>
      </c>
      <c r="AN57" s="50" t="s">
        <v>31</v>
      </c>
      <c r="AP57" s="18"/>
      <c r="AQ57" s="48"/>
      <c r="AR57" s="17">
        <f>AO57</f>
        <v>0</v>
      </c>
      <c r="AS57" s="49">
        <f>PRODUCT(ROUND(AA57,2)*1.02)</f>
        <v>0.8568</v>
      </c>
      <c r="AT57" s="48">
        <f>IF($AO57&gt;0,IF(AS57&gt;0,$AO57*AS57,""),"")</f>
      </c>
      <c r="AU57" s="17">
        <f>AO57</f>
        <v>0</v>
      </c>
      <c r="AV57" s="49">
        <f>PRODUCT(ROUND(AD57,2)*1.02)</f>
        <v>2.3459999999999996</v>
      </c>
      <c r="AW57" s="48">
        <f>IF($AO57&gt;0,IF(AV57&gt;0,$AO57*AV57,""),"")</f>
      </c>
      <c r="AX57" s="17">
        <f>AO57</f>
        <v>0</v>
      </c>
      <c r="AY57" s="49">
        <f>PRODUCT(ROUND(AG57,2)*1.08)</f>
        <v>2.2464000000000004</v>
      </c>
      <c r="AZ57" s="48">
        <f>IF($AO57&gt;0,IF(AY57&gt;0,$AO57*AY57,""),"")</f>
      </c>
      <c r="BB57" s="18"/>
      <c r="BC57" s="18"/>
    </row>
    <row r="58" spans="1:55" s="62" customFormat="1" ht="31.5">
      <c r="A58" s="52" t="s">
        <v>32</v>
      </c>
      <c r="B58" s="53" t="s">
        <v>23</v>
      </c>
      <c r="C58" s="54" t="s">
        <v>24</v>
      </c>
      <c r="E58" s="63">
        <v>1.25</v>
      </c>
      <c r="F58" s="64">
        <f t="shared" si="0"/>
      </c>
      <c r="G58" s="62">
        <f>D58</f>
        <v>0</v>
      </c>
      <c r="H58" s="63">
        <v>1.4</v>
      </c>
      <c r="I58" s="64">
        <f>IF($G58&gt;0,IF(H58&gt;0,$G58*H58,""),"")</f>
      </c>
      <c r="K58" s="63">
        <v>3.5</v>
      </c>
      <c r="L58" s="64">
        <f>IF($J58&gt;0,IF(K58&gt;0,$J58*K58,""),"")</f>
      </c>
      <c r="N58" s="63">
        <v>2</v>
      </c>
      <c r="O58" s="64">
        <f>IF($M58&gt;0,IF(N58&gt;0,$M58*N58,""),"")</f>
      </c>
      <c r="Q58" s="65"/>
      <c r="R58" s="65"/>
      <c r="S58" s="52" t="s">
        <v>32</v>
      </c>
      <c r="T58" s="53" t="s">
        <v>23</v>
      </c>
      <c r="U58" s="54" t="s">
        <v>24</v>
      </c>
      <c r="V58" s="83"/>
      <c r="W58" s="84"/>
      <c r="X58" s="56">
        <v>1.25</v>
      </c>
      <c r="Y58" s="57">
        <f>IF($W58&gt;0,IF(X58&gt;0,$W58*X58,""),"")</f>
      </c>
      <c r="Z58" s="85"/>
      <c r="AA58" s="56">
        <v>1.4</v>
      </c>
      <c r="AB58" s="57">
        <f>IF($Z58&gt;0,IF(AA58&gt;0,$Z58*AA58,""),"")</f>
      </c>
      <c r="AC58" s="85"/>
      <c r="AD58" s="56">
        <f>PRODUCT(ROUND(K58*1.02,2))</f>
        <v>3.57</v>
      </c>
      <c r="AE58" s="57">
        <f>IF($AC58&gt;0,IF(AD58&gt;0,$AC58*AD58,""),"")</f>
      </c>
      <c r="AF58" s="85"/>
      <c r="AG58" s="56">
        <f>PRODUCT(ROUND(N58*1.04,2))</f>
        <v>2.08</v>
      </c>
      <c r="AH58" s="57">
        <f>IF($AF58&gt;0,IF(AG58&gt;0,$AF58*AG58,""),"")</f>
      </c>
      <c r="AI58" s="58"/>
      <c r="AJ58" s="59"/>
      <c r="AK58" s="60"/>
      <c r="AL58" s="61" t="s">
        <v>32</v>
      </c>
      <c r="AM58" s="53" t="s">
        <v>23</v>
      </c>
      <c r="AN58" s="54" t="s">
        <v>24</v>
      </c>
      <c r="AP58" s="63">
        <v>1.25</v>
      </c>
      <c r="AQ58" s="64">
        <f>IF($AO58&gt;0,IF(AP58&gt;0,$AO58*AP58,""),"")</f>
      </c>
      <c r="AR58" s="62">
        <f>AO58</f>
        <v>0</v>
      </c>
      <c r="AS58" s="63">
        <f>PRODUCT(ROUND(AA58,2)*1.02)</f>
        <v>1.428</v>
      </c>
      <c r="AT58" s="64">
        <f>IF($AO58&gt;0,IF(AS58&gt;0,$AO58*AS58,""),"")</f>
      </c>
      <c r="AV58" s="63">
        <f>PRODUCT(ROUND(AD58,2)*1.02)</f>
        <v>3.6414</v>
      </c>
      <c r="AW58" s="64">
        <f>IF($AO58&gt;0,IF(AV58&gt;0,$AO58*AV58,""),"")</f>
      </c>
      <c r="AY58" s="63">
        <f>PRODUCT(ROUND(AG58,2)*1.08)</f>
        <v>2.2464000000000004</v>
      </c>
      <c r="AZ58" s="64">
        <f>IF($AO58&gt;0,IF(AY58&gt;0,$AO58*AY58,""),"")</f>
      </c>
      <c r="BB58" s="65"/>
      <c r="BC58" s="65"/>
    </row>
    <row r="59" spans="1:55" ht="15.75">
      <c r="A59" s="37" t="s">
        <v>33</v>
      </c>
      <c r="B59" s="38" t="s">
        <v>34</v>
      </c>
      <c r="C59" s="50" t="s">
        <v>31</v>
      </c>
      <c r="E59" s="47">
        <v>4.5</v>
      </c>
      <c r="F59" s="48">
        <f t="shared" si="0"/>
      </c>
      <c r="G59" s="17">
        <f>D59</f>
        <v>0</v>
      </c>
      <c r="H59" s="47">
        <v>2.24</v>
      </c>
      <c r="I59" s="48">
        <f>IF($G59&gt;0,IF(H59&gt;0,$G59*H59,""),"")</f>
      </c>
      <c r="J59" s="17">
        <f>D59</f>
        <v>0</v>
      </c>
      <c r="K59" s="47">
        <v>0.33</v>
      </c>
      <c r="L59" s="48">
        <f>IF($J59&gt;0,IF(K59&gt;0,$J59*K59,""),"")</f>
      </c>
      <c r="N59" s="18"/>
      <c r="O59" s="48">
        <f>IF($G59&gt;0,IF(N59&gt;0,$G59*N59,""),"")</f>
      </c>
      <c r="Q59" s="18"/>
      <c r="R59" s="18"/>
      <c r="S59" s="37" t="s">
        <v>33</v>
      </c>
      <c r="T59" s="38" t="s">
        <v>34</v>
      </c>
      <c r="U59" s="50" t="s">
        <v>31</v>
      </c>
      <c r="V59" s="82"/>
      <c r="W59" s="39"/>
      <c r="X59" s="41">
        <v>4.5</v>
      </c>
      <c r="Y59" s="42">
        <f>IF($V59&gt;0,IF(X59&gt;0,$V59*X59,""),"")</f>
      </c>
      <c r="Z59" s="43">
        <f>V59</f>
        <v>0</v>
      </c>
      <c r="AA59" s="41">
        <v>2.24</v>
      </c>
      <c r="AB59" s="42">
        <f>IF($V59&gt;0,IF(AA59&gt;0,$V59*AA59,""),"")</f>
      </c>
      <c r="AC59" s="43">
        <f>V59</f>
        <v>0</v>
      </c>
      <c r="AD59" s="90">
        <f>PRODUCT(ROUND(K59*1.02,2))</f>
        <v>0.34</v>
      </c>
      <c r="AE59" s="42">
        <f>IF($V59&gt;0,IF(AD59&gt;0,$V59*AD59,""),"")</f>
      </c>
      <c r="AF59" s="43"/>
      <c r="AG59" s="88"/>
      <c r="AH59" s="94"/>
      <c r="AI59" s="43"/>
      <c r="AJ59" s="44"/>
      <c r="AK59" s="45"/>
      <c r="AL59" s="46" t="s">
        <v>33</v>
      </c>
      <c r="AM59" s="38" t="s">
        <v>34</v>
      </c>
      <c r="AN59" s="50" t="s">
        <v>31</v>
      </c>
      <c r="AP59" s="47">
        <v>4.5</v>
      </c>
      <c r="AQ59" s="48">
        <f>IF($AO59&gt;0,IF(AP59&gt;0,$AO59*AP59,""),"")</f>
      </c>
      <c r="AR59" s="17">
        <f>AO59</f>
        <v>0</v>
      </c>
      <c r="AS59" s="49">
        <f>PRODUCT(ROUND(AA59,2)*1.02)</f>
        <v>2.2848</v>
      </c>
      <c r="AT59" s="48">
        <f>IF($AO59&gt;0,IF(AS59&gt;0,$AO59*AS59,""),"")</f>
      </c>
      <c r="AU59" s="17">
        <f>AO59</f>
        <v>0</v>
      </c>
      <c r="AV59" s="49">
        <f>PRODUCT(ROUND(AD59,2)*1.02)</f>
        <v>0.34680000000000005</v>
      </c>
      <c r="AW59" s="48">
        <f>IF($AO59&gt;0,IF(AV59&gt;0,$AO59*AV59,""),"")</f>
      </c>
      <c r="AY59" s="20"/>
      <c r="AZ59" s="48"/>
      <c r="BB59" s="18"/>
      <c r="BC59" s="18"/>
    </row>
    <row r="60" spans="1:55" ht="15.75">
      <c r="A60" s="37" t="s">
        <v>13</v>
      </c>
      <c r="B60" s="38"/>
      <c r="C60" s="50"/>
      <c r="E60" s="18"/>
      <c r="F60" s="48">
        <f t="shared" si="0"/>
      </c>
      <c r="H60" s="47"/>
      <c r="I60" s="48"/>
      <c r="K60" s="18"/>
      <c r="L60" s="48"/>
      <c r="N60" s="18"/>
      <c r="O60" s="48"/>
      <c r="Q60" s="18"/>
      <c r="R60" s="18"/>
      <c r="S60" s="37" t="s">
        <v>13</v>
      </c>
      <c r="T60" s="38"/>
      <c r="U60" s="50"/>
      <c r="W60" s="39"/>
      <c r="X60" s="44"/>
      <c r="Y60" s="42"/>
      <c r="Z60" s="43"/>
      <c r="AA60" s="41"/>
      <c r="AB60" s="42"/>
      <c r="AC60" s="43"/>
      <c r="AD60" s="88"/>
      <c r="AE60" s="42"/>
      <c r="AF60" s="43"/>
      <c r="AG60" s="88"/>
      <c r="AH60" s="42"/>
      <c r="AI60" s="43"/>
      <c r="AJ60" s="44"/>
      <c r="AK60" s="45"/>
      <c r="AL60" s="46" t="s">
        <v>13</v>
      </c>
      <c r="AM60" s="38"/>
      <c r="AN60" s="50"/>
      <c r="AP60" s="18"/>
      <c r="AQ60" s="48"/>
      <c r="AS60" s="49"/>
      <c r="AT60" s="48"/>
      <c r="AV60" s="20"/>
      <c r="AW60" s="48"/>
      <c r="AY60" s="20"/>
      <c r="AZ60" s="48"/>
      <c r="BB60" s="18"/>
      <c r="BC60" s="18"/>
    </row>
    <row r="61" spans="1:55" ht="15.75">
      <c r="A61" s="37"/>
      <c r="B61" s="38"/>
      <c r="C61" s="50"/>
      <c r="E61" s="18"/>
      <c r="F61" s="48">
        <f t="shared" si="0"/>
      </c>
      <c r="H61" s="47"/>
      <c r="I61" s="48"/>
      <c r="K61" s="18"/>
      <c r="L61" s="48"/>
      <c r="N61" s="18"/>
      <c r="O61" s="48"/>
      <c r="Q61" s="18"/>
      <c r="R61" s="18"/>
      <c r="S61" s="37"/>
      <c r="T61" s="38"/>
      <c r="U61" s="50"/>
      <c r="W61" s="39"/>
      <c r="X61" s="44"/>
      <c r="Y61" s="42"/>
      <c r="Z61" s="43"/>
      <c r="AA61" s="41"/>
      <c r="AB61" s="42"/>
      <c r="AC61" s="43"/>
      <c r="AD61" s="88"/>
      <c r="AE61" s="42"/>
      <c r="AF61" s="43"/>
      <c r="AG61" s="88"/>
      <c r="AH61" s="42"/>
      <c r="AI61" s="43"/>
      <c r="AJ61" s="44"/>
      <c r="AK61" s="45"/>
      <c r="AL61" s="46"/>
      <c r="AM61" s="38"/>
      <c r="AN61" s="50"/>
      <c r="AP61" s="18"/>
      <c r="AQ61" s="48"/>
      <c r="AS61" s="49"/>
      <c r="AT61" s="48"/>
      <c r="AV61" s="20"/>
      <c r="AW61" s="48"/>
      <c r="AY61" s="20"/>
      <c r="AZ61" s="48"/>
      <c r="BB61" s="18"/>
      <c r="BC61" s="18"/>
    </row>
    <row r="62" spans="1:55" ht="63">
      <c r="A62" s="30" t="s">
        <v>43</v>
      </c>
      <c r="B62" s="31" t="s">
        <v>44</v>
      </c>
      <c r="C62" s="37"/>
      <c r="E62" s="18"/>
      <c r="F62" s="48">
        <f t="shared" si="0"/>
      </c>
      <c r="H62" s="47"/>
      <c r="I62" s="48"/>
      <c r="K62" s="18"/>
      <c r="L62" s="48"/>
      <c r="N62" s="18"/>
      <c r="O62" s="48"/>
      <c r="Q62" s="18"/>
      <c r="R62" s="18"/>
      <c r="S62" s="30" t="s">
        <v>43</v>
      </c>
      <c r="T62" s="31" t="s">
        <v>44</v>
      </c>
      <c r="U62" s="37"/>
      <c r="W62" s="39"/>
      <c r="X62" s="44"/>
      <c r="Y62" s="42"/>
      <c r="Z62" s="43"/>
      <c r="AA62" s="41"/>
      <c r="AB62" s="42"/>
      <c r="AC62" s="43"/>
      <c r="AD62" s="88"/>
      <c r="AE62" s="42"/>
      <c r="AF62" s="43"/>
      <c r="AG62" s="88"/>
      <c r="AH62" s="42"/>
      <c r="AI62" s="43"/>
      <c r="AJ62" s="44"/>
      <c r="AK62" s="45"/>
      <c r="AL62" s="35" t="s">
        <v>43</v>
      </c>
      <c r="AM62" s="31" t="s">
        <v>44</v>
      </c>
      <c r="AN62" s="37"/>
      <c r="AP62" s="18"/>
      <c r="AQ62" s="48"/>
      <c r="AS62" s="49"/>
      <c r="AT62" s="48"/>
      <c r="AV62" s="20"/>
      <c r="AW62" s="48"/>
      <c r="AY62" s="20"/>
      <c r="AZ62" s="48"/>
      <c r="BB62" s="18"/>
      <c r="BC62" s="18"/>
    </row>
    <row r="63" spans="1:55" ht="31.5">
      <c r="A63" s="37" t="s">
        <v>45</v>
      </c>
      <c r="B63" s="38" t="s">
        <v>12</v>
      </c>
      <c r="C63" s="50"/>
      <c r="E63" s="18"/>
      <c r="F63" s="48">
        <f t="shared" si="0"/>
      </c>
      <c r="H63" s="47"/>
      <c r="I63" s="48"/>
      <c r="K63" s="18"/>
      <c r="L63" s="48"/>
      <c r="N63" s="18"/>
      <c r="O63" s="48"/>
      <c r="Q63" s="18"/>
      <c r="R63" s="18"/>
      <c r="S63" s="37" t="s">
        <v>45</v>
      </c>
      <c r="T63" s="38" t="s">
        <v>12</v>
      </c>
      <c r="U63" s="50"/>
      <c r="W63" s="39"/>
      <c r="X63" s="44"/>
      <c r="Y63" s="42"/>
      <c r="Z63" s="43"/>
      <c r="AA63" s="41"/>
      <c r="AB63" s="42"/>
      <c r="AC63" s="43"/>
      <c r="AD63" s="88"/>
      <c r="AE63" s="42"/>
      <c r="AF63" s="43"/>
      <c r="AG63" s="88"/>
      <c r="AH63" s="42"/>
      <c r="AI63" s="43"/>
      <c r="AJ63" s="44"/>
      <c r="AK63" s="45"/>
      <c r="AL63" s="46" t="s">
        <v>45</v>
      </c>
      <c r="AM63" s="38" t="s">
        <v>12</v>
      </c>
      <c r="AN63" s="50"/>
      <c r="AP63" s="18"/>
      <c r="AQ63" s="48"/>
      <c r="AS63" s="49"/>
      <c r="AT63" s="48"/>
      <c r="AV63" s="20"/>
      <c r="AW63" s="48"/>
      <c r="AY63" s="20"/>
      <c r="AZ63" s="48"/>
      <c r="BB63" s="18"/>
      <c r="BC63" s="18"/>
    </row>
    <row r="64" spans="1:55" ht="15.75">
      <c r="A64" s="37" t="s">
        <v>13</v>
      </c>
      <c r="B64" s="38" t="s">
        <v>14</v>
      </c>
      <c r="C64" s="50" t="s">
        <v>15</v>
      </c>
      <c r="E64" s="47">
        <v>19.5</v>
      </c>
      <c r="F64" s="48">
        <f t="shared" si="0"/>
      </c>
      <c r="H64" s="47"/>
      <c r="I64" s="48"/>
      <c r="K64" s="18"/>
      <c r="L64" s="48"/>
      <c r="N64" s="18"/>
      <c r="O64" s="48"/>
      <c r="Q64" s="18"/>
      <c r="R64" s="18"/>
      <c r="S64" s="37" t="s">
        <v>13</v>
      </c>
      <c r="T64" s="38" t="s">
        <v>14</v>
      </c>
      <c r="U64" s="50" t="s">
        <v>15</v>
      </c>
      <c r="V64" s="82"/>
      <c r="W64" s="39"/>
      <c r="X64" s="41">
        <v>19.5</v>
      </c>
      <c r="Y64" s="42">
        <f>IF($V64&gt;0,IF(X64&gt;0,$V64*X64,""),"")</f>
      </c>
      <c r="Z64" s="43"/>
      <c r="AA64" s="41"/>
      <c r="AB64" s="42"/>
      <c r="AC64" s="43"/>
      <c r="AD64" s="88"/>
      <c r="AE64" s="42"/>
      <c r="AF64" s="43"/>
      <c r="AG64" s="88"/>
      <c r="AH64" s="42"/>
      <c r="AI64" s="43"/>
      <c r="AJ64" s="44"/>
      <c r="AK64" s="45"/>
      <c r="AL64" s="46" t="s">
        <v>13</v>
      </c>
      <c r="AM64" s="38" t="s">
        <v>14</v>
      </c>
      <c r="AN64" s="50" t="s">
        <v>15</v>
      </c>
      <c r="AP64" s="47">
        <v>19.5</v>
      </c>
      <c r="AQ64" s="48">
        <f>IF($AO64&gt;0,IF(AP64&gt;0,$AO64*AP64,""),"")</f>
      </c>
      <c r="AS64" s="49"/>
      <c r="AT64" s="48"/>
      <c r="AV64" s="20"/>
      <c r="AW64" s="48"/>
      <c r="AY64" s="20"/>
      <c r="AZ64" s="48"/>
      <c r="BB64" s="18"/>
      <c r="BC64" s="18"/>
    </row>
    <row r="65" spans="1:55" ht="15.75">
      <c r="A65" s="37" t="s">
        <v>13</v>
      </c>
      <c r="B65" s="38" t="s">
        <v>16</v>
      </c>
      <c r="C65" s="50" t="s">
        <v>15</v>
      </c>
      <c r="E65" s="47">
        <v>18.5</v>
      </c>
      <c r="F65" s="48">
        <f t="shared" si="0"/>
      </c>
      <c r="H65" s="47"/>
      <c r="I65" s="48"/>
      <c r="K65" s="18"/>
      <c r="L65" s="48"/>
      <c r="N65" s="18"/>
      <c r="O65" s="48"/>
      <c r="Q65" s="18"/>
      <c r="R65" s="18"/>
      <c r="S65" s="37" t="s">
        <v>13</v>
      </c>
      <c r="T65" s="38" t="s">
        <v>16</v>
      </c>
      <c r="U65" s="50" t="s">
        <v>15</v>
      </c>
      <c r="V65" s="82"/>
      <c r="W65" s="39"/>
      <c r="X65" s="41">
        <v>18.5</v>
      </c>
      <c r="Y65" s="42">
        <f>IF($V65&gt;0,IF(X65&gt;0,$V65*X65,""),"")</f>
      </c>
      <c r="Z65" s="43"/>
      <c r="AA65" s="41"/>
      <c r="AB65" s="42"/>
      <c r="AC65" s="43"/>
      <c r="AD65" s="88"/>
      <c r="AE65" s="42"/>
      <c r="AF65" s="43"/>
      <c r="AG65" s="88"/>
      <c r="AH65" s="42"/>
      <c r="AI65" s="43"/>
      <c r="AJ65" s="44"/>
      <c r="AK65" s="45"/>
      <c r="AL65" s="46" t="s">
        <v>13</v>
      </c>
      <c r="AM65" s="38" t="s">
        <v>16</v>
      </c>
      <c r="AN65" s="50" t="s">
        <v>15</v>
      </c>
      <c r="AP65" s="47">
        <v>18.5</v>
      </c>
      <c r="AQ65" s="48">
        <f>IF($AO65&gt;0,IF(AP65&gt;0,$AO65*AP65,""),"")</f>
      </c>
      <c r="AS65" s="49"/>
      <c r="AT65" s="48"/>
      <c r="AV65" s="20"/>
      <c r="AW65" s="48"/>
      <c r="AY65" s="20"/>
      <c r="AZ65" s="48"/>
      <c r="BB65" s="18"/>
      <c r="BC65" s="18"/>
    </row>
    <row r="66" spans="1:55" ht="15.75">
      <c r="A66" s="37" t="s">
        <v>13</v>
      </c>
      <c r="B66" s="38" t="s">
        <v>17</v>
      </c>
      <c r="C66" s="50" t="s">
        <v>15</v>
      </c>
      <c r="E66" s="47">
        <v>18</v>
      </c>
      <c r="F66" s="48">
        <f t="shared" si="0"/>
      </c>
      <c r="H66" s="47"/>
      <c r="I66" s="48"/>
      <c r="K66" s="18"/>
      <c r="L66" s="48"/>
      <c r="N66" s="18"/>
      <c r="O66" s="48"/>
      <c r="Q66" s="18"/>
      <c r="R66" s="18"/>
      <c r="S66" s="37" t="s">
        <v>13</v>
      </c>
      <c r="T66" s="38" t="s">
        <v>17</v>
      </c>
      <c r="U66" s="50" t="s">
        <v>15</v>
      </c>
      <c r="V66" s="82"/>
      <c r="W66" s="39"/>
      <c r="X66" s="41">
        <v>18</v>
      </c>
      <c r="Y66" s="42">
        <f>IF($V66&gt;0,IF(X66&gt;0,$V66*X66,""),"")</f>
      </c>
      <c r="Z66" s="43"/>
      <c r="AA66" s="41"/>
      <c r="AB66" s="42"/>
      <c r="AC66" s="43"/>
      <c r="AD66" s="88"/>
      <c r="AE66" s="42"/>
      <c r="AF66" s="43"/>
      <c r="AG66" s="88"/>
      <c r="AH66" s="42"/>
      <c r="AI66" s="43"/>
      <c r="AJ66" s="44"/>
      <c r="AK66" s="45"/>
      <c r="AL66" s="46" t="s">
        <v>13</v>
      </c>
      <c r="AM66" s="38" t="s">
        <v>17</v>
      </c>
      <c r="AN66" s="50" t="s">
        <v>15</v>
      </c>
      <c r="AP66" s="47">
        <v>18</v>
      </c>
      <c r="AQ66" s="48">
        <f>IF($AO66&gt;0,IF(AP66&gt;0,$AO66*AP66,""),"")</f>
      </c>
      <c r="AS66" s="49"/>
      <c r="AT66" s="48"/>
      <c r="AV66" s="20"/>
      <c r="AW66" s="48"/>
      <c r="AY66" s="20"/>
      <c r="AZ66" s="48"/>
      <c r="BB66" s="18"/>
      <c r="BC66" s="18"/>
    </row>
    <row r="67" spans="1:55" ht="15.75">
      <c r="A67" s="37" t="s">
        <v>46</v>
      </c>
      <c r="B67" s="38" t="s">
        <v>19</v>
      </c>
      <c r="C67" s="50"/>
      <c r="E67" s="18"/>
      <c r="F67" s="48">
        <f t="shared" si="0"/>
      </c>
      <c r="H67" s="47"/>
      <c r="I67" s="48"/>
      <c r="K67" s="18"/>
      <c r="L67" s="48"/>
      <c r="N67" s="18"/>
      <c r="O67" s="48"/>
      <c r="Q67" s="18"/>
      <c r="R67" s="18"/>
      <c r="S67" s="37" t="s">
        <v>46</v>
      </c>
      <c r="T67" s="38" t="s">
        <v>19</v>
      </c>
      <c r="U67" s="50"/>
      <c r="W67" s="39"/>
      <c r="X67" s="44"/>
      <c r="Y67" s="42"/>
      <c r="Z67" s="43"/>
      <c r="AA67" s="41"/>
      <c r="AB67" s="42"/>
      <c r="AC67" s="43"/>
      <c r="AD67" s="88"/>
      <c r="AE67" s="42"/>
      <c r="AF67" s="43"/>
      <c r="AG67" s="88"/>
      <c r="AH67" s="42"/>
      <c r="AI67" s="43"/>
      <c r="AJ67" s="44"/>
      <c r="AK67" s="45"/>
      <c r="AL67" s="46" t="s">
        <v>46</v>
      </c>
      <c r="AM67" s="38" t="s">
        <v>19</v>
      </c>
      <c r="AN67" s="50"/>
      <c r="AP67" s="18"/>
      <c r="AQ67" s="48"/>
      <c r="AS67" s="49"/>
      <c r="AT67" s="48"/>
      <c r="AV67" s="20"/>
      <c r="AW67" s="48"/>
      <c r="AY67" s="20"/>
      <c r="AZ67" s="48"/>
      <c r="BB67" s="18"/>
      <c r="BC67" s="18"/>
    </row>
    <row r="68" spans="1:55" ht="15.75">
      <c r="A68" s="37" t="s">
        <v>13</v>
      </c>
      <c r="B68" s="38" t="s">
        <v>14</v>
      </c>
      <c r="C68" s="50" t="s">
        <v>15</v>
      </c>
      <c r="E68" s="47">
        <v>17.5</v>
      </c>
      <c r="F68" s="48">
        <f t="shared" si="0"/>
      </c>
      <c r="H68" s="47"/>
      <c r="I68" s="48"/>
      <c r="K68" s="18"/>
      <c r="L68" s="48"/>
      <c r="N68" s="18"/>
      <c r="O68" s="48"/>
      <c r="Q68" s="18"/>
      <c r="R68" s="18"/>
      <c r="S68" s="37" t="s">
        <v>13</v>
      </c>
      <c r="T68" s="38" t="s">
        <v>14</v>
      </c>
      <c r="U68" s="50" t="s">
        <v>15</v>
      </c>
      <c r="V68" s="82"/>
      <c r="W68" s="39"/>
      <c r="X68" s="41">
        <v>17.5</v>
      </c>
      <c r="Y68" s="42">
        <f>IF($V68&gt;0,IF(X68&gt;0,$V68*X68,""),"")</f>
      </c>
      <c r="Z68" s="43"/>
      <c r="AA68" s="41"/>
      <c r="AB68" s="42"/>
      <c r="AC68" s="43"/>
      <c r="AD68" s="88"/>
      <c r="AE68" s="42"/>
      <c r="AF68" s="43"/>
      <c r="AG68" s="88"/>
      <c r="AH68" s="42"/>
      <c r="AI68" s="43"/>
      <c r="AJ68" s="44"/>
      <c r="AK68" s="45"/>
      <c r="AL68" s="46" t="s">
        <v>13</v>
      </c>
      <c r="AM68" s="38" t="s">
        <v>14</v>
      </c>
      <c r="AN68" s="50" t="s">
        <v>15</v>
      </c>
      <c r="AP68" s="47">
        <v>17.5</v>
      </c>
      <c r="AQ68" s="48">
        <f>IF($AO68&gt;0,IF(AP68&gt;0,$AO68*AP68,""),"")</f>
      </c>
      <c r="AS68" s="49"/>
      <c r="AT68" s="48"/>
      <c r="AV68" s="20"/>
      <c r="AW68" s="48"/>
      <c r="AY68" s="20"/>
      <c r="AZ68" s="48"/>
      <c r="BB68" s="18"/>
      <c r="BC68" s="18"/>
    </row>
    <row r="69" spans="1:55" ht="15.75">
      <c r="A69" s="37" t="s">
        <v>13</v>
      </c>
      <c r="B69" s="38" t="s">
        <v>16</v>
      </c>
      <c r="C69" s="50" t="s">
        <v>15</v>
      </c>
      <c r="E69" s="47">
        <v>15</v>
      </c>
      <c r="F69" s="48">
        <f aca="true" t="shared" si="4" ref="F69:F94">IF($D69&gt;0,IF(E69&gt;0,$D69*E69,""),"")</f>
      </c>
      <c r="H69" s="47"/>
      <c r="I69" s="48"/>
      <c r="K69" s="18"/>
      <c r="L69" s="48"/>
      <c r="N69" s="18"/>
      <c r="O69" s="48"/>
      <c r="Q69" s="18"/>
      <c r="R69" s="18"/>
      <c r="S69" s="37" t="s">
        <v>13</v>
      </c>
      <c r="T69" s="38" t="s">
        <v>16</v>
      </c>
      <c r="U69" s="50" t="s">
        <v>15</v>
      </c>
      <c r="V69" s="82"/>
      <c r="W69" s="39"/>
      <c r="X69" s="41">
        <v>15</v>
      </c>
      <c r="Y69" s="42">
        <f>IF($V69&gt;0,IF(X69&gt;0,$V69*X69,""),"")</f>
      </c>
      <c r="Z69" s="43"/>
      <c r="AA69" s="41"/>
      <c r="AB69" s="42"/>
      <c r="AC69" s="43"/>
      <c r="AD69" s="88"/>
      <c r="AE69" s="42"/>
      <c r="AF69" s="43"/>
      <c r="AG69" s="88"/>
      <c r="AH69" s="42"/>
      <c r="AI69" s="43"/>
      <c r="AJ69" s="44"/>
      <c r="AK69" s="45"/>
      <c r="AL69" s="46" t="s">
        <v>13</v>
      </c>
      <c r="AM69" s="38" t="s">
        <v>16</v>
      </c>
      <c r="AN69" s="50" t="s">
        <v>15</v>
      </c>
      <c r="AP69" s="47">
        <v>15</v>
      </c>
      <c r="AQ69" s="48">
        <f>IF($AO69&gt;0,IF(AP69&gt;0,$AO69*AP69,""),"")</f>
      </c>
      <c r="AS69" s="49"/>
      <c r="AT69" s="48"/>
      <c r="AV69" s="20"/>
      <c r="AW69" s="48"/>
      <c r="AY69" s="20"/>
      <c r="AZ69" s="48"/>
      <c r="BB69" s="18"/>
      <c r="BC69" s="18"/>
    </row>
    <row r="70" spans="1:55" ht="15.75">
      <c r="A70" s="37" t="s">
        <v>13</v>
      </c>
      <c r="B70" s="38" t="s">
        <v>17</v>
      </c>
      <c r="C70" s="50" t="s">
        <v>15</v>
      </c>
      <c r="E70" s="47">
        <v>12</v>
      </c>
      <c r="F70" s="48">
        <f t="shared" si="4"/>
      </c>
      <c r="H70" s="47"/>
      <c r="I70" s="48"/>
      <c r="K70" s="18"/>
      <c r="L70" s="48"/>
      <c r="N70" s="18"/>
      <c r="O70" s="48"/>
      <c r="Q70" s="18"/>
      <c r="R70" s="18"/>
      <c r="S70" s="37" t="s">
        <v>13</v>
      </c>
      <c r="T70" s="38" t="s">
        <v>17</v>
      </c>
      <c r="U70" s="50" t="s">
        <v>15</v>
      </c>
      <c r="V70" s="82"/>
      <c r="W70" s="39"/>
      <c r="X70" s="41">
        <v>12</v>
      </c>
      <c r="Y70" s="42">
        <f>IF($V70&gt;0,IF(X70&gt;0,$V70*X70,""),"")</f>
      </c>
      <c r="Z70" s="43"/>
      <c r="AA70" s="41"/>
      <c r="AB70" s="42"/>
      <c r="AC70" s="43"/>
      <c r="AD70" s="88"/>
      <c r="AE70" s="42"/>
      <c r="AF70" s="43"/>
      <c r="AG70" s="88"/>
      <c r="AH70" s="42"/>
      <c r="AI70" s="43"/>
      <c r="AJ70" s="44"/>
      <c r="AK70" s="45"/>
      <c r="AL70" s="46" t="s">
        <v>13</v>
      </c>
      <c r="AM70" s="38" t="s">
        <v>17</v>
      </c>
      <c r="AN70" s="50" t="s">
        <v>15</v>
      </c>
      <c r="AP70" s="47">
        <v>12</v>
      </c>
      <c r="AQ70" s="48">
        <f>IF($AO70&gt;0,IF(AP70&gt;0,$AO70*AP70,""),"")</f>
      </c>
      <c r="AS70" s="49"/>
      <c r="AT70" s="48"/>
      <c r="AV70" s="20"/>
      <c r="AW70" s="48"/>
      <c r="AY70" s="20"/>
      <c r="AZ70" s="48"/>
      <c r="BB70" s="18"/>
      <c r="BC70" s="18"/>
    </row>
    <row r="71" spans="1:55" ht="15.75">
      <c r="A71" s="37"/>
      <c r="B71" s="38"/>
      <c r="C71" s="50"/>
      <c r="E71" s="18"/>
      <c r="F71" s="48">
        <f t="shared" si="4"/>
      </c>
      <c r="H71" s="47"/>
      <c r="I71" s="48"/>
      <c r="K71" s="18"/>
      <c r="L71" s="48"/>
      <c r="N71" s="18"/>
      <c r="O71" s="48"/>
      <c r="Q71" s="18"/>
      <c r="R71" s="18"/>
      <c r="S71" s="37"/>
      <c r="T71" s="38"/>
      <c r="U71" s="50"/>
      <c r="W71" s="39"/>
      <c r="X71" s="44"/>
      <c r="Y71" s="42"/>
      <c r="Z71" s="43"/>
      <c r="AA71" s="41"/>
      <c r="AB71" s="42"/>
      <c r="AC71" s="43"/>
      <c r="AD71" s="88"/>
      <c r="AE71" s="42"/>
      <c r="AF71" s="43"/>
      <c r="AG71" s="88"/>
      <c r="AH71" s="42"/>
      <c r="AI71" s="43"/>
      <c r="AJ71" s="44"/>
      <c r="AK71" s="45"/>
      <c r="AL71" s="46"/>
      <c r="AM71" s="38"/>
      <c r="AN71" s="50"/>
      <c r="AP71" s="18"/>
      <c r="AQ71" s="48"/>
      <c r="AS71" s="49"/>
      <c r="AT71" s="48"/>
      <c r="AV71" s="20"/>
      <c r="AW71" s="48"/>
      <c r="AY71" s="20"/>
      <c r="AZ71" s="48"/>
      <c r="BB71" s="18"/>
      <c r="BC71" s="18"/>
    </row>
    <row r="72" spans="1:55" ht="15.75">
      <c r="A72" s="37" t="s">
        <v>20</v>
      </c>
      <c r="B72" s="32" t="s">
        <v>21</v>
      </c>
      <c r="C72" s="50"/>
      <c r="E72" s="18"/>
      <c r="F72" s="48">
        <f t="shared" si="4"/>
      </c>
      <c r="H72" s="47"/>
      <c r="I72" s="48"/>
      <c r="K72" s="18"/>
      <c r="L72" s="48"/>
      <c r="N72" s="18"/>
      <c r="O72" s="48"/>
      <c r="Q72" s="18"/>
      <c r="R72" s="18"/>
      <c r="S72" s="37" t="s">
        <v>20</v>
      </c>
      <c r="T72" s="32" t="s">
        <v>21</v>
      </c>
      <c r="U72" s="50"/>
      <c r="W72" s="39"/>
      <c r="X72" s="44"/>
      <c r="Y72" s="42"/>
      <c r="Z72" s="43"/>
      <c r="AA72" s="41"/>
      <c r="AB72" s="42"/>
      <c r="AC72" s="43"/>
      <c r="AD72" s="88"/>
      <c r="AE72" s="42"/>
      <c r="AF72" s="43"/>
      <c r="AG72" s="88"/>
      <c r="AH72" s="42"/>
      <c r="AI72" s="43"/>
      <c r="AJ72" s="44"/>
      <c r="AK72" s="45"/>
      <c r="AL72" s="46" t="s">
        <v>20</v>
      </c>
      <c r="AM72" s="32" t="s">
        <v>21</v>
      </c>
      <c r="AN72" s="50"/>
      <c r="AP72" s="18"/>
      <c r="AQ72" s="48"/>
      <c r="AS72" s="49"/>
      <c r="AT72" s="48"/>
      <c r="AV72" s="20"/>
      <c r="AW72" s="48"/>
      <c r="AY72" s="20"/>
      <c r="AZ72" s="48"/>
      <c r="BB72" s="18"/>
      <c r="BC72" s="18"/>
    </row>
    <row r="73" spans="1:55" s="62" customFormat="1" ht="31.5">
      <c r="A73" s="52" t="s">
        <v>22</v>
      </c>
      <c r="B73" s="53" t="s">
        <v>23</v>
      </c>
      <c r="C73" s="54" t="s">
        <v>24</v>
      </c>
      <c r="E73" s="63">
        <v>1.25</v>
      </c>
      <c r="F73" s="64">
        <f t="shared" si="4"/>
      </c>
      <c r="H73" s="63"/>
      <c r="I73" s="64"/>
      <c r="K73" s="65"/>
      <c r="L73" s="64"/>
      <c r="N73" s="65"/>
      <c r="O73" s="64"/>
      <c r="Q73" s="65"/>
      <c r="R73" s="65"/>
      <c r="S73" s="52" t="s">
        <v>22</v>
      </c>
      <c r="T73" s="53" t="s">
        <v>23</v>
      </c>
      <c r="U73" s="54" t="s">
        <v>24</v>
      </c>
      <c r="V73" s="83"/>
      <c r="W73" s="84"/>
      <c r="X73" s="56">
        <v>1.25</v>
      </c>
      <c r="Y73" s="57">
        <f>IF($W73&gt;0,IF(X73&gt;0,$W73*X73,""),"")</f>
      </c>
      <c r="Z73" s="58"/>
      <c r="AA73" s="56"/>
      <c r="AB73" s="57"/>
      <c r="AC73" s="58"/>
      <c r="AD73" s="59"/>
      <c r="AE73" s="57"/>
      <c r="AF73" s="58"/>
      <c r="AG73" s="59"/>
      <c r="AH73" s="57"/>
      <c r="AI73" s="58"/>
      <c r="AJ73" s="59"/>
      <c r="AK73" s="60"/>
      <c r="AL73" s="61" t="s">
        <v>22</v>
      </c>
      <c r="AM73" s="53" t="s">
        <v>23</v>
      </c>
      <c r="AN73" s="54" t="s">
        <v>24</v>
      </c>
      <c r="AP73" s="63">
        <v>1.25</v>
      </c>
      <c r="AQ73" s="64">
        <f>IF($AO73&gt;0,IF(AP73&gt;0,$AO73*AP73,""),"")</f>
      </c>
      <c r="AS73" s="63"/>
      <c r="AT73" s="64"/>
      <c r="AV73" s="65"/>
      <c r="AW73" s="64"/>
      <c r="AY73" s="65"/>
      <c r="AZ73" s="64"/>
      <c r="BB73" s="65"/>
      <c r="BC73" s="65"/>
    </row>
    <row r="74" spans="1:55" ht="15.75">
      <c r="A74" s="37" t="s">
        <v>25</v>
      </c>
      <c r="B74" s="38" t="s">
        <v>26</v>
      </c>
      <c r="C74" s="50" t="s">
        <v>15</v>
      </c>
      <c r="E74" s="18"/>
      <c r="F74" s="48">
        <f t="shared" si="4"/>
      </c>
      <c r="H74" s="47"/>
      <c r="I74" s="48"/>
      <c r="K74" s="18"/>
      <c r="L74" s="48"/>
      <c r="N74" s="18"/>
      <c r="O74" s="48"/>
      <c r="Q74" s="18"/>
      <c r="R74" s="18"/>
      <c r="S74" s="37" t="s">
        <v>25</v>
      </c>
      <c r="T74" s="38" t="s">
        <v>26</v>
      </c>
      <c r="U74" s="50" t="s">
        <v>15</v>
      </c>
      <c r="W74" s="39"/>
      <c r="X74" s="44"/>
      <c r="Y74" s="42"/>
      <c r="Z74" s="43"/>
      <c r="AA74" s="41"/>
      <c r="AB74" s="42"/>
      <c r="AC74" s="43"/>
      <c r="AD74" s="88"/>
      <c r="AE74" s="42"/>
      <c r="AF74" s="43"/>
      <c r="AG74" s="88"/>
      <c r="AH74" s="42"/>
      <c r="AI74" s="43"/>
      <c r="AJ74" s="44"/>
      <c r="AK74" s="45"/>
      <c r="AL74" s="46" t="s">
        <v>25</v>
      </c>
      <c r="AM74" s="38" t="s">
        <v>26</v>
      </c>
      <c r="AN74" s="50" t="s">
        <v>15</v>
      </c>
      <c r="AP74" s="18"/>
      <c r="AQ74" s="48"/>
      <c r="AS74" s="49"/>
      <c r="AT74" s="48"/>
      <c r="AV74" s="20"/>
      <c r="AW74" s="48"/>
      <c r="AY74" s="20"/>
      <c r="AZ74" s="48"/>
      <c r="BB74" s="18"/>
      <c r="BC74" s="18"/>
    </row>
    <row r="75" spans="1:55" ht="15.75">
      <c r="A75" s="37" t="s">
        <v>13</v>
      </c>
      <c r="B75" s="38"/>
      <c r="C75" s="50"/>
      <c r="E75" s="18"/>
      <c r="F75" s="48">
        <f t="shared" si="4"/>
      </c>
      <c r="H75" s="47"/>
      <c r="I75" s="48"/>
      <c r="K75" s="18"/>
      <c r="L75" s="48"/>
      <c r="N75" s="18"/>
      <c r="O75" s="48"/>
      <c r="Q75" s="18"/>
      <c r="R75" s="18"/>
      <c r="S75" s="37" t="s">
        <v>13</v>
      </c>
      <c r="T75" s="38"/>
      <c r="U75" s="50"/>
      <c r="W75" s="39"/>
      <c r="X75" s="44"/>
      <c r="Y75" s="42"/>
      <c r="Z75" s="43"/>
      <c r="AA75" s="41"/>
      <c r="AB75" s="42"/>
      <c r="AC75" s="43"/>
      <c r="AD75" s="88"/>
      <c r="AE75" s="42"/>
      <c r="AF75" s="43"/>
      <c r="AG75" s="88"/>
      <c r="AH75" s="42"/>
      <c r="AI75" s="43"/>
      <c r="AJ75" s="44"/>
      <c r="AK75" s="45"/>
      <c r="AL75" s="46" t="s">
        <v>13</v>
      </c>
      <c r="AM75" s="38"/>
      <c r="AN75" s="50"/>
      <c r="AP75" s="18"/>
      <c r="AQ75" s="48"/>
      <c r="AS75" s="49"/>
      <c r="AT75" s="48"/>
      <c r="AV75" s="20"/>
      <c r="AW75" s="48"/>
      <c r="AY75" s="20"/>
      <c r="AZ75" s="48"/>
      <c r="BB75" s="18"/>
      <c r="BC75" s="18"/>
    </row>
    <row r="76" spans="1:55" ht="31.5">
      <c r="A76" s="37" t="s">
        <v>27</v>
      </c>
      <c r="B76" s="32" t="s">
        <v>28</v>
      </c>
      <c r="C76" s="50"/>
      <c r="E76" s="18"/>
      <c r="F76" s="48">
        <f t="shared" si="4"/>
      </c>
      <c r="H76" s="47"/>
      <c r="I76" s="48"/>
      <c r="K76" s="18"/>
      <c r="L76" s="48"/>
      <c r="N76" s="18"/>
      <c r="O76" s="48"/>
      <c r="Q76" s="18"/>
      <c r="R76" s="18"/>
      <c r="S76" s="37" t="s">
        <v>27</v>
      </c>
      <c r="T76" s="32" t="s">
        <v>28</v>
      </c>
      <c r="U76" s="50"/>
      <c r="W76" s="39"/>
      <c r="X76" s="44"/>
      <c r="Y76" s="42"/>
      <c r="Z76" s="43"/>
      <c r="AA76" s="41"/>
      <c r="AB76" s="42"/>
      <c r="AC76" s="43"/>
      <c r="AD76" s="88"/>
      <c r="AE76" s="42"/>
      <c r="AF76" s="43"/>
      <c r="AG76" s="88"/>
      <c r="AH76" s="42"/>
      <c r="AI76" s="43"/>
      <c r="AJ76" s="44"/>
      <c r="AK76" s="45"/>
      <c r="AL76" s="46" t="s">
        <v>27</v>
      </c>
      <c r="AM76" s="32" t="s">
        <v>28</v>
      </c>
      <c r="AN76" s="50"/>
      <c r="AP76" s="18"/>
      <c r="AQ76" s="48"/>
      <c r="AS76" s="49"/>
      <c r="AT76" s="48"/>
      <c r="AV76" s="20"/>
      <c r="AW76" s="48"/>
      <c r="AY76" s="20"/>
      <c r="AZ76" s="48"/>
      <c r="BB76" s="18"/>
      <c r="BC76" s="18"/>
    </row>
    <row r="77" spans="1:55" ht="15.75">
      <c r="A77" s="37" t="s">
        <v>29</v>
      </c>
      <c r="B77" s="38" t="s">
        <v>30</v>
      </c>
      <c r="C77" s="50" t="s">
        <v>31</v>
      </c>
      <c r="E77" s="18"/>
      <c r="F77" s="48">
        <f t="shared" si="4"/>
      </c>
      <c r="H77" s="47"/>
      <c r="I77" s="48"/>
      <c r="K77" s="18"/>
      <c r="L77" s="48"/>
      <c r="N77" s="18"/>
      <c r="O77" s="48"/>
      <c r="Q77" s="18"/>
      <c r="R77" s="18"/>
      <c r="S77" s="37" t="s">
        <v>29</v>
      </c>
      <c r="T77" s="38" t="s">
        <v>30</v>
      </c>
      <c r="U77" s="50" t="s">
        <v>31</v>
      </c>
      <c r="W77" s="39"/>
      <c r="X77" s="44"/>
      <c r="Y77" s="42"/>
      <c r="Z77" s="43"/>
      <c r="AA77" s="41"/>
      <c r="AB77" s="42"/>
      <c r="AC77" s="43"/>
      <c r="AD77" s="88"/>
      <c r="AE77" s="42"/>
      <c r="AF77" s="43"/>
      <c r="AG77" s="88"/>
      <c r="AH77" s="42"/>
      <c r="AI77" s="43"/>
      <c r="AJ77" s="44"/>
      <c r="AK77" s="45"/>
      <c r="AL77" s="46" t="s">
        <v>29</v>
      </c>
      <c r="AM77" s="38" t="s">
        <v>30</v>
      </c>
      <c r="AN77" s="50" t="s">
        <v>31</v>
      </c>
      <c r="AP77" s="18"/>
      <c r="AQ77" s="48"/>
      <c r="AS77" s="49"/>
      <c r="AT77" s="48"/>
      <c r="AV77" s="20"/>
      <c r="AW77" s="48"/>
      <c r="AY77" s="20"/>
      <c r="AZ77" s="48"/>
      <c r="BB77" s="18"/>
      <c r="BC77" s="18"/>
    </row>
    <row r="78" spans="1:55" s="62" customFormat="1" ht="31.5">
      <c r="A78" s="52" t="s">
        <v>32</v>
      </c>
      <c r="B78" s="53" t="s">
        <v>23</v>
      </c>
      <c r="C78" s="54" t="s">
        <v>24</v>
      </c>
      <c r="E78" s="63">
        <v>1.25</v>
      </c>
      <c r="F78" s="64">
        <f t="shared" si="4"/>
      </c>
      <c r="H78" s="63"/>
      <c r="I78" s="64"/>
      <c r="K78" s="65"/>
      <c r="L78" s="64"/>
      <c r="N78" s="65"/>
      <c r="O78" s="64"/>
      <c r="Q78" s="65"/>
      <c r="R78" s="65"/>
      <c r="S78" s="52" t="s">
        <v>32</v>
      </c>
      <c r="T78" s="53" t="s">
        <v>23</v>
      </c>
      <c r="U78" s="54" t="s">
        <v>24</v>
      </c>
      <c r="V78" s="83"/>
      <c r="W78" s="84"/>
      <c r="X78" s="56">
        <v>1.25</v>
      </c>
      <c r="Y78" s="57">
        <f>IF($W78&gt;0,IF(X78&gt;0,$W78*X78,""),"")</f>
      </c>
      <c r="Z78" s="58"/>
      <c r="AA78" s="56"/>
      <c r="AB78" s="57"/>
      <c r="AC78" s="58"/>
      <c r="AD78" s="59"/>
      <c r="AE78" s="57"/>
      <c r="AF78" s="58"/>
      <c r="AG78" s="59"/>
      <c r="AH78" s="57"/>
      <c r="AI78" s="58"/>
      <c r="AJ78" s="59"/>
      <c r="AK78" s="60"/>
      <c r="AL78" s="61" t="s">
        <v>32</v>
      </c>
      <c r="AM78" s="53" t="s">
        <v>23</v>
      </c>
      <c r="AN78" s="54" t="s">
        <v>24</v>
      </c>
      <c r="AP78" s="63">
        <v>1.25</v>
      </c>
      <c r="AQ78" s="64">
        <f>IF($AO78&gt;0,IF(AP78&gt;0,$AO78*AP78,""),"")</f>
      </c>
      <c r="AS78" s="63"/>
      <c r="AT78" s="64"/>
      <c r="AV78" s="65"/>
      <c r="AW78" s="64"/>
      <c r="AY78" s="65"/>
      <c r="AZ78" s="64"/>
      <c r="BB78" s="65"/>
      <c r="BC78" s="65"/>
    </row>
    <row r="79" spans="1:55" ht="15.75">
      <c r="A79" s="37" t="s">
        <v>33</v>
      </c>
      <c r="B79" s="38" t="s">
        <v>34</v>
      </c>
      <c r="C79" s="50" t="s">
        <v>31</v>
      </c>
      <c r="E79" s="47">
        <v>4.5</v>
      </c>
      <c r="F79" s="48">
        <f t="shared" si="4"/>
      </c>
      <c r="H79" s="47"/>
      <c r="I79" s="48"/>
      <c r="K79" s="18"/>
      <c r="L79" s="48"/>
      <c r="N79" s="18"/>
      <c r="O79" s="48"/>
      <c r="Q79" s="18"/>
      <c r="R79" s="18"/>
      <c r="S79" s="37" t="s">
        <v>33</v>
      </c>
      <c r="T79" s="38" t="s">
        <v>34</v>
      </c>
      <c r="U79" s="50" t="s">
        <v>31</v>
      </c>
      <c r="V79" s="82"/>
      <c r="W79" s="39"/>
      <c r="X79" s="41">
        <v>4.5</v>
      </c>
      <c r="Y79" s="42">
        <f>IF($V79&gt;0,IF(X79&gt;0,$V79*X79,""),"")</f>
      </c>
      <c r="Z79" s="43"/>
      <c r="AA79" s="41"/>
      <c r="AB79" s="42"/>
      <c r="AC79" s="43"/>
      <c r="AD79" s="88"/>
      <c r="AE79" s="42"/>
      <c r="AF79" s="43"/>
      <c r="AG79" s="88"/>
      <c r="AH79" s="42"/>
      <c r="AI79" s="43"/>
      <c r="AJ79" s="44"/>
      <c r="AK79" s="45"/>
      <c r="AL79" s="46" t="s">
        <v>33</v>
      </c>
      <c r="AM79" s="38" t="s">
        <v>34</v>
      </c>
      <c r="AN79" s="50" t="s">
        <v>31</v>
      </c>
      <c r="AP79" s="47">
        <v>4.5</v>
      </c>
      <c r="AQ79" s="48">
        <f>IF($AO79&gt;0,IF(AP79&gt;0,$AO79*AP79,""),"")</f>
      </c>
      <c r="AS79" s="49"/>
      <c r="AT79" s="48"/>
      <c r="AV79" s="20"/>
      <c r="AW79" s="48"/>
      <c r="AY79" s="20"/>
      <c r="AZ79" s="48"/>
      <c r="BB79" s="18"/>
      <c r="BC79" s="18"/>
    </row>
    <row r="80" spans="1:55" ht="15.75">
      <c r="A80" s="37" t="s">
        <v>13</v>
      </c>
      <c r="B80" s="38"/>
      <c r="C80" s="50"/>
      <c r="E80" s="18"/>
      <c r="F80" s="48">
        <f t="shared" si="4"/>
      </c>
      <c r="H80" s="47"/>
      <c r="I80" s="48"/>
      <c r="K80" s="18"/>
      <c r="L80" s="48"/>
      <c r="N80" s="18"/>
      <c r="O80" s="48"/>
      <c r="Q80" s="18"/>
      <c r="R80" s="18"/>
      <c r="S80" s="37" t="s">
        <v>13</v>
      </c>
      <c r="T80" s="38"/>
      <c r="U80" s="50"/>
      <c r="W80" s="39"/>
      <c r="X80" s="44"/>
      <c r="Y80" s="42"/>
      <c r="Z80" s="43"/>
      <c r="AA80" s="41"/>
      <c r="AB80" s="42"/>
      <c r="AC80" s="43"/>
      <c r="AD80" s="88"/>
      <c r="AE80" s="42"/>
      <c r="AF80" s="43"/>
      <c r="AG80" s="88"/>
      <c r="AH80" s="42"/>
      <c r="AI80" s="43"/>
      <c r="AJ80" s="44"/>
      <c r="AK80" s="45"/>
      <c r="AL80" s="46" t="s">
        <v>13</v>
      </c>
      <c r="AM80" s="38"/>
      <c r="AN80" s="50"/>
      <c r="AP80" s="18"/>
      <c r="AQ80" s="48"/>
      <c r="AS80" s="49"/>
      <c r="AT80" s="48"/>
      <c r="AV80" s="20"/>
      <c r="AW80" s="48"/>
      <c r="AY80" s="20"/>
      <c r="AZ80" s="48"/>
      <c r="BB80" s="18"/>
      <c r="BC80" s="18"/>
    </row>
    <row r="81" spans="1:55" ht="15.75">
      <c r="A81" s="37"/>
      <c r="B81" s="38"/>
      <c r="C81" s="50"/>
      <c r="E81" s="18"/>
      <c r="F81" s="48">
        <f t="shared" si="4"/>
      </c>
      <c r="H81" s="47"/>
      <c r="I81" s="48"/>
      <c r="K81" s="18"/>
      <c r="L81" s="48"/>
      <c r="N81" s="18"/>
      <c r="O81" s="48"/>
      <c r="Q81" s="18"/>
      <c r="R81" s="18"/>
      <c r="S81" s="37"/>
      <c r="T81" s="38"/>
      <c r="U81" s="50"/>
      <c r="W81" s="39"/>
      <c r="X81" s="44"/>
      <c r="Y81" s="42"/>
      <c r="Z81" s="43"/>
      <c r="AA81" s="41"/>
      <c r="AB81" s="42"/>
      <c r="AC81" s="43"/>
      <c r="AD81" s="88"/>
      <c r="AE81" s="42"/>
      <c r="AF81" s="43"/>
      <c r="AG81" s="88"/>
      <c r="AH81" s="42"/>
      <c r="AI81" s="43"/>
      <c r="AJ81" s="44"/>
      <c r="AK81" s="45"/>
      <c r="AL81" s="46"/>
      <c r="AM81" s="38"/>
      <c r="AN81" s="50"/>
      <c r="AP81" s="18"/>
      <c r="AQ81" s="48"/>
      <c r="AS81" s="49"/>
      <c r="AT81" s="48"/>
      <c r="AV81" s="20"/>
      <c r="AW81" s="48"/>
      <c r="AY81" s="20"/>
      <c r="AZ81" s="48"/>
      <c r="BB81" s="18"/>
      <c r="BC81" s="18"/>
    </row>
    <row r="82" spans="1:55" ht="47.25">
      <c r="A82" s="30" t="s">
        <v>47</v>
      </c>
      <c r="B82" s="31" t="s">
        <v>48</v>
      </c>
      <c r="C82" s="37"/>
      <c r="E82" s="18"/>
      <c r="F82" s="48">
        <f t="shared" si="4"/>
      </c>
      <c r="H82" s="47"/>
      <c r="I82" s="48"/>
      <c r="K82" s="18"/>
      <c r="L82" s="48"/>
      <c r="N82" s="18"/>
      <c r="O82" s="48"/>
      <c r="Q82" s="18"/>
      <c r="R82" s="18"/>
      <c r="S82" s="30" t="s">
        <v>47</v>
      </c>
      <c r="T82" s="31" t="s">
        <v>48</v>
      </c>
      <c r="U82" s="37"/>
      <c r="W82" s="39"/>
      <c r="X82" s="44"/>
      <c r="Y82" s="42"/>
      <c r="Z82" s="43"/>
      <c r="AA82" s="41"/>
      <c r="AB82" s="42"/>
      <c r="AC82" s="43"/>
      <c r="AD82" s="88"/>
      <c r="AE82" s="42"/>
      <c r="AF82" s="43"/>
      <c r="AG82" s="88"/>
      <c r="AH82" s="42"/>
      <c r="AI82" s="43"/>
      <c r="AJ82" s="44"/>
      <c r="AK82" s="45"/>
      <c r="AL82" s="35" t="s">
        <v>47</v>
      </c>
      <c r="AM82" s="31" t="s">
        <v>48</v>
      </c>
      <c r="AN82" s="37"/>
      <c r="AP82" s="18"/>
      <c r="AQ82" s="48"/>
      <c r="AS82" s="49"/>
      <c r="AT82" s="48"/>
      <c r="AV82" s="20"/>
      <c r="AW82" s="48"/>
      <c r="AY82" s="20"/>
      <c r="AZ82" s="48"/>
      <c r="BB82" s="18"/>
      <c r="BC82" s="18"/>
    </row>
    <row r="83" spans="1:55" ht="31.5">
      <c r="A83" s="37" t="s">
        <v>49</v>
      </c>
      <c r="B83" s="38" t="s">
        <v>12</v>
      </c>
      <c r="C83" s="50"/>
      <c r="E83" s="18"/>
      <c r="F83" s="48">
        <f t="shared" si="4"/>
      </c>
      <c r="H83" s="47"/>
      <c r="I83" s="48"/>
      <c r="K83" s="18"/>
      <c r="L83" s="48"/>
      <c r="N83" s="18"/>
      <c r="O83" s="48"/>
      <c r="Q83" s="18"/>
      <c r="R83" s="18"/>
      <c r="S83" s="37" t="s">
        <v>49</v>
      </c>
      <c r="T83" s="38" t="s">
        <v>12</v>
      </c>
      <c r="U83" s="50"/>
      <c r="W83" s="39"/>
      <c r="X83" s="44"/>
      <c r="Y83" s="42"/>
      <c r="Z83" s="43"/>
      <c r="AA83" s="41"/>
      <c r="AB83" s="42"/>
      <c r="AC83" s="43"/>
      <c r="AD83" s="88"/>
      <c r="AE83" s="42"/>
      <c r="AF83" s="43"/>
      <c r="AG83" s="88"/>
      <c r="AH83" s="42"/>
      <c r="AI83" s="43"/>
      <c r="AJ83" s="44"/>
      <c r="AK83" s="45"/>
      <c r="AL83" s="46" t="s">
        <v>49</v>
      </c>
      <c r="AM83" s="38" t="s">
        <v>12</v>
      </c>
      <c r="AN83" s="50"/>
      <c r="AP83" s="18"/>
      <c r="AQ83" s="48"/>
      <c r="AS83" s="49"/>
      <c r="AT83" s="48"/>
      <c r="AV83" s="20"/>
      <c r="AW83" s="48"/>
      <c r="AY83" s="20"/>
      <c r="AZ83" s="48"/>
      <c r="BB83" s="18"/>
      <c r="BC83" s="18"/>
    </row>
    <row r="84" spans="1:55" ht="15.75">
      <c r="A84" s="37" t="s">
        <v>13</v>
      </c>
      <c r="B84" s="38" t="s">
        <v>14</v>
      </c>
      <c r="C84" s="50" t="s">
        <v>15</v>
      </c>
      <c r="E84" s="47">
        <v>15</v>
      </c>
      <c r="F84" s="48">
        <f t="shared" si="4"/>
      </c>
      <c r="G84" s="17">
        <f>D84</f>
        <v>0</v>
      </c>
      <c r="H84" s="47">
        <v>18.3</v>
      </c>
      <c r="I84" s="48">
        <f>IF($G84&gt;0,IF(H84&gt;0,$G84*H84,""),"")</f>
      </c>
      <c r="K84" s="18"/>
      <c r="L84" s="48"/>
      <c r="N84" s="18"/>
      <c r="O84" s="48"/>
      <c r="Q84" s="18"/>
      <c r="R84" s="18"/>
      <c r="S84" s="37" t="s">
        <v>13</v>
      </c>
      <c r="T84" s="38" t="s">
        <v>14</v>
      </c>
      <c r="U84" s="50" t="s">
        <v>15</v>
      </c>
      <c r="V84" s="82"/>
      <c r="W84" s="39"/>
      <c r="X84" s="41">
        <v>15</v>
      </c>
      <c r="Y84" s="42">
        <f>IF($V84&gt;0,IF(X84&gt;0,$V84*X84,""),"")</f>
      </c>
      <c r="Z84" s="43">
        <f>V84</f>
        <v>0</v>
      </c>
      <c r="AA84" s="41">
        <v>18.3</v>
      </c>
      <c r="AB84" s="42">
        <f>IF($G84&gt;0,IF(AA84&gt;0,$G84*AA84,""),"")</f>
      </c>
      <c r="AC84" s="43"/>
      <c r="AD84" s="88"/>
      <c r="AE84" s="42"/>
      <c r="AF84" s="43"/>
      <c r="AG84" s="88"/>
      <c r="AH84" s="42"/>
      <c r="AI84" s="43"/>
      <c r="AJ84" s="44"/>
      <c r="AK84" s="45"/>
      <c r="AL84" s="46" t="s">
        <v>13</v>
      </c>
      <c r="AM84" s="38" t="s">
        <v>14</v>
      </c>
      <c r="AN84" s="50" t="s">
        <v>15</v>
      </c>
      <c r="AP84" s="47">
        <v>15</v>
      </c>
      <c r="AQ84" s="48">
        <f>IF($AO84&gt;0,IF(AP84&gt;0,$AO84*AP84,""),"")</f>
      </c>
      <c r="AR84" s="17">
        <f>AO84</f>
        <v>0</v>
      </c>
      <c r="AS84" s="49">
        <f>PRODUCT(ROUND(AA84,2)*1.02)</f>
        <v>18.666</v>
      </c>
      <c r="AT84" s="48">
        <f>IF($AO84&gt;0,IF(AS84&gt;0,$AO84*AS84,""),"")</f>
      </c>
      <c r="AV84" s="20"/>
      <c r="AW84" s="48"/>
      <c r="AY84" s="20"/>
      <c r="AZ84" s="48"/>
      <c r="BB84" s="18"/>
      <c r="BC84" s="18"/>
    </row>
    <row r="85" spans="1:55" ht="15.75">
      <c r="A85" s="37" t="s">
        <v>13</v>
      </c>
      <c r="B85" s="38" t="s">
        <v>16</v>
      </c>
      <c r="C85" s="50" t="s">
        <v>15</v>
      </c>
      <c r="E85" s="47">
        <v>13.5</v>
      </c>
      <c r="F85" s="48">
        <f t="shared" si="4"/>
      </c>
      <c r="G85" s="17">
        <f>D85</f>
        <v>0</v>
      </c>
      <c r="H85" s="47">
        <v>16.2</v>
      </c>
      <c r="I85" s="48">
        <f>IF($G85&gt;0,IF(H85&gt;0,$G85*H85,""),"")</f>
      </c>
      <c r="K85" s="18"/>
      <c r="L85" s="48"/>
      <c r="N85" s="18"/>
      <c r="O85" s="48"/>
      <c r="Q85" s="18"/>
      <c r="R85" s="18"/>
      <c r="S85" s="37" t="s">
        <v>13</v>
      </c>
      <c r="T85" s="38" t="s">
        <v>16</v>
      </c>
      <c r="U85" s="50" t="s">
        <v>15</v>
      </c>
      <c r="V85" s="82"/>
      <c r="W85" s="39"/>
      <c r="X85" s="41">
        <v>13.5</v>
      </c>
      <c r="Y85" s="42">
        <f>IF($V85&gt;0,IF(X85&gt;0,$V85*X85,""),"")</f>
      </c>
      <c r="Z85" s="43">
        <f>V85</f>
        <v>0</v>
      </c>
      <c r="AA85" s="41">
        <v>16.2</v>
      </c>
      <c r="AB85" s="42">
        <f>IF($G85&gt;0,IF(AA85&gt;0,$G85*AA85,""),"")</f>
      </c>
      <c r="AC85" s="43"/>
      <c r="AD85" s="88"/>
      <c r="AE85" s="42"/>
      <c r="AF85" s="43"/>
      <c r="AG85" s="88"/>
      <c r="AH85" s="42"/>
      <c r="AI85" s="43"/>
      <c r="AJ85" s="44"/>
      <c r="AK85" s="45"/>
      <c r="AL85" s="46" t="s">
        <v>13</v>
      </c>
      <c r="AM85" s="38" t="s">
        <v>16</v>
      </c>
      <c r="AN85" s="50" t="s">
        <v>15</v>
      </c>
      <c r="AP85" s="47">
        <v>13.5</v>
      </c>
      <c r="AQ85" s="48">
        <f>IF($AO85&gt;0,IF(AP85&gt;0,$AO85*AP85,""),"")</f>
      </c>
      <c r="AR85" s="17">
        <f>AO85</f>
        <v>0</v>
      </c>
      <c r="AS85" s="49">
        <f>PRODUCT(ROUND(AA85,2)*1.02)</f>
        <v>16.524</v>
      </c>
      <c r="AT85" s="48">
        <f>IF($AO85&gt;0,IF(AS85&gt;0,$AO85*AS85,""),"")</f>
      </c>
      <c r="AV85" s="20"/>
      <c r="AW85" s="48"/>
      <c r="AY85" s="20"/>
      <c r="AZ85" s="48"/>
      <c r="BB85" s="18"/>
      <c r="BC85" s="18"/>
    </row>
    <row r="86" spans="1:55" ht="15.75">
      <c r="A86" s="37" t="s">
        <v>13</v>
      </c>
      <c r="B86" s="38" t="s">
        <v>17</v>
      </c>
      <c r="C86" s="50" t="s">
        <v>15</v>
      </c>
      <c r="E86" s="47">
        <v>12</v>
      </c>
      <c r="F86" s="48">
        <f t="shared" si="4"/>
      </c>
      <c r="G86" s="17">
        <f>D86</f>
        <v>0</v>
      </c>
      <c r="H86" s="47">
        <v>14.5</v>
      </c>
      <c r="I86" s="48">
        <f>IF($G86&gt;0,IF(H86&gt;0,$G86*H86,""),"")</f>
      </c>
      <c r="K86" s="18"/>
      <c r="L86" s="48"/>
      <c r="N86" s="18"/>
      <c r="O86" s="48"/>
      <c r="Q86" s="18"/>
      <c r="R86" s="18"/>
      <c r="S86" s="37" t="s">
        <v>13</v>
      </c>
      <c r="T86" s="38" t="s">
        <v>17</v>
      </c>
      <c r="U86" s="50" t="s">
        <v>15</v>
      </c>
      <c r="V86" s="82"/>
      <c r="W86" s="39"/>
      <c r="X86" s="41">
        <v>12</v>
      </c>
      <c r="Y86" s="42">
        <f>IF($V86&gt;0,IF(X86&gt;0,$V86*X86,""),"")</f>
      </c>
      <c r="Z86" s="43">
        <f>V86</f>
        <v>0</v>
      </c>
      <c r="AA86" s="41">
        <v>14.5</v>
      </c>
      <c r="AB86" s="42">
        <f>IF($G86&gt;0,IF(AA86&gt;0,$G86*AA86,""),"")</f>
      </c>
      <c r="AC86" s="43"/>
      <c r="AD86" s="88"/>
      <c r="AE86" s="42"/>
      <c r="AF86" s="43"/>
      <c r="AG86" s="88"/>
      <c r="AH86" s="42"/>
      <c r="AI86" s="43"/>
      <c r="AJ86" s="44"/>
      <c r="AK86" s="45"/>
      <c r="AL86" s="46" t="s">
        <v>13</v>
      </c>
      <c r="AM86" s="38" t="s">
        <v>17</v>
      </c>
      <c r="AN86" s="50" t="s">
        <v>15</v>
      </c>
      <c r="AP86" s="47">
        <v>12</v>
      </c>
      <c r="AQ86" s="48">
        <f>IF($AO86&gt;0,IF(AP86&gt;0,$AO86*AP86,""),"")</f>
      </c>
      <c r="AR86" s="17">
        <f>AO86</f>
        <v>0</v>
      </c>
      <c r="AS86" s="49">
        <f>PRODUCT(ROUND(AA86,2)*1.02)</f>
        <v>14.790000000000001</v>
      </c>
      <c r="AT86" s="48">
        <f>IF($AO86&gt;0,IF(AS86&gt;0,$AO86*AS86,""),"")</f>
      </c>
      <c r="AV86" s="20"/>
      <c r="AW86" s="48"/>
      <c r="AY86" s="20"/>
      <c r="AZ86" s="48"/>
      <c r="BB86" s="18"/>
      <c r="BC86" s="18"/>
    </row>
    <row r="87" spans="1:55" ht="15.75">
      <c r="A87" s="37" t="s">
        <v>50</v>
      </c>
      <c r="B87" s="38" t="s">
        <v>19</v>
      </c>
      <c r="C87" s="50"/>
      <c r="E87" s="47"/>
      <c r="F87" s="48">
        <f t="shared" si="4"/>
      </c>
      <c r="H87" s="47"/>
      <c r="I87" s="48"/>
      <c r="K87" s="18"/>
      <c r="L87" s="48"/>
      <c r="N87" s="18"/>
      <c r="O87" s="48"/>
      <c r="Q87" s="18"/>
      <c r="R87" s="18"/>
      <c r="S87" s="37" t="s">
        <v>50</v>
      </c>
      <c r="T87" s="38" t="s">
        <v>19</v>
      </c>
      <c r="U87" s="50"/>
      <c r="W87" s="39"/>
      <c r="X87" s="41"/>
      <c r="Y87" s="42"/>
      <c r="Z87" s="43"/>
      <c r="AA87" s="41"/>
      <c r="AB87" s="42"/>
      <c r="AC87" s="43"/>
      <c r="AD87" s="88"/>
      <c r="AE87" s="42"/>
      <c r="AF87" s="43"/>
      <c r="AG87" s="88"/>
      <c r="AH87" s="42"/>
      <c r="AI87" s="43"/>
      <c r="AJ87" s="44"/>
      <c r="AK87" s="45"/>
      <c r="AL87" s="46" t="s">
        <v>50</v>
      </c>
      <c r="AM87" s="38" t="s">
        <v>19</v>
      </c>
      <c r="AN87" s="50"/>
      <c r="AP87" s="47"/>
      <c r="AQ87" s="48"/>
      <c r="AS87" s="49"/>
      <c r="AT87" s="48"/>
      <c r="AV87" s="20"/>
      <c r="AW87" s="48"/>
      <c r="AY87" s="20"/>
      <c r="AZ87" s="48"/>
      <c r="BB87" s="18"/>
      <c r="BC87" s="18"/>
    </row>
    <row r="88" spans="1:55" ht="15.75">
      <c r="A88" s="37" t="s">
        <v>13</v>
      </c>
      <c r="B88" s="38" t="s">
        <v>14</v>
      </c>
      <c r="C88" s="50" t="s">
        <v>15</v>
      </c>
      <c r="E88" s="47">
        <v>12.5</v>
      </c>
      <c r="F88" s="48">
        <f t="shared" si="4"/>
      </c>
      <c r="G88" s="17">
        <f>D88</f>
        <v>0</v>
      </c>
      <c r="H88" s="47">
        <v>8.9</v>
      </c>
      <c r="I88" s="48">
        <f>IF($G88&gt;0,IF(H88&gt;0,$G88*H88,""),"")</f>
      </c>
      <c r="K88" s="18"/>
      <c r="L88" s="48"/>
      <c r="N88" s="18"/>
      <c r="O88" s="48"/>
      <c r="Q88" s="18"/>
      <c r="R88" s="18"/>
      <c r="S88" s="37" t="s">
        <v>13</v>
      </c>
      <c r="T88" s="38" t="s">
        <v>14</v>
      </c>
      <c r="U88" s="50" t="s">
        <v>15</v>
      </c>
      <c r="V88" s="82"/>
      <c r="W88" s="39"/>
      <c r="X88" s="41">
        <v>12.5</v>
      </c>
      <c r="Y88" s="42">
        <f>IF($V88&gt;0,IF(X88&gt;0,$V88*X88,""),"")</f>
      </c>
      <c r="Z88" s="43">
        <f>V88</f>
        <v>0</v>
      </c>
      <c r="AA88" s="41">
        <v>8.9</v>
      </c>
      <c r="AB88" s="42">
        <f>IF($G88&gt;0,IF(AA88&gt;0,$G88*AA88,""),"")</f>
      </c>
      <c r="AC88" s="43"/>
      <c r="AD88" s="88"/>
      <c r="AE88" s="42"/>
      <c r="AF88" s="43"/>
      <c r="AG88" s="88"/>
      <c r="AH88" s="42"/>
      <c r="AI88" s="43"/>
      <c r="AJ88" s="44"/>
      <c r="AK88" s="45"/>
      <c r="AL88" s="46" t="s">
        <v>13</v>
      </c>
      <c r="AM88" s="38" t="s">
        <v>14</v>
      </c>
      <c r="AN88" s="50" t="s">
        <v>15</v>
      </c>
      <c r="AP88" s="47">
        <v>12.5</v>
      </c>
      <c r="AQ88" s="48">
        <f>IF($AO88&gt;0,IF(AP88&gt;0,$AO88*AP88,""),"")</f>
      </c>
      <c r="AR88" s="17">
        <f>AO88</f>
        <v>0</v>
      </c>
      <c r="AS88" s="49">
        <f>PRODUCT(ROUND(AA88,2)*1.02)</f>
        <v>9.078000000000001</v>
      </c>
      <c r="AT88" s="48">
        <f>IF($AO88&gt;0,IF(AS88&gt;0,$AO88*AS88,""),"")</f>
      </c>
      <c r="AV88" s="20"/>
      <c r="AW88" s="48"/>
      <c r="AY88" s="20"/>
      <c r="AZ88" s="48"/>
      <c r="BB88" s="18"/>
      <c r="BC88" s="18"/>
    </row>
    <row r="89" spans="1:55" ht="15.75">
      <c r="A89" s="37" t="s">
        <v>13</v>
      </c>
      <c r="B89" s="38" t="s">
        <v>16</v>
      </c>
      <c r="C89" s="50" t="s">
        <v>15</v>
      </c>
      <c r="E89" s="47">
        <v>11</v>
      </c>
      <c r="F89" s="48">
        <f t="shared" si="4"/>
      </c>
      <c r="G89" s="17">
        <f>D89</f>
        <v>0</v>
      </c>
      <c r="H89" s="47">
        <v>8</v>
      </c>
      <c r="I89" s="48">
        <f>IF($G89&gt;0,IF(H89&gt;0,$G89*H89,""),"")</f>
      </c>
      <c r="K89" s="18"/>
      <c r="L89" s="48"/>
      <c r="N89" s="18"/>
      <c r="O89" s="48"/>
      <c r="Q89" s="18"/>
      <c r="R89" s="18"/>
      <c r="S89" s="37" t="s">
        <v>13</v>
      </c>
      <c r="T89" s="38" t="s">
        <v>16</v>
      </c>
      <c r="U89" s="50" t="s">
        <v>15</v>
      </c>
      <c r="V89" s="82"/>
      <c r="W89" s="39"/>
      <c r="X89" s="41">
        <v>11</v>
      </c>
      <c r="Y89" s="42">
        <f>IF($V89&gt;0,IF(X89&gt;0,$V89*X89,""),"")</f>
      </c>
      <c r="Z89" s="43">
        <f>V89</f>
        <v>0</v>
      </c>
      <c r="AA89" s="41">
        <v>8</v>
      </c>
      <c r="AB89" s="42">
        <f>IF($G89&gt;0,IF(AA89&gt;0,$G89*AA89,""),"")</f>
      </c>
      <c r="AC89" s="43"/>
      <c r="AD89" s="88"/>
      <c r="AE89" s="42"/>
      <c r="AF89" s="43"/>
      <c r="AG89" s="88"/>
      <c r="AH89" s="42"/>
      <c r="AI89" s="43"/>
      <c r="AJ89" s="44"/>
      <c r="AK89" s="45"/>
      <c r="AL89" s="46" t="s">
        <v>13</v>
      </c>
      <c r="AM89" s="38" t="s">
        <v>16</v>
      </c>
      <c r="AN89" s="50" t="s">
        <v>15</v>
      </c>
      <c r="AP89" s="47">
        <v>11</v>
      </c>
      <c r="AQ89" s="48">
        <f>IF($AO89&gt;0,IF(AP89&gt;0,$AO89*AP89,""),"")</f>
      </c>
      <c r="AR89" s="17">
        <f>AO89</f>
        <v>0</v>
      </c>
      <c r="AS89" s="49">
        <f>PRODUCT(ROUND(AA89,2)*1.02)</f>
        <v>8.16</v>
      </c>
      <c r="AT89" s="48">
        <f>IF($AO89&gt;0,IF(AS89&gt;0,$AO89*AS89,""),"")</f>
      </c>
      <c r="AV89" s="20"/>
      <c r="AW89" s="48"/>
      <c r="AY89" s="20"/>
      <c r="AZ89" s="48"/>
      <c r="BB89" s="18"/>
      <c r="BC89" s="18"/>
    </row>
    <row r="90" spans="1:55" ht="15.75">
      <c r="A90" s="37" t="s">
        <v>13</v>
      </c>
      <c r="B90" s="38" t="s">
        <v>17</v>
      </c>
      <c r="C90" s="50" t="s">
        <v>15</v>
      </c>
      <c r="E90" s="47">
        <v>9</v>
      </c>
      <c r="F90" s="48">
        <f t="shared" si="4"/>
      </c>
      <c r="G90" s="17">
        <f>D90</f>
        <v>0</v>
      </c>
      <c r="H90" s="47">
        <v>7</v>
      </c>
      <c r="I90" s="48">
        <f>IF($G90&gt;0,IF(H90&gt;0,$G90*H90,""),"")</f>
      </c>
      <c r="K90" s="18"/>
      <c r="L90" s="48"/>
      <c r="N90" s="18"/>
      <c r="O90" s="48"/>
      <c r="Q90" s="18"/>
      <c r="R90" s="18"/>
      <c r="S90" s="37" t="s">
        <v>13</v>
      </c>
      <c r="T90" s="38" t="s">
        <v>17</v>
      </c>
      <c r="U90" s="50" t="s">
        <v>15</v>
      </c>
      <c r="V90" s="82"/>
      <c r="W90" s="39"/>
      <c r="X90" s="41">
        <v>9</v>
      </c>
      <c r="Y90" s="42">
        <f>IF($V90&gt;0,IF(X90&gt;0,$V90*X90,""),"")</f>
      </c>
      <c r="Z90" s="43">
        <f>V90</f>
        <v>0</v>
      </c>
      <c r="AA90" s="41">
        <v>7</v>
      </c>
      <c r="AB90" s="42">
        <f>IF($G90&gt;0,IF(AA90&gt;0,$G90*AA90,""),"")</f>
      </c>
      <c r="AC90" s="43"/>
      <c r="AD90" s="88"/>
      <c r="AE90" s="42"/>
      <c r="AF90" s="43"/>
      <c r="AG90" s="88"/>
      <c r="AH90" s="42"/>
      <c r="AI90" s="43"/>
      <c r="AJ90" s="44"/>
      <c r="AK90" s="45"/>
      <c r="AL90" s="46" t="s">
        <v>13</v>
      </c>
      <c r="AM90" s="38" t="s">
        <v>17</v>
      </c>
      <c r="AN90" s="50" t="s">
        <v>15</v>
      </c>
      <c r="AP90" s="47">
        <v>9</v>
      </c>
      <c r="AQ90" s="48">
        <f>IF($AO90&gt;0,IF(AP90&gt;0,$AO90*AP90,""),"")</f>
      </c>
      <c r="AR90" s="17">
        <f>AO90</f>
        <v>0</v>
      </c>
      <c r="AS90" s="49">
        <f>PRODUCT(ROUND(AA90,2)*1.02)</f>
        <v>7.140000000000001</v>
      </c>
      <c r="AT90" s="48">
        <f>IF($AO90&gt;0,IF(AS90&gt;0,$AO90*AS90,""),"")</f>
      </c>
      <c r="AV90" s="20"/>
      <c r="AW90" s="48"/>
      <c r="AY90" s="20"/>
      <c r="AZ90" s="48"/>
      <c r="BB90" s="18"/>
      <c r="BC90" s="18"/>
    </row>
    <row r="91" spans="1:55" ht="15.75">
      <c r="A91" s="37"/>
      <c r="B91" s="38"/>
      <c r="C91" s="50"/>
      <c r="E91" s="47"/>
      <c r="F91" s="48">
        <f t="shared" si="4"/>
      </c>
      <c r="H91" s="47"/>
      <c r="I91" s="48"/>
      <c r="K91" s="18"/>
      <c r="L91" s="48"/>
      <c r="N91" s="18"/>
      <c r="O91" s="48"/>
      <c r="Q91" s="18"/>
      <c r="R91" s="18"/>
      <c r="S91" s="37"/>
      <c r="T91" s="38"/>
      <c r="U91" s="50"/>
      <c r="W91" s="39"/>
      <c r="X91" s="41"/>
      <c r="Y91" s="42"/>
      <c r="Z91" s="43"/>
      <c r="AA91" s="41"/>
      <c r="AB91" s="42"/>
      <c r="AC91" s="43"/>
      <c r="AD91" s="88"/>
      <c r="AE91" s="42"/>
      <c r="AF91" s="43"/>
      <c r="AG91" s="88"/>
      <c r="AH91" s="42"/>
      <c r="AI91" s="43"/>
      <c r="AJ91" s="44"/>
      <c r="AK91" s="45"/>
      <c r="AL91" s="46"/>
      <c r="AM91" s="38"/>
      <c r="AN91" s="50"/>
      <c r="AP91" s="47"/>
      <c r="AQ91" s="48"/>
      <c r="AS91" s="49"/>
      <c r="AT91" s="48"/>
      <c r="AV91" s="20"/>
      <c r="AW91" s="48"/>
      <c r="AY91" s="20"/>
      <c r="AZ91" s="48"/>
      <c r="BB91" s="18"/>
      <c r="BC91" s="18"/>
    </row>
    <row r="92" spans="1:55" ht="15.75">
      <c r="A92" s="37" t="s">
        <v>20</v>
      </c>
      <c r="B92" s="32" t="s">
        <v>21</v>
      </c>
      <c r="C92" s="50"/>
      <c r="E92" s="47"/>
      <c r="F92" s="48">
        <f t="shared" si="4"/>
      </c>
      <c r="H92" s="47"/>
      <c r="I92" s="48"/>
      <c r="K92" s="18"/>
      <c r="L92" s="48"/>
      <c r="N92" s="18"/>
      <c r="O92" s="48"/>
      <c r="Q92" s="18"/>
      <c r="R92" s="18"/>
      <c r="S92" s="37" t="s">
        <v>20</v>
      </c>
      <c r="T92" s="32" t="s">
        <v>21</v>
      </c>
      <c r="U92" s="50"/>
      <c r="W92" s="39"/>
      <c r="X92" s="41"/>
      <c r="Y92" s="42"/>
      <c r="Z92" s="43"/>
      <c r="AA92" s="41"/>
      <c r="AB92" s="42"/>
      <c r="AC92" s="43"/>
      <c r="AD92" s="88"/>
      <c r="AE92" s="42"/>
      <c r="AF92" s="43"/>
      <c r="AG92" s="88"/>
      <c r="AH92" s="42"/>
      <c r="AI92" s="43"/>
      <c r="AJ92" s="44"/>
      <c r="AK92" s="45"/>
      <c r="AL92" s="46" t="s">
        <v>20</v>
      </c>
      <c r="AM92" s="32" t="s">
        <v>21</v>
      </c>
      <c r="AN92" s="50"/>
      <c r="AP92" s="47"/>
      <c r="AQ92" s="48"/>
      <c r="AS92" s="49"/>
      <c r="AT92" s="48"/>
      <c r="AV92" s="20"/>
      <c r="AW92" s="48"/>
      <c r="AY92" s="20"/>
      <c r="AZ92" s="48"/>
      <c r="BB92" s="18"/>
      <c r="BC92" s="18"/>
    </row>
    <row r="93" spans="1:55" s="62" customFormat="1" ht="31.5">
      <c r="A93" s="52" t="s">
        <v>22</v>
      </c>
      <c r="B93" s="53" t="s">
        <v>23</v>
      </c>
      <c r="C93" s="54" t="s">
        <v>24</v>
      </c>
      <c r="E93" s="63">
        <v>1.25</v>
      </c>
      <c r="F93" s="64">
        <f t="shared" si="4"/>
      </c>
      <c r="H93" s="63">
        <v>0.45</v>
      </c>
      <c r="I93" s="64">
        <f>IF($G93&gt;0,IF(H93&gt;0,$G93*H93,""),"")</f>
      </c>
      <c r="K93" s="65"/>
      <c r="L93" s="64"/>
      <c r="N93" s="65"/>
      <c r="O93" s="64"/>
      <c r="Q93" s="65"/>
      <c r="R93" s="65"/>
      <c r="S93" s="52" t="s">
        <v>22</v>
      </c>
      <c r="T93" s="53" t="s">
        <v>23</v>
      </c>
      <c r="U93" s="54" t="s">
        <v>24</v>
      </c>
      <c r="V93" s="83"/>
      <c r="W93" s="84"/>
      <c r="X93" s="56">
        <v>1.25</v>
      </c>
      <c r="Y93" s="57">
        <f>IF($V93&gt;0,IF(X93&gt;0,$W93*X93,""),"")</f>
      </c>
      <c r="Z93" s="85"/>
      <c r="AA93" s="56">
        <v>0.45</v>
      </c>
      <c r="AB93" s="57">
        <f>IF($Z93&gt;0,IF(AA93&gt;0,$Z93*AA93,""),"")</f>
      </c>
      <c r="AC93" s="58"/>
      <c r="AD93" s="59"/>
      <c r="AE93" s="57"/>
      <c r="AF93" s="58"/>
      <c r="AG93" s="59"/>
      <c r="AH93" s="57"/>
      <c r="AI93" s="58"/>
      <c r="AJ93" s="59"/>
      <c r="AK93" s="60"/>
      <c r="AL93" s="61" t="s">
        <v>22</v>
      </c>
      <c r="AM93" s="53" t="s">
        <v>23</v>
      </c>
      <c r="AN93" s="54" t="s">
        <v>24</v>
      </c>
      <c r="AP93" s="63">
        <v>1.25</v>
      </c>
      <c r="AQ93" s="64">
        <f>IF($AO93&gt;0,IF(AP93&gt;0,$AO93*AP93,""),"")</f>
      </c>
      <c r="AS93" s="63">
        <f>PRODUCT(ROUND(AA93,2)*1.02)</f>
        <v>0.459</v>
      </c>
      <c r="AT93" s="64">
        <f>IF($AO93&gt;0,IF(AS93&gt;0,$AO93*AS93,""),"")</f>
      </c>
      <c r="AV93" s="65"/>
      <c r="AW93" s="64"/>
      <c r="AY93" s="65"/>
      <c r="AZ93" s="64"/>
      <c r="BB93" s="65"/>
      <c r="BC93" s="65"/>
    </row>
    <row r="94" spans="1:55" ht="15.75">
      <c r="A94" s="37" t="s">
        <v>25</v>
      </c>
      <c r="B94" s="38" t="s">
        <v>26</v>
      </c>
      <c r="C94" s="50" t="s">
        <v>15</v>
      </c>
      <c r="E94" s="47"/>
      <c r="F94" s="48">
        <f t="shared" si="4"/>
      </c>
      <c r="G94" s="17">
        <f>D94</f>
        <v>0</v>
      </c>
      <c r="H94" s="47">
        <v>0.23</v>
      </c>
      <c r="I94" s="48">
        <f>IF($G94&gt;0,IF(H94&gt;0,$G94*H94,""),"")</f>
      </c>
      <c r="K94" s="18"/>
      <c r="L94" s="48"/>
      <c r="N94" s="18"/>
      <c r="O94" s="48"/>
      <c r="Q94" s="18"/>
      <c r="R94" s="18"/>
      <c r="S94" s="37" t="s">
        <v>25</v>
      </c>
      <c r="T94" s="38" t="s">
        <v>26</v>
      </c>
      <c r="U94" s="50" t="s">
        <v>15</v>
      </c>
      <c r="V94" s="82"/>
      <c r="W94" s="39"/>
      <c r="X94" s="41"/>
      <c r="Y94" s="94"/>
      <c r="Z94" s="43">
        <f>V94</f>
        <v>0</v>
      </c>
      <c r="AA94" s="41">
        <v>0.23</v>
      </c>
      <c r="AB94" s="42">
        <f>IF($V94&gt;0,IF(AA94&gt;0,$V94*AA94,""),"")</f>
      </c>
      <c r="AC94" s="43"/>
      <c r="AD94" s="88"/>
      <c r="AE94" s="42"/>
      <c r="AF94" s="43"/>
      <c r="AG94" s="88"/>
      <c r="AH94" s="42"/>
      <c r="AI94" s="43"/>
      <c r="AJ94" s="44"/>
      <c r="AK94" s="45"/>
      <c r="AL94" s="46" t="s">
        <v>25</v>
      </c>
      <c r="AM94" s="38" t="s">
        <v>26</v>
      </c>
      <c r="AN94" s="50" t="s">
        <v>15</v>
      </c>
      <c r="AP94" s="47"/>
      <c r="AQ94" s="48"/>
      <c r="AR94" s="17">
        <f>AO94</f>
        <v>0</v>
      </c>
      <c r="AS94" s="49">
        <f>PRODUCT(ROUND(AA94,2)*1.02)</f>
        <v>0.2346</v>
      </c>
      <c r="AT94" s="48">
        <f>IF($AO94&gt;0,IF(AS94&gt;0,$AO94*AS94,""),"")</f>
      </c>
      <c r="AV94" s="20"/>
      <c r="AW94" s="48"/>
      <c r="AY94" s="20"/>
      <c r="AZ94" s="48"/>
      <c r="BB94" s="18"/>
      <c r="BC94" s="18"/>
    </row>
    <row r="95" spans="1:55" ht="15.75">
      <c r="A95" s="37" t="s">
        <v>13</v>
      </c>
      <c r="B95" s="38"/>
      <c r="C95" s="50"/>
      <c r="K95" s="18"/>
      <c r="L95" s="48"/>
      <c r="N95" s="18"/>
      <c r="Q95" s="18"/>
      <c r="R95" s="18"/>
      <c r="S95" s="37" t="s">
        <v>13</v>
      </c>
      <c r="T95" s="38"/>
      <c r="U95" s="50"/>
      <c r="W95" s="39"/>
      <c r="X95" s="39"/>
      <c r="Y95" s="70"/>
      <c r="Z95" s="43"/>
      <c r="AA95" s="39"/>
      <c r="AB95" s="70"/>
      <c r="AC95" s="43"/>
      <c r="AD95" s="88"/>
      <c r="AE95" s="42"/>
      <c r="AF95" s="43"/>
      <c r="AG95" s="88"/>
      <c r="AH95" s="70"/>
      <c r="AI95" s="43"/>
      <c r="AJ95" s="44"/>
      <c r="AK95" s="45"/>
      <c r="AL95" s="46" t="s">
        <v>13</v>
      </c>
      <c r="AM95" s="38"/>
      <c r="AN95" s="50"/>
      <c r="AV95" s="20"/>
      <c r="AW95" s="48"/>
      <c r="AY95" s="20"/>
      <c r="BB95" s="18"/>
      <c r="BC95" s="18"/>
    </row>
    <row r="96" spans="1:55" ht="31.5">
      <c r="A96" s="37" t="s">
        <v>27</v>
      </c>
      <c r="B96" s="32" t="s">
        <v>28</v>
      </c>
      <c r="C96" s="50"/>
      <c r="F96" s="73"/>
      <c r="I96" s="73"/>
      <c r="K96" s="18"/>
      <c r="L96" s="48"/>
      <c r="N96" s="18"/>
      <c r="O96" s="73"/>
      <c r="Q96" s="18"/>
      <c r="R96" s="18"/>
      <c r="S96" s="37" t="s">
        <v>27</v>
      </c>
      <c r="T96" s="32" t="s">
        <v>28</v>
      </c>
      <c r="U96" s="50"/>
      <c r="W96" s="39"/>
      <c r="X96" s="39"/>
      <c r="Y96" s="72"/>
      <c r="Z96" s="43"/>
      <c r="AA96" s="39"/>
      <c r="AB96" s="72"/>
      <c r="AC96" s="43"/>
      <c r="AD96" s="88"/>
      <c r="AE96" s="42"/>
      <c r="AF96" s="43"/>
      <c r="AG96" s="88"/>
      <c r="AH96" s="72"/>
      <c r="AI96" s="43"/>
      <c r="AJ96" s="44"/>
      <c r="AK96" s="45"/>
      <c r="AL96" s="46" t="s">
        <v>27</v>
      </c>
      <c r="AM96" s="32" t="s">
        <v>28</v>
      </c>
      <c r="AN96" s="50"/>
      <c r="AQ96" s="73"/>
      <c r="AT96" s="73"/>
      <c r="AV96" s="20"/>
      <c r="AW96" s="48"/>
      <c r="AY96" s="20"/>
      <c r="AZ96" s="73"/>
      <c r="BB96" s="18"/>
      <c r="BC96" s="18"/>
    </row>
    <row r="97" spans="1:55" ht="15.75">
      <c r="A97" s="37" t="s">
        <v>29</v>
      </c>
      <c r="B97" s="38" t="s">
        <v>30</v>
      </c>
      <c r="C97" s="50" t="s">
        <v>31</v>
      </c>
      <c r="K97" s="18"/>
      <c r="L97" s="48"/>
      <c r="N97" s="18"/>
      <c r="Q97" s="18"/>
      <c r="R97" s="18"/>
      <c r="S97" s="37" t="s">
        <v>29</v>
      </c>
      <c r="T97" s="38" t="s">
        <v>30</v>
      </c>
      <c r="U97" s="50" t="s">
        <v>31</v>
      </c>
      <c r="V97" s="82"/>
      <c r="W97" s="39"/>
      <c r="X97" s="39"/>
      <c r="Y97" s="95"/>
      <c r="Z97" s="43">
        <f>V97</f>
        <v>0</v>
      </c>
      <c r="AA97" s="41">
        <v>0.84</v>
      </c>
      <c r="AB97" s="42">
        <f>IF($V97&gt;0,IF(AA97&gt;0,$V97*AA97,""),"")</f>
      </c>
      <c r="AC97" s="43"/>
      <c r="AD97" s="88"/>
      <c r="AE97" s="42"/>
      <c r="AF97" s="43"/>
      <c r="AG97" s="88"/>
      <c r="AH97" s="70"/>
      <c r="AI97" s="43"/>
      <c r="AJ97" s="44"/>
      <c r="AK97" s="45"/>
      <c r="AL97" s="46" t="s">
        <v>29</v>
      </c>
      <c r="AM97" s="38" t="s">
        <v>30</v>
      </c>
      <c r="AN97" s="50" t="s">
        <v>31</v>
      </c>
      <c r="AV97" s="20"/>
      <c r="AW97" s="48"/>
      <c r="AY97" s="20"/>
      <c r="BB97" s="18"/>
      <c r="BC97" s="18"/>
    </row>
    <row r="98" spans="1:55" s="62" customFormat="1" ht="31.5">
      <c r="A98" s="52" t="s">
        <v>32</v>
      </c>
      <c r="B98" s="53" t="s">
        <v>23</v>
      </c>
      <c r="C98" s="54" t="s">
        <v>24</v>
      </c>
      <c r="E98" s="63">
        <v>1.25</v>
      </c>
      <c r="F98" s="64">
        <f>IF($D98&gt;0,IF(E98&gt;0,$D98*E98,""),"")</f>
      </c>
      <c r="H98" s="63">
        <v>0.84</v>
      </c>
      <c r="I98" s="64">
        <f>IF($G98&gt;0,IF(H98&gt;0,$G98*H98,""),"")</f>
      </c>
      <c r="K98" s="65"/>
      <c r="L98" s="64"/>
      <c r="N98" s="65"/>
      <c r="O98" s="64"/>
      <c r="Q98" s="65"/>
      <c r="R98" s="65"/>
      <c r="S98" s="52" t="s">
        <v>32</v>
      </c>
      <c r="T98" s="53" t="s">
        <v>23</v>
      </c>
      <c r="U98" s="54" t="s">
        <v>24</v>
      </c>
      <c r="V98" s="83"/>
      <c r="W98" s="84"/>
      <c r="X98" s="56">
        <v>1.25</v>
      </c>
      <c r="Y98" s="57">
        <f>IF($W98&gt;0,IF(X98&gt;0,$W98*X98,""),"")</f>
      </c>
      <c r="Z98" s="85"/>
      <c r="AA98" s="56">
        <v>1.4</v>
      </c>
      <c r="AB98" s="57">
        <f>IF($Z98&gt;0,IF(AA98&gt;0,$Z98*AA98,""),"")</f>
      </c>
      <c r="AC98" s="58"/>
      <c r="AD98" s="59"/>
      <c r="AE98" s="57"/>
      <c r="AF98" s="58"/>
      <c r="AG98" s="59"/>
      <c r="AH98" s="57"/>
      <c r="AI98" s="58"/>
      <c r="AJ98" s="59"/>
      <c r="AK98" s="60"/>
      <c r="AL98" s="61" t="s">
        <v>32</v>
      </c>
      <c r="AM98" s="53" t="s">
        <v>23</v>
      </c>
      <c r="AN98" s="54" t="s">
        <v>24</v>
      </c>
      <c r="AP98" s="63">
        <v>1.25</v>
      </c>
      <c r="AQ98" s="64">
        <f>IF($AO98&gt;0,IF(AP98&gt;0,$AO98*AP98,""),"")</f>
      </c>
      <c r="AS98" s="63">
        <f>PRODUCT(ROUND(AA98,2)*1.02)</f>
        <v>1.428</v>
      </c>
      <c r="AT98" s="64">
        <f>IF($AO98&gt;0,IF(AS98&gt;0,$AO98*AS98,""),"")</f>
      </c>
      <c r="AV98" s="65"/>
      <c r="AW98" s="64"/>
      <c r="AY98" s="65"/>
      <c r="AZ98" s="64"/>
      <c r="BB98" s="65"/>
      <c r="BC98" s="65"/>
    </row>
    <row r="99" spans="1:55" ht="15.75">
      <c r="A99" s="37" t="s">
        <v>33</v>
      </c>
      <c r="B99" s="38" t="s">
        <v>34</v>
      </c>
      <c r="C99" s="50" t="s">
        <v>31</v>
      </c>
      <c r="E99" s="47">
        <v>4.5</v>
      </c>
      <c r="F99" s="48">
        <f>IF($D99&gt;0,IF(E99&gt;0,$D99*E99,""),"")</f>
      </c>
      <c r="G99" s="17">
        <f>D99</f>
        <v>0</v>
      </c>
      <c r="H99" s="47">
        <v>1.4</v>
      </c>
      <c r="I99" s="48">
        <f>IF($G99&gt;0,IF(H99&gt;0,$G99*H99,""),"")</f>
      </c>
      <c r="K99" s="18"/>
      <c r="L99" s="48"/>
      <c r="N99" s="18"/>
      <c r="O99" s="48"/>
      <c r="Q99" s="18"/>
      <c r="R99" s="18"/>
      <c r="S99" s="37" t="s">
        <v>33</v>
      </c>
      <c r="T99" s="38" t="s">
        <v>34</v>
      </c>
      <c r="U99" s="50" t="s">
        <v>31</v>
      </c>
      <c r="V99" s="82"/>
      <c r="W99" s="39"/>
      <c r="X99" s="41">
        <v>4.5</v>
      </c>
      <c r="Y99" s="42">
        <f>IF($V99&gt;0,IF(X99&gt;0,$V99*X99,""),"")</f>
      </c>
      <c r="Z99" s="43">
        <f>V99</f>
        <v>0</v>
      </c>
      <c r="AA99" s="41">
        <v>2.24</v>
      </c>
      <c r="AB99" s="42">
        <f>IF($V99&gt;0,IF(AA99&gt;0,$V99*AA99,""),"")</f>
      </c>
      <c r="AC99" s="43"/>
      <c r="AD99" s="88"/>
      <c r="AE99" s="42"/>
      <c r="AF99" s="43"/>
      <c r="AG99" s="88"/>
      <c r="AH99" s="42"/>
      <c r="AI99" s="43"/>
      <c r="AJ99" s="44"/>
      <c r="AK99" s="45"/>
      <c r="AL99" s="46" t="s">
        <v>33</v>
      </c>
      <c r="AM99" s="38" t="s">
        <v>34</v>
      </c>
      <c r="AN99" s="50" t="s">
        <v>31</v>
      </c>
      <c r="AP99" s="47">
        <v>4.5</v>
      </c>
      <c r="AQ99" s="48">
        <f>IF($AO99&gt;0,IF(AP99&gt;0,$AO99*AP99,""),"")</f>
      </c>
      <c r="AR99" s="17">
        <f>AO99</f>
        <v>0</v>
      </c>
      <c r="AS99" s="49">
        <f>PRODUCT(ROUND(AA99,2)*1.02)</f>
        <v>2.2848</v>
      </c>
      <c r="AT99" s="48">
        <f>IF($AO99&gt;0,IF(AS99&gt;0,$AO99*AS99,""),"")</f>
      </c>
      <c r="AV99" s="20"/>
      <c r="AW99" s="48"/>
      <c r="AY99" s="20"/>
      <c r="AZ99" s="48"/>
      <c r="BB99" s="18"/>
      <c r="BC99" s="18"/>
    </row>
    <row r="100" spans="1:55" ht="15.75">
      <c r="A100" s="37" t="s">
        <v>13</v>
      </c>
      <c r="B100" s="38"/>
      <c r="C100" s="50"/>
      <c r="G100" s="17">
        <f>D100</f>
        <v>0</v>
      </c>
      <c r="H100" s="47">
        <v>2.24</v>
      </c>
      <c r="I100" s="48">
        <f>IF($G100&gt;0,IF(H100&gt;0,$G100*H100,""),"")</f>
      </c>
      <c r="K100" s="18"/>
      <c r="L100" s="48"/>
      <c r="N100" s="18"/>
      <c r="O100" s="48"/>
      <c r="Q100" s="18"/>
      <c r="R100" s="18"/>
      <c r="S100" s="37" t="s">
        <v>13</v>
      </c>
      <c r="T100" s="38"/>
      <c r="U100" s="50"/>
      <c r="W100" s="39"/>
      <c r="X100" s="39"/>
      <c r="Y100" s="70"/>
      <c r="Z100" s="43">
        <f>V100</f>
        <v>0</v>
      </c>
      <c r="AA100" s="41"/>
      <c r="AB100" s="42">
        <f>IF($G100&gt;0,IF(AA100&gt;0,$G100*AA100,""),"")</f>
      </c>
      <c r="AC100" s="43"/>
      <c r="AD100" s="88"/>
      <c r="AE100" s="42"/>
      <c r="AF100" s="43"/>
      <c r="AG100" s="88"/>
      <c r="AH100" s="42"/>
      <c r="AI100" s="43"/>
      <c r="AJ100" s="44"/>
      <c r="AK100" s="45"/>
      <c r="AL100" s="46" t="s">
        <v>13</v>
      </c>
      <c r="AM100" s="38"/>
      <c r="AN100" s="50"/>
      <c r="AR100" s="17">
        <f>AO100</f>
        <v>0</v>
      </c>
      <c r="AS100" s="49">
        <f>PRODUCT(ROUND(AA100,2)*1.02)</f>
        <v>0</v>
      </c>
      <c r="AT100" s="48">
        <f>IF($AO100&gt;0,IF(AS100&gt;0,$AO100*AS100,""),"")</f>
      </c>
      <c r="AV100" s="20"/>
      <c r="AW100" s="48"/>
      <c r="AY100" s="20"/>
      <c r="AZ100" s="48"/>
      <c r="BB100" s="18"/>
      <c r="BC100" s="18"/>
    </row>
    <row r="101" spans="1:55" ht="15.75">
      <c r="A101" s="37"/>
      <c r="B101" s="38"/>
      <c r="C101" s="50"/>
      <c r="K101" s="18"/>
      <c r="L101" s="48"/>
      <c r="N101" s="18"/>
      <c r="Q101" s="18"/>
      <c r="R101" s="18"/>
      <c r="S101" s="37"/>
      <c r="T101" s="38"/>
      <c r="U101" s="50"/>
      <c r="W101" s="39"/>
      <c r="X101" s="39"/>
      <c r="Y101" s="70"/>
      <c r="Z101" s="43"/>
      <c r="AA101" s="39"/>
      <c r="AB101" s="70"/>
      <c r="AC101" s="43"/>
      <c r="AD101" s="88"/>
      <c r="AE101" s="42"/>
      <c r="AF101" s="43"/>
      <c r="AG101" s="88"/>
      <c r="AH101" s="70"/>
      <c r="AI101" s="43"/>
      <c r="AJ101" s="44"/>
      <c r="AK101" s="45"/>
      <c r="AL101" s="46"/>
      <c r="AM101" s="38"/>
      <c r="AN101" s="50"/>
      <c r="AV101" s="20"/>
      <c r="AW101" s="48"/>
      <c r="AY101" s="20"/>
      <c r="BB101" s="18"/>
      <c r="BC101" s="18"/>
    </row>
    <row r="102" spans="1:55" ht="63">
      <c r="A102" s="30" t="s">
        <v>51</v>
      </c>
      <c r="B102" s="31" t="s">
        <v>52</v>
      </c>
      <c r="C102" s="37"/>
      <c r="K102" s="18"/>
      <c r="L102" s="48"/>
      <c r="N102" s="18"/>
      <c r="Q102" s="18"/>
      <c r="R102" s="18"/>
      <c r="S102" s="30" t="s">
        <v>51</v>
      </c>
      <c r="T102" s="31" t="s">
        <v>52</v>
      </c>
      <c r="U102" s="37"/>
      <c r="W102" s="39"/>
      <c r="X102" s="39"/>
      <c r="Y102" s="70"/>
      <c r="Z102" s="43"/>
      <c r="AA102" s="39"/>
      <c r="AB102" s="70"/>
      <c r="AC102" s="43"/>
      <c r="AD102" s="88"/>
      <c r="AE102" s="42"/>
      <c r="AF102" s="43"/>
      <c r="AG102" s="88"/>
      <c r="AH102" s="70"/>
      <c r="AI102" s="43"/>
      <c r="AJ102" s="44"/>
      <c r="AK102" s="45"/>
      <c r="AL102" s="35" t="s">
        <v>51</v>
      </c>
      <c r="AM102" s="31" t="s">
        <v>52</v>
      </c>
      <c r="AN102" s="37"/>
      <c r="AV102" s="20"/>
      <c r="AW102" s="48"/>
      <c r="AY102" s="20"/>
      <c r="BB102" s="18"/>
      <c r="BC102" s="18"/>
    </row>
    <row r="103" spans="1:55" ht="31.5">
      <c r="A103" s="37" t="s">
        <v>53</v>
      </c>
      <c r="B103" s="38" t="s">
        <v>12</v>
      </c>
      <c r="C103" s="50"/>
      <c r="K103" s="18"/>
      <c r="L103" s="48"/>
      <c r="N103" s="47"/>
      <c r="Q103" s="18"/>
      <c r="R103" s="18"/>
      <c r="S103" s="37" t="s">
        <v>53</v>
      </c>
      <c r="T103" s="38" t="s">
        <v>12</v>
      </c>
      <c r="U103" s="50"/>
      <c r="W103" s="39"/>
      <c r="X103" s="39"/>
      <c r="Y103" s="70"/>
      <c r="Z103" s="43"/>
      <c r="AA103" s="39"/>
      <c r="AB103" s="70"/>
      <c r="AC103" s="43"/>
      <c r="AD103" s="88"/>
      <c r="AE103" s="42"/>
      <c r="AF103" s="43"/>
      <c r="AG103" s="88"/>
      <c r="AH103" s="70"/>
      <c r="AI103" s="43"/>
      <c r="AJ103" s="44"/>
      <c r="AK103" s="45"/>
      <c r="AL103" s="46" t="s">
        <v>53</v>
      </c>
      <c r="AM103" s="38" t="s">
        <v>12</v>
      </c>
      <c r="AN103" s="50"/>
      <c r="AV103" s="20"/>
      <c r="AW103" s="48"/>
      <c r="AY103" s="20"/>
      <c r="BB103" s="18"/>
      <c r="BC103" s="18"/>
    </row>
    <row r="104" spans="1:55" ht="15.75">
      <c r="A104" s="37" t="s">
        <v>13</v>
      </c>
      <c r="B104" s="38" t="s">
        <v>14</v>
      </c>
      <c r="C104" s="50" t="s">
        <v>15</v>
      </c>
      <c r="E104" s="47">
        <v>21</v>
      </c>
      <c r="F104" s="48">
        <f>IF($D104&gt;0,IF(E104&gt;0,$D104*E104,""),"")</f>
      </c>
      <c r="G104" s="17">
        <f>D104</f>
        <v>0</v>
      </c>
      <c r="H104" s="47">
        <v>13.2</v>
      </c>
      <c r="I104" s="48">
        <f>IF($G104&gt;0,IF(H104&gt;0,$G104*H104,""),"")</f>
      </c>
      <c r="K104" s="18"/>
      <c r="L104" s="48"/>
      <c r="M104" s="17">
        <f>D104</f>
        <v>0</v>
      </c>
      <c r="N104" s="47">
        <v>20</v>
      </c>
      <c r="O104" s="48">
        <f>IF($M104&gt;0,IF(N104&gt;0,$M104*N104,""),"")</f>
      </c>
      <c r="Q104" s="18"/>
      <c r="R104" s="18"/>
      <c r="S104" s="37" t="s">
        <v>13</v>
      </c>
      <c r="T104" s="38" t="s">
        <v>14</v>
      </c>
      <c r="U104" s="50" t="s">
        <v>15</v>
      </c>
      <c r="V104" s="82"/>
      <c r="W104" s="39"/>
      <c r="X104" s="41">
        <v>21</v>
      </c>
      <c r="Y104" s="42">
        <f>IF($V104&gt;0,IF(X104&gt;0,$V104*X104,""),"")</f>
      </c>
      <c r="Z104" s="43">
        <f>V104</f>
        <v>0</v>
      </c>
      <c r="AA104" s="41">
        <v>13.2</v>
      </c>
      <c r="AB104" s="42">
        <f>IF($G104&gt;0,IF(AA104&gt;0,$G104*AA104,""),"")</f>
      </c>
      <c r="AC104" s="43"/>
      <c r="AD104" s="88"/>
      <c r="AE104" s="42"/>
      <c r="AF104" s="43">
        <f>V104</f>
        <v>0</v>
      </c>
      <c r="AG104" s="90">
        <f>PRODUCT(ROUND(N104*1.04,2))</f>
        <v>20.8</v>
      </c>
      <c r="AH104" s="42">
        <f>IF($V104&gt;0,IF(AG104&gt;0,$V104*AG104,""),"")</f>
      </c>
      <c r="AI104" s="43"/>
      <c r="AJ104" s="44"/>
      <c r="AK104" s="45"/>
      <c r="AL104" s="46" t="s">
        <v>13</v>
      </c>
      <c r="AM104" s="38" t="s">
        <v>14</v>
      </c>
      <c r="AN104" s="50" t="s">
        <v>15</v>
      </c>
      <c r="AP104" s="47">
        <v>21</v>
      </c>
      <c r="AQ104" s="48">
        <f>IF($AO104&gt;0,IF(AP104&gt;0,$AO104*AP104,""),"")</f>
      </c>
      <c r="AR104" s="17">
        <f>AO104</f>
        <v>0</v>
      </c>
      <c r="AS104" s="49">
        <f>PRODUCT(ROUND(AA104,2)*1.02)</f>
        <v>13.463999999999999</v>
      </c>
      <c r="AT104" s="48">
        <f>IF($AO104&gt;0,IF(AS104&gt;0,$AO104*AS104,""),"")</f>
      </c>
      <c r="AV104" s="20"/>
      <c r="AW104" s="48"/>
      <c r="AX104" s="17">
        <f>AO104</f>
        <v>0</v>
      </c>
      <c r="AY104" s="49">
        <f>PRODUCT(ROUND(AG104,2)*1.08)</f>
        <v>22.464000000000002</v>
      </c>
      <c r="AZ104" s="48">
        <f>IF($AO104&gt;0,IF(AY104&gt;0,$AO104*AY104,""),"")</f>
      </c>
      <c r="BB104" s="18"/>
      <c r="BC104" s="18"/>
    </row>
    <row r="105" spans="1:55" ht="15.75">
      <c r="A105" s="37" t="s">
        <v>13</v>
      </c>
      <c r="B105" s="38" t="s">
        <v>16</v>
      </c>
      <c r="C105" s="50" t="s">
        <v>15</v>
      </c>
      <c r="E105" s="47">
        <v>15</v>
      </c>
      <c r="F105" s="48">
        <f>IF($D105&gt;0,IF(E105&gt;0,$D105*E105,""),"")</f>
      </c>
      <c r="G105" s="17">
        <f>D105</f>
        <v>0</v>
      </c>
      <c r="H105" s="47">
        <v>11.5</v>
      </c>
      <c r="I105" s="48">
        <f>IF($G105&gt;0,IF(H105&gt;0,$G105*H105,""),"")</f>
      </c>
      <c r="K105" s="18"/>
      <c r="L105" s="48"/>
      <c r="M105" s="17">
        <f>D104</f>
        <v>0</v>
      </c>
      <c r="N105" s="47">
        <v>18</v>
      </c>
      <c r="O105" s="48">
        <f>IF($M105&gt;0,IF(N105&gt;0,$M105*N105,""),"")</f>
      </c>
      <c r="Q105" s="18"/>
      <c r="R105" s="18"/>
      <c r="S105" s="37" t="s">
        <v>13</v>
      </c>
      <c r="T105" s="38" t="s">
        <v>16</v>
      </c>
      <c r="U105" s="50" t="s">
        <v>15</v>
      </c>
      <c r="V105" s="82"/>
      <c r="W105" s="39"/>
      <c r="X105" s="41">
        <v>15</v>
      </c>
      <c r="Y105" s="42">
        <f>IF($V105&gt;0,IF(X105&gt;0,$V105*X105,""),"")</f>
      </c>
      <c r="Z105" s="43">
        <f>V105</f>
        <v>0</v>
      </c>
      <c r="AA105" s="41">
        <v>11.5</v>
      </c>
      <c r="AB105" s="42">
        <f>IF($G105&gt;0,IF(AA105&gt;0,$G105*AA105,""),"")</f>
      </c>
      <c r="AC105" s="43"/>
      <c r="AD105" s="88"/>
      <c r="AE105" s="42"/>
      <c r="AF105" s="43">
        <f>V104</f>
        <v>0</v>
      </c>
      <c r="AG105" s="90">
        <f>PRODUCT(ROUND(N105*1.04,2))</f>
        <v>18.72</v>
      </c>
      <c r="AH105" s="42">
        <f>IF($V105&gt;0,IF(AG105&gt;0,$V105*AG105,""),"")</f>
      </c>
      <c r="AI105" s="43"/>
      <c r="AJ105" s="44"/>
      <c r="AK105" s="45"/>
      <c r="AL105" s="46" t="s">
        <v>13</v>
      </c>
      <c r="AM105" s="38" t="s">
        <v>16</v>
      </c>
      <c r="AN105" s="50" t="s">
        <v>15</v>
      </c>
      <c r="AP105" s="47">
        <v>15</v>
      </c>
      <c r="AQ105" s="48">
        <f>IF($AO105&gt;0,IF(AP105&gt;0,$AO105*AP105,""),"")</f>
      </c>
      <c r="AR105" s="17">
        <f>AO105</f>
        <v>0</v>
      </c>
      <c r="AS105" s="49">
        <f>PRODUCT(ROUND(AA105,2)*1.02)</f>
        <v>11.73</v>
      </c>
      <c r="AT105" s="48">
        <f>IF($AO105&gt;0,IF(AS105&gt;0,$AO105*AS105,""),"")</f>
      </c>
      <c r="AV105" s="20"/>
      <c r="AW105" s="48"/>
      <c r="AX105" s="17">
        <f>AO104</f>
        <v>0</v>
      </c>
      <c r="AY105" s="49">
        <f>PRODUCT(ROUND(AG105,2)*1.08)</f>
        <v>20.2176</v>
      </c>
      <c r="AZ105" s="48">
        <f>IF($AO105&gt;0,IF(AY105&gt;0,$AO105*AY105,""),"")</f>
      </c>
      <c r="BB105" s="18"/>
      <c r="BC105" s="18"/>
    </row>
    <row r="106" spans="1:55" ht="15.75">
      <c r="A106" s="37" t="s">
        <v>13</v>
      </c>
      <c r="B106" s="38" t="s">
        <v>17</v>
      </c>
      <c r="C106" s="50" t="s">
        <v>15</v>
      </c>
      <c r="E106" s="47">
        <v>12</v>
      </c>
      <c r="F106" s="48">
        <f>IF($D106&gt;0,IF(E106&gt;0,$D106*E106,""),"")</f>
      </c>
      <c r="G106" s="17">
        <f>D106</f>
        <v>0</v>
      </c>
      <c r="H106" s="47">
        <v>10.4</v>
      </c>
      <c r="I106" s="48">
        <f>IF($G106&gt;0,IF(H106&gt;0,$G106*H106,""),"")</f>
      </c>
      <c r="K106" s="18"/>
      <c r="L106" s="48"/>
      <c r="M106" s="17">
        <f>D104</f>
        <v>0</v>
      </c>
      <c r="N106" s="47">
        <v>15</v>
      </c>
      <c r="O106" s="48">
        <f>IF($M106&gt;0,IF(N106&gt;0,$M106*N106,""),"")</f>
      </c>
      <c r="Q106" s="18"/>
      <c r="R106" s="18"/>
      <c r="S106" s="37" t="s">
        <v>13</v>
      </c>
      <c r="T106" s="38" t="s">
        <v>17</v>
      </c>
      <c r="U106" s="50" t="s">
        <v>15</v>
      </c>
      <c r="V106" s="82"/>
      <c r="W106" s="39"/>
      <c r="X106" s="41">
        <v>12</v>
      </c>
      <c r="Y106" s="42">
        <f>IF($V106&gt;0,IF(X106&gt;0,$V106*X106,""),"")</f>
      </c>
      <c r="Z106" s="43">
        <f>V106</f>
        <v>0</v>
      </c>
      <c r="AA106" s="41">
        <v>10.4</v>
      </c>
      <c r="AB106" s="42">
        <f>IF($G106&gt;0,IF(AA106&gt;0,$G106*AA106,""),"")</f>
      </c>
      <c r="AC106" s="43"/>
      <c r="AD106" s="88"/>
      <c r="AE106" s="42"/>
      <c r="AF106" s="43">
        <f>V104</f>
        <v>0</v>
      </c>
      <c r="AG106" s="90">
        <f>PRODUCT(ROUND(N106*1.04,2))</f>
        <v>15.6</v>
      </c>
      <c r="AH106" s="42">
        <f>IF($V106&gt;0,IF(AG106&gt;0,$V106*AG106,""),"")</f>
      </c>
      <c r="AI106" s="43"/>
      <c r="AJ106" s="44"/>
      <c r="AK106" s="45"/>
      <c r="AL106" s="46" t="s">
        <v>13</v>
      </c>
      <c r="AM106" s="38" t="s">
        <v>17</v>
      </c>
      <c r="AN106" s="50" t="s">
        <v>15</v>
      </c>
      <c r="AP106" s="47">
        <v>12</v>
      </c>
      <c r="AQ106" s="48">
        <f>IF($AO106&gt;0,IF(AP106&gt;0,$AO106*AP106,""),"")</f>
      </c>
      <c r="AR106" s="17">
        <f>AO106</f>
        <v>0</v>
      </c>
      <c r="AS106" s="49">
        <f>PRODUCT(ROUND(AA106,2)*1.02)</f>
        <v>10.608</v>
      </c>
      <c r="AT106" s="48">
        <f>IF($AO106&gt;0,IF(AS106&gt;0,$AO106*AS106,""),"")</f>
      </c>
      <c r="AV106" s="20"/>
      <c r="AW106" s="48"/>
      <c r="AX106" s="17">
        <f>AO104</f>
        <v>0</v>
      </c>
      <c r="AY106" s="49">
        <f>PRODUCT(ROUND(AG106,2)*1.08)</f>
        <v>16.848</v>
      </c>
      <c r="AZ106" s="48">
        <f>IF($AO106&gt;0,IF(AY106&gt;0,$AO106*AY106,""),"")</f>
      </c>
      <c r="BB106" s="18"/>
      <c r="BC106" s="18"/>
    </row>
    <row r="107" spans="1:55" ht="15.75">
      <c r="A107" s="37" t="s">
        <v>54</v>
      </c>
      <c r="B107" s="38" t="s">
        <v>19</v>
      </c>
      <c r="C107" s="50"/>
      <c r="K107" s="18"/>
      <c r="L107" s="48"/>
      <c r="N107" s="18"/>
      <c r="Q107" s="18"/>
      <c r="R107" s="18"/>
      <c r="S107" s="37" t="s">
        <v>54</v>
      </c>
      <c r="T107" s="38" t="s">
        <v>19</v>
      </c>
      <c r="U107" s="50"/>
      <c r="W107" s="39"/>
      <c r="X107" s="39"/>
      <c r="Y107" s="70"/>
      <c r="Z107" s="43"/>
      <c r="AA107" s="39"/>
      <c r="AB107" s="70"/>
      <c r="AC107" s="43"/>
      <c r="AD107" s="88"/>
      <c r="AE107" s="42"/>
      <c r="AF107" s="43"/>
      <c r="AG107" s="88"/>
      <c r="AH107" s="70"/>
      <c r="AI107" s="43"/>
      <c r="AJ107" s="44"/>
      <c r="AK107" s="45"/>
      <c r="AL107" s="46" t="s">
        <v>54</v>
      </c>
      <c r="AM107" s="38" t="s">
        <v>19</v>
      </c>
      <c r="AN107" s="50"/>
      <c r="AV107" s="20"/>
      <c r="AW107" s="48"/>
      <c r="AY107" s="20"/>
      <c r="BB107" s="18"/>
      <c r="BC107" s="18"/>
    </row>
    <row r="108" spans="1:55" ht="15.75">
      <c r="A108" s="37" t="s">
        <v>13</v>
      </c>
      <c r="B108" s="38" t="s">
        <v>14</v>
      </c>
      <c r="C108" s="50" t="s">
        <v>15</v>
      </c>
      <c r="E108" s="47">
        <v>16</v>
      </c>
      <c r="F108" s="48">
        <f>IF($D108&gt;0,IF(E108&gt;0,$D108*E108,""),"")</f>
      </c>
      <c r="G108" s="17">
        <f>D108</f>
        <v>0</v>
      </c>
      <c r="H108" s="47">
        <v>10.6</v>
      </c>
      <c r="I108" s="48">
        <f>IF($G108&gt;0,IF(H108&gt;0,$G108*H108,""),"")</f>
      </c>
      <c r="K108" s="18"/>
      <c r="L108" s="48"/>
      <c r="M108" s="17">
        <f>D108</f>
        <v>0</v>
      </c>
      <c r="N108" s="47">
        <v>12</v>
      </c>
      <c r="O108" s="48">
        <f>IF($M108&gt;0,IF(N108&gt;0,$M108*N108,""),"")</f>
      </c>
      <c r="Q108" s="18"/>
      <c r="R108" s="18"/>
      <c r="S108" s="37" t="s">
        <v>13</v>
      </c>
      <c r="T108" s="38" t="s">
        <v>14</v>
      </c>
      <c r="U108" s="50" t="s">
        <v>15</v>
      </c>
      <c r="V108" s="82"/>
      <c r="W108" s="39"/>
      <c r="X108" s="41">
        <v>16</v>
      </c>
      <c r="Y108" s="42">
        <f>IF($V108&gt;0,IF(X108&gt;0,$V108*X108,""),"")</f>
      </c>
      <c r="Z108" s="43">
        <f>V108</f>
        <v>0</v>
      </c>
      <c r="AA108" s="41">
        <v>10.6</v>
      </c>
      <c r="AB108" s="42">
        <f>IF($G108&gt;0,IF(AA108&gt;0,$G108*AA108,""),"")</f>
      </c>
      <c r="AC108" s="43"/>
      <c r="AD108" s="88"/>
      <c r="AE108" s="42"/>
      <c r="AF108" s="43">
        <f>V108</f>
        <v>0</v>
      </c>
      <c r="AG108" s="90">
        <f>PRODUCT(ROUND(N108*1.04,2))</f>
        <v>12.48</v>
      </c>
      <c r="AH108" s="42">
        <f>IF($V108&gt;0,IF(AG108&gt;0,$V108*AG108,""),"")</f>
      </c>
      <c r="AI108" s="43"/>
      <c r="AJ108" s="44"/>
      <c r="AK108" s="45"/>
      <c r="AL108" s="46" t="s">
        <v>13</v>
      </c>
      <c r="AM108" s="38" t="s">
        <v>14</v>
      </c>
      <c r="AN108" s="50" t="s">
        <v>15</v>
      </c>
      <c r="AP108" s="47">
        <v>16</v>
      </c>
      <c r="AQ108" s="48">
        <f>IF($AO108&gt;0,IF(AP108&gt;0,$AO108*AP108,""),"")</f>
      </c>
      <c r="AR108" s="17">
        <f>AO108</f>
        <v>0</v>
      </c>
      <c r="AS108" s="49">
        <f>PRODUCT(ROUND(AA108,2)*1.02)</f>
        <v>10.812</v>
      </c>
      <c r="AT108" s="48">
        <f>IF($AO108&gt;0,IF(AS108&gt;0,$AO108*AS108,""),"")</f>
      </c>
      <c r="AV108" s="20"/>
      <c r="AW108" s="48"/>
      <c r="AX108" s="17">
        <f>AO108</f>
        <v>0</v>
      </c>
      <c r="AY108" s="49">
        <f>PRODUCT(ROUND(AG108,2)*1.08)</f>
        <v>13.4784</v>
      </c>
      <c r="AZ108" s="48">
        <f>IF($AO108&gt;0,IF(AY108&gt;0,$AO108*AY108,""),"")</f>
      </c>
      <c r="BB108" s="18"/>
      <c r="BC108" s="18"/>
    </row>
    <row r="109" spans="1:55" ht="15.75">
      <c r="A109" s="37" t="s">
        <v>13</v>
      </c>
      <c r="B109" s="38" t="s">
        <v>16</v>
      </c>
      <c r="C109" s="50" t="s">
        <v>15</v>
      </c>
      <c r="E109" s="47">
        <v>15</v>
      </c>
      <c r="F109" s="48">
        <f>IF($D109&gt;0,IF(E109&gt;0,$D109*E109,""),"")</f>
      </c>
      <c r="G109" s="17">
        <f>D109</f>
        <v>0</v>
      </c>
      <c r="H109" s="47">
        <v>9.3</v>
      </c>
      <c r="I109" s="48">
        <f>IF($G109&gt;0,IF(H109&gt;0,$G109*H109,""),"")</f>
      </c>
      <c r="K109" s="18"/>
      <c r="L109" s="48"/>
      <c r="M109" s="17">
        <f>D109</f>
        <v>0</v>
      </c>
      <c r="N109" s="47">
        <v>10</v>
      </c>
      <c r="O109" s="48">
        <f>IF($M109&gt;0,IF(N109&gt;0,$M109*N109,""),"")</f>
      </c>
      <c r="Q109" s="18"/>
      <c r="R109" s="18"/>
      <c r="S109" s="37" t="s">
        <v>13</v>
      </c>
      <c r="T109" s="38" t="s">
        <v>16</v>
      </c>
      <c r="U109" s="50" t="s">
        <v>15</v>
      </c>
      <c r="V109" s="82"/>
      <c r="W109" s="39"/>
      <c r="X109" s="41">
        <v>15</v>
      </c>
      <c r="Y109" s="42">
        <f>IF($V109&gt;0,IF(X109&gt;0,$V109*X109,""),"")</f>
      </c>
      <c r="Z109" s="43">
        <f>V109</f>
        <v>0</v>
      </c>
      <c r="AA109" s="41">
        <v>9.3</v>
      </c>
      <c r="AB109" s="42">
        <f>IF($G109&gt;0,IF(AA109&gt;0,$G109*AA109,""),"")</f>
      </c>
      <c r="AC109" s="43"/>
      <c r="AD109" s="88"/>
      <c r="AE109" s="42"/>
      <c r="AF109" s="43">
        <f>V109</f>
        <v>0</v>
      </c>
      <c r="AG109" s="90">
        <f>PRODUCT(ROUND(N109*1.04,2))</f>
        <v>10.4</v>
      </c>
      <c r="AH109" s="42">
        <f>IF($V109&gt;0,IF(AG109&gt;0,$V109*AG109,""),"")</f>
      </c>
      <c r="AI109" s="43"/>
      <c r="AJ109" s="44"/>
      <c r="AK109" s="45"/>
      <c r="AL109" s="46" t="s">
        <v>13</v>
      </c>
      <c r="AM109" s="38" t="s">
        <v>16</v>
      </c>
      <c r="AN109" s="50" t="s">
        <v>15</v>
      </c>
      <c r="AP109" s="47">
        <v>15</v>
      </c>
      <c r="AQ109" s="48">
        <f>IF($AO109&gt;0,IF(AP109&gt;0,$AO109*AP109,""),"")</f>
      </c>
      <c r="AR109" s="17">
        <f>AO109</f>
        <v>0</v>
      </c>
      <c r="AS109" s="49">
        <f>PRODUCT(ROUND(AA109,2)*1.02)</f>
        <v>9.486</v>
      </c>
      <c r="AT109" s="48">
        <f>IF($AO109&gt;0,IF(AS109&gt;0,$AO109*AS109,""),"")</f>
      </c>
      <c r="AV109" s="20"/>
      <c r="AW109" s="48"/>
      <c r="AX109" s="17">
        <f>AO109</f>
        <v>0</v>
      </c>
      <c r="AY109" s="49">
        <f>PRODUCT(ROUND(AG109,2)*1.08)</f>
        <v>11.232000000000001</v>
      </c>
      <c r="AZ109" s="48">
        <f>IF($AO109&gt;0,IF(AY109&gt;0,$AO109*AY109,""),"")</f>
      </c>
      <c r="BB109" s="18"/>
      <c r="BC109" s="18"/>
    </row>
    <row r="110" spans="1:55" ht="15.75">
      <c r="A110" s="37" t="s">
        <v>13</v>
      </c>
      <c r="B110" s="38" t="s">
        <v>17</v>
      </c>
      <c r="C110" s="50" t="s">
        <v>15</v>
      </c>
      <c r="E110" s="47">
        <v>14</v>
      </c>
      <c r="F110" s="48">
        <f>IF($D110&gt;0,IF(E110&gt;0,$D110*E110,""),"")</f>
      </c>
      <c r="G110" s="17">
        <f>D110</f>
        <v>0</v>
      </c>
      <c r="H110" s="47">
        <v>8</v>
      </c>
      <c r="I110" s="48">
        <f>IF($G110&gt;0,IF(H110&gt;0,$G110*H110,""),"")</f>
      </c>
      <c r="K110" s="18"/>
      <c r="L110" s="48"/>
      <c r="M110" s="17">
        <f>D110</f>
        <v>0</v>
      </c>
      <c r="N110" s="47">
        <v>8</v>
      </c>
      <c r="O110" s="48">
        <f>IF($M110&gt;0,IF(N110&gt;0,$M110*N110,""),"")</f>
      </c>
      <c r="Q110" s="18"/>
      <c r="R110" s="18"/>
      <c r="S110" s="37" t="s">
        <v>13</v>
      </c>
      <c r="T110" s="38" t="s">
        <v>17</v>
      </c>
      <c r="U110" s="50" t="s">
        <v>15</v>
      </c>
      <c r="V110" s="82"/>
      <c r="W110" s="39"/>
      <c r="X110" s="41">
        <v>14</v>
      </c>
      <c r="Y110" s="42">
        <f>IF($V110&gt;0,IF(X110&gt;0,$V110*X110,""),"")</f>
      </c>
      <c r="Z110" s="43">
        <f>V110</f>
        <v>0</v>
      </c>
      <c r="AA110" s="41">
        <v>8</v>
      </c>
      <c r="AB110" s="42">
        <f>IF($G110&gt;0,IF(AA110&gt;0,$G110*AA110,""),"")</f>
      </c>
      <c r="AC110" s="43"/>
      <c r="AD110" s="88"/>
      <c r="AE110" s="42"/>
      <c r="AF110" s="43">
        <f>V110</f>
        <v>0</v>
      </c>
      <c r="AG110" s="90">
        <f>PRODUCT(ROUND(N110*1.04,2))</f>
        <v>8.32</v>
      </c>
      <c r="AH110" s="42">
        <f>IF($V110&gt;0,IF(AG110&gt;0,$V110*AG110,""),"")</f>
      </c>
      <c r="AI110" s="43"/>
      <c r="AJ110" s="44"/>
      <c r="AK110" s="45"/>
      <c r="AL110" s="46" t="s">
        <v>13</v>
      </c>
      <c r="AM110" s="38" t="s">
        <v>17</v>
      </c>
      <c r="AN110" s="50" t="s">
        <v>15</v>
      </c>
      <c r="AP110" s="47">
        <v>14</v>
      </c>
      <c r="AQ110" s="48">
        <f>IF($AO110&gt;0,IF(AP110&gt;0,$AO110*AP110,""),"")</f>
      </c>
      <c r="AR110" s="17">
        <f>AO110</f>
        <v>0</v>
      </c>
      <c r="AS110" s="49">
        <f>PRODUCT(ROUND(AA110,2)*1.02)</f>
        <v>8.16</v>
      </c>
      <c r="AT110" s="48">
        <f>IF($AO110&gt;0,IF(AS110&gt;0,$AO110*AS110,""),"")</f>
      </c>
      <c r="AV110" s="20"/>
      <c r="AW110" s="48"/>
      <c r="AX110" s="17">
        <f>AO110</f>
        <v>0</v>
      </c>
      <c r="AY110" s="49">
        <f>PRODUCT(ROUND(AG110,2)*1.08)</f>
        <v>8.985600000000002</v>
      </c>
      <c r="AZ110" s="48">
        <f>IF($AO110&gt;0,IF(AY110&gt;0,$AO110*AY110,""),"")</f>
      </c>
      <c r="BB110" s="18"/>
      <c r="BC110" s="18"/>
    </row>
    <row r="111" spans="1:55" ht="15.75">
      <c r="A111" s="37"/>
      <c r="B111" s="38"/>
      <c r="C111" s="50"/>
      <c r="K111" s="18"/>
      <c r="L111" s="48"/>
      <c r="N111" s="18"/>
      <c r="Q111" s="18"/>
      <c r="R111" s="18"/>
      <c r="S111" s="37"/>
      <c r="T111" s="38"/>
      <c r="U111" s="50"/>
      <c r="W111" s="39"/>
      <c r="X111" s="39"/>
      <c r="Y111" s="70"/>
      <c r="Z111" s="43"/>
      <c r="AA111" s="39"/>
      <c r="AB111" s="70"/>
      <c r="AC111" s="43"/>
      <c r="AD111" s="88"/>
      <c r="AE111" s="42"/>
      <c r="AF111" s="43"/>
      <c r="AG111" s="88"/>
      <c r="AH111" s="70"/>
      <c r="AI111" s="43"/>
      <c r="AJ111" s="44"/>
      <c r="AK111" s="45"/>
      <c r="AL111" s="46"/>
      <c r="AM111" s="38"/>
      <c r="AN111" s="50"/>
      <c r="AV111" s="20"/>
      <c r="AW111" s="48"/>
      <c r="AY111" s="20"/>
      <c r="BB111" s="18"/>
      <c r="BC111" s="18"/>
    </row>
    <row r="112" spans="1:55" ht="15.75">
      <c r="A112" s="37" t="s">
        <v>20</v>
      </c>
      <c r="B112" s="32" t="s">
        <v>21</v>
      </c>
      <c r="C112" s="50"/>
      <c r="K112" s="18"/>
      <c r="L112" s="48"/>
      <c r="N112" s="18"/>
      <c r="Q112" s="18"/>
      <c r="R112" s="18"/>
      <c r="S112" s="37" t="s">
        <v>20</v>
      </c>
      <c r="T112" s="32" t="s">
        <v>21</v>
      </c>
      <c r="U112" s="50"/>
      <c r="W112" s="39"/>
      <c r="X112" s="39"/>
      <c r="Y112" s="70"/>
      <c r="Z112" s="43"/>
      <c r="AA112" s="39"/>
      <c r="AB112" s="70"/>
      <c r="AC112" s="43"/>
      <c r="AD112" s="88"/>
      <c r="AE112" s="42"/>
      <c r="AF112" s="43"/>
      <c r="AG112" s="88"/>
      <c r="AH112" s="70"/>
      <c r="AI112" s="43"/>
      <c r="AJ112" s="44"/>
      <c r="AK112" s="45"/>
      <c r="AL112" s="46" t="s">
        <v>20</v>
      </c>
      <c r="AM112" s="32" t="s">
        <v>21</v>
      </c>
      <c r="AN112" s="50"/>
      <c r="AV112" s="20"/>
      <c r="AW112" s="48"/>
      <c r="AY112" s="20"/>
      <c r="BB112" s="18"/>
      <c r="BC112" s="18"/>
    </row>
    <row r="113" spans="1:55" s="62" customFormat="1" ht="31.5">
      <c r="A113" s="52" t="s">
        <v>22</v>
      </c>
      <c r="B113" s="53" t="s">
        <v>23</v>
      </c>
      <c r="C113" s="54" t="s">
        <v>24</v>
      </c>
      <c r="E113" s="63">
        <v>1.25</v>
      </c>
      <c r="F113" s="64">
        <f>IF($D113&gt;0,IF(E113&gt;0,$D113*E113,""),"")</f>
      </c>
      <c r="H113" s="63">
        <v>0.45</v>
      </c>
      <c r="I113" s="64">
        <f>IF($G113&gt;0,IF(H113&gt;0,$G113*H113,""),"")</f>
      </c>
      <c r="K113" s="65"/>
      <c r="L113" s="64"/>
      <c r="N113" s="63">
        <v>1.25</v>
      </c>
      <c r="O113" s="64">
        <f>IF($M113&gt;0,IF(N113&gt;0,$M113*N113,""),"")</f>
      </c>
      <c r="Q113" s="65"/>
      <c r="R113" s="65"/>
      <c r="S113" s="52" t="s">
        <v>22</v>
      </c>
      <c r="T113" s="53" t="s">
        <v>23</v>
      </c>
      <c r="U113" s="54" t="s">
        <v>24</v>
      </c>
      <c r="V113" s="83"/>
      <c r="W113" s="84"/>
      <c r="X113" s="56">
        <v>1.25</v>
      </c>
      <c r="Y113" s="57">
        <f>IF($W113&gt;0,IF(X113&gt;0,$W113*X113,""),"")</f>
      </c>
      <c r="Z113" s="85"/>
      <c r="AA113" s="56">
        <v>0.45</v>
      </c>
      <c r="AB113" s="57">
        <f>IF($Z113&gt;0,IF(AA113&gt;0,$Z113*AA113,""),"")</f>
      </c>
      <c r="AC113" s="58"/>
      <c r="AD113" s="59"/>
      <c r="AE113" s="57"/>
      <c r="AF113" s="85"/>
      <c r="AG113" s="56">
        <f>PRODUCT(ROUND(N113*1.04,2))</f>
        <v>1.3</v>
      </c>
      <c r="AH113" s="57">
        <f>IF($AF113&gt;0,IF(AG113&gt;0,$AF113*AG113,""),"")</f>
      </c>
      <c r="AI113" s="58"/>
      <c r="AJ113" s="59"/>
      <c r="AK113" s="60"/>
      <c r="AL113" s="61" t="s">
        <v>22</v>
      </c>
      <c r="AM113" s="53" t="s">
        <v>23</v>
      </c>
      <c r="AN113" s="54" t="s">
        <v>24</v>
      </c>
      <c r="AP113" s="63">
        <v>1.25</v>
      </c>
      <c r="AQ113" s="64">
        <f>IF($AO113&gt;0,IF(AP113&gt;0,$AO113*AP113,""),"")</f>
      </c>
      <c r="AS113" s="63">
        <f>PRODUCT(ROUND(AA113,2)*1.02)</f>
        <v>0.459</v>
      </c>
      <c r="AT113" s="64">
        <f>IF($AO113&gt;0,IF(AS113&gt;0,$AO113*AS113,""),"")</f>
      </c>
      <c r="AV113" s="65"/>
      <c r="AW113" s="64"/>
      <c r="AY113" s="63">
        <f>PRODUCT(ROUND(AG113,2)*1.08)</f>
        <v>1.4040000000000001</v>
      </c>
      <c r="AZ113" s="64">
        <f>IF($AO113&gt;0,IF(AY113&gt;0,$AO113*AY113,""),"")</f>
      </c>
      <c r="BB113" s="65"/>
      <c r="BC113" s="65"/>
    </row>
    <row r="114" spans="1:55" ht="15.75">
      <c r="A114" s="37" t="s">
        <v>25</v>
      </c>
      <c r="B114" s="38" t="s">
        <v>26</v>
      </c>
      <c r="C114" s="50" t="s">
        <v>15</v>
      </c>
      <c r="G114" s="17">
        <f>D114</f>
        <v>0</v>
      </c>
      <c r="H114" s="47">
        <v>0.23</v>
      </c>
      <c r="I114" s="48">
        <f>IF($G114&gt;0,IF(H114&gt;0,$G114*H114,""),"")</f>
      </c>
      <c r="K114" s="18"/>
      <c r="L114" s="48"/>
      <c r="M114" s="17">
        <f>D114</f>
        <v>0</v>
      </c>
      <c r="N114" s="47">
        <v>0.25</v>
      </c>
      <c r="O114" s="48">
        <f>IF($M114&gt;0,IF(N114&gt;0,$M114*N114,""),"")</f>
      </c>
      <c r="Q114" s="18"/>
      <c r="R114" s="18"/>
      <c r="S114" s="37" t="s">
        <v>25</v>
      </c>
      <c r="T114" s="38" t="s">
        <v>26</v>
      </c>
      <c r="U114" s="50" t="s">
        <v>15</v>
      </c>
      <c r="V114" s="82"/>
      <c r="W114" s="39"/>
      <c r="X114" s="39"/>
      <c r="Y114" s="95"/>
      <c r="Z114" s="43">
        <f>V114</f>
        <v>0</v>
      </c>
      <c r="AA114" s="41">
        <v>0.23</v>
      </c>
      <c r="AB114" s="42">
        <f>IF($V114&gt;0,IF(AA114&gt;0,$V114*AA114,""),"")</f>
      </c>
      <c r="AC114" s="43"/>
      <c r="AD114" s="88"/>
      <c r="AE114" s="42"/>
      <c r="AF114" s="43">
        <f>V114</f>
        <v>0</v>
      </c>
      <c r="AG114" s="90">
        <f>PRODUCT(ROUND(N114*1.04,2))</f>
        <v>0.26</v>
      </c>
      <c r="AH114" s="42">
        <f>IF($V114&gt;0,IF(AG114&gt;0,$V114*AG114,""),"")</f>
      </c>
      <c r="AI114" s="43"/>
      <c r="AJ114" s="44"/>
      <c r="AK114" s="45"/>
      <c r="AL114" s="46" t="s">
        <v>25</v>
      </c>
      <c r="AM114" s="38" t="s">
        <v>26</v>
      </c>
      <c r="AN114" s="50" t="s">
        <v>15</v>
      </c>
      <c r="AR114" s="17">
        <f>AO114</f>
        <v>0</v>
      </c>
      <c r="AS114" s="49">
        <f>PRODUCT(ROUND(AA114,2)*1.02)</f>
        <v>0.2346</v>
      </c>
      <c r="AT114" s="48">
        <f>IF($AO114&gt;0,IF(AS114&gt;0,$AO114*AS114,""),"")</f>
      </c>
      <c r="AV114" s="20"/>
      <c r="AW114" s="48"/>
      <c r="AX114" s="17">
        <f>AO114</f>
        <v>0</v>
      </c>
      <c r="AY114" s="49">
        <f>PRODUCT(ROUND(AG114,2)*1.08)</f>
        <v>0.28080000000000005</v>
      </c>
      <c r="AZ114" s="48">
        <f>IF($AO114&gt;0,IF(AY114&gt;0,$AO114*AY114,""),"")</f>
      </c>
      <c r="BB114" s="18"/>
      <c r="BC114" s="18"/>
    </row>
    <row r="115" spans="1:55" ht="15.75">
      <c r="A115" s="37" t="s">
        <v>13</v>
      </c>
      <c r="B115" s="38"/>
      <c r="C115" s="50"/>
      <c r="K115" s="18"/>
      <c r="L115" s="48"/>
      <c r="N115" s="18"/>
      <c r="Q115" s="18"/>
      <c r="R115" s="18"/>
      <c r="S115" s="37" t="s">
        <v>13</v>
      </c>
      <c r="T115" s="38"/>
      <c r="U115" s="50"/>
      <c r="W115" s="39"/>
      <c r="X115" s="39"/>
      <c r="Y115" s="70"/>
      <c r="Z115" s="43"/>
      <c r="AA115" s="39"/>
      <c r="AB115" s="70"/>
      <c r="AC115" s="43"/>
      <c r="AD115" s="88"/>
      <c r="AE115" s="42"/>
      <c r="AF115" s="43"/>
      <c r="AG115" s="88"/>
      <c r="AH115" s="70"/>
      <c r="AI115" s="43"/>
      <c r="AJ115" s="44"/>
      <c r="AK115" s="45"/>
      <c r="AL115" s="46" t="s">
        <v>13</v>
      </c>
      <c r="AM115" s="38"/>
      <c r="AN115" s="50"/>
      <c r="AV115" s="20"/>
      <c r="AW115" s="48"/>
      <c r="AY115" s="20"/>
      <c r="BB115" s="18"/>
      <c r="BC115" s="18"/>
    </row>
    <row r="116" spans="1:55" ht="31.5">
      <c r="A116" s="37" t="s">
        <v>27</v>
      </c>
      <c r="B116" s="32" t="s">
        <v>28</v>
      </c>
      <c r="C116" s="50"/>
      <c r="K116" s="18"/>
      <c r="L116" s="48"/>
      <c r="N116" s="18"/>
      <c r="Q116" s="18"/>
      <c r="R116" s="18"/>
      <c r="S116" s="37" t="s">
        <v>27</v>
      </c>
      <c r="T116" s="32" t="s">
        <v>28</v>
      </c>
      <c r="U116" s="50"/>
      <c r="W116" s="39"/>
      <c r="X116" s="39"/>
      <c r="Y116" s="70"/>
      <c r="Z116" s="43"/>
      <c r="AA116" s="39"/>
      <c r="AB116" s="70"/>
      <c r="AC116" s="43"/>
      <c r="AD116" s="88"/>
      <c r="AE116" s="42"/>
      <c r="AF116" s="43"/>
      <c r="AG116" s="88"/>
      <c r="AH116" s="70"/>
      <c r="AI116" s="43"/>
      <c r="AJ116" s="44"/>
      <c r="AK116" s="45"/>
      <c r="AL116" s="46" t="s">
        <v>27</v>
      </c>
      <c r="AM116" s="32" t="s">
        <v>28</v>
      </c>
      <c r="AN116" s="50"/>
      <c r="AV116" s="20"/>
      <c r="AW116" s="48"/>
      <c r="AY116" s="20"/>
      <c r="BB116" s="18"/>
      <c r="BC116" s="18"/>
    </row>
    <row r="117" spans="1:55" ht="15.75">
      <c r="A117" s="37" t="s">
        <v>29</v>
      </c>
      <c r="B117" s="38" t="s">
        <v>30</v>
      </c>
      <c r="C117" s="50" t="s">
        <v>31</v>
      </c>
      <c r="G117" s="17">
        <f>D117</f>
        <v>0</v>
      </c>
      <c r="H117" s="47">
        <v>0.84</v>
      </c>
      <c r="I117" s="48">
        <f>IF($G117&gt;0,IF(H117&gt;0,$G117*H117,""),"")</f>
      </c>
      <c r="K117" s="18"/>
      <c r="L117" s="48"/>
      <c r="M117" s="17">
        <f>D117</f>
        <v>0</v>
      </c>
      <c r="N117" s="47">
        <v>2</v>
      </c>
      <c r="O117" s="48">
        <f>IF($M117&gt;0,IF(N117&gt;0,$M117*N117,""),"")</f>
      </c>
      <c r="Q117" s="18"/>
      <c r="R117" s="18"/>
      <c r="S117" s="37" t="s">
        <v>29</v>
      </c>
      <c r="T117" s="38" t="s">
        <v>30</v>
      </c>
      <c r="U117" s="50" t="s">
        <v>31</v>
      </c>
      <c r="V117" s="82"/>
      <c r="W117" s="39"/>
      <c r="X117" s="39"/>
      <c r="Y117" s="95"/>
      <c r="Z117" s="43">
        <f>V117</f>
        <v>0</v>
      </c>
      <c r="AA117" s="41">
        <v>0.84</v>
      </c>
      <c r="AB117" s="42">
        <f>IF($V117&gt;0,IF(AA117&gt;0,$V117*AA117,""),"")</f>
      </c>
      <c r="AC117" s="43"/>
      <c r="AD117" s="88"/>
      <c r="AE117" s="42"/>
      <c r="AF117" s="43">
        <f>V117</f>
        <v>0</v>
      </c>
      <c r="AG117" s="90">
        <f>PRODUCT(ROUND(N117*1.04,2))</f>
        <v>2.08</v>
      </c>
      <c r="AH117" s="42">
        <f>IF($V117&gt;0,IF(AG117&gt;0,$V117*AG117,""),"")</f>
      </c>
      <c r="AI117" s="43"/>
      <c r="AJ117" s="44"/>
      <c r="AK117" s="45"/>
      <c r="AL117" s="46" t="s">
        <v>29</v>
      </c>
      <c r="AM117" s="38" t="s">
        <v>30</v>
      </c>
      <c r="AN117" s="50" t="s">
        <v>31</v>
      </c>
      <c r="AR117" s="17">
        <f>AO117</f>
        <v>0</v>
      </c>
      <c r="AS117" s="49">
        <f>PRODUCT(ROUND(AA117,2)*1.02)</f>
        <v>0.8568</v>
      </c>
      <c r="AT117" s="48">
        <f>IF($AO117&gt;0,IF(AS117&gt;0,$AO117*AS117,""),"")</f>
      </c>
      <c r="AV117" s="20"/>
      <c r="AW117" s="48"/>
      <c r="AX117" s="17">
        <f>AO117</f>
        <v>0</v>
      </c>
      <c r="AY117" s="49">
        <f>PRODUCT(ROUND(AG117,2)*1.08)</f>
        <v>2.2464000000000004</v>
      </c>
      <c r="AZ117" s="48">
        <f>IF($AO117&gt;0,IF(AY117&gt;0,$AO117*AY117,""),"")</f>
      </c>
      <c r="BB117" s="18"/>
      <c r="BC117" s="18"/>
    </row>
    <row r="118" spans="1:55" s="62" customFormat="1" ht="31.5">
      <c r="A118" s="52" t="s">
        <v>32</v>
      </c>
      <c r="B118" s="53" t="s">
        <v>23</v>
      </c>
      <c r="C118" s="54" t="s">
        <v>24</v>
      </c>
      <c r="E118" s="63">
        <v>1.25</v>
      </c>
      <c r="F118" s="64">
        <f>IF($D118&gt;0,IF(E118&gt;0,$D118*E118,""),"")</f>
      </c>
      <c r="H118" s="63">
        <v>1.4</v>
      </c>
      <c r="I118" s="64">
        <f>IF($G118&gt;0,IF(H118&gt;0,$G118*H118,""),"")</f>
      </c>
      <c r="K118" s="65"/>
      <c r="L118" s="64">
        <f aca="true" t="shared" si="5" ref="L118:L139">IF($J118&gt;0,IF(K118&gt;0,$J118*K118,""),"")</f>
      </c>
      <c r="N118" s="63">
        <v>2</v>
      </c>
      <c r="O118" s="64">
        <f>IF($M118&gt;0,IF(N118&gt;0,$M118*N118,""),"")</f>
      </c>
      <c r="Q118" s="65"/>
      <c r="R118" s="65"/>
      <c r="S118" s="52" t="s">
        <v>32</v>
      </c>
      <c r="T118" s="53" t="s">
        <v>23</v>
      </c>
      <c r="U118" s="54" t="s">
        <v>24</v>
      </c>
      <c r="V118" s="83"/>
      <c r="W118" s="84"/>
      <c r="X118" s="56">
        <v>1.25</v>
      </c>
      <c r="Y118" s="57">
        <f>IF($W118&gt;0,IF(X118&gt;0,$W118*X118,""),"")</f>
      </c>
      <c r="Z118" s="85"/>
      <c r="AA118" s="56">
        <v>1.4</v>
      </c>
      <c r="AB118" s="57">
        <f>IF($Z118&gt;0,IF(AA118&gt;0,$Z118*AA118,""),"")</f>
      </c>
      <c r="AC118" s="58"/>
      <c r="AD118" s="59"/>
      <c r="AE118" s="57">
        <f aca="true" t="shared" si="6" ref="AE118:AE123">IF($J118&gt;0,IF(AD118&gt;0,$J118*AD118,""),"")</f>
      </c>
      <c r="AF118" s="85"/>
      <c r="AG118" s="56">
        <f>PRODUCT(ROUND(N118*1.04,2))</f>
        <v>2.08</v>
      </c>
      <c r="AH118" s="57">
        <f>IF($AF118&gt;0,IF(AG118&gt;0,$AF118*AG118,""),"")</f>
      </c>
      <c r="AI118" s="58"/>
      <c r="AJ118" s="59"/>
      <c r="AK118" s="60"/>
      <c r="AL118" s="61" t="s">
        <v>32</v>
      </c>
      <c r="AM118" s="53" t="s">
        <v>23</v>
      </c>
      <c r="AN118" s="54" t="s">
        <v>24</v>
      </c>
      <c r="AP118" s="63">
        <v>1.25</v>
      </c>
      <c r="AQ118" s="64">
        <f>IF($D118&gt;0,IF(AP118&gt;0,$D118*AP118,""),"")</f>
      </c>
      <c r="AS118" s="63">
        <f>PRODUCT(ROUND(AA118,2)*1.02)</f>
        <v>1.428</v>
      </c>
      <c r="AT118" s="64">
        <f>IF($AO118&gt;0,IF(AS118&gt;0,$AO118*AS118,""),"")</f>
      </c>
      <c r="AV118" s="65"/>
      <c r="AW118" s="64">
        <f aca="true" t="shared" si="7" ref="AW118:AW123">IF($J118&gt;0,IF(AV118&gt;0,$J118*AV118,""),"")</f>
      </c>
      <c r="AY118" s="63">
        <f>PRODUCT(ROUND(AG118,2)*1.08)</f>
        <v>2.2464000000000004</v>
      </c>
      <c r="AZ118" s="64">
        <f>IF($AO118&gt;0,IF(AY118&gt;0,$AO118*AY118,""),"")</f>
      </c>
      <c r="BB118" s="65"/>
      <c r="BC118" s="65"/>
    </row>
    <row r="119" spans="1:55" ht="15.75">
      <c r="A119" s="37" t="s">
        <v>33</v>
      </c>
      <c r="B119" s="38" t="s">
        <v>34</v>
      </c>
      <c r="C119" s="50" t="s">
        <v>31</v>
      </c>
      <c r="E119" s="47">
        <v>4.5</v>
      </c>
      <c r="F119" s="48">
        <f>IF($D119&gt;0,IF(E119&gt;0,$D119*E119,""),"")</f>
      </c>
      <c r="G119" s="17">
        <f>D119</f>
        <v>0</v>
      </c>
      <c r="H119" s="47">
        <v>2.24</v>
      </c>
      <c r="I119" s="48">
        <f>IF($G119&gt;0,IF(H119&gt;0,$G119*H119,""),"")</f>
      </c>
      <c r="K119" s="18"/>
      <c r="L119" s="48">
        <f t="shared" si="5"/>
      </c>
      <c r="N119" s="18"/>
      <c r="O119" s="48"/>
      <c r="Q119" s="18"/>
      <c r="R119" s="18"/>
      <c r="S119" s="37" t="s">
        <v>33</v>
      </c>
      <c r="T119" s="38" t="s">
        <v>34</v>
      </c>
      <c r="U119" s="50" t="s">
        <v>31</v>
      </c>
      <c r="V119" s="82"/>
      <c r="W119" s="39"/>
      <c r="X119" s="41">
        <v>4.5</v>
      </c>
      <c r="Y119" s="42">
        <f>IF($V119&gt;0,IF(X119&gt;0,$V119*X119,""),"")</f>
      </c>
      <c r="Z119" s="43">
        <f>V119</f>
        <v>0</v>
      </c>
      <c r="AA119" s="41">
        <v>2.24</v>
      </c>
      <c r="AB119" s="42">
        <f>IF($V119&gt;0,IF(AA119&gt;0,$V119*AA119,""),"")</f>
      </c>
      <c r="AC119" s="43"/>
      <c r="AD119" s="88"/>
      <c r="AE119" s="42">
        <f t="shared" si="6"/>
      </c>
      <c r="AF119" s="43"/>
      <c r="AG119" s="88"/>
      <c r="AH119" s="94"/>
      <c r="AI119" s="43"/>
      <c r="AJ119" s="44"/>
      <c r="AK119" s="45"/>
      <c r="AL119" s="46" t="s">
        <v>33</v>
      </c>
      <c r="AM119" s="38" t="s">
        <v>34</v>
      </c>
      <c r="AN119" s="50" t="s">
        <v>31</v>
      </c>
      <c r="AP119" s="47">
        <v>4.5</v>
      </c>
      <c r="AQ119" s="48">
        <f>IF($AO119&gt;0,IF(AP119&gt;0,$AO119*AP119,""),"")</f>
      </c>
      <c r="AR119" s="17">
        <f>AO119</f>
        <v>0</v>
      </c>
      <c r="AS119" s="49">
        <f>PRODUCT(ROUND(AA119,2)*1.02)</f>
        <v>2.2848</v>
      </c>
      <c r="AT119" s="48">
        <f>IF($AO119&gt;0,IF(AS119&gt;0,$AO119*AS119,""),"")</f>
      </c>
      <c r="AV119" s="20"/>
      <c r="AW119" s="48">
        <f t="shared" si="7"/>
      </c>
      <c r="AY119" s="20"/>
      <c r="AZ119" s="48"/>
      <c r="BB119" s="18"/>
      <c r="BC119" s="18"/>
    </row>
    <row r="120" spans="1:55" ht="15.75">
      <c r="A120" s="37" t="s">
        <v>13</v>
      </c>
      <c r="B120" s="38"/>
      <c r="C120" s="50"/>
      <c r="K120" s="18"/>
      <c r="L120" s="48">
        <f t="shared" si="5"/>
      </c>
      <c r="N120" s="18"/>
      <c r="Q120" s="18"/>
      <c r="R120" s="18"/>
      <c r="S120" s="37" t="s">
        <v>13</v>
      </c>
      <c r="T120" s="38"/>
      <c r="U120" s="50"/>
      <c r="W120" s="39"/>
      <c r="X120" s="39"/>
      <c r="Y120" s="70"/>
      <c r="Z120" s="43"/>
      <c r="AA120" s="39"/>
      <c r="AB120" s="70"/>
      <c r="AC120" s="43"/>
      <c r="AD120" s="88"/>
      <c r="AE120" s="42">
        <f t="shared" si="6"/>
      </c>
      <c r="AF120" s="43"/>
      <c r="AG120" s="88"/>
      <c r="AH120" s="70"/>
      <c r="AI120" s="43"/>
      <c r="AJ120" s="44"/>
      <c r="AK120" s="45"/>
      <c r="AL120" s="46" t="s">
        <v>13</v>
      </c>
      <c r="AM120" s="38"/>
      <c r="AN120" s="50"/>
      <c r="AV120" s="20"/>
      <c r="AW120" s="48">
        <f t="shared" si="7"/>
      </c>
      <c r="AY120" s="20"/>
      <c r="BB120" s="18"/>
      <c r="BC120" s="18"/>
    </row>
    <row r="121" spans="1:55" ht="15.75">
      <c r="A121" s="37"/>
      <c r="B121" s="38"/>
      <c r="C121" s="50"/>
      <c r="K121" s="18"/>
      <c r="L121" s="48">
        <f t="shared" si="5"/>
      </c>
      <c r="N121" s="18"/>
      <c r="Q121" s="18"/>
      <c r="R121" s="18"/>
      <c r="S121" s="37"/>
      <c r="T121" s="38"/>
      <c r="U121" s="50"/>
      <c r="W121" s="39"/>
      <c r="X121" s="39"/>
      <c r="Y121" s="70"/>
      <c r="Z121" s="43"/>
      <c r="AA121" s="39"/>
      <c r="AB121" s="70"/>
      <c r="AC121" s="43"/>
      <c r="AD121" s="88"/>
      <c r="AE121" s="42">
        <f t="shared" si="6"/>
      </c>
      <c r="AF121" s="43"/>
      <c r="AG121" s="88"/>
      <c r="AH121" s="70"/>
      <c r="AI121" s="43"/>
      <c r="AJ121" s="44"/>
      <c r="AK121" s="45"/>
      <c r="AL121" s="46"/>
      <c r="AM121" s="38"/>
      <c r="AN121" s="50"/>
      <c r="AV121" s="20"/>
      <c r="AW121" s="48">
        <f t="shared" si="7"/>
      </c>
      <c r="AY121" s="20"/>
      <c r="BB121" s="18"/>
      <c r="BC121" s="18"/>
    </row>
    <row r="122" spans="1:55" ht="47.25">
      <c r="A122" s="30" t="s">
        <v>55</v>
      </c>
      <c r="B122" s="31" t="s">
        <v>56</v>
      </c>
      <c r="C122" s="37"/>
      <c r="K122" s="18"/>
      <c r="L122" s="48">
        <f t="shared" si="5"/>
      </c>
      <c r="N122" s="18"/>
      <c r="Q122" s="18"/>
      <c r="R122" s="18"/>
      <c r="S122" s="30" t="s">
        <v>55</v>
      </c>
      <c r="T122" s="31" t="s">
        <v>56</v>
      </c>
      <c r="U122" s="37"/>
      <c r="W122" s="39"/>
      <c r="X122" s="39"/>
      <c r="Y122" s="70"/>
      <c r="Z122" s="43"/>
      <c r="AA122" s="39"/>
      <c r="AB122" s="70"/>
      <c r="AC122" s="43"/>
      <c r="AD122" s="88"/>
      <c r="AE122" s="42">
        <f t="shared" si="6"/>
      </c>
      <c r="AF122" s="43"/>
      <c r="AG122" s="88"/>
      <c r="AH122" s="70"/>
      <c r="AI122" s="43"/>
      <c r="AJ122" s="44"/>
      <c r="AK122" s="45"/>
      <c r="AL122" s="35" t="s">
        <v>55</v>
      </c>
      <c r="AM122" s="31" t="s">
        <v>56</v>
      </c>
      <c r="AN122" s="37"/>
      <c r="AV122" s="20"/>
      <c r="AW122" s="48">
        <f t="shared" si="7"/>
      </c>
      <c r="AY122" s="20"/>
      <c r="BB122" s="18"/>
      <c r="BC122" s="18"/>
    </row>
    <row r="123" spans="1:55" ht="31.5">
      <c r="A123" s="37" t="s">
        <v>57</v>
      </c>
      <c r="B123" s="38" t="s">
        <v>12</v>
      </c>
      <c r="C123" s="50"/>
      <c r="K123" s="18"/>
      <c r="L123" s="48">
        <f t="shared" si="5"/>
      </c>
      <c r="N123" s="18"/>
      <c r="Q123" s="18"/>
      <c r="R123" s="18"/>
      <c r="S123" s="37" t="s">
        <v>57</v>
      </c>
      <c r="T123" s="38" t="s">
        <v>12</v>
      </c>
      <c r="U123" s="50"/>
      <c r="W123" s="39"/>
      <c r="X123" s="39"/>
      <c r="Y123" s="70"/>
      <c r="Z123" s="43"/>
      <c r="AA123" s="39"/>
      <c r="AB123" s="70"/>
      <c r="AC123" s="43"/>
      <c r="AD123" s="88"/>
      <c r="AE123" s="42">
        <f t="shared" si="6"/>
      </c>
      <c r="AF123" s="43"/>
      <c r="AG123" s="88"/>
      <c r="AH123" s="70"/>
      <c r="AI123" s="43"/>
      <c r="AJ123" s="44"/>
      <c r="AK123" s="45"/>
      <c r="AL123" s="46" t="s">
        <v>57</v>
      </c>
      <c r="AM123" s="38" t="s">
        <v>12</v>
      </c>
      <c r="AN123" s="50"/>
      <c r="AV123" s="20"/>
      <c r="AW123" s="48">
        <f t="shared" si="7"/>
      </c>
      <c r="AY123" s="20"/>
      <c r="BB123" s="18"/>
      <c r="BC123" s="18"/>
    </row>
    <row r="124" spans="1:55" ht="15.75">
      <c r="A124" s="37" t="s">
        <v>13</v>
      </c>
      <c r="B124" s="38" t="s">
        <v>14</v>
      </c>
      <c r="C124" s="50" t="s">
        <v>15</v>
      </c>
      <c r="E124" s="47">
        <v>24</v>
      </c>
      <c r="F124" s="48">
        <f>IF($D124&gt;0,IF(E124&gt;0,$D124*E124,""),"")</f>
      </c>
      <c r="G124" s="17">
        <f>D124</f>
        <v>0</v>
      </c>
      <c r="H124" s="47">
        <v>11</v>
      </c>
      <c r="I124" s="48">
        <f>IF($G124&gt;0,IF(H124&gt;0,$G124*H124,""),"")</f>
      </c>
      <c r="J124" s="17">
        <f>D124</f>
        <v>0</v>
      </c>
      <c r="K124" s="47">
        <v>13.5</v>
      </c>
      <c r="L124" s="48">
        <f t="shared" si="5"/>
      </c>
      <c r="N124" s="18"/>
      <c r="O124" s="48"/>
      <c r="Q124" s="18"/>
      <c r="R124" s="18"/>
      <c r="S124" s="37" t="s">
        <v>13</v>
      </c>
      <c r="T124" s="38" t="s">
        <v>14</v>
      </c>
      <c r="U124" s="50" t="s">
        <v>15</v>
      </c>
      <c r="V124" s="82"/>
      <c r="W124" s="39"/>
      <c r="X124" s="41">
        <v>24</v>
      </c>
      <c r="Y124" s="42">
        <f>IF($V124&gt;0,IF(X124&gt;0,$V124*X124,""),"")</f>
      </c>
      <c r="Z124" s="43">
        <f>V124</f>
        <v>0</v>
      </c>
      <c r="AA124" s="41">
        <v>11</v>
      </c>
      <c r="AB124" s="42">
        <f>IF($G124&gt;0,IF(AA124&gt;0,$G124*AA124,""),"")</f>
      </c>
      <c r="AC124" s="43">
        <f>V124</f>
        <v>0</v>
      </c>
      <c r="AD124" s="90">
        <f>PRODUCT(ROUND(K124*1.02,2))</f>
        <v>13.77</v>
      </c>
      <c r="AE124" s="42">
        <f>IF($V124&gt;0,IF(AD124&gt;0,$V124*AD124,""),"")</f>
      </c>
      <c r="AF124" s="43"/>
      <c r="AG124" s="88"/>
      <c r="AH124" s="42"/>
      <c r="AI124" s="43"/>
      <c r="AJ124" s="44"/>
      <c r="AK124" s="45"/>
      <c r="AL124" s="46" t="s">
        <v>13</v>
      </c>
      <c r="AM124" s="38" t="s">
        <v>14</v>
      </c>
      <c r="AN124" s="50" t="s">
        <v>15</v>
      </c>
      <c r="AP124" s="47">
        <v>24</v>
      </c>
      <c r="AQ124" s="48">
        <f>IF($AO124&gt;0,IF(AP124&gt;0,$AO124*AP124,""),"")</f>
      </c>
      <c r="AR124" s="17">
        <f>AO124</f>
        <v>0</v>
      </c>
      <c r="AS124" s="49">
        <f>PRODUCT(ROUND(AA124,2)*1.02)</f>
        <v>11.22</v>
      </c>
      <c r="AT124" s="48">
        <f>IF($AO124&gt;0,IF(AS124&gt;0,$AO124*AS124,""),"")</f>
      </c>
      <c r="AU124" s="17">
        <f>AO124</f>
        <v>0</v>
      </c>
      <c r="AV124" s="49">
        <f>PRODUCT(ROUND(AD124,2)*1.02)</f>
        <v>14.045399999999999</v>
      </c>
      <c r="AW124" s="48">
        <f>IF($AO124&gt;0,IF(AV124&gt;0,$AO124*AV124,""),"")</f>
      </c>
      <c r="AY124" s="20"/>
      <c r="AZ124" s="48"/>
      <c r="BB124" s="18"/>
      <c r="BC124" s="18"/>
    </row>
    <row r="125" spans="1:55" ht="15.75">
      <c r="A125" s="37" t="s">
        <v>13</v>
      </c>
      <c r="B125" s="38" t="s">
        <v>16</v>
      </c>
      <c r="C125" s="50" t="s">
        <v>15</v>
      </c>
      <c r="E125" s="47">
        <v>16</v>
      </c>
      <c r="F125" s="48">
        <f>IF($D125&gt;0,IF(E125&gt;0,$D125*E125,""),"")</f>
      </c>
      <c r="G125" s="17">
        <f>D125</f>
        <v>0</v>
      </c>
      <c r="H125" s="47">
        <v>9.75</v>
      </c>
      <c r="I125" s="48">
        <f>IF($G125&gt;0,IF(H125&gt;0,$G125*H125,""),"")</f>
      </c>
      <c r="K125" s="18"/>
      <c r="L125" s="48"/>
      <c r="N125" s="18"/>
      <c r="O125" s="48"/>
      <c r="Q125" s="18"/>
      <c r="R125" s="18"/>
      <c r="S125" s="37" t="s">
        <v>13</v>
      </c>
      <c r="T125" s="38" t="s">
        <v>16</v>
      </c>
      <c r="U125" s="50" t="s">
        <v>15</v>
      </c>
      <c r="V125" s="82"/>
      <c r="W125" s="39"/>
      <c r="X125" s="41">
        <v>16</v>
      </c>
      <c r="Y125" s="42">
        <f>IF($V125&gt;0,IF(X125&gt;0,$V125*X125,""),"")</f>
      </c>
      <c r="Z125" s="43">
        <f>V125</f>
        <v>0</v>
      </c>
      <c r="AA125" s="41">
        <v>9.75</v>
      </c>
      <c r="AB125" s="42">
        <f>IF($G125&gt;0,IF(AA125&gt;0,$G125*AA125,""),"")</f>
      </c>
      <c r="AC125" s="43"/>
      <c r="AD125" s="88"/>
      <c r="AE125" s="42"/>
      <c r="AF125" s="43"/>
      <c r="AG125" s="88"/>
      <c r="AH125" s="42"/>
      <c r="AI125" s="43"/>
      <c r="AJ125" s="44"/>
      <c r="AK125" s="45"/>
      <c r="AL125" s="46" t="s">
        <v>13</v>
      </c>
      <c r="AM125" s="38" t="s">
        <v>16</v>
      </c>
      <c r="AN125" s="50" t="s">
        <v>15</v>
      </c>
      <c r="AP125" s="47">
        <v>16</v>
      </c>
      <c r="AQ125" s="48">
        <f>IF($AO125&gt;0,IF(AP125&gt;0,$AO125*AP125,""),"")</f>
      </c>
      <c r="AR125" s="17">
        <f>AO125</f>
        <v>0</v>
      </c>
      <c r="AS125" s="49">
        <f>PRODUCT(ROUND(AA125,2)*1.02)</f>
        <v>9.945</v>
      </c>
      <c r="AT125" s="48">
        <f>IF($AO125&gt;0,IF(AS125&gt;0,$AO125*AS125,""),"")</f>
      </c>
      <c r="AV125" s="20"/>
      <c r="AW125" s="48"/>
      <c r="AY125" s="20"/>
      <c r="AZ125" s="48"/>
      <c r="BB125" s="18"/>
      <c r="BC125" s="18"/>
    </row>
    <row r="126" spans="1:55" ht="15.75">
      <c r="A126" s="37" t="s">
        <v>13</v>
      </c>
      <c r="B126" s="38" t="s">
        <v>17</v>
      </c>
      <c r="C126" s="50" t="s">
        <v>15</v>
      </c>
      <c r="E126" s="47">
        <v>9.5</v>
      </c>
      <c r="F126" s="48">
        <f>IF($D126&gt;0,IF(E126&gt;0,$D126*E126,""),"")</f>
      </c>
      <c r="G126" s="17">
        <f>D126</f>
        <v>0</v>
      </c>
      <c r="H126" s="47">
        <v>8.7</v>
      </c>
      <c r="I126" s="48">
        <f>IF($G126&gt;0,IF(H126&gt;0,$G126*H126,""),"")</f>
      </c>
      <c r="K126" s="18"/>
      <c r="L126" s="48"/>
      <c r="N126" s="18"/>
      <c r="O126" s="48">
        <f>IF($G126&gt;0,IF(N126&gt;0,$G126*N126,""),"")</f>
      </c>
      <c r="Q126" s="18"/>
      <c r="R126" s="18"/>
      <c r="S126" s="37" t="s">
        <v>13</v>
      </c>
      <c r="T126" s="38" t="s">
        <v>17</v>
      </c>
      <c r="U126" s="50" t="s">
        <v>15</v>
      </c>
      <c r="V126" s="82"/>
      <c r="W126" s="39"/>
      <c r="X126" s="41">
        <v>9.5</v>
      </c>
      <c r="Y126" s="42">
        <f>IF($V126&gt;0,IF(X126&gt;0,$V126*X126,""),"")</f>
      </c>
      <c r="Z126" s="43">
        <f>V126</f>
        <v>0</v>
      </c>
      <c r="AA126" s="41">
        <v>8.7</v>
      </c>
      <c r="AB126" s="42">
        <f>IF($G126&gt;0,IF(AA126&gt;0,$G126*AA126,""),"")</f>
      </c>
      <c r="AC126" s="43"/>
      <c r="AD126" s="88"/>
      <c r="AE126" s="42"/>
      <c r="AF126" s="43"/>
      <c r="AG126" s="88"/>
      <c r="AH126" s="42">
        <f>IF($G126&gt;0,IF(AG126&gt;0,$G126*AG126,""),"")</f>
      </c>
      <c r="AI126" s="43"/>
      <c r="AJ126" s="44"/>
      <c r="AK126" s="45"/>
      <c r="AL126" s="46" t="s">
        <v>13</v>
      </c>
      <c r="AM126" s="38" t="s">
        <v>17</v>
      </c>
      <c r="AN126" s="50" t="s">
        <v>15</v>
      </c>
      <c r="AP126" s="47">
        <v>9</v>
      </c>
      <c r="AQ126" s="48">
        <f>IF($AO126&gt;0,IF(AP126&gt;0,$AO126*AP126,""),"")</f>
      </c>
      <c r="AR126" s="17">
        <f>AO126</f>
        <v>0</v>
      </c>
      <c r="AS126" s="49">
        <f>PRODUCT(ROUND(AA126,2)*1.02)</f>
        <v>8.873999999999999</v>
      </c>
      <c r="AT126" s="48">
        <f>IF($AO126&gt;0,IF(AS126&gt;0,$AO126*AS126,""),"")</f>
      </c>
      <c r="AV126" s="20"/>
      <c r="AW126" s="48"/>
      <c r="AY126" s="20"/>
      <c r="AZ126" s="48">
        <f>IF($G126&gt;0,IF(AY126&gt;0,$G126*AY126,""),"")</f>
      </c>
      <c r="BB126" s="18"/>
      <c r="BC126" s="18"/>
    </row>
    <row r="127" spans="1:55" ht="15.75">
      <c r="A127" s="37" t="s">
        <v>58</v>
      </c>
      <c r="B127" s="38" t="s">
        <v>19</v>
      </c>
      <c r="C127" s="50"/>
      <c r="K127" s="18"/>
      <c r="L127" s="48"/>
      <c r="N127" s="18"/>
      <c r="Q127" s="18"/>
      <c r="R127" s="18"/>
      <c r="S127" s="37" t="s">
        <v>58</v>
      </c>
      <c r="T127" s="38" t="s">
        <v>19</v>
      </c>
      <c r="U127" s="50"/>
      <c r="W127" s="39"/>
      <c r="X127" s="39"/>
      <c r="Y127" s="70"/>
      <c r="Z127" s="43"/>
      <c r="AA127" s="39"/>
      <c r="AB127" s="70"/>
      <c r="AC127" s="43"/>
      <c r="AD127" s="88"/>
      <c r="AE127" s="42"/>
      <c r="AF127" s="43"/>
      <c r="AG127" s="88"/>
      <c r="AH127" s="70"/>
      <c r="AI127" s="43"/>
      <c r="AJ127" s="44"/>
      <c r="AK127" s="45"/>
      <c r="AL127" s="46" t="s">
        <v>58</v>
      </c>
      <c r="AM127" s="38" t="s">
        <v>19</v>
      </c>
      <c r="AN127" s="50"/>
      <c r="AV127" s="20"/>
      <c r="AW127" s="48"/>
      <c r="AY127" s="20"/>
      <c r="BB127" s="18"/>
      <c r="BC127" s="18"/>
    </row>
    <row r="128" spans="1:55" ht="15.75">
      <c r="A128" s="37" t="s">
        <v>13</v>
      </c>
      <c r="B128" s="38" t="s">
        <v>14</v>
      </c>
      <c r="C128" s="50" t="s">
        <v>15</v>
      </c>
      <c r="E128" s="47">
        <v>14</v>
      </c>
      <c r="F128" s="48">
        <f>IF($D128&gt;0,IF(E128&gt;0,$D128*E128,""),"")</f>
      </c>
      <c r="G128" s="17">
        <f>D128</f>
        <v>0</v>
      </c>
      <c r="H128" s="47">
        <v>8.3</v>
      </c>
      <c r="I128" s="48">
        <f>IF($G128&gt;0,IF(H128&gt;0,$G128*H128,""),"")</f>
      </c>
      <c r="J128" s="17">
        <f>D128</f>
        <v>0</v>
      </c>
      <c r="K128" s="47">
        <v>11.5</v>
      </c>
      <c r="L128" s="48">
        <f t="shared" si="5"/>
      </c>
      <c r="N128" s="18"/>
      <c r="O128" s="48"/>
      <c r="Q128" s="18"/>
      <c r="R128" s="18"/>
      <c r="S128" s="37" t="s">
        <v>13</v>
      </c>
      <c r="T128" s="38" t="s">
        <v>14</v>
      </c>
      <c r="U128" s="50" t="s">
        <v>15</v>
      </c>
      <c r="V128" s="82"/>
      <c r="W128" s="39"/>
      <c r="X128" s="41">
        <v>14</v>
      </c>
      <c r="Y128" s="42">
        <f>IF($V128&gt;0,IF(X128&gt;0,$V128*X128,""),"")</f>
      </c>
      <c r="Z128" s="43">
        <f>V128</f>
        <v>0</v>
      </c>
      <c r="AA128" s="41">
        <v>8.3</v>
      </c>
      <c r="AB128" s="42">
        <f>IF($G128&gt;0,IF(AA128&gt;0,$G128*AA128,""),"")</f>
      </c>
      <c r="AC128" s="43">
        <f>V128</f>
        <v>0</v>
      </c>
      <c r="AD128" s="90">
        <f>PRODUCT(ROUND(K128*1.02,2))</f>
        <v>11.73</v>
      </c>
      <c r="AE128" s="42">
        <f>IF($V128&gt;0,IF(AD128&gt;0,$V128*AD128,""),"")</f>
      </c>
      <c r="AF128" s="43"/>
      <c r="AG128" s="88"/>
      <c r="AH128" s="42"/>
      <c r="AI128" s="43"/>
      <c r="AJ128" s="44"/>
      <c r="AK128" s="45"/>
      <c r="AL128" s="46" t="s">
        <v>13</v>
      </c>
      <c r="AM128" s="38" t="s">
        <v>14</v>
      </c>
      <c r="AN128" s="50" t="s">
        <v>15</v>
      </c>
      <c r="AP128" s="47">
        <v>14</v>
      </c>
      <c r="AQ128" s="48">
        <f>IF($AO128&gt;0,IF(AP128&gt;0,$AO128*AP128,""),"")</f>
      </c>
      <c r="AR128" s="17">
        <f>AO128</f>
        <v>0</v>
      </c>
      <c r="AS128" s="49">
        <f>PRODUCT(ROUND(AA128,2)*1.02)</f>
        <v>8.466000000000001</v>
      </c>
      <c r="AT128" s="48">
        <f>IF($AO128&gt;0,IF(AS128&gt;0,$AO128*AS128,""),"")</f>
      </c>
      <c r="AU128" s="17">
        <f>AO128</f>
        <v>0</v>
      </c>
      <c r="AV128" s="49">
        <f>PRODUCT(ROUND(AD128,2)*1.02)</f>
        <v>11.9646</v>
      </c>
      <c r="AW128" s="48">
        <f>IF($AO128&gt;0,IF(AV128&gt;0,$AO128*AV128,""),"")</f>
      </c>
      <c r="AY128" s="20"/>
      <c r="AZ128" s="48"/>
      <c r="BB128" s="18"/>
      <c r="BC128" s="18"/>
    </row>
    <row r="129" spans="1:55" ht="15.75">
      <c r="A129" s="37" t="s">
        <v>13</v>
      </c>
      <c r="B129" s="38" t="s">
        <v>16</v>
      </c>
      <c r="C129" s="50" t="s">
        <v>15</v>
      </c>
      <c r="E129" s="47">
        <v>12</v>
      </c>
      <c r="F129" s="48">
        <f>IF($D129&gt;0,IF(E129&gt;0,$D129*E129,""),"")</f>
      </c>
      <c r="G129" s="17">
        <f>D129</f>
        <v>0</v>
      </c>
      <c r="H129" s="47">
        <v>7.25</v>
      </c>
      <c r="I129" s="48">
        <f>IF($G129&gt;0,IF(H129&gt;0,$G129*H129,""),"")</f>
      </c>
      <c r="K129" s="18"/>
      <c r="L129" s="48"/>
      <c r="N129" s="18"/>
      <c r="O129" s="48"/>
      <c r="Q129" s="18"/>
      <c r="R129" s="18"/>
      <c r="S129" s="37" t="s">
        <v>13</v>
      </c>
      <c r="T129" s="38" t="s">
        <v>16</v>
      </c>
      <c r="U129" s="50" t="s">
        <v>15</v>
      </c>
      <c r="V129" s="82"/>
      <c r="W129" s="39"/>
      <c r="X129" s="41">
        <v>12</v>
      </c>
      <c r="Y129" s="42">
        <f>IF($V129&gt;0,IF(X129&gt;0,$V129*X129,""),"")</f>
      </c>
      <c r="Z129" s="43">
        <f>V129</f>
        <v>0</v>
      </c>
      <c r="AA129" s="41">
        <v>7.25</v>
      </c>
      <c r="AB129" s="42">
        <f>IF($G129&gt;0,IF(AA129&gt;0,$G129*AA129,""),"")</f>
      </c>
      <c r="AC129" s="43"/>
      <c r="AD129" s="88"/>
      <c r="AE129" s="42"/>
      <c r="AF129" s="43"/>
      <c r="AG129" s="88"/>
      <c r="AH129" s="42"/>
      <c r="AI129" s="43"/>
      <c r="AJ129" s="44"/>
      <c r="AK129" s="45"/>
      <c r="AL129" s="46" t="s">
        <v>13</v>
      </c>
      <c r="AM129" s="38" t="s">
        <v>16</v>
      </c>
      <c r="AN129" s="50" t="s">
        <v>15</v>
      </c>
      <c r="AP129" s="47">
        <v>12</v>
      </c>
      <c r="AQ129" s="48">
        <f>IF($AO129&gt;0,IF(AP129&gt;0,$AO129*AP129,""),"")</f>
      </c>
      <c r="AR129" s="17">
        <f>AO129</f>
        <v>0</v>
      </c>
      <c r="AS129" s="49">
        <f>PRODUCT(ROUND(AA129,2)*1.02)</f>
        <v>7.3950000000000005</v>
      </c>
      <c r="AT129" s="48">
        <f>IF($AO129&gt;0,IF(AS129&gt;0,$AO129*AS129,""),"")</f>
      </c>
      <c r="AV129" s="20"/>
      <c r="AW129" s="48"/>
      <c r="AY129" s="20"/>
      <c r="AZ129" s="48"/>
      <c r="BB129" s="18"/>
      <c r="BC129" s="18"/>
    </row>
    <row r="130" spans="1:55" ht="15.75">
      <c r="A130" s="37" t="s">
        <v>13</v>
      </c>
      <c r="B130" s="38" t="s">
        <v>17</v>
      </c>
      <c r="C130" s="50" t="s">
        <v>15</v>
      </c>
      <c r="E130" s="47">
        <v>9</v>
      </c>
      <c r="F130" s="48">
        <f>IF($D130&gt;0,IF(E130&gt;0,$D130*E130,""),"")</f>
      </c>
      <c r="G130" s="17">
        <f>D130</f>
        <v>0</v>
      </c>
      <c r="H130" s="47">
        <v>6.1</v>
      </c>
      <c r="I130" s="48">
        <f>IF($G130&gt;0,IF(H130&gt;0,$G130*H130,""),"")</f>
      </c>
      <c r="K130" s="18"/>
      <c r="L130" s="48"/>
      <c r="N130" s="18"/>
      <c r="O130" s="48"/>
      <c r="Q130" s="18"/>
      <c r="R130" s="18"/>
      <c r="S130" s="37" t="s">
        <v>13</v>
      </c>
      <c r="T130" s="38" t="s">
        <v>17</v>
      </c>
      <c r="U130" s="50" t="s">
        <v>15</v>
      </c>
      <c r="V130" s="82"/>
      <c r="W130" s="39"/>
      <c r="X130" s="41">
        <v>9</v>
      </c>
      <c r="Y130" s="42">
        <f>IF($V130&gt;0,IF(X130&gt;0,$V130*X130,""),"")</f>
      </c>
      <c r="Z130" s="43">
        <f>V130</f>
        <v>0</v>
      </c>
      <c r="AA130" s="41">
        <v>6.1</v>
      </c>
      <c r="AB130" s="42">
        <f>IF($G130&gt;0,IF(AA130&gt;0,$G130*AA130,""),"")</f>
      </c>
      <c r="AC130" s="43"/>
      <c r="AD130" s="88"/>
      <c r="AE130" s="42"/>
      <c r="AF130" s="43"/>
      <c r="AG130" s="88"/>
      <c r="AH130" s="42"/>
      <c r="AI130" s="43"/>
      <c r="AJ130" s="44"/>
      <c r="AK130" s="45"/>
      <c r="AL130" s="46" t="s">
        <v>13</v>
      </c>
      <c r="AM130" s="38" t="s">
        <v>17</v>
      </c>
      <c r="AN130" s="50" t="s">
        <v>15</v>
      </c>
      <c r="AP130" s="47">
        <v>9</v>
      </c>
      <c r="AQ130" s="48">
        <f>IF($AO130&gt;0,IF(AP130&gt;0,$AO130*AP130,""),"")</f>
      </c>
      <c r="AR130" s="17">
        <f>AO130</f>
        <v>0</v>
      </c>
      <c r="AS130" s="49">
        <f>PRODUCT(ROUND(AA130,2)*1.02)</f>
        <v>6.2219999999999995</v>
      </c>
      <c r="AT130" s="48">
        <f>IF($AO130&gt;0,IF(AS130&gt;0,$AO130*AS130,""),"")</f>
      </c>
      <c r="AV130" s="20"/>
      <c r="AW130" s="48"/>
      <c r="AY130" s="20"/>
      <c r="AZ130" s="48"/>
      <c r="BB130" s="18"/>
      <c r="BC130" s="18"/>
    </row>
    <row r="131" spans="1:55" ht="15.75">
      <c r="A131" s="37"/>
      <c r="B131" s="38"/>
      <c r="C131" s="50"/>
      <c r="K131" s="18"/>
      <c r="L131" s="48"/>
      <c r="N131" s="18"/>
      <c r="Q131" s="18"/>
      <c r="R131" s="18"/>
      <c r="S131" s="37"/>
      <c r="T131" s="38"/>
      <c r="U131" s="50"/>
      <c r="W131" s="39"/>
      <c r="X131" s="39"/>
      <c r="Y131" s="70"/>
      <c r="Z131" s="43"/>
      <c r="AA131" s="39"/>
      <c r="AB131" s="70"/>
      <c r="AC131" s="43"/>
      <c r="AD131" s="88"/>
      <c r="AE131" s="42"/>
      <c r="AF131" s="43"/>
      <c r="AG131" s="88"/>
      <c r="AH131" s="70"/>
      <c r="AI131" s="43"/>
      <c r="AJ131" s="44"/>
      <c r="AK131" s="45"/>
      <c r="AL131" s="46"/>
      <c r="AM131" s="38"/>
      <c r="AN131" s="50"/>
      <c r="AV131" s="20"/>
      <c r="AW131" s="48"/>
      <c r="AY131" s="20"/>
      <c r="BB131" s="18"/>
      <c r="BC131" s="18"/>
    </row>
    <row r="132" spans="1:55" ht="15.75">
      <c r="A132" s="37" t="s">
        <v>20</v>
      </c>
      <c r="B132" s="32" t="s">
        <v>21</v>
      </c>
      <c r="C132" s="50"/>
      <c r="K132" s="18"/>
      <c r="L132" s="48"/>
      <c r="N132" s="18"/>
      <c r="Q132" s="18"/>
      <c r="R132" s="18"/>
      <c r="S132" s="37" t="s">
        <v>20</v>
      </c>
      <c r="T132" s="32" t="s">
        <v>21</v>
      </c>
      <c r="U132" s="50"/>
      <c r="W132" s="39"/>
      <c r="X132" s="39"/>
      <c r="Y132" s="70"/>
      <c r="Z132" s="43"/>
      <c r="AA132" s="39"/>
      <c r="AB132" s="70"/>
      <c r="AC132" s="43"/>
      <c r="AD132" s="88"/>
      <c r="AE132" s="42"/>
      <c r="AF132" s="43"/>
      <c r="AG132" s="88"/>
      <c r="AH132" s="70"/>
      <c r="AI132" s="43"/>
      <c r="AJ132" s="44"/>
      <c r="AK132" s="45"/>
      <c r="AL132" s="46" t="s">
        <v>20</v>
      </c>
      <c r="AM132" s="32" t="s">
        <v>21</v>
      </c>
      <c r="AN132" s="50"/>
      <c r="AV132" s="20"/>
      <c r="AW132" s="48"/>
      <c r="AY132" s="20"/>
      <c r="BB132" s="18"/>
      <c r="BC132" s="18"/>
    </row>
    <row r="133" spans="1:55" s="62" customFormat="1" ht="31.5">
      <c r="A133" s="52" t="s">
        <v>22</v>
      </c>
      <c r="B133" s="53" t="s">
        <v>23</v>
      </c>
      <c r="C133" s="54" t="s">
        <v>24</v>
      </c>
      <c r="E133" s="63">
        <v>1.25</v>
      </c>
      <c r="F133" s="64">
        <f>IF($D133&gt;0,IF(E133&gt;0,$D133*E133,""),"")</f>
      </c>
      <c r="H133" s="63">
        <v>0.45</v>
      </c>
      <c r="I133" s="64">
        <f>IF($G133&gt;0,IF(H133&gt;0,$G133*H133,""),"")</f>
      </c>
      <c r="K133" s="63">
        <v>0.5</v>
      </c>
      <c r="L133" s="64">
        <f t="shared" si="5"/>
      </c>
      <c r="N133" s="65"/>
      <c r="O133" s="64"/>
      <c r="Q133" s="65"/>
      <c r="R133" s="65"/>
      <c r="S133" s="52" t="s">
        <v>22</v>
      </c>
      <c r="T133" s="53" t="s">
        <v>23</v>
      </c>
      <c r="U133" s="54" t="s">
        <v>24</v>
      </c>
      <c r="V133" s="83"/>
      <c r="W133" s="84"/>
      <c r="X133" s="56">
        <v>1.25</v>
      </c>
      <c r="Y133" s="57">
        <f>IF($W133&gt;0,IF(X133&gt;0,$W133*X133,""),"")</f>
      </c>
      <c r="Z133" s="85"/>
      <c r="AA133" s="56">
        <v>0.45</v>
      </c>
      <c r="AB133" s="57">
        <f>IF($Z133&gt;0,IF(AA133&gt;0,$Z133*AA133,""),"")</f>
      </c>
      <c r="AC133" s="85"/>
      <c r="AD133" s="56">
        <f>PRODUCT(ROUND(K133*1.02,2))</f>
        <v>0.51</v>
      </c>
      <c r="AE133" s="57">
        <f>IF($AC133&gt;0,IF(AD133&gt;0,$AC133*AD133,""),"")</f>
      </c>
      <c r="AF133" s="58"/>
      <c r="AG133" s="59"/>
      <c r="AH133" s="57"/>
      <c r="AI133" s="58"/>
      <c r="AJ133" s="59"/>
      <c r="AK133" s="60"/>
      <c r="AL133" s="61" t="s">
        <v>22</v>
      </c>
      <c r="AM133" s="53" t="s">
        <v>23</v>
      </c>
      <c r="AN133" s="54" t="s">
        <v>24</v>
      </c>
      <c r="AP133" s="63">
        <v>1.25</v>
      </c>
      <c r="AQ133" s="64">
        <f>IF($AO133&gt;0,IF(AP133&gt;0,$AO133*AP133,""),"")</f>
      </c>
      <c r="AS133" s="63">
        <f>PRODUCT(ROUND(AA133,2)*1.02)</f>
        <v>0.459</v>
      </c>
      <c r="AT133" s="64">
        <f>IF($AO133&gt;0,IF(AS133&gt;0,$AO133*AS133,""),"")</f>
      </c>
      <c r="AV133" s="63">
        <f>PRODUCT(ROUND(AD133,2)*1.02)</f>
        <v>0.5202</v>
      </c>
      <c r="AW133" s="64">
        <f>IF($AO133&gt;0,IF(AV133&gt;0,$AO133*AV133,""),"")</f>
      </c>
      <c r="AY133" s="65"/>
      <c r="AZ133" s="64"/>
      <c r="BB133" s="65"/>
      <c r="BC133" s="65"/>
    </row>
    <row r="134" spans="1:55" ht="15.75">
      <c r="A134" s="37" t="s">
        <v>25</v>
      </c>
      <c r="B134" s="38" t="s">
        <v>26</v>
      </c>
      <c r="C134" s="50" t="s">
        <v>15</v>
      </c>
      <c r="G134" s="17">
        <f>D134</f>
        <v>0</v>
      </c>
      <c r="H134" s="47">
        <v>0.23</v>
      </c>
      <c r="I134" s="48">
        <f>IF($G134&gt;0,IF(H134&gt;0,$G134*H134,""),"")</f>
      </c>
      <c r="J134" s="17">
        <f>D134</f>
        <v>0</v>
      </c>
      <c r="K134" s="47">
        <v>0.02</v>
      </c>
      <c r="L134" s="48">
        <f t="shared" si="5"/>
      </c>
      <c r="N134" s="18"/>
      <c r="O134" s="48"/>
      <c r="Q134" s="18"/>
      <c r="R134" s="18"/>
      <c r="S134" s="37" t="s">
        <v>25</v>
      </c>
      <c r="T134" s="38" t="s">
        <v>26</v>
      </c>
      <c r="U134" s="50" t="s">
        <v>15</v>
      </c>
      <c r="V134" s="82"/>
      <c r="W134" s="39"/>
      <c r="X134" s="39"/>
      <c r="Y134" s="95"/>
      <c r="Z134" s="43">
        <f>V134</f>
        <v>0</v>
      </c>
      <c r="AA134" s="41">
        <v>0.23</v>
      </c>
      <c r="AB134" s="42">
        <f>IF($G134&gt;0,IF(AA134&gt;0,$G134*AA134,""),"")</f>
      </c>
      <c r="AC134" s="43">
        <f>V134</f>
        <v>0</v>
      </c>
      <c r="AD134" s="90">
        <f>PRODUCT(ROUND(K134*1.02,2))</f>
        <v>0.02</v>
      </c>
      <c r="AE134" s="42">
        <f>IF($V134&gt;0,IF(AD134&gt;0,$V134*AD134,""),"")</f>
      </c>
      <c r="AF134" s="43"/>
      <c r="AG134" s="88"/>
      <c r="AH134" s="42"/>
      <c r="AI134" s="43"/>
      <c r="AJ134" s="44"/>
      <c r="AK134" s="45"/>
      <c r="AL134" s="46" t="s">
        <v>25</v>
      </c>
      <c r="AM134" s="38" t="s">
        <v>26</v>
      </c>
      <c r="AN134" s="50" t="s">
        <v>15</v>
      </c>
      <c r="AR134" s="17">
        <f>AO134</f>
        <v>0</v>
      </c>
      <c r="AS134" s="49">
        <f>PRODUCT(ROUND(AA134,2)*1.02)</f>
        <v>0.2346</v>
      </c>
      <c r="AT134" s="48">
        <f>IF($AO134&gt;0,IF(AS134&gt;0,$AO134*AS134,""),"")</f>
      </c>
      <c r="AU134" s="17">
        <f>AO134</f>
        <v>0</v>
      </c>
      <c r="AV134" s="49">
        <f>PRODUCT(ROUND(AD134,2)*1.02)</f>
        <v>0.0204</v>
      </c>
      <c r="AW134" s="48">
        <f>IF($AO134&gt;0,IF(AV134&gt;0,$AO134*AV134,""),"")</f>
      </c>
      <c r="AY134" s="20"/>
      <c r="AZ134" s="48"/>
      <c r="BB134" s="18"/>
      <c r="BC134" s="18"/>
    </row>
    <row r="135" spans="1:55" ht="15.75">
      <c r="A135" s="37" t="s">
        <v>13</v>
      </c>
      <c r="B135" s="38"/>
      <c r="C135" s="50"/>
      <c r="K135" s="18"/>
      <c r="L135" s="48"/>
      <c r="N135" s="18"/>
      <c r="Q135" s="18"/>
      <c r="R135" s="18"/>
      <c r="S135" s="37" t="s">
        <v>13</v>
      </c>
      <c r="T135" s="38"/>
      <c r="U135" s="50"/>
      <c r="W135" s="39"/>
      <c r="X135" s="39"/>
      <c r="Y135" s="70"/>
      <c r="Z135" s="43"/>
      <c r="AA135" s="39"/>
      <c r="AB135" s="70"/>
      <c r="AC135" s="43"/>
      <c r="AD135" s="88"/>
      <c r="AE135" s="42"/>
      <c r="AF135" s="43"/>
      <c r="AG135" s="88"/>
      <c r="AH135" s="70"/>
      <c r="AI135" s="43"/>
      <c r="AJ135" s="44"/>
      <c r="AK135" s="45"/>
      <c r="AL135" s="46" t="s">
        <v>13</v>
      </c>
      <c r="AM135" s="38"/>
      <c r="AN135" s="50"/>
      <c r="AV135" s="20"/>
      <c r="AW135" s="48"/>
      <c r="AY135" s="20"/>
      <c r="BB135" s="18"/>
      <c r="BC135" s="18"/>
    </row>
    <row r="136" spans="1:55" ht="31.5">
      <c r="A136" s="37" t="s">
        <v>27</v>
      </c>
      <c r="B136" s="32" t="s">
        <v>28</v>
      </c>
      <c r="C136" s="50"/>
      <c r="K136" s="18"/>
      <c r="L136" s="48"/>
      <c r="N136" s="18"/>
      <c r="Q136" s="18"/>
      <c r="R136" s="18"/>
      <c r="S136" s="37" t="s">
        <v>27</v>
      </c>
      <c r="T136" s="32" t="s">
        <v>28</v>
      </c>
      <c r="U136" s="50"/>
      <c r="W136" s="39"/>
      <c r="X136" s="39"/>
      <c r="Y136" s="70"/>
      <c r="Z136" s="43"/>
      <c r="AA136" s="39"/>
      <c r="AB136" s="70"/>
      <c r="AC136" s="43"/>
      <c r="AD136" s="88"/>
      <c r="AE136" s="42"/>
      <c r="AF136" s="43"/>
      <c r="AG136" s="88"/>
      <c r="AH136" s="70"/>
      <c r="AI136" s="43"/>
      <c r="AJ136" s="44"/>
      <c r="AK136" s="45"/>
      <c r="AL136" s="46" t="s">
        <v>27</v>
      </c>
      <c r="AM136" s="32" t="s">
        <v>28</v>
      </c>
      <c r="AN136" s="50"/>
      <c r="AV136" s="20"/>
      <c r="AW136" s="48"/>
      <c r="AY136" s="20"/>
      <c r="BB136" s="18"/>
      <c r="BC136" s="18"/>
    </row>
    <row r="137" spans="1:55" ht="15.75">
      <c r="A137" s="37" t="s">
        <v>29</v>
      </c>
      <c r="B137" s="38" t="s">
        <v>30</v>
      </c>
      <c r="C137" s="50" t="s">
        <v>31</v>
      </c>
      <c r="K137" s="18"/>
      <c r="L137" s="48"/>
      <c r="N137" s="18"/>
      <c r="Q137" s="18"/>
      <c r="R137" s="18"/>
      <c r="S137" s="37" t="s">
        <v>29</v>
      </c>
      <c r="T137" s="38" t="s">
        <v>30</v>
      </c>
      <c r="U137" s="50" t="s">
        <v>31</v>
      </c>
      <c r="W137" s="39"/>
      <c r="X137" s="39"/>
      <c r="Y137" s="70"/>
      <c r="Z137" s="43"/>
      <c r="AA137" s="39"/>
      <c r="AB137" s="70"/>
      <c r="AC137" s="43"/>
      <c r="AD137" s="88"/>
      <c r="AE137" s="42"/>
      <c r="AF137" s="43"/>
      <c r="AG137" s="88"/>
      <c r="AH137" s="70"/>
      <c r="AI137" s="43"/>
      <c r="AJ137" s="44"/>
      <c r="AK137" s="45"/>
      <c r="AL137" s="46" t="s">
        <v>29</v>
      </c>
      <c r="AM137" s="38" t="s">
        <v>30</v>
      </c>
      <c r="AN137" s="50" t="s">
        <v>31</v>
      </c>
      <c r="AV137" s="20"/>
      <c r="AW137" s="48"/>
      <c r="AY137" s="20"/>
      <c r="BB137" s="18"/>
      <c r="BC137" s="18"/>
    </row>
    <row r="138" spans="1:55" s="62" customFormat="1" ht="31.5">
      <c r="A138" s="52" t="s">
        <v>32</v>
      </c>
      <c r="B138" s="53" t="s">
        <v>23</v>
      </c>
      <c r="C138" s="54" t="s">
        <v>24</v>
      </c>
      <c r="E138" s="63">
        <v>1.25</v>
      </c>
      <c r="F138" s="64">
        <f>IF($D138&gt;0,IF(E138&gt;0,$D138*E138,""),"")</f>
      </c>
      <c r="H138" s="63">
        <v>1.4</v>
      </c>
      <c r="I138" s="64">
        <f>IF($G138&gt;0,IF(H138&gt;0,$G138*H138,""),"")</f>
      </c>
      <c r="K138" s="63">
        <v>3.5</v>
      </c>
      <c r="L138" s="64">
        <f t="shared" si="5"/>
      </c>
      <c r="N138" s="65"/>
      <c r="O138" s="64"/>
      <c r="Q138" s="65"/>
      <c r="R138" s="65"/>
      <c r="S138" s="52" t="s">
        <v>32</v>
      </c>
      <c r="T138" s="53" t="s">
        <v>23</v>
      </c>
      <c r="U138" s="54" t="s">
        <v>24</v>
      </c>
      <c r="V138" s="83"/>
      <c r="W138" s="84"/>
      <c r="X138" s="56">
        <v>1.25</v>
      </c>
      <c r="Y138" s="57">
        <f>IF($W138&gt;0,IF(X138&gt;0,$W138*X138,""),"")</f>
      </c>
      <c r="Z138" s="85"/>
      <c r="AA138" s="56">
        <v>1.4</v>
      </c>
      <c r="AB138" s="57">
        <f>IF($Z138&gt;0,IF(AA138&gt;0,$Z138*AA138,""),"")</f>
      </c>
      <c r="AC138" s="85"/>
      <c r="AD138" s="56">
        <f>PRODUCT(ROUND(K138*1.02,2))</f>
        <v>3.57</v>
      </c>
      <c r="AE138" s="57">
        <f>IF($AC138&gt;0,IF(AD138&gt;0,$AC138*AD138,""),"")</f>
      </c>
      <c r="AF138" s="58"/>
      <c r="AG138" s="59"/>
      <c r="AH138" s="57"/>
      <c r="AI138" s="58"/>
      <c r="AJ138" s="59"/>
      <c r="AK138" s="60"/>
      <c r="AL138" s="61" t="s">
        <v>32</v>
      </c>
      <c r="AM138" s="53" t="s">
        <v>23</v>
      </c>
      <c r="AN138" s="54" t="s">
        <v>24</v>
      </c>
      <c r="AP138" s="63">
        <v>1.25</v>
      </c>
      <c r="AQ138" s="64">
        <f>IF($AO138&gt;0,IF(AP138&gt;0,$AO138*AP138,""),"")</f>
      </c>
      <c r="AS138" s="63">
        <f>PRODUCT(ROUND(AA138,2)*1.02)</f>
        <v>1.428</v>
      </c>
      <c r="AT138" s="64">
        <f>IF($AO138&gt;0,IF(AS138&gt;0,$AO138*AS138,""),"")</f>
      </c>
      <c r="AV138" s="63">
        <f>PRODUCT(ROUND(AD138,2)*1.02)</f>
        <v>3.6414</v>
      </c>
      <c r="AW138" s="64">
        <f>IF($AO138&gt;0,IF(AV138&gt;0,$AO138*AV138,""),"")</f>
      </c>
      <c r="AY138" s="65"/>
      <c r="AZ138" s="64"/>
      <c r="BB138" s="65"/>
      <c r="BC138" s="65"/>
    </row>
    <row r="139" spans="1:55" ht="15.75">
      <c r="A139" s="37" t="s">
        <v>33</v>
      </c>
      <c r="B139" s="38" t="s">
        <v>34</v>
      </c>
      <c r="C139" s="50" t="s">
        <v>31</v>
      </c>
      <c r="E139" s="47">
        <v>4.5</v>
      </c>
      <c r="F139" s="48">
        <f>IF($D139&gt;0,IF(E139&gt;0,$D139*E139,""),"")</f>
      </c>
      <c r="G139" s="17">
        <f>D139</f>
        <v>0</v>
      </c>
      <c r="H139" s="47">
        <v>2.24</v>
      </c>
      <c r="I139" s="48">
        <f>IF($G139&gt;0,IF(H139&gt;0,$G139*H139,""),"")</f>
      </c>
      <c r="J139" s="17">
        <f>D139</f>
        <v>0</v>
      </c>
      <c r="K139" s="47">
        <v>0.33</v>
      </c>
      <c r="L139" s="48">
        <f t="shared" si="5"/>
      </c>
      <c r="N139" s="18"/>
      <c r="O139" s="48"/>
      <c r="Q139" s="18"/>
      <c r="R139" s="18"/>
      <c r="S139" s="37" t="s">
        <v>33</v>
      </c>
      <c r="T139" s="38" t="s">
        <v>34</v>
      </c>
      <c r="U139" s="50" t="s">
        <v>31</v>
      </c>
      <c r="V139" s="82"/>
      <c r="W139" s="39"/>
      <c r="X139" s="41">
        <v>4.5</v>
      </c>
      <c r="Y139" s="42">
        <f>IF($V139&gt;0,IF(X139&gt;0,$V139*X139,""),"")</f>
      </c>
      <c r="Z139" s="43">
        <f>V139</f>
        <v>0</v>
      </c>
      <c r="AA139" s="41">
        <v>2.24</v>
      </c>
      <c r="AB139" s="42">
        <f>IF($V139&gt;0,IF(AA139&gt;0,$V139*AA139,""),"")</f>
      </c>
      <c r="AC139" s="43">
        <f>V139</f>
        <v>0</v>
      </c>
      <c r="AD139" s="90">
        <f>PRODUCT(ROUND(K139*1.02,2))</f>
        <v>0.34</v>
      </c>
      <c r="AE139" s="42">
        <f>IF($V139&gt;0,IF(AD139&gt;0,$V139*AD139,""),"")</f>
      </c>
      <c r="AF139" s="43"/>
      <c r="AG139" s="88"/>
      <c r="AH139" s="42"/>
      <c r="AI139" s="43"/>
      <c r="AJ139" s="44"/>
      <c r="AK139" s="45"/>
      <c r="AL139" s="46" t="s">
        <v>33</v>
      </c>
      <c r="AM139" s="38" t="s">
        <v>34</v>
      </c>
      <c r="AN139" s="50" t="s">
        <v>31</v>
      </c>
      <c r="AP139" s="47">
        <v>4.5</v>
      </c>
      <c r="AQ139" s="48">
        <f>IF($AO139&gt;0,IF(AP139&gt;0,$AO139*AP139,""),"")</f>
      </c>
      <c r="AR139" s="17">
        <f>AO139</f>
        <v>0</v>
      </c>
      <c r="AS139" s="49">
        <f>PRODUCT(ROUND(AA139,2)*1.02)</f>
        <v>2.2848</v>
      </c>
      <c r="AT139" s="48">
        <f>IF($AO139&gt;0,IF(AS139&gt;0,$AO139*AS139,""),"")</f>
      </c>
      <c r="AU139" s="17">
        <f>AO139</f>
        <v>0</v>
      </c>
      <c r="AV139" s="49">
        <f>PRODUCT(ROUND(AD139,2)*1.02)</f>
        <v>0.34680000000000005</v>
      </c>
      <c r="AW139" s="48">
        <f>IF($AO139&gt;0,IF(AV139&gt;0,$AO139*AV139,""),"")</f>
      </c>
      <c r="AY139" s="20"/>
      <c r="AZ139" s="48"/>
      <c r="BB139" s="18"/>
      <c r="BC139" s="18"/>
    </row>
    <row r="140" spans="1:55" ht="15.75">
      <c r="A140" s="37" t="s">
        <v>13</v>
      </c>
      <c r="B140" s="38"/>
      <c r="C140" s="50"/>
      <c r="K140" s="18"/>
      <c r="L140" s="48"/>
      <c r="N140" s="18"/>
      <c r="Q140" s="18"/>
      <c r="R140" s="18"/>
      <c r="S140" s="37" t="s">
        <v>13</v>
      </c>
      <c r="T140" s="38"/>
      <c r="U140" s="50"/>
      <c r="W140" s="39"/>
      <c r="X140" s="39"/>
      <c r="Y140" s="70"/>
      <c r="Z140" s="43"/>
      <c r="AA140" s="39"/>
      <c r="AB140" s="70"/>
      <c r="AC140" s="43"/>
      <c r="AD140" s="88"/>
      <c r="AE140" s="42"/>
      <c r="AF140" s="43"/>
      <c r="AG140" s="88"/>
      <c r="AH140" s="70"/>
      <c r="AI140" s="43"/>
      <c r="AJ140" s="44"/>
      <c r="AK140" s="45"/>
      <c r="AL140" s="46" t="s">
        <v>13</v>
      </c>
      <c r="AM140" s="38"/>
      <c r="AN140" s="50"/>
      <c r="AV140" s="20"/>
      <c r="AW140" s="48"/>
      <c r="AY140" s="20"/>
      <c r="BB140" s="18"/>
      <c r="BC140" s="18"/>
    </row>
    <row r="141" spans="1:55" ht="15.75">
      <c r="A141" s="37"/>
      <c r="B141" s="38"/>
      <c r="C141" s="50"/>
      <c r="K141" s="18"/>
      <c r="L141" s="48"/>
      <c r="N141" s="18"/>
      <c r="Q141" s="18"/>
      <c r="R141" s="18"/>
      <c r="S141" s="37"/>
      <c r="T141" s="38"/>
      <c r="U141" s="50"/>
      <c r="W141" s="39"/>
      <c r="X141" s="39"/>
      <c r="Y141" s="70"/>
      <c r="Z141" s="43"/>
      <c r="AA141" s="39"/>
      <c r="AB141" s="70"/>
      <c r="AC141" s="43"/>
      <c r="AD141" s="88"/>
      <c r="AE141" s="42"/>
      <c r="AF141" s="43"/>
      <c r="AG141" s="88"/>
      <c r="AH141" s="70"/>
      <c r="AI141" s="43"/>
      <c r="AJ141" s="44"/>
      <c r="AK141" s="45"/>
      <c r="AL141" s="46"/>
      <c r="AM141" s="38"/>
      <c r="AN141" s="50"/>
      <c r="AV141" s="20"/>
      <c r="AW141" s="48"/>
      <c r="AY141" s="20"/>
      <c r="BB141" s="18"/>
      <c r="BC141" s="18"/>
    </row>
    <row r="142" spans="1:55" ht="47.25">
      <c r="A142" s="30" t="s">
        <v>59</v>
      </c>
      <c r="B142" s="31" t="s">
        <v>60</v>
      </c>
      <c r="C142" s="37"/>
      <c r="K142" s="18"/>
      <c r="L142" s="48"/>
      <c r="N142" s="18"/>
      <c r="Q142" s="18"/>
      <c r="R142" s="18"/>
      <c r="S142" s="30" t="s">
        <v>59</v>
      </c>
      <c r="T142" s="31" t="s">
        <v>60</v>
      </c>
      <c r="U142" s="37"/>
      <c r="W142" s="39"/>
      <c r="X142" s="39"/>
      <c r="Y142" s="70"/>
      <c r="Z142" s="43"/>
      <c r="AA142" s="39"/>
      <c r="AB142" s="70"/>
      <c r="AC142" s="43"/>
      <c r="AD142" s="88"/>
      <c r="AE142" s="42"/>
      <c r="AF142" s="43"/>
      <c r="AG142" s="88"/>
      <c r="AH142" s="70"/>
      <c r="AI142" s="43"/>
      <c r="AJ142" s="44"/>
      <c r="AK142" s="45"/>
      <c r="AL142" s="35" t="s">
        <v>59</v>
      </c>
      <c r="AM142" s="31" t="s">
        <v>60</v>
      </c>
      <c r="AN142" s="37"/>
      <c r="AV142" s="20"/>
      <c r="AW142" s="48"/>
      <c r="AY142" s="20"/>
      <c r="BB142" s="18"/>
      <c r="BC142" s="18"/>
    </row>
    <row r="143" spans="1:55" ht="31.5">
      <c r="A143" s="37" t="s">
        <v>61</v>
      </c>
      <c r="B143" s="38" t="s">
        <v>12</v>
      </c>
      <c r="C143" s="50"/>
      <c r="K143" s="18"/>
      <c r="L143" s="48"/>
      <c r="N143" s="18"/>
      <c r="Q143" s="18"/>
      <c r="R143" s="18"/>
      <c r="S143" s="37" t="s">
        <v>61</v>
      </c>
      <c r="T143" s="38" t="s">
        <v>12</v>
      </c>
      <c r="U143" s="50"/>
      <c r="W143" s="39"/>
      <c r="X143" s="39"/>
      <c r="Y143" s="70"/>
      <c r="Z143" s="43"/>
      <c r="AA143" s="39"/>
      <c r="AB143" s="70"/>
      <c r="AC143" s="43"/>
      <c r="AD143" s="88"/>
      <c r="AE143" s="42"/>
      <c r="AF143" s="43"/>
      <c r="AG143" s="88"/>
      <c r="AH143" s="70"/>
      <c r="AI143" s="43"/>
      <c r="AJ143" s="44"/>
      <c r="AK143" s="45"/>
      <c r="AL143" s="46" t="s">
        <v>61</v>
      </c>
      <c r="AM143" s="38" t="s">
        <v>12</v>
      </c>
      <c r="AN143" s="50"/>
      <c r="AV143" s="20"/>
      <c r="AW143" s="48"/>
      <c r="AY143" s="20"/>
      <c r="BB143" s="18"/>
      <c r="BC143" s="18"/>
    </row>
    <row r="144" spans="1:55" ht="15.75">
      <c r="A144" s="37" t="s">
        <v>13</v>
      </c>
      <c r="B144" s="38" t="s">
        <v>14</v>
      </c>
      <c r="C144" s="50" t="s">
        <v>15</v>
      </c>
      <c r="E144" s="47">
        <v>30</v>
      </c>
      <c r="F144" s="48">
        <f>IF($D144&gt;0,IF(E144&gt;0,$D144*E144,""),"")</f>
      </c>
      <c r="I144" s="48"/>
      <c r="K144" s="18"/>
      <c r="L144" s="48"/>
      <c r="M144" s="17">
        <f>D144</f>
        <v>0</v>
      </c>
      <c r="N144" s="47">
        <v>20</v>
      </c>
      <c r="O144" s="48">
        <f>IF($M144&gt;0,IF(N144&gt;0,$M144*N144,""),"")</f>
      </c>
      <c r="Q144" s="18"/>
      <c r="R144" s="18"/>
      <c r="S144" s="37" t="s">
        <v>13</v>
      </c>
      <c r="T144" s="38" t="s">
        <v>14</v>
      </c>
      <c r="U144" s="50" t="s">
        <v>15</v>
      </c>
      <c r="V144" s="82"/>
      <c r="W144" s="39"/>
      <c r="X144" s="41">
        <v>30</v>
      </c>
      <c r="Y144" s="42">
        <f>IF($V144&gt;0,IF(X144&gt;0,$V144*X144,""),"")</f>
      </c>
      <c r="Z144" s="43"/>
      <c r="AA144" s="39"/>
      <c r="AB144" s="42"/>
      <c r="AC144" s="43"/>
      <c r="AD144" s="88"/>
      <c r="AE144" s="42"/>
      <c r="AF144" s="43">
        <f>V144</f>
        <v>0</v>
      </c>
      <c r="AG144" s="90">
        <f>PRODUCT(ROUND(N144*1.04,2))</f>
        <v>20.8</v>
      </c>
      <c r="AH144" s="42">
        <f>IF($V144&gt;0,IF(AG144&gt;0,$V144*AG144,""),"")</f>
      </c>
      <c r="AI144" s="43"/>
      <c r="AJ144" s="44"/>
      <c r="AK144" s="45"/>
      <c r="AL144" s="46" t="s">
        <v>13</v>
      </c>
      <c r="AM144" s="38" t="s">
        <v>14</v>
      </c>
      <c r="AN144" s="50" t="s">
        <v>15</v>
      </c>
      <c r="AP144" s="47">
        <v>30</v>
      </c>
      <c r="AQ144" s="48">
        <f>IF($AO144&gt;0,IF(AP144&gt;0,$AO144*AP144,""),"")</f>
      </c>
      <c r="AT144" s="48"/>
      <c r="AV144" s="20"/>
      <c r="AW144" s="48"/>
      <c r="AX144" s="17">
        <f>AO144</f>
        <v>0</v>
      </c>
      <c r="AY144" s="49">
        <f>PRODUCT(ROUND(AG144,2)*1.08)</f>
        <v>22.464000000000002</v>
      </c>
      <c r="AZ144" s="48">
        <f aca="true" t="shared" si="8" ref="AZ144:AZ150">IF($AO144&gt;0,IF(AY144&gt;0,$AO144*AY144,""),"")</f>
      </c>
      <c r="BB144" s="18"/>
      <c r="BC144" s="18"/>
    </row>
    <row r="145" spans="1:55" ht="15.75">
      <c r="A145" s="37" t="s">
        <v>13</v>
      </c>
      <c r="B145" s="38" t="s">
        <v>16</v>
      </c>
      <c r="C145" s="50" t="s">
        <v>15</v>
      </c>
      <c r="E145" s="47">
        <v>26</v>
      </c>
      <c r="F145" s="48">
        <f>IF($D145&gt;0,IF(E145&gt;0,$D145*E145,""),"")</f>
      </c>
      <c r="I145" s="48"/>
      <c r="K145" s="18"/>
      <c r="L145" s="48"/>
      <c r="M145" s="17">
        <f>D145</f>
        <v>0</v>
      </c>
      <c r="N145" s="47">
        <v>17</v>
      </c>
      <c r="O145" s="48">
        <f>IF($M145&gt;0,IF(N145&gt;0,$M145*N145,""),"")</f>
      </c>
      <c r="Q145" s="18"/>
      <c r="R145" s="18"/>
      <c r="S145" s="37" t="s">
        <v>13</v>
      </c>
      <c r="T145" s="38" t="s">
        <v>16</v>
      </c>
      <c r="U145" s="50" t="s">
        <v>15</v>
      </c>
      <c r="V145" s="82"/>
      <c r="W145" s="39"/>
      <c r="X145" s="41">
        <v>26</v>
      </c>
      <c r="Y145" s="42">
        <f>IF($V145&gt;0,IF(X145&gt;0,$V145*X145,""),"")</f>
      </c>
      <c r="Z145" s="43"/>
      <c r="AA145" s="39"/>
      <c r="AB145" s="42"/>
      <c r="AC145" s="43"/>
      <c r="AD145" s="88"/>
      <c r="AE145" s="42"/>
      <c r="AF145" s="43">
        <f>V145</f>
        <v>0</v>
      </c>
      <c r="AG145" s="90">
        <f>PRODUCT(ROUND(N145*1.04,2))</f>
        <v>17.68</v>
      </c>
      <c r="AH145" s="42">
        <f>IF($V145&gt;0,IF(AG145&gt;0,$V145*AG145,""),"")</f>
      </c>
      <c r="AI145" s="43"/>
      <c r="AJ145" s="44"/>
      <c r="AK145" s="45"/>
      <c r="AL145" s="46" t="s">
        <v>13</v>
      </c>
      <c r="AM145" s="38" t="s">
        <v>16</v>
      </c>
      <c r="AN145" s="50" t="s">
        <v>15</v>
      </c>
      <c r="AP145" s="47">
        <v>26</v>
      </c>
      <c r="AQ145" s="48">
        <f>IF($AO145&gt;0,IF(AP145&gt;0,$AO145*AP145,""),"")</f>
      </c>
      <c r="AT145" s="48"/>
      <c r="AV145" s="20"/>
      <c r="AW145" s="48"/>
      <c r="AX145" s="17">
        <f>AO145</f>
        <v>0</v>
      </c>
      <c r="AY145" s="49">
        <f>PRODUCT(ROUND(AG145,2)*1.08)</f>
        <v>19.0944</v>
      </c>
      <c r="AZ145" s="48">
        <f t="shared" si="8"/>
      </c>
      <c r="BB145" s="18"/>
      <c r="BC145" s="18"/>
    </row>
    <row r="146" spans="1:55" ht="15.75">
      <c r="A146" s="37" t="s">
        <v>13</v>
      </c>
      <c r="B146" s="38" t="s">
        <v>17</v>
      </c>
      <c r="C146" s="50" t="s">
        <v>15</v>
      </c>
      <c r="E146" s="47">
        <v>20</v>
      </c>
      <c r="F146" s="48">
        <f>IF($D146&gt;0,IF(E146&gt;0,$D146*E146,""),"")</f>
      </c>
      <c r="I146" s="48"/>
      <c r="K146" s="18"/>
      <c r="L146" s="48"/>
      <c r="M146" s="17">
        <f>D146</f>
        <v>0</v>
      </c>
      <c r="N146" s="47">
        <v>14</v>
      </c>
      <c r="O146" s="48">
        <f>IF($M146&gt;0,IF(N146&gt;0,$M146*N146,""),"")</f>
      </c>
      <c r="Q146" s="18"/>
      <c r="R146" s="18"/>
      <c r="S146" s="37" t="s">
        <v>13</v>
      </c>
      <c r="T146" s="38" t="s">
        <v>17</v>
      </c>
      <c r="U146" s="50" t="s">
        <v>15</v>
      </c>
      <c r="V146" s="82"/>
      <c r="W146" s="39"/>
      <c r="X146" s="41">
        <v>20</v>
      </c>
      <c r="Y146" s="42">
        <f>IF($V146&gt;0,IF(X146&gt;0,$V146*X146,""),"")</f>
      </c>
      <c r="Z146" s="43"/>
      <c r="AA146" s="39"/>
      <c r="AB146" s="42"/>
      <c r="AC146" s="43"/>
      <c r="AD146" s="88"/>
      <c r="AE146" s="42"/>
      <c r="AF146" s="43">
        <f>V146</f>
        <v>0</v>
      </c>
      <c r="AG146" s="90">
        <f>PRODUCT(ROUND(N146*1.04,2))</f>
        <v>14.56</v>
      </c>
      <c r="AH146" s="42">
        <f>IF($V146&gt;0,IF(AG146&gt;0,$V146*AG146,""),"")</f>
      </c>
      <c r="AI146" s="43"/>
      <c r="AJ146" s="44"/>
      <c r="AK146" s="45"/>
      <c r="AL146" s="46" t="s">
        <v>13</v>
      </c>
      <c r="AM146" s="38" t="s">
        <v>17</v>
      </c>
      <c r="AN146" s="50" t="s">
        <v>15</v>
      </c>
      <c r="AP146" s="47">
        <v>20</v>
      </c>
      <c r="AQ146" s="48">
        <f>IF($AO146&gt;0,IF(AP146&gt;0,$AO146*AP146,""),"")</f>
      </c>
      <c r="AT146" s="48"/>
      <c r="AV146" s="20"/>
      <c r="AW146" s="48"/>
      <c r="AX146" s="17">
        <f>AO146</f>
        <v>0</v>
      </c>
      <c r="AY146" s="49">
        <f>PRODUCT(ROUND(AG146,2)*1.08)</f>
        <v>15.724800000000002</v>
      </c>
      <c r="AZ146" s="48">
        <f t="shared" si="8"/>
      </c>
      <c r="BB146" s="18"/>
      <c r="BC146" s="18"/>
    </row>
    <row r="147" spans="1:55" ht="15.75">
      <c r="A147" s="37" t="s">
        <v>62</v>
      </c>
      <c r="B147" s="38" t="s">
        <v>19</v>
      </c>
      <c r="C147" s="50"/>
      <c r="K147" s="18"/>
      <c r="L147" s="48"/>
      <c r="N147" s="18"/>
      <c r="Q147" s="18"/>
      <c r="R147" s="18"/>
      <c r="S147" s="37" t="s">
        <v>62</v>
      </c>
      <c r="T147" s="38" t="s">
        <v>19</v>
      </c>
      <c r="U147" s="50"/>
      <c r="W147" s="39"/>
      <c r="X147" s="39"/>
      <c r="Y147" s="70"/>
      <c r="Z147" s="43"/>
      <c r="AA147" s="39"/>
      <c r="AB147" s="70"/>
      <c r="AC147" s="43"/>
      <c r="AD147" s="88"/>
      <c r="AE147" s="42"/>
      <c r="AF147" s="43"/>
      <c r="AG147" s="88"/>
      <c r="AH147" s="70"/>
      <c r="AI147" s="43"/>
      <c r="AJ147" s="44"/>
      <c r="AK147" s="45"/>
      <c r="AL147" s="46" t="s">
        <v>62</v>
      </c>
      <c r="AM147" s="38" t="s">
        <v>19</v>
      </c>
      <c r="AN147" s="50"/>
      <c r="AV147" s="20"/>
      <c r="AW147" s="48"/>
      <c r="AY147" s="20"/>
      <c r="BB147" s="18"/>
      <c r="BC147" s="18"/>
    </row>
    <row r="148" spans="1:55" ht="15.75">
      <c r="A148" s="37" t="s">
        <v>13</v>
      </c>
      <c r="B148" s="38" t="s">
        <v>14</v>
      </c>
      <c r="C148" s="50" t="s">
        <v>15</v>
      </c>
      <c r="E148" s="47">
        <v>15.75</v>
      </c>
      <c r="F148" s="48">
        <f>IF($D148&gt;0,IF(E148&gt;0,$D148*E148,""),"")</f>
      </c>
      <c r="I148" s="48"/>
      <c r="K148" s="18"/>
      <c r="L148" s="48"/>
      <c r="M148" s="17">
        <f>D148</f>
        <v>0</v>
      </c>
      <c r="N148" s="47">
        <v>10</v>
      </c>
      <c r="O148" s="48">
        <f>IF($M148&gt;0,IF(N148&gt;0,$M148*N148,""),"")</f>
      </c>
      <c r="Q148" s="18"/>
      <c r="R148" s="18"/>
      <c r="S148" s="37" t="s">
        <v>13</v>
      </c>
      <c r="T148" s="38" t="s">
        <v>14</v>
      </c>
      <c r="U148" s="50" t="s">
        <v>15</v>
      </c>
      <c r="V148" s="82"/>
      <c r="W148" s="39"/>
      <c r="X148" s="41">
        <v>15.75</v>
      </c>
      <c r="Y148" s="42">
        <f>IF($V148&gt;0,IF(X148&gt;0,$V148*X148,""),"")</f>
      </c>
      <c r="Z148" s="43"/>
      <c r="AA148" s="39"/>
      <c r="AB148" s="42"/>
      <c r="AC148" s="43"/>
      <c r="AD148" s="88"/>
      <c r="AE148" s="42"/>
      <c r="AF148" s="43">
        <f>V148</f>
        <v>0</v>
      </c>
      <c r="AG148" s="90">
        <f>PRODUCT(ROUND(N148*1.04,2))</f>
        <v>10.4</v>
      </c>
      <c r="AH148" s="42">
        <f>IF($V148&gt;0,IF(AG148&gt;0,$V148*AG148,""),"")</f>
      </c>
      <c r="AI148" s="43"/>
      <c r="AJ148" s="44"/>
      <c r="AK148" s="45"/>
      <c r="AL148" s="46" t="s">
        <v>13</v>
      </c>
      <c r="AM148" s="38" t="s">
        <v>14</v>
      </c>
      <c r="AN148" s="50" t="s">
        <v>15</v>
      </c>
      <c r="AP148" s="47">
        <v>15.75</v>
      </c>
      <c r="AQ148" s="48">
        <f>IF($AO148&gt;0,IF(AP148&gt;0,$AO148*AP148,""),"")</f>
      </c>
      <c r="AT148" s="48"/>
      <c r="AV148" s="20"/>
      <c r="AW148" s="48"/>
      <c r="AX148" s="17">
        <f>AO148</f>
        <v>0</v>
      </c>
      <c r="AY148" s="49">
        <f>PRODUCT(ROUND(AG148,2)*1.08)</f>
        <v>11.232000000000001</v>
      </c>
      <c r="AZ148" s="48">
        <f t="shared" si="8"/>
      </c>
      <c r="BB148" s="18"/>
      <c r="BC148" s="18"/>
    </row>
    <row r="149" spans="1:55" ht="15.75">
      <c r="A149" s="37" t="s">
        <v>13</v>
      </c>
      <c r="B149" s="38" t="s">
        <v>16</v>
      </c>
      <c r="C149" s="50" t="s">
        <v>15</v>
      </c>
      <c r="E149" s="47">
        <v>14</v>
      </c>
      <c r="F149" s="48">
        <f>IF($D149&gt;0,IF(E149&gt;0,$D149*E149,""),"")</f>
      </c>
      <c r="I149" s="48"/>
      <c r="K149" s="18"/>
      <c r="L149" s="48"/>
      <c r="M149" s="17">
        <f>D149</f>
        <v>0</v>
      </c>
      <c r="N149" s="47">
        <v>8</v>
      </c>
      <c r="O149" s="48">
        <f>IF($M149&gt;0,IF(N149&gt;0,$M149*N149,""),"")</f>
      </c>
      <c r="Q149" s="18"/>
      <c r="R149" s="18"/>
      <c r="S149" s="37" t="s">
        <v>13</v>
      </c>
      <c r="T149" s="38" t="s">
        <v>16</v>
      </c>
      <c r="U149" s="50" t="s">
        <v>15</v>
      </c>
      <c r="V149" s="82"/>
      <c r="W149" s="39"/>
      <c r="X149" s="41">
        <v>14</v>
      </c>
      <c r="Y149" s="42">
        <f>IF($V149&gt;0,IF(X149&gt;0,$V149*X149,""),"")</f>
      </c>
      <c r="Z149" s="43"/>
      <c r="AA149" s="39"/>
      <c r="AB149" s="42"/>
      <c r="AC149" s="43"/>
      <c r="AD149" s="88"/>
      <c r="AE149" s="42"/>
      <c r="AF149" s="43">
        <f>V149</f>
        <v>0</v>
      </c>
      <c r="AG149" s="90">
        <f>PRODUCT(ROUND(N149*1.04,2))</f>
        <v>8.32</v>
      </c>
      <c r="AH149" s="42">
        <f>IF($V149&gt;0,IF(AG149&gt;0,$V149*AG149,""),"")</f>
      </c>
      <c r="AI149" s="43"/>
      <c r="AJ149" s="44"/>
      <c r="AK149" s="45"/>
      <c r="AL149" s="46" t="s">
        <v>13</v>
      </c>
      <c r="AM149" s="38" t="s">
        <v>16</v>
      </c>
      <c r="AN149" s="50" t="s">
        <v>15</v>
      </c>
      <c r="AP149" s="47">
        <v>14</v>
      </c>
      <c r="AQ149" s="48">
        <f>IF($AO149&gt;0,IF(AP149&gt;0,$AO149*AP149,""),"")</f>
      </c>
      <c r="AT149" s="48"/>
      <c r="AV149" s="20"/>
      <c r="AW149" s="48"/>
      <c r="AX149" s="17">
        <f>AO149</f>
        <v>0</v>
      </c>
      <c r="AY149" s="49">
        <f>PRODUCT(ROUND(AG149,2)*1.08)</f>
        <v>8.985600000000002</v>
      </c>
      <c r="AZ149" s="48">
        <f t="shared" si="8"/>
      </c>
      <c r="BB149" s="18"/>
      <c r="BC149" s="18"/>
    </row>
    <row r="150" spans="1:55" ht="15.75">
      <c r="A150" s="37" t="s">
        <v>13</v>
      </c>
      <c r="B150" s="38" t="s">
        <v>17</v>
      </c>
      <c r="C150" s="50" t="s">
        <v>15</v>
      </c>
      <c r="E150" s="47">
        <v>10</v>
      </c>
      <c r="F150" s="48">
        <f>IF($D150&gt;0,IF(E150&gt;0,$D150*E150,""),"")</f>
      </c>
      <c r="I150" s="48"/>
      <c r="K150" s="18"/>
      <c r="L150" s="48"/>
      <c r="M150" s="17">
        <f>D150</f>
        <v>0</v>
      </c>
      <c r="N150" s="47">
        <v>7</v>
      </c>
      <c r="O150" s="48">
        <f>IF($M150&gt;0,IF(N150&gt;0,$M150*N150,""),"")</f>
      </c>
      <c r="Q150" s="18"/>
      <c r="R150" s="18"/>
      <c r="S150" s="37" t="s">
        <v>13</v>
      </c>
      <c r="T150" s="38" t="s">
        <v>17</v>
      </c>
      <c r="U150" s="50" t="s">
        <v>15</v>
      </c>
      <c r="V150" s="82"/>
      <c r="W150" s="39"/>
      <c r="X150" s="41">
        <v>10</v>
      </c>
      <c r="Y150" s="42">
        <f>IF($V150&gt;0,IF(X150&gt;0,$V150*X150,""),"")</f>
      </c>
      <c r="Z150" s="43"/>
      <c r="AA150" s="39"/>
      <c r="AB150" s="42"/>
      <c r="AC150" s="43"/>
      <c r="AD150" s="88"/>
      <c r="AE150" s="42"/>
      <c r="AF150" s="43">
        <f>V150</f>
        <v>0</v>
      </c>
      <c r="AG150" s="90">
        <f>PRODUCT(ROUND(N150*1.04,2))</f>
        <v>7.28</v>
      </c>
      <c r="AH150" s="42">
        <f>IF($V150&gt;0,IF(AG150&gt;0,$V150*AG150,""),"")</f>
      </c>
      <c r="AI150" s="43"/>
      <c r="AJ150" s="44"/>
      <c r="AK150" s="45"/>
      <c r="AL150" s="46" t="s">
        <v>13</v>
      </c>
      <c r="AM150" s="38" t="s">
        <v>17</v>
      </c>
      <c r="AN150" s="50" t="s">
        <v>15</v>
      </c>
      <c r="AP150" s="47">
        <v>10</v>
      </c>
      <c r="AQ150" s="48">
        <f>IF($AO150&gt;0,IF(AP150&gt;0,$AO150*AP150,""),"")</f>
      </c>
      <c r="AT150" s="48"/>
      <c r="AV150" s="20"/>
      <c r="AW150" s="48"/>
      <c r="AX150" s="17">
        <f>AO150</f>
        <v>0</v>
      </c>
      <c r="AY150" s="49">
        <f>PRODUCT(ROUND(AG150,2)*1.08)</f>
        <v>7.862400000000001</v>
      </c>
      <c r="AZ150" s="48">
        <f t="shared" si="8"/>
      </c>
      <c r="BB150" s="18"/>
      <c r="BC150" s="18"/>
    </row>
    <row r="151" spans="1:55" ht="15.75">
      <c r="A151" s="37"/>
      <c r="B151" s="38"/>
      <c r="C151" s="50"/>
      <c r="K151" s="18"/>
      <c r="L151" s="48"/>
      <c r="N151" s="18"/>
      <c r="Q151" s="18"/>
      <c r="R151" s="18"/>
      <c r="S151" s="37"/>
      <c r="T151" s="38"/>
      <c r="U151" s="50"/>
      <c r="W151" s="39"/>
      <c r="X151" s="39"/>
      <c r="Y151" s="70"/>
      <c r="Z151" s="43"/>
      <c r="AA151" s="39"/>
      <c r="AB151" s="70"/>
      <c r="AC151" s="43"/>
      <c r="AD151" s="88"/>
      <c r="AE151" s="42"/>
      <c r="AF151" s="43"/>
      <c r="AG151" s="88"/>
      <c r="AH151" s="70"/>
      <c r="AI151" s="43"/>
      <c r="AJ151" s="44"/>
      <c r="AK151" s="45"/>
      <c r="AL151" s="46"/>
      <c r="AM151" s="38"/>
      <c r="AN151" s="50"/>
      <c r="AV151" s="20"/>
      <c r="AW151" s="48"/>
      <c r="AY151" s="20"/>
      <c r="BB151" s="18"/>
      <c r="BC151" s="18"/>
    </row>
    <row r="152" spans="1:55" ht="15.75">
      <c r="A152" s="37" t="s">
        <v>20</v>
      </c>
      <c r="B152" s="32" t="s">
        <v>21</v>
      </c>
      <c r="C152" s="50"/>
      <c r="K152" s="18"/>
      <c r="L152" s="48"/>
      <c r="N152" s="18"/>
      <c r="Q152" s="18"/>
      <c r="R152" s="18"/>
      <c r="S152" s="37" t="s">
        <v>20</v>
      </c>
      <c r="T152" s="32" t="s">
        <v>21</v>
      </c>
      <c r="U152" s="50"/>
      <c r="W152" s="39"/>
      <c r="X152" s="39"/>
      <c r="Y152" s="70"/>
      <c r="Z152" s="43"/>
      <c r="AA152" s="39"/>
      <c r="AB152" s="70"/>
      <c r="AC152" s="43"/>
      <c r="AD152" s="88"/>
      <c r="AE152" s="42"/>
      <c r="AF152" s="43"/>
      <c r="AG152" s="88"/>
      <c r="AH152" s="70"/>
      <c r="AI152" s="43"/>
      <c r="AJ152" s="44"/>
      <c r="AK152" s="45"/>
      <c r="AL152" s="46" t="s">
        <v>20</v>
      </c>
      <c r="AM152" s="32" t="s">
        <v>21</v>
      </c>
      <c r="AN152" s="50"/>
      <c r="AV152" s="20"/>
      <c r="AW152" s="48"/>
      <c r="AY152" s="20"/>
      <c r="BB152" s="18"/>
      <c r="BC152" s="18"/>
    </row>
    <row r="153" spans="1:55" s="62" customFormat="1" ht="31.5">
      <c r="A153" s="52" t="s">
        <v>22</v>
      </c>
      <c r="B153" s="53" t="s">
        <v>23</v>
      </c>
      <c r="C153" s="54" t="s">
        <v>24</v>
      </c>
      <c r="E153" s="63">
        <v>1.25</v>
      </c>
      <c r="F153" s="64">
        <f>IF($D153&gt;0,IF(E153&gt;0,$D153*E153,""),"")</f>
      </c>
      <c r="I153" s="64"/>
      <c r="K153" s="65"/>
      <c r="L153" s="64"/>
      <c r="N153" s="63">
        <v>1.25</v>
      </c>
      <c r="O153" s="64">
        <f>IF($M153&gt;0,IF(N153&gt;0,$M153*N153,""),"")</f>
      </c>
      <c r="Q153" s="65"/>
      <c r="R153" s="65"/>
      <c r="S153" s="52" t="s">
        <v>22</v>
      </c>
      <c r="T153" s="53" t="s">
        <v>23</v>
      </c>
      <c r="U153" s="54" t="s">
        <v>24</v>
      </c>
      <c r="V153" s="83"/>
      <c r="W153" s="84"/>
      <c r="X153" s="56">
        <v>1.25</v>
      </c>
      <c r="Y153" s="57">
        <f>IF($W153&gt;0,IF(X153&gt;0,$W153*X153,""),"")</f>
      </c>
      <c r="Z153" s="58"/>
      <c r="AA153" s="55"/>
      <c r="AB153" s="57"/>
      <c r="AC153" s="58"/>
      <c r="AD153" s="59"/>
      <c r="AE153" s="57"/>
      <c r="AF153" s="85"/>
      <c r="AG153" s="56">
        <f>PRODUCT(ROUND(N153*1.04,2))</f>
        <v>1.3</v>
      </c>
      <c r="AH153" s="57">
        <f>IF($AF153&gt;0,IF(AG153&gt;0,$AF153*AG153,""),"")</f>
      </c>
      <c r="AI153" s="58"/>
      <c r="AJ153" s="59"/>
      <c r="AK153" s="60"/>
      <c r="AL153" s="61" t="s">
        <v>22</v>
      </c>
      <c r="AM153" s="53" t="s">
        <v>23</v>
      </c>
      <c r="AN153" s="54" t="s">
        <v>24</v>
      </c>
      <c r="AP153" s="63">
        <v>1.25</v>
      </c>
      <c r="AQ153" s="64">
        <f>IF($AO153&gt;0,IF(AP153&gt;0,$AO153*AP153,""),"")</f>
      </c>
      <c r="AT153" s="64"/>
      <c r="AV153" s="65"/>
      <c r="AW153" s="64"/>
      <c r="AY153" s="63">
        <f>PRODUCT(ROUND(AG153,2)*1.08)</f>
        <v>1.4040000000000001</v>
      </c>
      <c r="AZ153" s="64">
        <f>IF($AO153&gt;0,IF(AY153&gt;0,$AO153*AY153,""),"")</f>
      </c>
      <c r="BB153" s="65"/>
      <c r="BC153" s="65"/>
    </row>
    <row r="154" spans="1:55" ht="15.75">
      <c r="A154" s="37" t="s">
        <v>25</v>
      </c>
      <c r="B154" s="38" t="s">
        <v>26</v>
      </c>
      <c r="C154" s="50" t="s">
        <v>15</v>
      </c>
      <c r="K154" s="18"/>
      <c r="L154" s="48"/>
      <c r="M154" s="17">
        <f>D154</f>
        <v>0</v>
      </c>
      <c r="N154" s="47">
        <v>0.25</v>
      </c>
      <c r="O154" s="48">
        <f>IF($M154&gt;0,IF(N154&gt;0,$M154*N154,""),"")</f>
      </c>
      <c r="Q154" s="18"/>
      <c r="R154" s="18"/>
      <c r="S154" s="37" t="s">
        <v>25</v>
      </c>
      <c r="T154" s="38" t="s">
        <v>26</v>
      </c>
      <c r="U154" s="50" t="s">
        <v>15</v>
      </c>
      <c r="V154" s="82"/>
      <c r="W154" s="39"/>
      <c r="X154" s="39"/>
      <c r="Y154" s="95"/>
      <c r="Z154" s="43"/>
      <c r="AA154" s="39"/>
      <c r="AB154" s="70"/>
      <c r="AC154" s="43"/>
      <c r="AD154" s="88"/>
      <c r="AE154" s="42"/>
      <c r="AF154" s="43">
        <f>V154</f>
        <v>0</v>
      </c>
      <c r="AG154" s="90">
        <f>PRODUCT(ROUND(N154*1.04,2))</f>
        <v>0.26</v>
      </c>
      <c r="AH154" s="42">
        <f>IF($V154&gt;0,IF(AG154&gt;0,$V154*AG154,""),"")</f>
      </c>
      <c r="AI154" s="43"/>
      <c r="AJ154" s="44"/>
      <c r="AK154" s="45"/>
      <c r="AL154" s="46" t="s">
        <v>25</v>
      </c>
      <c r="AM154" s="38" t="s">
        <v>26</v>
      </c>
      <c r="AN154" s="50" t="s">
        <v>15</v>
      </c>
      <c r="AV154" s="20"/>
      <c r="AW154" s="48"/>
      <c r="AX154" s="17">
        <f>AO154</f>
        <v>0</v>
      </c>
      <c r="AY154" s="49">
        <f>PRODUCT(ROUND(AG154,2)*1.08)</f>
        <v>0.28080000000000005</v>
      </c>
      <c r="AZ154" s="48">
        <f>IF($AO154&gt;0,IF(AY154&gt;0,$AO154*AY154,""),"")</f>
      </c>
      <c r="BB154" s="18"/>
      <c r="BC154" s="18"/>
    </row>
    <row r="155" spans="1:55" ht="15.75">
      <c r="A155" s="37" t="s">
        <v>13</v>
      </c>
      <c r="B155" s="38"/>
      <c r="C155" s="50"/>
      <c r="K155" s="18"/>
      <c r="L155" s="48"/>
      <c r="N155" s="18"/>
      <c r="Q155" s="18"/>
      <c r="R155" s="18"/>
      <c r="S155" s="37" t="s">
        <v>13</v>
      </c>
      <c r="T155" s="38"/>
      <c r="U155" s="50"/>
      <c r="W155" s="39"/>
      <c r="X155" s="39"/>
      <c r="Y155" s="70"/>
      <c r="Z155" s="43"/>
      <c r="AA155" s="39"/>
      <c r="AB155" s="70"/>
      <c r="AC155" s="43"/>
      <c r="AD155" s="88"/>
      <c r="AE155" s="42"/>
      <c r="AF155" s="43"/>
      <c r="AG155" s="88"/>
      <c r="AH155" s="70"/>
      <c r="AI155" s="43"/>
      <c r="AJ155" s="44"/>
      <c r="AK155" s="45"/>
      <c r="AL155" s="46" t="s">
        <v>13</v>
      </c>
      <c r="AM155" s="38"/>
      <c r="AN155" s="50"/>
      <c r="AV155" s="20"/>
      <c r="AW155" s="48"/>
      <c r="AY155" s="20"/>
      <c r="BB155" s="18"/>
      <c r="BC155" s="18"/>
    </row>
    <row r="156" spans="1:55" ht="31.5">
      <c r="A156" s="37" t="s">
        <v>27</v>
      </c>
      <c r="B156" s="32" t="s">
        <v>28</v>
      </c>
      <c r="C156" s="50"/>
      <c r="K156" s="18"/>
      <c r="L156" s="48"/>
      <c r="N156" s="18"/>
      <c r="Q156" s="18"/>
      <c r="R156" s="18"/>
      <c r="S156" s="37" t="s">
        <v>27</v>
      </c>
      <c r="T156" s="32" t="s">
        <v>28</v>
      </c>
      <c r="U156" s="50"/>
      <c r="W156" s="39"/>
      <c r="X156" s="39"/>
      <c r="Y156" s="70"/>
      <c r="Z156" s="43"/>
      <c r="AA156" s="39"/>
      <c r="AB156" s="70"/>
      <c r="AC156" s="43"/>
      <c r="AD156" s="88"/>
      <c r="AE156" s="42"/>
      <c r="AF156" s="43"/>
      <c r="AG156" s="88"/>
      <c r="AH156" s="70"/>
      <c r="AI156" s="43"/>
      <c r="AJ156" s="44"/>
      <c r="AK156" s="45"/>
      <c r="AL156" s="46" t="s">
        <v>27</v>
      </c>
      <c r="AM156" s="32" t="s">
        <v>28</v>
      </c>
      <c r="AN156" s="50"/>
      <c r="AV156" s="20"/>
      <c r="AW156" s="48"/>
      <c r="AY156" s="20"/>
      <c r="BB156" s="18"/>
      <c r="BC156" s="18"/>
    </row>
    <row r="157" spans="1:55" ht="15.75">
      <c r="A157" s="37" t="s">
        <v>29</v>
      </c>
      <c r="B157" s="38" t="s">
        <v>30</v>
      </c>
      <c r="C157" s="50" t="s">
        <v>31</v>
      </c>
      <c r="K157" s="18"/>
      <c r="L157" s="48"/>
      <c r="M157" s="17">
        <f>D157</f>
        <v>0</v>
      </c>
      <c r="N157" s="47">
        <v>2</v>
      </c>
      <c r="O157" s="48">
        <f>IF($M157&gt;0,IF(N157&gt;0,$M157*N157,""),"")</f>
      </c>
      <c r="Q157" s="18"/>
      <c r="R157" s="18"/>
      <c r="S157" s="37" t="s">
        <v>29</v>
      </c>
      <c r="T157" s="38" t="s">
        <v>30</v>
      </c>
      <c r="U157" s="50" t="s">
        <v>31</v>
      </c>
      <c r="V157" s="82"/>
      <c r="W157" s="39"/>
      <c r="X157" s="39"/>
      <c r="Y157" s="95"/>
      <c r="Z157" s="43"/>
      <c r="AA157" s="39"/>
      <c r="AB157" s="70"/>
      <c r="AC157" s="43"/>
      <c r="AD157" s="88"/>
      <c r="AE157" s="42"/>
      <c r="AF157" s="43">
        <f>V157</f>
        <v>0</v>
      </c>
      <c r="AG157" s="90">
        <f>PRODUCT(ROUND(N157*1.04,2))</f>
        <v>2.08</v>
      </c>
      <c r="AH157" s="42">
        <f>IF($V157&gt;0,IF(AG157&gt;0,$V157*AG157,""),"")</f>
      </c>
      <c r="AI157" s="43"/>
      <c r="AJ157" s="44"/>
      <c r="AK157" s="45"/>
      <c r="AL157" s="46" t="s">
        <v>29</v>
      </c>
      <c r="AM157" s="38" t="s">
        <v>30</v>
      </c>
      <c r="AN157" s="50" t="s">
        <v>31</v>
      </c>
      <c r="AV157" s="20"/>
      <c r="AW157" s="48"/>
      <c r="AX157" s="17">
        <f>AO157</f>
        <v>0</v>
      </c>
      <c r="AY157" s="49">
        <f>PRODUCT(ROUND(AG157,2)*1.08)</f>
        <v>2.2464000000000004</v>
      </c>
      <c r="AZ157" s="48">
        <f>IF($AO157&gt;0,IF(AY157&gt;0,$AO157*AY157,""),"")</f>
      </c>
      <c r="BB157" s="18"/>
      <c r="BC157" s="18"/>
    </row>
    <row r="158" spans="1:55" s="62" customFormat="1" ht="31.5">
      <c r="A158" s="52" t="s">
        <v>32</v>
      </c>
      <c r="B158" s="53" t="s">
        <v>23</v>
      </c>
      <c r="C158" s="54" t="s">
        <v>24</v>
      </c>
      <c r="E158" s="63">
        <v>1.25</v>
      </c>
      <c r="F158" s="64">
        <f>IF($D158&gt;0,IF(E158&gt;0,$D158*E158,""),"")</f>
      </c>
      <c r="I158" s="64"/>
      <c r="K158" s="65"/>
      <c r="L158" s="64"/>
      <c r="N158" s="63">
        <v>2</v>
      </c>
      <c r="O158" s="64">
        <f>IF($M158&gt;0,IF(N158&gt;0,$M158*N158,""),"")</f>
      </c>
      <c r="Q158" s="65"/>
      <c r="R158" s="65"/>
      <c r="S158" s="52" t="s">
        <v>32</v>
      </c>
      <c r="T158" s="53" t="s">
        <v>23</v>
      </c>
      <c r="U158" s="54" t="s">
        <v>24</v>
      </c>
      <c r="V158" s="83"/>
      <c r="W158" s="84"/>
      <c r="X158" s="56">
        <v>1.25</v>
      </c>
      <c r="Y158" s="57">
        <f>IF($W158&gt;0,IF(X158&gt;0,$W158*X158,""),"")</f>
      </c>
      <c r="Z158" s="58"/>
      <c r="AA158" s="55"/>
      <c r="AB158" s="57"/>
      <c r="AC158" s="58"/>
      <c r="AD158" s="59"/>
      <c r="AE158" s="57"/>
      <c r="AF158" s="85"/>
      <c r="AG158" s="56">
        <f>PRODUCT(ROUND(N158*1.04,2))</f>
        <v>2.08</v>
      </c>
      <c r="AH158" s="57">
        <f>IF($AF158&gt;0,IF(AG158&gt;0,$AF158*AG158,""),"")</f>
      </c>
      <c r="AI158" s="58"/>
      <c r="AJ158" s="59"/>
      <c r="AK158" s="60"/>
      <c r="AL158" s="61" t="s">
        <v>32</v>
      </c>
      <c r="AM158" s="53" t="s">
        <v>23</v>
      </c>
      <c r="AN158" s="54" t="s">
        <v>24</v>
      </c>
      <c r="AP158" s="63">
        <v>1.25</v>
      </c>
      <c r="AQ158" s="64">
        <f>IF($AO158&gt;0,IF(AP158&gt;0,$AO158*AP158,""),"")</f>
      </c>
      <c r="AT158" s="64"/>
      <c r="AV158" s="65"/>
      <c r="AW158" s="64"/>
      <c r="AY158" s="63">
        <f>PRODUCT(ROUND(AG158,2)*1.08)</f>
        <v>2.2464000000000004</v>
      </c>
      <c r="AZ158" s="64">
        <f>IF($AO158&gt;0,IF(AY158&gt;0,$AO158*AY158,""),"")</f>
      </c>
      <c r="BB158" s="65"/>
      <c r="BC158" s="65"/>
    </row>
    <row r="159" spans="1:55" ht="15.75">
      <c r="A159" s="37" t="s">
        <v>33</v>
      </c>
      <c r="B159" s="38" t="s">
        <v>34</v>
      </c>
      <c r="C159" s="50" t="s">
        <v>31</v>
      </c>
      <c r="E159" s="47">
        <v>4.5</v>
      </c>
      <c r="F159" s="48">
        <f>IF($D159&gt;0,IF(E159&gt;0,$D159*E159,""),"")</f>
      </c>
      <c r="I159" s="48"/>
      <c r="K159" s="18"/>
      <c r="L159" s="48"/>
      <c r="N159" s="18"/>
      <c r="O159" s="48"/>
      <c r="Q159" s="18"/>
      <c r="R159" s="18"/>
      <c r="S159" s="37" t="s">
        <v>33</v>
      </c>
      <c r="T159" s="38" t="s">
        <v>34</v>
      </c>
      <c r="U159" s="50" t="s">
        <v>31</v>
      </c>
      <c r="V159" s="82"/>
      <c r="W159" s="39"/>
      <c r="X159" s="41">
        <v>4.5</v>
      </c>
      <c r="Y159" s="42">
        <f>IF($V159&gt;0,IF(X159&gt;0,$V159*X159,""),"")</f>
      </c>
      <c r="Z159" s="43"/>
      <c r="AA159" s="39"/>
      <c r="AB159" s="42"/>
      <c r="AC159" s="43"/>
      <c r="AD159" s="88"/>
      <c r="AE159" s="42"/>
      <c r="AF159" s="43"/>
      <c r="AG159" s="88"/>
      <c r="AH159" s="94"/>
      <c r="AI159" s="43"/>
      <c r="AJ159" s="44"/>
      <c r="AK159" s="45"/>
      <c r="AL159" s="46" t="s">
        <v>33</v>
      </c>
      <c r="AM159" s="38" t="s">
        <v>34</v>
      </c>
      <c r="AN159" s="50" t="s">
        <v>31</v>
      </c>
      <c r="AP159" s="47">
        <v>4.5</v>
      </c>
      <c r="AQ159" s="48">
        <f>IF($AO159&gt;0,IF(AP159&gt;0,$AO159*AP159,""),"")</f>
      </c>
      <c r="AT159" s="48"/>
      <c r="AV159" s="20"/>
      <c r="AW159" s="48"/>
      <c r="AY159" s="20"/>
      <c r="AZ159" s="48"/>
      <c r="BB159" s="18"/>
      <c r="BC159" s="18"/>
    </row>
    <row r="160" spans="1:55" ht="15.75">
      <c r="A160" s="37" t="s">
        <v>13</v>
      </c>
      <c r="B160" s="38"/>
      <c r="C160" s="50"/>
      <c r="K160" s="18"/>
      <c r="L160" s="48"/>
      <c r="N160" s="18"/>
      <c r="Q160" s="18"/>
      <c r="R160" s="18"/>
      <c r="S160" s="37" t="s">
        <v>13</v>
      </c>
      <c r="T160" s="38"/>
      <c r="U160" s="50"/>
      <c r="W160" s="39"/>
      <c r="X160" s="39"/>
      <c r="Y160" s="70"/>
      <c r="Z160" s="43"/>
      <c r="AA160" s="39"/>
      <c r="AB160" s="70"/>
      <c r="AC160" s="43"/>
      <c r="AD160" s="88"/>
      <c r="AE160" s="42"/>
      <c r="AF160" s="43"/>
      <c r="AG160" s="88"/>
      <c r="AH160" s="70"/>
      <c r="AI160" s="43"/>
      <c r="AJ160" s="44"/>
      <c r="AK160" s="45"/>
      <c r="AL160" s="46" t="s">
        <v>13</v>
      </c>
      <c r="AM160" s="38"/>
      <c r="AN160" s="50"/>
      <c r="AV160" s="20"/>
      <c r="AW160" s="48"/>
      <c r="AY160" s="20"/>
      <c r="BB160" s="18"/>
      <c r="BC160" s="18"/>
    </row>
    <row r="161" spans="1:55" ht="15.75">
      <c r="A161" s="37"/>
      <c r="B161" s="38"/>
      <c r="C161" s="50"/>
      <c r="K161" s="18"/>
      <c r="L161" s="48"/>
      <c r="N161" s="18"/>
      <c r="Q161" s="18"/>
      <c r="R161" s="18"/>
      <c r="S161" s="37"/>
      <c r="T161" s="38"/>
      <c r="U161" s="50"/>
      <c r="W161" s="39"/>
      <c r="X161" s="39"/>
      <c r="Y161" s="70"/>
      <c r="Z161" s="43"/>
      <c r="AA161" s="39"/>
      <c r="AB161" s="70"/>
      <c r="AC161" s="43"/>
      <c r="AD161" s="88"/>
      <c r="AE161" s="42"/>
      <c r="AF161" s="43"/>
      <c r="AG161" s="88"/>
      <c r="AH161" s="70"/>
      <c r="AI161" s="43"/>
      <c r="AJ161" s="44"/>
      <c r="AK161" s="45"/>
      <c r="AL161" s="46"/>
      <c r="AM161" s="38"/>
      <c r="AN161" s="50"/>
      <c r="AV161" s="20"/>
      <c r="AW161" s="48"/>
      <c r="AY161" s="20"/>
      <c r="BB161" s="18"/>
      <c r="BC161" s="18"/>
    </row>
    <row r="162" spans="1:55" ht="47.25">
      <c r="A162" s="30" t="s">
        <v>63</v>
      </c>
      <c r="B162" s="31" t="s">
        <v>64</v>
      </c>
      <c r="C162" s="37"/>
      <c r="K162" s="18"/>
      <c r="L162" s="48"/>
      <c r="N162" s="18"/>
      <c r="Q162" s="18"/>
      <c r="R162" s="18"/>
      <c r="S162" s="30" t="s">
        <v>63</v>
      </c>
      <c r="T162" s="31" t="s">
        <v>64</v>
      </c>
      <c r="U162" s="37"/>
      <c r="W162" s="39"/>
      <c r="X162" s="39"/>
      <c r="Y162" s="70"/>
      <c r="Z162" s="43"/>
      <c r="AA162" s="39"/>
      <c r="AB162" s="70"/>
      <c r="AC162" s="43"/>
      <c r="AD162" s="88"/>
      <c r="AE162" s="42"/>
      <c r="AF162" s="43"/>
      <c r="AG162" s="88"/>
      <c r="AH162" s="70"/>
      <c r="AI162" s="43"/>
      <c r="AJ162" s="44"/>
      <c r="AK162" s="45"/>
      <c r="AL162" s="35" t="s">
        <v>63</v>
      </c>
      <c r="AM162" s="31" t="s">
        <v>64</v>
      </c>
      <c r="AN162" s="37"/>
      <c r="AV162" s="20"/>
      <c r="AW162" s="48"/>
      <c r="AY162" s="20"/>
      <c r="BB162" s="18"/>
      <c r="BC162" s="18"/>
    </row>
    <row r="163" spans="1:55" ht="31.5">
      <c r="A163" s="37" t="s">
        <v>65</v>
      </c>
      <c r="B163" s="38" t="s">
        <v>12</v>
      </c>
      <c r="C163" s="50"/>
      <c r="K163" s="18"/>
      <c r="L163" s="48"/>
      <c r="N163" s="18"/>
      <c r="Q163" s="18"/>
      <c r="R163" s="18"/>
      <c r="S163" s="37" t="s">
        <v>65</v>
      </c>
      <c r="T163" s="38" t="s">
        <v>12</v>
      </c>
      <c r="U163" s="50"/>
      <c r="W163" s="39"/>
      <c r="X163" s="39"/>
      <c r="Y163" s="70"/>
      <c r="Z163" s="43"/>
      <c r="AA163" s="39"/>
      <c r="AB163" s="70"/>
      <c r="AC163" s="43"/>
      <c r="AD163" s="88"/>
      <c r="AE163" s="42"/>
      <c r="AF163" s="43"/>
      <c r="AG163" s="88"/>
      <c r="AH163" s="70"/>
      <c r="AI163" s="43"/>
      <c r="AJ163" s="44"/>
      <c r="AK163" s="45"/>
      <c r="AL163" s="46" t="s">
        <v>65</v>
      </c>
      <c r="AM163" s="38" t="s">
        <v>12</v>
      </c>
      <c r="AN163" s="50"/>
      <c r="AV163" s="20"/>
      <c r="AW163" s="48"/>
      <c r="AY163" s="20"/>
      <c r="BB163" s="18"/>
      <c r="BC163" s="18"/>
    </row>
    <row r="164" spans="1:55" ht="15.75">
      <c r="A164" s="37" t="s">
        <v>13</v>
      </c>
      <c r="B164" s="38" t="s">
        <v>14</v>
      </c>
      <c r="C164" s="50" t="s">
        <v>15</v>
      </c>
      <c r="E164" s="47">
        <v>18</v>
      </c>
      <c r="F164" s="48">
        <f>IF($D164&gt;0,IF(E164&gt;0,$D164*E164,""),"")</f>
      </c>
      <c r="G164" s="17">
        <f>D164</f>
        <v>0</v>
      </c>
      <c r="H164" s="47">
        <v>66</v>
      </c>
      <c r="I164" s="48">
        <f>IF($G164&gt;0,IF(H164&gt;0,$G164*H164,""),"")</f>
      </c>
      <c r="K164" s="18"/>
      <c r="L164" s="48"/>
      <c r="M164" s="17">
        <f>D164</f>
        <v>0</v>
      </c>
      <c r="N164" s="47">
        <v>20</v>
      </c>
      <c r="O164" s="48">
        <f>IF($M164&gt;0,IF(N164&gt;0,$M164*N164,""),"")</f>
      </c>
      <c r="Q164" s="18"/>
      <c r="R164" s="18"/>
      <c r="S164" s="37" t="s">
        <v>13</v>
      </c>
      <c r="T164" s="38" t="s">
        <v>14</v>
      </c>
      <c r="U164" s="50" t="s">
        <v>15</v>
      </c>
      <c r="V164" s="82"/>
      <c r="W164" s="39"/>
      <c r="X164" s="41">
        <v>18</v>
      </c>
      <c r="Y164" s="42">
        <f>IF($V164&gt;0,IF(X164&gt;0,$V164*X164,""),"")</f>
      </c>
      <c r="Z164" s="43">
        <f>V164</f>
        <v>0</v>
      </c>
      <c r="AA164" s="41">
        <v>66</v>
      </c>
      <c r="AB164" s="42">
        <f>IF($G164&gt;0,IF(AA164&gt;0,$G164*AA164,""),"")</f>
      </c>
      <c r="AC164" s="43"/>
      <c r="AD164" s="88"/>
      <c r="AE164" s="42"/>
      <c r="AF164" s="43">
        <f>V164</f>
        <v>0</v>
      </c>
      <c r="AG164" s="90">
        <f>PRODUCT(ROUND(N164*1.04,2))</f>
        <v>20.8</v>
      </c>
      <c r="AH164" s="42">
        <f>IF($V164&gt;0,IF(AG164&gt;0,$V164*AG164,""),"")</f>
      </c>
      <c r="AI164" s="43"/>
      <c r="AJ164" s="44"/>
      <c r="AK164" s="45"/>
      <c r="AL164" s="46" t="s">
        <v>13</v>
      </c>
      <c r="AM164" s="38" t="s">
        <v>14</v>
      </c>
      <c r="AN164" s="50" t="s">
        <v>15</v>
      </c>
      <c r="AP164" s="47">
        <v>18</v>
      </c>
      <c r="AQ164" s="48">
        <f aca="true" t="shared" si="9" ref="AQ164:AQ170">IF($AO164&gt;0,IF(AP164&gt;0,$AO164*AP164,""),"")</f>
      </c>
      <c r="AR164" s="17">
        <f>AO164</f>
        <v>0</v>
      </c>
      <c r="AS164" s="49">
        <f>PRODUCT(ROUND(AA164,2)*1.02)</f>
        <v>67.32000000000001</v>
      </c>
      <c r="AT164" s="48">
        <f aca="true" t="shared" si="10" ref="AT164:AT170">IF($AO164&gt;0,IF(AS164&gt;0,$AO164*AS164,""),"")</f>
      </c>
      <c r="AV164" s="20"/>
      <c r="AW164" s="48"/>
      <c r="AX164" s="17">
        <f>AO164</f>
        <v>0</v>
      </c>
      <c r="AY164" s="49">
        <f>PRODUCT(ROUND(AG164,2)*1.08)</f>
        <v>22.464000000000002</v>
      </c>
      <c r="AZ164" s="48">
        <f aca="true" t="shared" si="11" ref="AZ164:AZ170">IF($AO164&gt;0,IF(AY164&gt;0,$AO164*AY164,""),"")</f>
      </c>
      <c r="BB164" s="18"/>
      <c r="BC164" s="18"/>
    </row>
    <row r="165" spans="1:55" ht="15.75">
      <c r="A165" s="37" t="s">
        <v>13</v>
      </c>
      <c r="B165" s="38" t="s">
        <v>16</v>
      </c>
      <c r="C165" s="50" t="s">
        <v>15</v>
      </c>
      <c r="E165" s="47">
        <v>16</v>
      </c>
      <c r="F165" s="48">
        <f>IF($D165&gt;0,IF(E165&gt;0,$D165*E165,""),"")</f>
      </c>
      <c r="G165" s="17">
        <f>D165</f>
        <v>0</v>
      </c>
      <c r="H165" s="47">
        <v>58</v>
      </c>
      <c r="I165" s="48">
        <f>IF($G165&gt;0,IF(H165&gt;0,$G165*H165,""),"")</f>
      </c>
      <c r="K165" s="18"/>
      <c r="L165" s="48"/>
      <c r="M165" s="17">
        <f>D165</f>
        <v>0</v>
      </c>
      <c r="N165" s="47">
        <v>18</v>
      </c>
      <c r="O165" s="48">
        <f>IF($M165&gt;0,IF(N165&gt;0,$M165*N165,""),"")</f>
      </c>
      <c r="Q165" s="18"/>
      <c r="R165" s="18"/>
      <c r="S165" s="37" t="s">
        <v>13</v>
      </c>
      <c r="T165" s="38" t="s">
        <v>16</v>
      </c>
      <c r="U165" s="50" t="s">
        <v>15</v>
      </c>
      <c r="V165" s="82"/>
      <c r="W165" s="39"/>
      <c r="X165" s="41">
        <v>16</v>
      </c>
      <c r="Y165" s="42">
        <f>IF($V165&gt;0,IF(X165&gt;0,$V165*X165,""),"")</f>
      </c>
      <c r="Z165" s="43">
        <f>V165</f>
        <v>0</v>
      </c>
      <c r="AA165" s="41">
        <v>58</v>
      </c>
      <c r="AB165" s="42">
        <f>IF($G165&gt;0,IF(AA165&gt;0,$G165*AA165,""),"")</f>
      </c>
      <c r="AC165" s="43"/>
      <c r="AD165" s="88"/>
      <c r="AE165" s="42"/>
      <c r="AF165" s="43">
        <f>V165</f>
        <v>0</v>
      </c>
      <c r="AG165" s="90">
        <f>PRODUCT(ROUND(N165*1.04,2))</f>
        <v>18.72</v>
      </c>
      <c r="AH165" s="42">
        <f>IF($V165&gt;0,IF(AG165&gt;0,$V165*AG165,""),"")</f>
      </c>
      <c r="AI165" s="43"/>
      <c r="AJ165" s="44"/>
      <c r="AK165" s="45"/>
      <c r="AL165" s="46" t="s">
        <v>13</v>
      </c>
      <c r="AM165" s="38" t="s">
        <v>16</v>
      </c>
      <c r="AN165" s="50" t="s">
        <v>15</v>
      </c>
      <c r="AP165" s="47">
        <v>16</v>
      </c>
      <c r="AQ165" s="48">
        <f t="shared" si="9"/>
      </c>
      <c r="AR165" s="17">
        <f>AO165</f>
        <v>0</v>
      </c>
      <c r="AS165" s="49">
        <f>PRODUCT(ROUND(AA165,2)*1.02)</f>
        <v>59.160000000000004</v>
      </c>
      <c r="AT165" s="48">
        <f t="shared" si="10"/>
      </c>
      <c r="AV165" s="20"/>
      <c r="AW165" s="48"/>
      <c r="AX165" s="17">
        <f>AO165</f>
        <v>0</v>
      </c>
      <c r="AY165" s="49">
        <f>PRODUCT(ROUND(AG165,2)*1.08)</f>
        <v>20.2176</v>
      </c>
      <c r="AZ165" s="48">
        <f t="shared" si="11"/>
      </c>
      <c r="BB165" s="18"/>
      <c r="BC165" s="18"/>
    </row>
    <row r="166" spans="1:55" ht="15.75">
      <c r="A166" s="37" t="s">
        <v>13</v>
      </c>
      <c r="B166" s="38" t="s">
        <v>17</v>
      </c>
      <c r="C166" s="50" t="s">
        <v>15</v>
      </c>
      <c r="E166" s="47">
        <v>14</v>
      </c>
      <c r="F166" s="48">
        <f>IF($D166&gt;0,IF(E166&gt;0,$D166*E166,""),"")</f>
      </c>
      <c r="G166" s="17">
        <f>D166</f>
        <v>0</v>
      </c>
      <c r="H166" s="47">
        <v>52</v>
      </c>
      <c r="I166" s="48">
        <f>IF($G166&gt;0,IF(H166&gt;0,$G166*H166,""),"")</f>
      </c>
      <c r="K166" s="18"/>
      <c r="L166" s="48"/>
      <c r="M166" s="17">
        <f>D166</f>
        <v>0</v>
      </c>
      <c r="N166" s="47">
        <v>15</v>
      </c>
      <c r="O166" s="48">
        <f>IF($M166&gt;0,IF(N166&gt;0,$M166*N166,""),"")</f>
      </c>
      <c r="Q166" s="18"/>
      <c r="R166" s="18"/>
      <c r="S166" s="37" t="s">
        <v>13</v>
      </c>
      <c r="T166" s="38" t="s">
        <v>17</v>
      </c>
      <c r="U166" s="50" t="s">
        <v>15</v>
      </c>
      <c r="V166" s="82"/>
      <c r="W166" s="39"/>
      <c r="X166" s="41">
        <v>14</v>
      </c>
      <c r="Y166" s="42">
        <f>IF($V166&gt;0,IF(X166&gt;0,$V166*X166,""),"")</f>
      </c>
      <c r="Z166" s="43">
        <f>V166</f>
        <v>0</v>
      </c>
      <c r="AA166" s="41">
        <v>52</v>
      </c>
      <c r="AB166" s="42">
        <f>IF($G166&gt;0,IF(AA166&gt;0,$G166*AA166,""),"")</f>
      </c>
      <c r="AC166" s="43"/>
      <c r="AD166" s="88"/>
      <c r="AE166" s="42"/>
      <c r="AF166" s="43">
        <f>V166</f>
        <v>0</v>
      </c>
      <c r="AG166" s="90">
        <f>PRODUCT(ROUND(N166*1.04,2))</f>
        <v>15.6</v>
      </c>
      <c r="AH166" s="42">
        <f>IF($V166&gt;0,IF(AG166&gt;0,$V166*AG166,""),"")</f>
      </c>
      <c r="AI166" s="43"/>
      <c r="AJ166" s="44"/>
      <c r="AK166" s="45"/>
      <c r="AL166" s="46" t="s">
        <v>13</v>
      </c>
      <c r="AM166" s="38" t="s">
        <v>17</v>
      </c>
      <c r="AN166" s="50" t="s">
        <v>15</v>
      </c>
      <c r="AP166" s="47">
        <v>14</v>
      </c>
      <c r="AQ166" s="48">
        <f t="shared" si="9"/>
      </c>
      <c r="AR166" s="17">
        <f>AO166</f>
        <v>0</v>
      </c>
      <c r="AS166" s="49">
        <f>PRODUCT(ROUND(AA166,2)*1.02)</f>
        <v>53.04</v>
      </c>
      <c r="AT166" s="48">
        <f t="shared" si="10"/>
      </c>
      <c r="AV166" s="20"/>
      <c r="AW166" s="48"/>
      <c r="AX166" s="17">
        <f>AO166</f>
        <v>0</v>
      </c>
      <c r="AY166" s="49">
        <f>PRODUCT(ROUND(AG166,2)*1.08)</f>
        <v>16.848</v>
      </c>
      <c r="AZ166" s="48">
        <f t="shared" si="11"/>
      </c>
      <c r="BB166" s="18"/>
      <c r="BC166" s="18"/>
    </row>
    <row r="167" spans="1:55" ht="15.75">
      <c r="A167" s="37" t="s">
        <v>66</v>
      </c>
      <c r="B167" s="38" t="s">
        <v>19</v>
      </c>
      <c r="C167" s="50"/>
      <c r="K167" s="18"/>
      <c r="L167" s="48"/>
      <c r="N167" s="18"/>
      <c r="Q167" s="18"/>
      <c r="R167" s="18"/>
      <c r="S167" s="37" t="s">
        <v>66</v>
      </c>
      <c r="T167" s="38" t="s">
        <v>19</v>
      </c>
      <c r="U167" s="50"/>
      <c r="W167" s="39"/>
      <c r="X167" s="39"/>
      <c r="Y167" s="70"/>
      <c r="Z167" s="43"/>
      <c r="AA167" s="39"/>
      <c r="AB167" s="70"/>
      <c r="AC167" s="43"/>
      <c r="AD167" s="88"/>
      <c r="AE167" s="42"/>
      <c r="AF167" s="43"/>
      <c r="AG167" s="88"/>
      <c r="AH167" s="70"/>
      <c r="AI167" s="43"/>
      <c r="AJ167" s="44"/>
      <c r="AK167" s="45"/>
      <c r="AL167" s="46" t="s">
        <v>66</v>
      </c>
      <c r="AM167" s="38" t="s">
        <v>19</v>
      </c>
      <c r="AN167" s="50"/>
      <c r="AV167" s="20"/>
      <c r="AW167" s="48"/>
      <c r="AY167" s="20"/>
      <c r="BB167" s="18"/>
      <c r="BC167" s="18"/>
    </row>
    <row r="168" spans="1:55" ht="15.75">
      <c r="A168" s="37" t="s">
        <v>13</v>
      </c>
      <c r="B168" s="38" t="s">
        <v>14</v>
      </c>
      <c r="C168" s="50" t="s">
        <v>15</v>
      </c>
      <c r="E168" s="47">
        <v>14</v>
      </c>
      <c r="F168" s="48">
        <f>IF($D168&gt;0,IF(E168&gt;0,$D168*E168,""),"")</f>
      </c>
      <c r="G168" s="17">
        <f>D168</f>
        <v>0</v>
      </c>
      <c r="H168" s="47">
        <v>7.15</v>
      </c>
      <c r="I168" s="48">
        <f>IF($G168&gt;0,IF(H168&gt;0,$G168*H168,""),"")</f>
      </c>
      <c r="K168" s="18"/>
      <c r="L168" s="48"/>
      <c r="M168" s="17">
        <f>D168</f>
        <v>0</v>
      </c>
      <c r="N168" s="47">
        <v>12</v>
      </c>
      <c r="O168" s="48">
        <f>IF($M168&gt;0,IF(N168&gt;0,$M168*N168,""),"")</f>
      </c>
      <c r="Q168" s="18"/>
      <c r="R168" s="18"/>
      <c r="S168" s="37" t="s">
        <v>13</v>
      </c>
      <c r="T168" s="38" t="s">
        <v>14</v>
      </c>
      <c r="U168" s="50" t="s">
        <v>15</v>
      </c>
      <c r="V168" s="82"/>
      <c r="W168" s="39"/>
      <c r="X168" s="41">
        <v>14</v>
      </c>
      <c r="Y168" s="42">
        <f>IF($V168&gt;0,IF(X168&gt;0,$V168*X168,""),"")</f>
      </c>
      <c r="Z168" s="43">
        <f>V168</f>
        <v>0</v>
      </c>
      <c r="AA168" s="41">
        <v>7.15</v>
      </c>
      <c r="AB168" s="42">
        <f>IF($G168&gt;0,IF(AA168&gt;0,$G168*AA168,""),"")</f>
      </c>
      <c r="AC168" s="43"/>
      <c r="AD168" s="88"/>
      <c r="AE168" s="42"/>
      <c r="AF168" s="43">
        <f>V168</f>
        <v>0</v>
      </c>
      <c r="AG168" s="90">
        <f>PRODUCT(ROUND(N168*1.04,2))</f>
        <v>12.48</v>
      </c>
      <c r="AH168" s="42">
        <f>IF($V168&gt;0,IF(AG168&gt;0,$V168*AG168,""),"")</f>
      </c>
      <c r="AI168" s="43"/>
      <c r="AJ168" s="44"/>
      <c r="AK168" s="45"/>
      <c r="AL168" s="46" t="s">
        <v>13</v>
      </c>
      <c r="AM168" s="38" t="s">
        <v>14</v>
      </c>
      <c r="AN168" s="50" t="s">
        <v>15</v>
      </c>
      <c r="AP168" s="47">
        <v>14</v>
      </c>
      <c r="AQ168" s="48">
        <f t="shared" si="9"/>
      </c>
      <c r="AR168" s="17">
        <f>AO168</f>
        <v>0</v>
      </c>
      <c r="AS168" s="49">
        <f>PRODUCT(ROUND(AA168,2)*1.02)</f>
        <v>7.293</v>
      </c>
      <c r="AT168" s="48">
        <f t="shared" si="10"/>
      </c>
      <c r="AV168" s="20"/>
      <c r="AW168" s="48"/>
      <c r="AX168" s="17">
        <f>AO168</f>
        <v>0</v>
      </c>
      <c r="AY168" s="49">
        <f>PRODUCT(ROUND(AG168,2)*1.08)</f>
        <v>13.4784</v>
      </c>
      <c r="AZ168" s="48">
        <f t="shared" si="11"/>
      </c>
      <c r="BB168" s="18"/>
      <c r="BC168" s="18"/>
    </row>
    <row r="169" spans="1:55" ht="15.75">
      <c r="A169" s="37" t="s">
        <v>13</v>
      </c>
      <c r="B169" s="38" t="s">
        <v>16</v>
      </c>
      <c r="C169" s="50" t="s">
        <v>15</v>
      </c>
      <c r="E169" s="47">
        <v>12.5</v>
      </c>
      <c r="F169" s="48">
        <f>IF($D169&gt;0,IF(E169&gt;0,$D169*E169,""),"")</f>
      </c>
      <c r="G169" s="17">
        <f>D169</f>
        <v>0</v>
      </c>
      <c r="H169" s="47">
        <v>6.25</v>
      </c>
      <c r="I169" s="48">
        <f>IF($G169&gt;0,IF(H169&gt;0,$G169*H169,""),"")</f>
      </c>
      <c r="K169" s="18"/>
      <c r="L169" s="48"/>
      <c r="M169" s="17">
        <f>D169</f>
        <v>0</v>
      </c>
      <c r="N169" s="47">
        <v>10</v>
      </c>
      <c r="O169" s="48">
        <f>IF($M169&gt;0,IF(N169&gt;0,$M169*N169,""),"")</f>
      </c>
      <c r="Q169" s="18"/>
      <c r="R169" s="18"/>
      <c r="S169" s="37" t="s">
        <v>13</v>
      </c>
      <c r="T169" s="38" t="s">
        <v>16</v>
      </c>
      <c r="U169" s="50" t="s">
        <v>15</v>
      </c>
      <c r="V169" s="82"/>
      <c r="W169" s="39"/>
      <c r="X169" s="41">
        <v>12.5</v>
      </c>
      <c r="Y169" s="42">
        <f>IF($V169&gt;0,IF(X169&gt;0,$V169*X169,""),"")</f>
      </c>
      <c r="Z169" s="43">
        <f>V169</f>
        <v>0</v>
      </c>
      <c r="AA169" s="41">
        <v>6.25</v>
      </c>
      <c r="AB169" s="42">
        <f>IF($G169&gt;0,IF(AA169&gt;0,$G169*AA169,""),"")</f>
      </c>
      <c r="AC169" s="43"/>
      <c r="AD169" s="88"/>
      <c r="AE169" s="42"/>
      <c r="AF169" s="43">
        <f>V169</f>
        <v>0</v>
      </c>
      <c r="AG169" s="90">
        <f>PRODUCT(ROUND(N169*1.04,2))</f>
        <v>10.4</v>
      </c>
      <c r="AH169" s="42">
        <f>IF($V169&gt;0,IF(AG169&gt;0,$V169*AG169,""),"")</f>
      </c>
      <c r="AI169" s="43"/>
      <c r="AJ169" s="44"/>
      <c r="AK169" s="45"/>
      <c r="AL169" s="46" t="s">
        <v>13</v>
      </c>
      <c r="AM169" s="38" t="s">
        <v>16</v>
      </c>
      <c r="AN169" s="50" t="s">
        <v>15</v>
      </c>
      <c r="AP169" s="47">
        <v>12.5</v>
      </c>
      <c r="AQ169" s="48">
        <f t="shared" si="9"/>
      </c>
      <c r="AR169" s="17">
        <f>AO169</f>
        <v>0</v>
      </c>
      <c r="AS169" s="49">
        <f>PRODUCT(ROUND(AA169,2)*1.02)</f>
        <v>6.375</v>
      </c>
      <c r="AT169" s="48">
        <f t="shared" si="10"/>
      </c>
      <c r="AV169" s="20"/>
      <c r="AW169" s="48"/>
      <c r="AX169" s="17">
        <f>AO169</f>
        <v>0</v>
      </c>
      <c r="AY169" s="49">
        <f>PRODUCT(ROUND(AG169,2)*1.08)</f>
        <v>11.232000000000001</v>
      </c>
      <c r="AZ169" s="48">
        <f t="shared" si="11"/>
      </c>
      <c r="BB169" s="18"/>
      <c r="BC169" s="18"/>
    </row>
    <row r="170" spans="1:55" ht="15.75">
      <c r="A170" s="37" t="s">
        <v>13</v>
      </c>
      <c r="B170" s="38" t="s">
        <v>17</v>
      </c>
      <c r="C170" s="50" t="s">
        <v>15</v>
      </c>
      <c r="E170" s="47">
        <v>10.75</v>
      </c>
      <c r="F170" s="48">
        <f>IF($D170&gt;0,IF(E170&gt;0,$D170*E170,""),"")</f>
      </c>
      <c r="G170" s="17">
        <f>D170</f>
        <v>0</v>
      </c>
      <c r="H170" s="47">
        <v>5.7</v>
      </c>
      <c r="I170" s="48">
        <f>IF($G170&gt;0,IF(H170&gt;0,$G170*H170,""),"")</f>
      </c>
      <c r="K170" s="18"/>
      <c r="L170" s="48"/>
      <c r="M170" s="17">
        <f>D170</f>
        <v>0</v>
      </c>
      <c r="N170" s="47">
        <v>8</v>
      </c>
      <c r="O170" s="48">
        <f>IF($M170&gt;0,IF(N170&gt;0,$M170*N170,""),"")</f>
      </c>
      <c r="Q170" s="18"/>
      <c r="R170" s="18"/>
      <c r="S170" s="37" t="s">
        <v>13</v>
      </c>
      <c r="T170" s="38" t="s">
        <v>17</v>
      </c>
      <c r="U170" s="50" t="s">
        <v>15</v>
      </c>
      <c r="V170" s="82"/>
      <c r="W170" s="39"/>
      <c r="X170" s="41">
        <v>10.75</v>
      </c>
      <c r="Y170" s="42">
        <f>IF($V170&gt;0,IF(X170&gt;0,$V170*X170,""),"")</f>
      </c>
      <c r="Z170" s="43">
        <f>V170</f>
        <v>0</v>
      </c>
      <c r="AA170" s="41">
        <v>5.7</v>
      </c>
      <c r="AB170" s="42">
        <f>IF($G170&gt;0,IF(AA170&gt;0,$G170*AA170,""),"")</f>
      </c>
      <c r="AC170" s="43"/>
      <c r="AD170" s="88"/>
      <c r="AE170" s="42"/>
      <c r="AF170" s="43">
        <f>V170</f>
        <v>0</v>
      </c>
      <c r="AG170" s="90">
        <f>PRODUCT(ROUND(N170*1.04,2))</f>
        <v>8.32</v>
      </c>
      <c r="AH170" s="42">
        <f>IF($V170&gt;0,IF(AG170&gt;0,$V170*AG170,""),"")</f>
      </c>
      <c r="AI170" s="43"/>
      <c r="AJ170" s="44"/>
      <c r="AK170" s="45"/>
      <c r="AL170" s="46" t="s">
        <v>13</v>
      </c>
      <c r="AM170" s="38" t="s">
        <v>17</v>
      </c>
      <c r="AN170" s="50" t="s">
        <v>15</v>
      </c>
      <c r="AP170" s="47">
        <v>10.75</v>
      </c>
      <c r="AQ170" s="48">
        <f t="shared" si="9"/>
      </c>
      <c r="AR170" s="17">
        <f>AO170</f>
        <v>0</v>
      </c>
      <c r="AS170" s="49">
        <f>PRODUCT(ROUND(AA170,2)*1.02)</f>
        <v>5.814</v>
      </c>
      <c r="AT170" s="48">
        <f t="shared" si="10"/>
      </c>
      <c r="AV170" s="20"/>
      <c r="AW170" s="48"/>
      <c r="AX170" s="17">
        <f>AO170</f>
        <v>0</v>
      </c>
      <c r="AY170" s="49">
        <f>PRODUCT(ROUND(AG170,2)*1.08)</f>
        <v>8.985600000000002</v>
      </c>
      <c r="AZ170" s="48">
        <f t="shared" si="11"/>
      </c>
      <c r="BB170" s="18"/>
      <c r="BC170" s="18"/>
    </row>
    <row r="171" spans="1:55" ht="15.75">
      <c r="A171" s="37"/>
      <c r="B171" s="38"/>
      <c r="C171" s="50"/>
      <c r="K171" s="18"/>
      <c r="L171" s="48"/>
      <c r="N171" s="18"/>
      <c r="Q171" s="18"/>
      <c r="R171" s="18"/>
      <c r="S171" s="37"/>
      <c r="T171" s="38"/>
      <c r="U171" s="50"/>
      <c r="W171" s="39"/>
      <c r="X171" s="39"/>
      <c r="Y171" s="70"/>
      <c r="Z171" s="43"/>
      <c r="AA171" s="39"/>
      <c r="AB171" s="70"/>
      <c r="AC171" s="43"/>
      <c r="AD171" s="88"/>
      <c r="AE171" s="42"/>
      <c r="AF171" s="43"/>
      <c r="AG171" s="90"/>
      <c r="AH171" s="70"/>
      <c r="AI171" s="43"/>
      <c r="AJ171" s="44"/>
      <c r="AK171" s="45"/>
      <c r="AL171" s="46"/>
      <c r="AM171" s="38"/>
      <c r="AN171" s="50"/>
      <c r="AV171" s="20"/>
      <c r="AW171" s="48"/>
      <c r="AY171" s="49"/>
      <c r="BB171" s="18"/>
      <c r="BC171" s="18"/>
    </row>
    <row r="172" spans="1:55" ht="15.75">
      <c r="A172" s="37" t="s">
        <v>20</v>
      </c>
      <c r="B172" s="32" t="s">
        <v>21</v>
      </c>
      <c r="C172" s="50"/>
      <c r="K172" s="18"/>
      <c r="L172" s="48"/>
      <c r="N172" s="18"/>
      <c r="Q172" s="18"/>
      <c r="R172" s="18"/>
      <c r="S172" s="37" t="s">
        <v>20</v>
      </c>
      <c r="T172" s="32" t="s">
        <v>21</v>
      </c>
      <c r="U172" s="50"/>
      <c r="W172" s="39"/>
      <c r="X172" s="39"/>
      <c r="Y172" s="70"/>
      <c r="Z172" s="43"/>
      <c r="AA172" s="39"/>
      <c r="AB172" s="70"/>
      <c r="AC172" s="43"/>
      <c r="AD172" s="88"/>
      <c r="AE172" s="42"/>
      <c r="AF172" s="43"/>
      <c r="AG172" s="88"/>
      <c r="AH172" s="70"/>
      <c r="AI172" s="43"/>
      <c r="AJ172" s="44"/>
      <c r="AK172" s="45"/>
      <c r="AL172" s="46" t="s">
        <v>20</v>
      </c>
      <c r="AM172" s="32" t="s">
        <v>21</v>
      </c>
      <c r="AN172" s="50"/>
      <c r="AV172" s="20"/>
      <c r="AW172" s="48"/>
      <c r="AY172" s="20"/>
      <c r="BB172" s="18"/>
      <c r="BC172" s="18"/>
    </row>
    <row r="173" spans="1:55" s="62" customFormat="1" ht="31.5">
      <c r="A173" s="52" t="s">
        <v>22</v>
      </c>
      <c r="B173" s="53" t="s">
        <v>23</v>
      </c>
      <c r="C173" s="54" t="s">
        <v>24</v>
      </c>
      <c r="E173" s="63">
        <v>1.25</v>
      </c>
      <c r="F173" s="64">
        <f>IF($D173&gt;0,IF(E173&gt;0,$D173*E173,""),"")</f>
      </c>
      <c r="H173" s="63">
        <v>0.45</v>
      </c>
      <c r="I173" s="64">
        <f>IF($G173&gt;0,IF(H173&gt;0,$G173*H173,""),"")</f>
      </c>
      <c r="K173" s="65"/>
      <c r="L173" s="64"/>
      <c r="N173" s="63">
        <v>1.25</v>
      </c>
      <c r="O173" s="64">
        <f>IF($M173&gt;0,IF(N173&gt;0,$M173*N173,""),"")</f>
      </c>
      <c r="Q173" s="65"/>
      <c r="R173" s="65"/>
      <c r="S173" s="52" t="s">
        <v>22</v>
      </c>
      <c r="T173" s="53" t="s">
        <v>23</v>
      </c>
      <c r="U173" s="54" t="s">
        <v>24</v>
      </c>
      <c r="V173" s="83"/>
      <c r="W173" s="84"/>
      <c r="X173" s="56">
        <v>1.25</v>
      </c>
      <c r="Y173" s="57">
        <f>IF($W173&gt;0,IF(X173&gt;0,$W173*X173,""),"")</f>
      </c>
      <c r="Z173" s="85"/>
      <c r="AA173" s="56">
        <v>0.45</v>
      </c>
      <c r="AB173" s="57">
        <f>IF($Z173&gt;0,IF(AA173&gt;0,$Z173*AA173,""),"")</f>
      </c>
      <c r="AC173" s="58"/>
      <c r="AD173" s="59"/>
      <c r="AE173" s="57"/>
      <c r="AF173" s="85"/>
      <c r="AG173" s="56">
        <f>PRODUCT(ROUND(N173*1.04,2))</f>
        <v>1.3</v>
      </c>
      <c r="AH173" s="57">
        <f>IF($AF173&gt;0,IF(AG173&gt;0,$AF173*AG173,""),"")</f>
      </c>
      <c r="AI173" s="58"/>
      <c r="AJ173" s="59"/>
      <c r="AK173" s="60"/>
      <c r="AL173" s="61" t="s">
        <v>22</v>
      </c>
      <c r="AM173" s="53" t="s">
        <v>23</v>
      </c>
      <c r="AN173" s="54" t="s">
        <v>24</v>
      </c>
      <c r="AP173" s="63">
        <v>1.25</v>
      </c>
      <c r="AQ173" s="64">
        <f>IF($AO173&gt;0,IF(AP173&gt;0,$AO173*AP173,""),"")</f>
      </c>
      <c r="AS173" s="63">
        <f>PRODUCT(ROUND(AA173,2)*1.02)</f>
        <v>0.459</v>
      </c>
      <c r="AT173" s="64">
        <f>IF($AO173&gt;0,IF(AS173&gt;0,$AO173*AS173,""),"")</f>
      </c>
      <c r="AV173" s="65"/>
      <c r="AW173" s="64"/>
      <c r="AY173" s="63">
        <f>PRODUCT(ROUND(AG173,2)*1.08)</f>
        <v>1.4040000000000001</v>
      </c>
      <c r="AZ173" s="64">
        <f>IF($AO173&gt;0,IF(AY173&gt;0,$AO173*AY173,""),"")</f>
      </c>
      <c r="BB173" s="65"/>
      <c r="BC173" s="65"/>
    </row>
    <row r="174" spans="1:55" ht="15.75">
      <c r="A174" s="37" t="s">
        <v>25</v>
      </c>
      <c r="B174" s="38" t="s">
        <v>26</v>
      </c>
      <c r="C174" s="50" t="s">
        <v>15</v>
      </c>
      <c r="G174" s="17">
        <f>D174</f>
        <v>0</v>
      </c>
      <c r="H174" s="47">
        <v>0.23</v>
      </c>
      <c r="I174" s="48">
        <f>IF($G174&gt;0,IF(H174&gt;0,$G174*H174,""),"")</f>
      </c>
      <c r="K174" s="18"/>
      <c r="L174" s="48"/>
      <c r="M174" s="17">
        <f>D174</f>
        <v>0</v>
      </c>
      <c r="N174" s="47">
        <v>0.25</v>
      </c>
      <c r="O174" s="48">
        <f>IF($M174&gt;0,IF(N174&gt;0,$M174*N174,""),"")</f>
      </c>
      <c r="Q174" s="18"/>
      <c r="R174" s="18"/>
      <c r="S174" s="37" t="s">
        <v>25</v>
      </c>
      <c r="T174" s="38" t="s">
        <v>26</v>
      </c>
      <c r="U174" s="50" t="s">
        <v>15</v>
      </c>
      <c r="V174" s="82"/>
      <c r="W174" s="39"/>
      <c r="X174" s="39"/>
      <c r="Y174" s="95"/>
      <c r="Z174" s="43">
        <f>V174</f>
        <v>0</v>
      </c>
      <c r="AA174" s="41">
        <v>0.23</v>
      </c>
      <c r="AB174" s="42">
        <f>IF($V174&gt;0,IF(AA174&gt;0,$V174*AA174,""),"")</f>
      </c>
      <c r="AC174" s="43"/>
      <c r="AD174" s="88"/>
      <c r="AE174" s="42"/>
      <c r="AF174" s="43">
        <f>V174</f>
        <v>0</v>
      </c>
      <c r="AG174" s="90">
        <f>PRODUCT(ROUND(N174*1.04,2))</f>
        <v>0.26</v>
      </c>
      <c r="AH174" s="42">
        <f>IF($V174&gt;0,IF(AG174&gt;0,$V174*AG174,""),"")</f>
      </c>
      <c r="AI174" s="43"/>
      <c r="AJ174" s="44"/>
      <c r="AK174" s="45"/>
      <c r="AL174" s="46" t="s">
        <v>25</v>
      </c>
      <c r="AM174" s="38" t="s">
        <v>26</v>
      </c>
      <c r="AN174" s="50" t="s">
        <v>15</v>
      </c>
      <c r="AR174" s="17">
        <f>AO174</f>
        <v>0</v>
      </c>
      <c r="AS174" s="49">
        <f>PRODUCT(ROUND(AA174,2)*1.02)</f>
        <v>0.2346</v>
      </c>
      <c r="AT174" s="48">
        <f>IF($AO174&gt;0,IF(AS174&gt;0,$AO174*AS174,""),"")</f>
      </c>
      <c r="AV174" s="20"/>
      <c r="AW174" s="48"/>
      <c r="AX174" s="17">
        <f>AO174</f>
        <v>0</v>
      </c>
      <c r="AY174" s="49">
        <f>PRODUCT(ROUND(AG174,2)*1.08)</f>
        <v>0.28080000000000005</v>
      </c>
      <c r="AZ174" s="48">
        <f>IF($AO174&gt;0,IF(AY174&gt;0,$AO174*AY174,""),"")</f>
      </c>
      <c r="BB174" s="18"/>
      <c r="BC174" s="18"/>
    </row>
    <row r="175" spans="1:55" ht="15.75">
      <c r="A175" s="37" t="s">
        <v>13</v>
      </c>
      <c r="B175" s="38"/>
      <c r="C175" s="50"/>
      <c r="K175" s="18"/>
      <c r="L175" s="48"/>
      <c r="N175" s="18"/>
      <c r="Q175" s="18"/>
      <c r="R175" s="18"/>
      <c r="S175" s="37" t="s">
        <v>13</v>
      </c>
      <c r="T175" s="38"/>
      <c r="U175" s="50"/>
      <c r="W175" s="39"/>
      <c r="X175" s="39"/>
      <c r="Y175" s="70"/>
      <c r="Z175" s="43"/>
      <c r="AA175" s="39"/>
      <c r="AB175" s="70"/>
      <c r="AC175" s="43"/>
      <c r="AD175" s="88"/>
      <c r="AE175" s="42"/>
      <c r="AF175" s="43"/>
      <c r="AG175" s="88"/>
      <c r="AH175" s="70"/>
      <c r="AI175" s="43"/>
      <c r="AJ175" s="44"/>
      <c r="AK175" s="45"/>
      <c r="AL175" s="46" t="s">
        <v>13</v>
      </c>
      <c r="AM175" s="38"/>
      <c r="AN175" s="50"/>
      <c r="AV175" s="20"/>
      <c r="AW175" s="48"/>
      <c r="AY175" s="20"/>
      <c r="BB175" s="18"/>
      <c r="BC175" s="18"/>
    </row>
    <row r="176" spans="1:55" ht="31.5">
      <c r="A176" s="37" t="s">
        <v>27</v>
      </c>
      <c r="B176" s="32" t="s">
        <v>28</v>
      </c>
      <c r="C176" s="50"/>
      <c r="K176" s="18"/>
      <c r="L176" s="48"/>
      <c r="N176" s="18"/>
      <c r="Q176" s="18"/>
      <c r="R176" s="18"/>
      <c r="S176" s="37" t="s">
        <v>27</v>
      </c>
      <c r="T176" s="32" t="s">
        <v>28</v>
      </c>
      <c r="U176" s="50"/>
      <c r="W176" s="39"/>
      <c r="X176" s="39"/>
      <c r="Y176" s="70"/>
      <c r="Z176" s="43"/>
      <c r="AA176" s="39"/>
      <c r="AB176" s="70"/>
      <c r="AC176" s="43"/>
      <c r="AD176" s="88"/>
      <c r="AE176" s="42"/>
      <c r="AF176" s="43"/>
      <c r="AG176" s="88"/>
      <c r="AH176" s="70"/>
      <c r="AI176" s="43"/>
      <c r="AJ176" s="44"/>
      <c r="AK176" s="45"/>
      <c r="AL176" s="46" t="s">
        <v>27</v>
      </c>
      <c r="AM176" s="32" t="s">
        <v>28</v>
      </c>
      <c r="AN176" s="50"/>
      <c r="AV176" s="20"/>
      <c r="AW176" s="48"/>
      <c r="AY176" s="20"/>
      <c r="BB176" s="18"/>
      <c r="BC176" s="18"/>
    </row>
    <row r="177" spans="1:55" ht="15.75">
      <c r="A177" s="37" t="s">
        <v>29</v>
      </c>
      <c r="B177" s="38" t="s">
        <v>30</v>
      </c>
      <c r="C177" s="50" t="s">
        <v>31</v>
      </c>
      <c r="G177" s="17">
        <f>D177</f>
        <v>0</v>
      </c>
      <c r="H177" s="47">
        <v>0.84</v>
      </c>
      <c r="I177" s="48">
        <f>IF($G177&gt;0,IF(H177&gt;0,$G177*H177,""),"")</f>
      </c>
      <c r="K177" s="18"/>
      <c r="L177" s="48"/>
      <c r="M177" s="17">
        <f>D177</f>
        <v>0</v>
      </c>
      <c r="N177" s="47">
        <v>2</v>
      </c>
      <c r="O177" s="48">
        <f>IF($M177&gt;0,IF(N177&gt;0,$M177*N177,""),"")</f>
      </c>
      <c r="Q177" s="18"/>
      <c r="R177" s="18"/>
      <c r="S177" s="37" t="s">
        <v>29</v>
      </c>
      <c r="T177" s="38" t="s">
        <v>30</v>
      </c>
      <c r="U177" s="50" t="s">
        <v>31</v>
      </c>
      <c r="V177" s="82"/>
      <c r="W177" s="39"/>
      <c r="X177" s="39"/>
      <c r="Y177" s="95"/>
      <c r="Z177" s="43">
        <f>V177</f>
        <v>0</v>
      </c>
      <c r="AA177" s="41">
        <v>0.84</v>
      </c>
      <c r="AB177" s="42">
        <f>IF($V177&gt;0,IF(AA177&gt;0,$V177*AA177,""),"")</f>
      </c>
      <c r="AC177" s="43"/>
      <c r="AD177" s="88"/>
      <c r="AE177" s="42"/>
      <c r="AF177" s="43">
        <f>V177</f>
        <v>0</v>
      </c>
      <c r="AG177" s="90">
        <f>PRODUCT(ROUND(N177*1.04,2))</f>
        <v>2.08</v>
      </c>
      <c r="AH177" s="42">
        <f>IF($V177&gt;0,IF(AG177&gt;0,$V177*AG177,""),"")</f>
      </c>
      <c r="AI177" s="43"/>
      <c r="AJ177" s="44"/>
      <c r="AK177" s="45"/>
      <c r="AL177" s="46" t="s">
        <v>29</v>
      </c>
      <c r="AM177" s="38" t="s">
        <v>30</v>
      </c>
      <c r="AN177" s="50" t="s">
        <v>31</v>
      </c>
      <c r="AR177" s="17">
        <f>AO177</f>
        <v>0</v>
      </c>
      <c r="AS177" s="49">
        <f>PRODUCT(ROUND(AA177,2)*1.02)</f>
        <v>0.8568</v>
      </c>
      <c r="AT177" s="48">
        <f>IF($AO177&gt;0,IF(AS177&gt;0,$AO177*AS177,""),"")</f>
      </c>
      <c r="AV177" s="20"/>
      <c r="AW177" s="48"/>
      <c r="AX177" s="17">
        <f>AO177</f>
        <v>0</v>
      </c>
      <c r="AY177" s="49">
        <f>PRODUCT(ROUND(AG177,2)*1.08)</f>
        <v>2.2464000000000004</v>
      </c>
      <c r="AZ177" s="48">
        <f>IF($AO177&gt;0,IF(AY177&gt;0,$AO177*AY177,""),"")</f>
      </c>
      <c r="BB177" s="18"/>
      <c r="BC177" s="18"/>
    </row>
    <row r="178" spans="1:55" s="62" customFormat="1" ht="31.5">
      <c r="A178" s="52" t="s">
        <v>32</v>
      </c>
      <c r="B178" s="53" t="s">
        <v>23</v>
      </c>
      <c r="C178" s="54" t="s">
        <v>24</v>
      </c>
      <c r="E178" s="63">
        <v>1.25</v>
      </c>
      <c r="F178" s="64">
        <f>IF($D178&gt;0,IF(E178&gt;0,$D178*E178,""),"")</f>
      </c>
      <c r="H178" s="63">
        <v>1.4</v>
      </c>
      <c r="I178" s="64">
        <f>IF($G178&gt;0,IF(H178&gt;0,$G178*H178,""),"")</f>
      </c>
      <c r="K178" s="65"/>
      <c r="L178" s="64"/>
      <c r="N178" s="63">
        <v>2</v>
      </c>
      <c r="O178" s="64">
        <f>IF($M178&gt;0,IF(N178&gt;0,$M178*N178,""),"")</f>
      </c>
      <c r="Q178" s="65"/>
      <c r="R178" s="65"/>
      <c r="S178" s="52" t="s">
        <v>32</v>
      </c>
      <c r="T178" s="53" t="s">
        <v>23</v>
      </c>
      <c r="U178" s="54" t="s">
        <v>24</v>
      </c>
      <c r="V178" s="83"/>
      <c r="W178" s="84"/>
      <c r="X178" s="56">
        <v>1.25</v>
      </c>
      <c r="Y178" s="57">
        <f>IF($W178&gt;0,IF(X178&gt;0,$W178*X178,""),"")</f>
      </c>
      <c r="Z178" s="85"/>
      <c r="AA178" s="56">
        <v>1.4</v>
      </c>
      <c r="AB178" s="57">
        <f>IF($Z178&gt;0,IF(AA178&gt;0,$Z178*AA178,""),"")</f>
      </c>
      <c r="AC178" s="58"/>
      <c r="AD178" s="59"/>
      <c r="AE178" s="57"/>
      <c r="AF178" s="85"/>
      <c r="AG178" s="56">
        <f>PRODUCT(ROUND(N178*1.04,2))</f>
        <v>2.08</v>
      </c>
      <c r="AH178" s="57">
        <f>IF($AF178&gt;0,IF(AG178&gt;0,$AF178*AG178,""),"")</f>
      </c>
      <c r="AI178" s="58"/>
      <c r="AJ178" s="59"/>
      <c r="AK178" s="60"/>
      <c r="AL178" s="61" t="s">
        <v>32</v>
      </c>
      <c r="AM178" s="53" t="s">
        <v>23</v>
      </c>
      <c r="AN178" s="54" t="s">
        <v>24</v>
      </c>
      <c r="AP178" s="63">
        <v>1.25</v>
      </c>
      <c r="AQ178" s="64">
        <f>IF($AO178&gt;0,IF(AP178&gt;0,$AO178*AP178,""),"")</f>
      </c>
      <c r="AS178" s="63">
        <f>PRODUCT(ROUND(AA178,2)*1.02)</f>
        <v>1.428</v>
      </c>
      <c r="AT178" s="64">
        <f>IF($AO178&gt;0,IF(AS178&gt;0,$AO178*AS178,""),"")</f>
      </c>
      <c r="AV178" s="65"/>
      <c r="AW178" s="64"/>
      <c r="AY178" s="63">
        <f>PRODUCT(ROUND(AG178,2)*1.08)</f>
        <v>2.2464000000000004</v>
      </c>
      <c r="AZ178" s="64">
        <f>IF($AO178&gt;0,IF(AY178&gt;0,$AO178*AY178,""),"")</f>
      </c>
      <c r="BB178" s="65"/>
      <c r="BC178" s="65"/>
    </row>
    <row r="179" spans="1:55" ht="15.75">
      <c r="A179" s="37" t="s">
        <v>33</v>
      </c>
      <c r="B179" s="38" t="s">
        <v>34</v>
      </c>
      <c r="C179" s="50" t="s">
        <v>31</v>
      </c>
      <c r="E179" s="47">
        <v>4.5</v>
      </c>
      <c r="F179" s="48">
        <f>IF($D179&gt;0,IF(E179&gt;0,$D179*E179,""),"")</f>
      </c>
      <c r="G179" s="17">
        <f>D179</f>
        <v>0</v>
      </c>
      <c r="H179" s="47">
        <v>2.24</v>
      </c>
      <c r="I179" s="48">
        <f>IF($D179&gt;0,IF(H179&gt;0,$D179*H179,""),"")</f>
      </c>
      <c r="K179" s="18"/>
      <c r="L179" s="48"/>
      <c r="N179" s="18"/>
      <c r="O179" s="48"/>
      <c r="Q179" s="18"/>
      <c r="R179" s="18"/>
      <c r="S179" s="37" t="s">
        <v>33</v>
      </c>
      <c r="T179" s="38" t="s">
        <v>34</v>
      </c>
      <c r="U179" s="50" t="s">
        <v>31</v>
      </c>
      <c r="V179" s="82"/>
      <c r="W179" s="39"/>
      <c r="X179" s="41">
        <v>4.5</v>
      </c>
      <c r="Y179" s="42">
        <f>IF($V179&gt;0,IF(X179&gt;0,$V179*X179,""),"")</f>
      </c>
      <c r="Z179" s="43">
        <f>V179</f>
        <v>0</v>
      </c>
      <c r="AA179" s="41">
        <v>2.24</v>
      </c>
      <c r="AB179" s="42">
        <f>IF($V179&gt;0,IF(AA179&gt;0,$V179*AA179,""),"")</f>
      </c>
      <c r="AC179" s="43"/>
      <c r="AD179" s="88"/>
      <c r="AE179" s="42"/>
      <c r="AF179" s="43"/>
      <c r="AG179" s="88"/>
      <c r="AH179" s="94"/>
      <c r="AI179" s="43"/>
      <c r="AJ179" s="44"/>
      <c r="AK179" s="45"/>
      <c r="AL179" s="46" t="s">
        <v>33</v>
      </c>
      <c r="AM179" s="38" t="s">
        <v>34</v>
      </c>
      <c r="AN179" s="50" t="s">
        <v>31</v>
      </c>
      <c r="AP179" s="47">
        <v>4.5</v>
      </c>
      <c r="AQ179" s="48">
        <f>IF($AO179&gt;0,IF(AP179&gt;0,$AO179*AP179,""),"")</f>
      </c>
      <c r="AR179" s="17">
        <f>AO179</f>
        <v>0</v>
      </c>
      <c r="AS179" s="49">
        <f>PRODUCT(ROUND(AA179,2)*1.02)</f>
        <v>2.2848</v>
      </c>
      <c r="AT179" s="48">
        <f>IF($AO179&gt;0,IF(AS179&gt;0,$AO179*AS179,""),"")</f>
      </c>
      <c r="AV179" s="20"/>
      <c r="AW179" s="48"/>
      <c r="AY179" s="20"/>
      <c r="AZ179" s="48"/>
      <c r="BB179" s="18"/>
      <c r="BC179" s="18"/>
    </row>
    <row r="180" spans="1:55" ht="15.75">
      <c r="A180" s="37" t="s">
        <v>13</v>
      </c>
      <c r="B180" s="38"/>
      <c r="C180" s="50"/>
      <c r="K180" s="18"/>
      <c r="L180" s="48"/>
      <c r="N180" s="18"/>
      <c r="Q180" s="18"/>
      <c r="R180" s="18"/>
      <c r="S180" s="37" t="s">
        <v>13</v>
      </c>
      <c r="T180" s="38"/>
      <c r="U180" s="50"/>
      <c r="W180" s="39"/>
      <c r="X180" s="39"/>
      <c r="Y180" s="70"/>
      <c r="Z180" s="43"/>
      <c r="AA180" s="39"/>
      <c r="AB180" s="70"/>
      <c r="AC180" s="43"/>
      <c r="AD180" s="88"/>
      <c r="AE180" s="42"/>
      <c r="AF180" s="43"/>
      <c r="AG180" s="88"/>
      <c r="AH180" s="70"/>
      <c r="AI180" s="43"/>
      <c r="AJ180" s="44"/>
      <c r="AK180" s="45"/>
      <c r="AL180" s="46" t="s">
        <v>13</v>
      </c>
      <c r="AM180" s="38"/>
      <c r="AN180" s="50"/>
      <c r="AV180" s="20"/>
      <c r="AW180" s="48"/>
      <c r="AY180" s="20"/>
      <c r="BB180" s="18"/>
      <c r="BC180" s="18"/>
    </row>
    <row r="181" spans="1:55" ht="15.75">
      <c r="A181" s="37"/>
      <c r="B181" s="38"/>
      <c r="C181" s="50"/>
      <c r="K181" s="18"/>
      <c r="L181" s="48"/>
      <c r="N181" s="18"/>
      <c r="Q181" s="18"/>
      <c r="R181" s="18"/>
      <c r="S181" s="37"/>
      <c r="T181" s="38"/>
      <c r="U181" s="50"/>
      <c r="W181" s="39"/>
      <c r="X181" s="39"/>
      <c r="Y181" s="70"/>
      <c r="Z181" s="43"/>
      <c r="AA181" s="39"/>
      <c r="AB181" s="70"/>
      <c r="AC181" s="43"/>
      <c r="AD181" s="88"/>
      <c r="AE181" s="42"/>
      <c r="AF181" s="43"/>
      <c r="AG181" s="88"/>
      <c r="AH181" s="70"/>
      <c r="AI181" s="43"/>
      <c r="AJ181" s="44"/>
      <c r="AK181" s="45"/>
      <c r="AL181" s="46"/>
      <c r="AM181" s="38"/>
      <c r="AN181" s="50"/>
      <c r="AV181" s="20"/>
      <c r="AW181" s="48"/>
      <c r="AY181" s="20"/>
      <c r="BB181" s="18"/>
      <c r="BC181" s="18"/>
    </row>
    <row r="182" spans="1:55" ht="63">
      <c r="A182" s="30" t="s">
        <v>67</v>
      </c>
      <c r="B182" s="31" t="s">
        <v>68</v>
      </c>
      <c r="C182" s="37"/>
      <c r="K182" s="18"/>
      <c r="L182" s="48"/>
      <c r="N182" s="18"/>
      <c r="Q182" s="18"/>
      <c r="R182" s="18"/>
      <c r="S182" s="30" t="s">
        <v>67</v>
      </c>
      <c r="T182" s="31" t="s">
        <v>68</v>
      </c>
      <c r="U182" s="37"/>
      <c r="W182" s="39"/>
      <c r="X182" s="39"/>
      <c r="Y182" s="70"/>
      <c r="Z182" s="43"/>
      <c r="AA182" s="39"/>
      <c r="AB182" s="70"/>
      <c r="AC182" s="43"/>
      <c r="AD182" s="88"/>
      <c r="AE182" s="42"/>
      <c r="AF182" s="43"/>
      <c r="AG182" s="88"/>
      <c r="AH182" s="70"/>
      <c r="AI182" s="43"/>
      <c r="AJ182" s="44"/>
      <c r="AK182" s="45"/>
      <c r="AL182" s="35" t="s">
        <v>67</v>
      </c>
      <c r="AM182" s="31" t="s">
        <v>68</v>
      </c>
      <c r="AN182" s="37"/>
      <c r="AV182" s="20"/>
      <c r="AW182" s="48"/>
      <c r="AY182" s="20"/>
      <c r="BB182" s="18"/>
      <c r="BC182" s="18"/>
    </row>
    <row r="183" spans="1:55" ht="31.5">
      <c r="A183" s="37" t="s">
        <v>69</v>
      </c>
      <c r="B183" s="38" t="s">
        <v>12</v>
      </c>
      <c r="C183" s="50"/>
      <c r="K183" s="18"/>
      <c r="L183" s="48"/>
      <c r="N183" s="18"/>
      <c r="Q183" s="18"/>
      <c r="R183" s="18"/>
      <c r="S183" s="37" t="s">
        <v>69</v>
      </c>
      <c r="T183" s="38" t="s">
        <v>12</v>
      </c>
      <c r="U183" s="50"/>
      <c r="W183" s="39"/>
      <c r="X183" s="39"/>
      <c r="Y183" s="70"/>
      <c r="Z183" s="43"/>
      <c r="AA183" s="39"/>
      <c r="AB183" s="70"/>
      <c r="AC183" s="43"/>
      <c r="AD183" s="88"/>
      <c r="AE183" s="42"/>
      <c r="AF183" s="43"/>
      <c r="AG183" s="88"/>
      <c r="AH183" s="70"/>
      <c r="AI183" s="43"/>
      <c r="AJ183" s="44"/>
      <c r="AK183" s="45"/>
      <c r="AL183" s="46" t="s">
        <v>69</v>
      </c>
      <c r="AM183" s="38" t="s">
        <v>12</v>
      </c>
      <c r="AN183" s="50"/>
      <c r="AV183" s="20"/>
      <c r="AW183" s="48"/>
      <c r="AY183" s="20"/>
      <c r="BB183" s="18"/>
      <c r="BC183" s="18"/>
    </row>
    <row r="184" spans="1:55" ht="15.75">
      <c r="A184" s="37" t="s">
        <v>13</v>
      </c>
      <c r="B184" s="38" t="s">
        <v>14</v>
      </c>
      <c r="C184" s="50" t="s">
        <v>15</v>
      </c>
      <c r="E184" s="47">
        <v>50</v>
      </c>
      <c r="F184" s="48">
        <f>IF($D184&gt;0,IF(E184&gt;0,$D184*E184,""),"")</f>
      </c>
      <c r="I184" s="48"/>
      <c r="K184" s="18"/>
      <c r="L184" s="48"/>
      <c r="M184" s="17">
        <f>D184</f>
        <v>0</v>
      </c>
      <c r="N184" s="47">
        <v>30</v>
      </c>
      <c r="O184" s="48">
        <f>IF($M184&gt;0,IF(N184&gt;0,$M184*N184,""),"")</f>
      </c>
      <c r="Q184" s="18"/>
      <c r="R184" s="18"/>
      <c r="S184" s="37" t="s">
        <v>13</v>
      </c>
      <c r="T184" s="38" t="s">
        <v>14</v>
      </c>
      <c r="U184" s="50" t="s">
        <v>15</v>
      </c>
      <c r="V184" s="82"/>
      <c r="W184" s="39"/>
      <c r="X184" s="41">
        <v>50</v>
      </c>
      <c r="Y184" s="42">
        <f>IF($V184&gt;0,IF(X184&gt;0,$V184*X184,""),"")</f>
      </c>
      <c r="Z184" s="43"/>
      <c r="AA184" s="39"/>
      <c r="AB184" s="42"/>
      <c r="AC184" s="43"/>
      <c r="AD184" s="88"/>
      <c r="AE184" s="42"/>
      <c r="AF184" s="43">
        <f>V184</f>
        <v>0</v>
      </c>
      <c r="AG184" s="90">
        <f>PRODUCT(ROUND(N184*1.04,2))</f>
        <v>31.2</v>
      </c>
      <c r="AH184" s="42">
        <f>IF($V184&gt;0,IF(AG184&gt;0,$V184*AG184,""),"")</f>
      </c>
      <c r="AI184" s="43"/>
      <c r="AJ184" s="44"/>
      <c r="AK184" s="45"/>
      <c r="AL184" s="46" t="s">
        <v>13</v>
      </c>
      <c r="AM184" s="38" t="s">
        <v>14</v>
      </c>
      <c r="AN184" s="50" t="s">
        <v>15</v>
      </c>
      <c r="AP184" s="47">
        <v>50</v>
      </c>
      <c r="AQ184" s="48">
        <f>IF($AO184&gt;0,IF(AP184&gt;0,$AO184*AP184,""),"")</f>
      </c>
      <c r="AT184" s="48"/>
      <c r="AV184" s="20"/>
      <c r="AW184" s="48"/>
      <c r="AX184" s="17">
        <f>AO184</f>
        <v>0</v>
      </c>
      <c r="AY184" s="49">
        <f>PRODUCT(ROUND(AG184,2)*1.08)</f>
        <v>33.696</v>
      </c>
      <c r="AZ184" s="48">
        <f>IF($AO184&gt;0,IF(AY184&gt;0,$AO184*AY184,""),"")</f>
      </c>
      <c r="BB184" s="18"/>
      <c r="BC184" s="18"/>
    </row>
    <row r="185" spans="1:55" ht="15.75">
      <c r="A185" s="37" t="s">
        <v>13</v>
      </c>
      <c r="B185" s="38" t="s">
        <v>16</v>
      </c>
      <c r="C185" s="50" t="s">
        <v>15</v>
      </c>
      <c r="E185" s="47">
        <v>47</v>
      </c>
      <c r="F185" s="48">
        <f>IF($D185&gt;0,IF(E185&gt;0,$D185*E185,""),"")</f>
      </c>
      <c r="I185" s="48"/>
      <c r="K185" s="18"/>
      <c r="L185" s="48"/>
      <c r="M185" s="17">
        <f>D185</f>
        <v>0</v>
      </c>
      <c r="N185" s="47">
        <v>28</v>
      </c>
      <c r="O185" s="48">
        <f>IF($M185&gt;0,IF(N185&gt;0,$M185*N185,""),"")</f>
      </c>
      <c r="Q185" s="18"/>
      <c r="R185" s="18"/>
      <c r="S185" s="37" t="s">
        <v>13</v>
      </c>
      <c r="T185" s="38" t="s">
        <v>16</v>
      </c>
      <c r="U185" s="50" t="s">
        <v>15</v>
      </c>
      <c r="V185" s="82"/>
      <c r="W185" s="39"/>
      <c r="X185" s="41">
        <v>47</v>
      </c>
      <c r="Y185" s="42">
        <f>IF($V185&gt;0,IF(X185&gt;0,$V185*X185,""),"")</f>
      </c>
      <c r="Z185" s="43"/>
      <c r="AA185" s="39"/>
      <c r="AB185" s="42"/>
      <c r="AC185" s="43"/>
      <c r="AD185" s="88"/>
      <c r="AE185" s="42"/>
      <c r="AF185" s="43">
        <f>V185</f>
        <v>0</v>
      </c>
      <c r="AG185" s="90">
        <f>PRODUCT(ROUND(N185*1.04,2))</f>
        <v>29.12</v>
      </c>
      <c r="AH185" s="42">
        <f>IF($V185&gt;0,IF(AG185&gt;0,$V185*AG185,""),"")</f>
      </c>
      <c r="AI185" s="43"/>
      <c r="AJ185" s="44"/>
      <c r="AK185" s="45"/>
      <c r="AL185" s="46" t="s">
        <v>13</v>
      </c>
      <c r="AM185" s="38" t="s">
        <v>16</v>
      </c>
      <c r="AN185" s="50" t="s">
        <v>15</v>
      </c>
      <c r="AP185" s="47">
        <v>47</v>
      </c>
      <c r="AQ185" s="48">
        <f>IF($AO185&gt;0,IF(AP185&gt;0,$AO185*AP185,""),"")</f>
      </c>
      <c r="AT185" s="48"/>
      <c r="AV185" s="20"/>
      <c r="AW185" s="48"/>
      <c r="AX185" s="17">
        <f>AO185</f>
        <v>0</v>
      </c>
      <c r="AY185" s="49">
        <f>PRODUCT(ROUND(AG185,2)*1.08)</f>
        <v>31.449600000000004</v>
      </c>
      <c r="AZ185" s="48">
        <f>IF($AO185&gt;0,IF(AY185&gt;0,$AO185*AY185,""),"")</f>
      </c>
      <c r="BB185" s="18"/>
      <c r="BC185" s="18"/>
    </row>
    <row r="186" spans="1:55" ht="15.75">
      <c r="A186" s="37" t="s">
        <v>13</v>
      </c>
      <c r="B186" s="38" t="s">
        <v>17</v>
      </c>
      <c r="C186" s="50" t="s">
        <v>15</v>
      </c>
      <c r="E186" s="47">
        <v>40</v>
      </c>
      <c r="F186" s="48">
        <f>IF($D186&gt;0,IF(E186&gt;0,$D186*E186,""),"")</f>
      </c>
      <c r="I186" s="48"/>
      <c r="K186" s="18"/>
      <c r="L186" s="48"/>
      <c r="M186" s="17">
        <f>D186</f>
        <v>0</v>
      </c>
      <c r="N186" s="47">
        <v>25</v>
      </c>
      <c r="O186" s="48">
        <f>IF($M186&gt;0,IF(N186&gt;0,$M186*N186,""),"")</f>
      </c>
      <c r="Q186" s="18"/>
      <c r="R186" s="18"/>
      <c r="S186" s="37" t="s">
        <v>13</v>
      </c>
      <c r="T186" s="38" t="s">
        <v>17</v>
      </c>
      <c r="U186" s="50" t="s">
        <v>15</v>
      </c>
      <c r="V186" s="82"/>
      <c r="W186" s="39"/>
      <c r="X186" s="41">
        <v>40</v>
      </c>
      <c r="Y186" s="42">
        <f>IF($V186&gt;0,IF(X186&gt;0,$V186*X186,""),"")</f>
      </c>
      <c r="Z186" s="43"/>
      <c r="AA186" s="39"/>
      <c r="AB186" s="42"/>
      <c r="AC186" s="43"/>
      <c r="AD186" s="88"/>
      <c r="AE186" s="42"/>
      <c r="AF186" s="43">
        <f>V186</f>
        <v>0</v>
      </c>
      <c r="AG186" s="90">
        <f>PRODUCT(ROUND(N186*1.04,2))</f>
        <v>26</v>
      </c>
      <c r="AH186" s="42">
        <f>IF($V186&gt;0,IF(AG186&gt;0,$V186*AG186,""),"")</f>
      </c>
      <c r="AI186" s="43"/>
      <c r="AJ186" s="44"/>
      <c r="AK186" s="45"/>
      <c r="AL186" s="46" t="s">
        <v>13</v>
      </c>
      <c r="AM186" s="38" t="s">
        <v>17</v>
      </c>
      <c r="AN186" s="50" t="s">
        <v>15</v>
      </c>
      <c r="AP186" s="47">
        <v>40</v>
      </c>
      <c r="AQ186" s="48">
        <f>IF($AO186&gt;0,IF(AP186&gt;0,$AO186*AP186,""),"")</f>
      </c>
      <c r="AT186" s="48"/>
      <c r="AV186" s="20"/>
      <c r="AW186" s="48"/>
      <c r="AX186" s="17">
        <f>AO186</f>
        <v>0</v>
      </c>
      <c r="AY186" s="49">
        <f>PRODUCT(ROUND(AG186,2)*1.08)</f>
        <v>28.080000000000002</v>
      </c>
      <c r="AZ186" s="48">
        <f>IF($AO186&gt;0,IF(AY186&gt;0,$AO186*AY186,""),"")</f>
      </c>
      <c r="BB186" s="18"/>
      <c r="BC186" s="18"/>
    </row>
    <row r="187" spans="1:55" ht="15.75">
      <c r="A187" s="37" t="s">
        <v>70</v>
      </c>
      <c r="B187" s="38" t="s">
        <v>19</v>
      </c>
      <c r="C187" s="50"/>
      <c r="K187" s="18"/>
      <c r="L187" s="48"/>
      <c r="N187" s="18"/>
      <c r="Q187" s="18"/>
      <c r="R187" s="18"/>
      <c r="S187" s="37" t="s">
        <v>70</v>
      </c>
      <c r="T187" s="38" t="s">
        <v>19</v>
      </c>
      <c r="U187" s="50"/>
      <c r="W187" s="39"/>
      <c r="X187" s="39"/>
      <c r="Y187" s="70"/>
      <c r="Z187" s="43"/>
      <c r="AA187" s="39"/>
      <c r="AB187" s="70"/>
      <c r="AC187" s="43"/>
      <c r="AD187" s="88"/>
      <c r="AE187" s="42"/>
      <c r="AF187" s="43"/>
      <c r="AG187" s="88"/>
      <c r="AH187" s="70"/>
      <c r="AI187" s="43"/>
      <c r="AJ187" s="44"/>
      <c r="AK187" s="45"/>
      <c r="AL187" s="46" t="s">
        <v>70</v>
      </c>
      <c r="AM187" s="38" t="s">
        <v>19</v>
      </c>
      <c r="AN187" s="50"/>
      <c r="AV187" s="20"/>
      <c r="AW187" s="48"/>
      <c r="AY187" s="20"/>
      <c r="BB187" s="18"/>
      <c r="BC187" s="18"/>
    </row>
    <row r="188" spans="1:55" ht="15.75">
      <c r="A188" s="37" t="s">
        <v>13</v>
      </c>
      <c r="B188" s="38" t="s">
        <v>14</v>
      </c>
      <c r="C188" s="50" t="s">
        <v>15</v>
      </c>
      <c r="E188" s="47">
        <v>40</v>
      </c>
      <c r="F188" s="48">
        <f>IF($D188&gt;0,IF(E188&gt;0,$D188*E188,""),"")</f>
      </c>
      <c r="I188" s="48"/>
      <c r="K188" s="18"/>
      <c r="L188" s="48"/>
      <c r="M188" s="17">
        <f>D188</f>
        <v>0</v>
      </c>
      <c r="N188" s="47">
        <v>25</v>
      </c>
      <c r="O188" s="48">
        <f>IF($M188&gt;0,IF(N188&gt;0,$M188*N188,""),"")</f>
      </c>
      <c r="Q188" s="18"/>
      <c r="R188" s="18"/>
      <c r="S188" s="37" t="s">
        <v>13</v>
      </c>
      <c r="T188" s="38" t="s">
        <v>14</v>
      </c>
      <c r="U188" s="50" t="s">
        <v>15</v>
      </c>
      <c r="V188" s="82"/>
      <c r="W188" s="39"/>
      <c r="X188" s="41">
        <v>40</v>
      </c>
      <c r="Y188" s="42">
        <f>IF($V188&gt;0,IF(X188&gt;0,$V188*X188,""),"")</f>
      </c>
      <c r="Z188" s="43"/>
      <c r="AA188" s="39"/>
      <c r="AB188" s="42"/>
      <c r="AC188" s="43"/>
      <c r="AD188" s="88"/>
      <c r="AE188" s="42"/>
      <c r="AF188" s="43">
        <f>V188</f>
        <v>0</v>
      </c>
      <c r="AG188" s="90">
        <f>PRODUCT(ROUND(N188*1.04,2))</f>
        <v>26</v>
      </c>
      <c r="AH188" s="42">
        <f>IF($V188&gt;0,IF(AG188&gt;0,$V188*AG188,""),"")</f>
      </c>
      <c r="AI188" s="43"/>
      <c r="AJ188" s="44"/>
      <c r="AK188" s="45"/>
      <c r="AL188" s="46" t="s">
        <v>13</v>
      </c>
      <c r="AM188" s="38" t="s">
        <v>14</v>
      </c>
      <c r="AN188" s="50" t="s">
        <v>15</v>
      </c>
      <c r="AP188" s="47">
        <v>40</v>
      </c>
      <c r="AQ188" s="48">
        <f>IF($AO188&gt;0,IF(AP188&gt;0,$AO188*AP188,""),"")</f>
      </c>
      <c r="AT188" s="48"/>
      <c r="AV188" s="20"/>
      <c r="AW188" s="48"/>
      <c r="AX188" s="17">
        <f>AO188</f>
        <v>0</v>
      </c>
      <c r="AY188" s="49">
        <f>PRODUCT(ROUND(AG188,2)*1.08)</f>
        <v>28.080000000000002</v>
      </c>
      <c r="AZ188" s="48">
        <f>IF($AO188&gt;0,IF(AY188&gt;0,$AO188*AY188,""),"")</f>
      </c>
      <c r="BB188" s="18"/>
      <c r="BC188" s="18"/>
    </row>
    <row r="189" spans="1:55" ht="15.75">
      <c r="A189" s="37" t="s">
        <v>13</v>
      </c>
      <c r="B189" s="38" t="s">
        <v>16</v>
      </c>
      <c r="C189" s="50" t="s">
        <v>15</v>
      </c>
      <c r="E189" s="47">
        <v>37</v>
      </c>
      <c r="F189" s="48">
        <f>IF($D189&gt;0,IF(E189&gt;0,$D189*E189,""),"")</f>
      </c>
      <c r="I189" s="48"/>
      <c r="K189" s="18"/>
      <c r="L189" s="48"/>
      <c r="M189" s="17">
        <f>D189</f>
        <v>0</v>
      </c>
      <c r="N189" s="47">
        <v>23</v>
      </c>
      <c r="O189" s="48">
        <f>IF($M189&gt;0,IF(N189&gt;0,$M189*N189,""),"")</f>
      </c>
      <c r="Q189" s="18"/>
      <c r="R189" s="18"/>
      <c r="S189" s="37" t="s">
        <v>13</v>
      </c>
      <c r="T189" s="38" t="s">
        <v>16</v>
      </c>
      <c r="U189" s="50" t="s">
        <v>15</v>
      </c>
      <c r="V189" s="82"/>
      <c r="W189" s="39"/>
      <c r="X189" s="41">
        <v>37</v>
      </c>
      <c r="Y189" s="42">
        <f>IF($V189&gt;0,IF(X189&gt;0,$V189*X189,""),"")</f>
      </c>
      <c r="Z189" s="43"/>
      <c r="AA189" s="39"/>
      <c r="AB189" s="42"/>
      <c r="AC189" s="43"/>
      <c r="AD189" s="88"/>
      <c r="AE189" s="42"/>
      <c r="AF189" s="43">
        <f>V189</f>
        <v>0</v>
      </c>
      <c r="AG189" s="90">
        <f>PRODUCT(ROUND(N189*1.04,2))</f>
        <v>23.92</v>
      </c>
      <c r="AH189" s="42">
        <f>IF($V189&gt;0,IF(AG189&gt;0,$V189*AG189,""),"")</f>
      </c>
      <c r="AI189" s="43"/>
      <c r="AJ189" s="44"/>
      <c r="AK189" s="45"/>
      <c r="AL189" s="46" t="s">
        <v>13</v>
      </c>
      <c r="AM189" s="38" t="s">
        <v>16</v>
      </c>
      <c r="AN189" s="50" t="s">
        <v>15</v>
      </c>
      <c r="AP189" s="47">
        <v>37</v>
      </c>
      <c r="AQ189" s="48">
        <f>IF($AO189&gt;0,IF(AP189&gt;0,$AO189*AP189,""),"")</f>
      </c>
      <c r="AT189" s="48"/>
      <c r="AV189" s="20"/>
      <c r="AW189" s="48"/>
      <c r="AX189" s="17">
        <f>AO189</f>
        <v>0</v>
      </c>
      <c r="AY189" s="49">
        <f>PRODUCT(ROUND(AG189,2)*1.08)</f>
        <v>25.833600000000004</v>
      </c>
      <c r="AZ189" s="48">
        <f>IF($AO189&gt;0,IF(AY189&gt;0,$AO189*AY189,""),"")</f>
      </c>
      <c r="BB189" s="18"/>
      <c r="BC189" s="18"/>
    </row>
    <row r="190" spans="1:55" ht="15.75">
      <c r="A190" s="37" t="s">
        <v>13</v>
      </c>
      <c r="B190" s="38" t="s">
        <v>17</v>
      </c>
      <c r="C190" s="50" t="s">
        <v>15</v>
      </c>
      <c r="E190" s="47">
        <v>30</v>
      </c>
      <c r="F190" s="48">
        <f>IF($D190&gt;0,IF(E190&gt;0,$D190*E190,""),"")</f>
      </c>
      <c r="I190" s="48"/>
      <c r="K190" s="18"/>
      <c r="L190" s="48"/>
      <c r="M190" s="17">
        <f>D190</f>
        <v>0</v>
      </c>
      <c r="N190" s="47">
        <v>20</v>
      </c>
      <c r="O190" s="48">
        <f>IF($M190&gt;0,IF(N190&gt;0,$M190*N190,""),"")</f>
      </c>
      <c r="Q190" s="18"/>
      <c r="R190" s="18"/>
      <c r="S190" s="37" t="s">
        <v>13</v>
      </c>
      <c r="T190" s="38" t="s">
        <v>17</v>
      </c>
      <c r="U190" s="50" t="s">
        <v>15</v>
      </c>
      <c r="V190" s="82"/>
      <c r="W190" s="39"/>
      <c r="X190" s="41">
        <v>30</v>
      </c>
      <c r="Y190" s="42">
        <f>IF($V190&gt;0,IF(X190&gt;0,$V190*X190,""),"")</f>
      </c>
      <c r="Z190" s="43"/>
      <c r="AA190" s="39"/>
      <c r="AB190" s="42"/>
      <c r="AC190" s="43"/>
      <c r="AD190" s="88"/>
      <c r="AE190" s="42"/>
      <c r="AF190" s="43">
        <f>V190</f>
        <v>0</v>
      </c>
      <c r="AG190" s="90">
        <f>PRODUCT(ROUND(N190*1.04,2))</f>
        <v>20.8</v>
      </c>
      <c r="AH190" s="42">
        <f>IF($V190&gt;0,IF(AG190&gt;0,$V190*AG190,""),"")</f>
      </c>
      <c r="AI190" s="43"/>
      <c r="AJ190" s="44"/>
      <c r="AK190" s="45"/>
      <c r="AL190" s="46" t="s">
        <v>13</v>
      </c>
      <c r="AM190" s="38" t="s">
        <v>17</v>
      </c>
      <c r="AN190" s="50" t="s">
        <v>15</v>
      </c>
      <c r="AP190" s="47">
        <v>30</v>
      </c>
      <c r="AQ190" s="48">
        <f>IF($AO190&gt;0,IF(AP190&gt;0,$AO190*AP190,""),"")</f>
      </c>
      <c r="AT190" s="48"/>
      <c r="AV190" s="20"/>
      <c r="AW190" s="48"/>
      <c r="AX190" s="17">
        <f>AO190</f>
        <v>0</v>
      </c>
      <c r="AY190" s="49">
        <f>PRODUCT(ROUND(AG190,2)*1.08)</f>
        <v>22.464000000000002</v>
      </c>
      <c r="AZ190" s="48">
        <f>IF($AO190&gt;0,IF(AY190&gt;0,$AO190*AY190,""),"")</f>
      </c>
      <c r="BB190" s="18"/>
      <c r="BC190" s="18"/>
    </row>
    <row r="191" spans="1:55" ht="15.75">
      <c r="A191" s="37"/>
      <c r="B191" s="38"/>
      <c r="C191" s="50"/>
      <c r="K191" s="18"/>
      <c r="L191" s="48"/>
      <c r="N191" s="18"/>
      <c r="Q191" s="18"/>
      <c r="R191" s="18"/>
      <c r="S191" s="37"/>
      <c r="T191" s="38"/>
      <c r="U191" s="50"/>
      <c r="W191" s="39"/>
      <c r="X191" s="39"/>
      <c r="Y191" s="70"/>
      <c r="Z191" s="43"/>
      <c r="AA191" s="39"/>
      <c r="AB191" s="70"/>
      <c r="AC191" s="43"/>
      <c r="AD191" s="88"/>
      <c r="AE191" s="42"/>
      <c r="AF191" s="43"/>
      <c r="AG191" s="88"/>
      <c r="AH191" s="70"/>
      <c r="AI191" s="43"/>
      <c r="AJ191" s="44"/>
      <c r="AK191" s="45"/>
      <c r="AL191" s="46"/>
      <c r="AM191" s="38"/>
      <c r="AN191" s="50"/>
      <c r="AV191" s="20"/>
      <c r="AW191" s="48"/>
      <c r="AY191" s="20"/>
      <c r="BB191" s="18"/>
      <c r="BC191" s="18"/>
    </row>
    <row r="192" spans="1:55" ht="15.75">
      <c r="A192" s="37" t="s">
        <v>20</v>
      </c>
      <c r="B192" s="32" t="s">
        <v>21</v>
      </c>
      <c r="C192" s="50"/>
      <c r="K192" s="18"/>
      <c r="L192" s="48"/>
      <c r="N192" s="18"/>
      <c r="Q192" s="18"/>
      <c r="R192" s="18"/>
      <c r="S192" s="37" t="s">
        <v>20</v>
      </c>
      <c r="T192" s="32" t="s">
        <v>21</v>
      </c>
      <c r="U192" s="50"/>
      <c r="W192" s="39"/>
      <c r="X192" s="39"/>
      <c r="Y192" s="70"/>
      <c r="Z192" s="43"/>
      <c r="AA192" s="39"/>
      <c r="AB192" s="70"/>
      <c r="AC192" s="43"/>
      <c r="AD192" s="88"/>
      <c r="AE192" s="42"/>
      <c r="AF192" s="43"/>
      <c r="AG192" s="88"/>
      <c r="AH192" s="70"/>
      <c r="AI192" s="43"/>
      <c r="AJ192" s="44"/>
      <c r="AK192" s="45"/>
      <c r="AL192" s="46" t="s">
        <v>20</v>
      </c>
      <c r="AM192" s="32" t="s">
        <v>21</v>
      </c>
      <c r="AN192" s="50"/>
      <c r="AV192" s="20"/>
      <c r="AW192" s="48"/>
      <c r="AY192" s="20"/>
      <c r="BB192" s="18"/>
      <c r="BC192" s="18"/>
    </row>
    <row r="193" spans="1:55" s="62" customFormat="1" ht="31.5">
      <c r="A193" s="52" t="s">
        <v>22</v>
      </c>
      <c r="B193" s="53" t="s">
        <v>23</v>
      </c>
      <c r="C193" s="54" t="s">
        <v>24</v>
      </c>
      <c r="E193" s="63">
        <v>1.25</v>
      </c>
      <c r="F193" s="64">
        <f>IF($D193&gt;0,IF(E193&gt;0,$D193*E193,""),"")</f>
      </c>
      <c r="I193" s="64"/>
      <c r="K193" s="65"/>
      <c r="L193" s="64"/>
      <c r="N193" s="63">
        <v>1.25</v>
      </c>
      <c r="O193" s="64">
        <f>IF($M193&gt;0,IF(N193&gt;0,$M193*N193,""),"")</f>
      </c>
      <c r="Q193" s="65"/>
      <c r="R193" s="65"/>
      <c r="S193" s="52" t="s">
        <v>22</v>
      </c>
      <c r="T193" s="53" t="s">
        <v>23</v>
      </c>
      <c r="U193" s="54" t="s">
        <v>24</v>
      </c>
      <c r="V193" s="83"/>
      <c r="W193" s="84"/>
      <c r="X193" s="56">
        <v>1.25</v>
      </c>
      <c r="Y193" s="57">
        <f>IF($W193&gt;0,IF(X193&gt;0,$W193*X193,""),"")</f>
      </c>
      <c r="Z193" s="58"/>
      <c r="AA193" s="55"/>
      <c r="AB193" s="57"/>
      <c r="AC193" s="58"/>
      <c r="AD193" s="59"/>
      <c r="AE193" s="57"/>
      <c r="AF193" s="85"/>
      <c r="AG193" s="56">
        <f>PRODUCT(ROUND(N193*1.04,2))</f>
        <v>1.3</v>
      </c>
      <c r="AH193" s="57">
        <f>IF($AF193&gt;0,IF(AG193&gt;0,$AF193*AG193,""),"")</f>
      </c>
      <c r="AI193" s="58"/>
      <c r="AJ193" s="59"/>
      <c r="AK193" s="60"/>
      <c r="AL193" s="61" t="s">
        <v>22</v>
      </c>
      <c r="AM193" s="53" t="s">
        <v>23</v>
      </c>
      <c r="AN193" s="54" t="s">
        <v>24</v>
      </c>
      <c r="AP193" s="63">
        <v>1.25</v>
      </c>
      <c r="AQ193" s="64">
        <f>IF($AO193&gt;0,IF(AP193&gt;0,$AO193*AP193,""),"")</f>
      </c>
      <c r="AT193" s="64"/>
      <c r="AV193" s="65"/>
      <c r="AW193" s="64"/>
      <c r="AY193" s="63">
        <f>PRODUCT(ROUND(AG193,2)*1.08)</f>
        <v>1.4040000000000001</v>
      </c>
      <c r="AZ193" s="64">
        <f>IF($AO193&gt;0,IF(AY193&gt;0,$AO193*AY193,""),"")</f>
      </c>
      <c r="BB193" s="65"/>
      <c r="BC193" s="65"/>
    </row>
    <row r="194" spans="1:55" ht="15.75">
      <c r="A194" s="37" t="s">
        <v>25</v>
      </c>
      <c r="B194" s="38" t="s">
        <v>26</v>
      </c>
      <c r="C194" s="50" t="s">
        <v>15</v>
      </c>
      <c r="K194" s="18"/>
      <c r="L194" s="48"/>
      <c r="M194" s="17">
        <f>D194</f>
        <v>0</v>
      </c>
      <c r="N194" s="47">
        <v>0.25</v>
      </c>
      <c r="O194" s="48">
        <f>IF($M194&gt;0,IF(N194&gt;0,$M194*N194,""),"")</f>
      </c>
      <c r="Q194" s="18"/>
      <c r="R194" s="18"/>
      <c r="S194" s="37" t="s">
        <v>25</v>
      </c>
      <c r="T194" s="38" t="s">
        <v>26</v>
      </c>
      <c r="U194" s="50" t="s">
        <v>15</v>
      </c>
      <c r="V194" s="82"/>
      <c r="W194" s="39"/>
      <c r="X194" s="39"/>
      <c r="Y194" s="95"/>
      <c r="Z194" s="43"/>
      <c r="AA194" s="39"/>
      <c r="AB194" s="70"/>
      <c r="AC194" s="43"/>
      <c r="AD194" s="88"/>
      <c r="AE194" s="42"/>
      <c r="AF194" s="43">
        <f>V194</f>
        <v>0</v>
      </c>
      <c r="AG194" s="90">
        <f>PRODUCT(ROUND(N194*1.04,2))</f>
        <v>0.26</v>
      </c>
      <c r="AH194" s="42">
        <f>IF($V194&gt;0,IF(AG194&gt;0,$V194*AG194,""),"")</f>
      </c>
      <c r="AI194" s="43"/>
      <c r="AJ194" s="44"/>
      <c r="AK194" s="45"/>
      <c r="AL194" s="46" t="s">
        <v>25</v>
      </c>
      <c r="AM194" s="38" t="s">
        <v>26</v>
      </c>
      <c r="AN194" s="50" t="s">
        <v>15</v>
      </c>
      <c r="AV194" s="20"/>
      <c r="AW194" s="48"/>
      <c r="AX194" s="17">
        <f>AO194</f>
        <v>0</v>
      </c>
      <c r="AY194" s="49">
        <f>PRODUCT(ROUND(AG194,2)*1.08)</f>
        <v>0.28080000000000005</v>
      </c>
      <c r="AZ194" s="48">
        <f>IF($AO194&gt;0,IF(AY194&gt;0,$AO194*AY194,""),"")</f>
      </c>
      <c r="BB194" s="18"/>
      <c r="BC194" s="18"/>
    </row>
    <row r="195" spans="1:55" ht="15.75">
      <c r="A195" s="37" t="s">
        <v>13</v>
      </c>
      <c r="B195" s="38"/>
      <c r="C195" s="50"/>
      <c r="K195" s="18"/>
      <c r="L195" s="48"/>
      <c r="N195" s="18"/>
      <c r="O195" s="48"/>
      <c r="Q195" s="18"/>
      <c r="R195" s="18"/>
      <c r="S195" s="37" t="s">
        <v>13</v>
      </c>
      <c r="T195" s="38"/>
      <c r="U195" s="50"/>
      <c r="W195" s="39"/>
      <c r="X195" s="39"/>
      <c r="Y195" s="70"/>
      <c r="Z195" s="43"/>
      <c r="AA195" s="39"/>
      <c r="AB195" s="70"/>
      <c r="AC195" s="43"/>
      <c r="AD195" s="88"/>
      <c r="AE195" s="42"/>
      <c r="AF195" s="43"/>
      <c r="AG195" s="88"/>
      <c r="AH195" s="42"/>
      <c r="AI195" s="43"/>
      <c r="AJ195" s="44"/>
      <c r="AK195" s="45"/>
      <c r="AL195" s="46" t="s">
        <v>13</v>
      </c>
      <c r="AM195" s="38"/>
      <c r="AN195" s="50"/>
      <c r="AV195" s="20"/>
      <c r="AW195" s="48"/>
      <c r="AY195" s="20"/>
      <c r="AZ195" s="48"/>
      <c r="BB195" s="18"/>
      <c r="BC195" s="18"/>
    </row>
    <row r="196" spans="1:55" ht="31.5">
      <c r="A196" s="37" t="s">
        <v>27</v>
      </c>
      <c r="B196" s="32" t="s">
        <v>28</v>
      </c>
      <c r="C196" s="50"/>
      <c r="K196" s="18"/>
      <c r="L196" s="48"/>
      <c r="N196" s="18"/>
      <c r="Q196" s="18"/>
      <c r="R196" s="18"/>
      <c r="S196" s="37" t="s">
        <v>27</v>
      </c>
      <c r="T196" s="32" t="s">
        <v>28</v>
      </c>
      <c r="U196" s="50"/>
      <c r="W196" s="39"/>
      <c r="X196" s="39"/>
      <c r="Y196" s="70"/>
      <c r="Z196" s="43"/>
      <c r="AA196" s="39"/>
      <c r="AB196" s="70"/>
      <c r="AC196" s="43"/>
      <c r="AD196" s="88"/>
      <c r="AE196" s="42"/>
      <c r="AF196" s="43"/>
      <c r="AG196" s="88"/>
      <c r="AH196" s="70"/>
      <c r="AI196" s="43"/>
      <c r="AJ196" s="44"/>
      <c r="AK196" s="45"/>
      <c r="AL196" s="46" t="s">
        <v>27</v>
      </c>
      <c r="AM196" s="32" t="s">
        <v>28</v>
      </c>
      <c r="AN196" s="50"/>
      <c r="AV196" s="20"/>
      <c r="AW196" s="48"/>
      <c r="AY196" s="20"/>
      <c r="BB196" s="18"/>
      <c r="BC196" s="18"/>
    </row>
    <row r="197" spans="1:55" ht="15.75">
      <c r="A197" s="37" t="s">
        <v>29</v>
      </c>
      <c r="B197" s="38" t="s">
        <v>30</v>
      </c>
      <c r="C197" s="50" t="s">
        <v>31</v>
      </c>
      <c r="K197" s="18"/>
      <c r="L197" s="48"/>
      <c r="M197" s="17">
        <f>D197</f>
        <v>0</v>
      </c>
      <c r="N197" s="47">
        <v>2</v>
      </c>
      <c r="O197" s="48">
        <f>IF($M197&gt;0,IF(N197&gt;0,$M197*N197,""),"")</f>
      </c>
      <c r="Q197" s="18"/>
      <c r="R197" s="18"/>
      <c r="S197" s="37" t="s">
        <v>29</v>
      </c>
      <c r="T197" s="38" t="s">
        <v>30</v>
      </c>
      <c r="U197" s="50" t="s">
        <v>31</v>
      </c>
      <c r="V197" s="82"/>
      <c r="W197" s="39"/>
      <c r="X197" s="39"/>
      <c r="Y197" s="95"/>
      <c r="Z197" s="43"/>
      <c r="AA197" s="39"/>
      <c r="AB197" s="70"/>
      <c r="AC197" s="43"/>
      <c r="AD197" s="88"/>
      <c r="AE197" s="42"/>
      <c r="AF197" s="43">
        <f>V197</f>
        <v>0</v>
      </c>
      <c r="AG197" s="90">
        <f>PRODUCT(ROUND(N197*1.04,2))</f>
        <v>2.08</v>
      </c>
      <c r="AH197" s="42">
        <f>IF($V197&gt;0,IF(AG197&gt;0,$V197*AG197,""),"")</f>
      </c>
      <c r="AI197" s="43"/>
      <c r="AJ197" s="44"/>
      <c r="AK197" s="45"/>
      <c r="AL197" s="46" t="s">
        <v>29</v>
      </c>
      <c r="AM197" s="38" t="s">
        <v>30</v>
      </c>
      <c r="AN197" s="50" t="s">
        <v>31</v>
      </c>
      <c r="AV197" s="20"/>
      <c r="AW197" s="48"/>
      <c r="AX197" s="17">
        <f>AO197</f>
        <v>0</v>
      </c>
      <c r="AY197" s="49">
        <f>PRODUCT(ROUND(AG197,2)*1.08)</f>
        <v>2.2464000000000004</v>
      </c>
      <c r="AZ197" s="48">
        <f>IF($AO197&gt;0,IF(AY197&gt;0,$AO197*AY197,""),"")</f>
      </c>
      <c r="BB197" s="18"/>
      <c r="BC197" s="18"/>
    </row>
    <row r="198" spans="1:55" s="62" customFormat="1" ht="31.5">
      <c r="A198" s="52" t="s">
        <v>32</v>
      </c>
      <c r="B198" s="53" t="s">
        <v>23</v>
      </c>
      <c r="C198" s="54" t="s">
        <v>24</v>
      </c>
      <c r="E198" s="63">
        <v>1.25</v>
      </c>
      <c r="F198" s="64">
        <f>IF($D198&gt;0,IF(E198&gt;0,$D198*E198,""),"")</f>
      </c>
      <c r="I198" s="64"/>
      <c r="K198" s="65"/>
      <c r="L198" s="64"/>
      <c r="N198" s="63">
        <v>2</v>
      </c>
      <c r="O198" s="64">
        <f>IF($M198&gt;0,IF(N198&gt;0,$M198*N198,""),"")</f>
      </c>
      <c r="Q198" s="65"/>
      <c r="R198" s="65"/>
      <c r="S198" s="52" t="s">
        <v>32</v>
      </c>
      <c r="T198" s="53" t="s">
        <v>23</v>
      </c>
      <c r="U198" s="54" t="s">
        <v>24</v>
      </c>
      <c r="V198" s="83"/>
      <c r="W198" s="84"/>
      <c r="X198" s="56">
        <v>1.25</v>
      </c>
      <c r="Y198" s="57">
        <f>IF($W198&gt;0,IF(X198&gt;0,$W198*X198,""),"")</f>
      </c>
      <c r="Z198" s="58"/>
      <c r="AA198" s="55"/>
      <c r="AB198" s="57"/>
      <c r="AC198" s="58"/>
      <c r="AD198" s="59"/>
      <c r="AE198" s="57"/>
      <c r="AF198" s="85"/>
      <c r="AG198" s="56">
        <f>PRODUCT(ROUND(N198*1.04,2))</f>
        <v>2.08</v>
      </c>
      <c r="AH198" s="57">
        <f>IF($AF198&gt;0,IF(AG198&gt;0,$AF198*AG198,""),"")</f>
      </c>
      <c r="AI198" s="58"/>
      <c r="AJ198" s="59"/>
      <c r="AK198" s="60"/>
      <c r="AL198" s="61" t="s">
        <v>32</v>
      </c>
      <c r="AM198" s="53" t="s">
        <v>23</v>
      </c>
      <c r="AN198" s="54" t="s">
        <v>24</v>
      </c>
      <c r="AP198" s="63">
        <v>1.25</v>
      </c>
      <c r="AQ198" s="64">
        <f>IF($AO198&gt;0,IF(AP198&gt;0,$AO198*AP198,""),"")</f>
      </c>
      <c r="AT198" s="64"/>
      <c r="AV198" s="65"/>
      <c r="AW198" s="64"/>
      <c r="AY198" s="63">
        <f>PRODUCT(ROUND(AG198,2)*1.08)</f>
        <v>2.2464000000000004</v>
      </c>
      <c r="AZ198" s="64">
        <f>IF($AO198&gt;0,IF(AY198&gt;0,$AO198*AY198,""),"")</f>
      </c>
      <c r="BB198" s="65"/>
      <c r="BC198" s="65"/>
    </row>
    <row r="199" spans="1:55" ht="15.75">
      <c r="A199" s="37" t="s">
        <v>33</v>
      </c>
      <c r="B199" s="38" t="s">
        <v>34</v>
      </c>
      <c r="C199" s="50" t="s">
        <v>31</v>
      </c>
      <c r="E199" s="47">
        <v>4.5</v>
      </c>
      <c r="F199" s="48">
        <f>IF($D199&gt;0,IF(E199&gt;0,$D199*E199,""),"")</f>
      </c>
      <c r="I199" s="48"/>
      <c r="K199" s="18"/>
      <c r="L199" s="48"/>
      <c r="N199" s="18"/>
      <c r="O199" s="48"/>
      <c r="Q199" s="18"/>
      <c r="R199" s="18"/>
      <c r="S199" s="37" t="s">
        <v>33</v>
      </c>
      <c r="T199" s="38" t="s">
        <v>34</v>
      </c>
      <c r="U199" s="50" t="s">
        <v>31</v>
      </c>
      <c r="V199" s="82"/>
      <c r="W199" s="39"/>
      <c r="X199" s="41">
        <v>4.5</v>
      </c>
      <c r="Y199" s="42">
        <f>IF($V199&gt;0,IF(X199&gt;0,$V199*X199,""),"")</f>
      </c>
      <c r="Z199" s="43"/>
      <c r="AA199" s="39"/>
      <c r="AB199" s="42"/>
      <c r="AC199" s="43"/>
      <c r="AD199" s="88"/>
      <c r="AE199" s="42"/>
      <c r="AF199" s="43"/>
      <c r="AG199" s="88"/>
      <c r="AH199" s="94"/>
      <c r="AI199" s="43"/>
      <c r="AJ199" s="44"/>
      <c r="AK199" s="45"/>
      <c r="AL199" s="46" t="s">
        <v>33</v>
      </c>
      <c r="AM199" s="38" t="s">
        <v>34</v>
      </c>
      <c r="AN199" s="50" t="s">
        <v>31</v>
      </c>
      <c r="AP199" s="47">
        <v>4.5</v>
      </c>
      <c r="AQ199" s="48">
        <f>IF($AO199&gt;0,IF(AP199&gt;0,$AO199*AP199,""),"")</f>
      </c>
      <c r="AT199" s="48"/>
      <c r="AV199" s="20"/>
      <c r="AW199" s="48"/>
      <c r="AY199" s="20"/>
      <c r="AZ199" s="48"/>
      <c r="BB199" s="18"/>
      <c r="BC199" s="18"/>
    </row>
    <row r="200" spans="1:55" ht="15.75">
      <c r="A200" s="37" t="s">
        <v>13</v>
      </c>
      <c r="B200" s="38"/>
      <c r="C200" s="50"/>
      <c r="K200" s="18"/>
      <c r="L200" s="48"/>
      <c r="N200" s="18"/>
      <c r="Q200" s="18"/>
      <c r="R200" s="18"/>
      <c r="S200" s="37" t="s">
        <v>13</v>
      </c>
      <c r="T200" s="38"/>
      <c r="U200" s="50"/>
      <c r="W200" s="39"/>
      <c r="X200" s="39"/>
      <c r="Y200" s="70"/>
      <c r="Z200" s="43"/>
      <c r="AA200" s="39"/>
      <c r="AB200" s="70"/>
      <c r="AC200" s="43"/>
      <c r="AD200" s="88"/>
      <c r="AE200" s="42"/>
      <c r="AF200" s="43"/>
      <c r="AG200" s="88"/>
      <c r="AH200" s="70"/>
      <c r="AI200" s="43"/>
      <c r="AJ200" s="44"/>
      <c r="AK200" s="45"/>
      <c r="AL200" s="46" t="s">
        <v>13</v>
      </c>
      <c r="AM200" s="38"/>
      <c r="AN200" s="50"/>
      <c r="AV200" s="20"/>
      <c r="AW200" s="48"/>
      <c r="AY200" s="20"/>
      <c r="BB200" s="18"/>
      <c r="BC200" s="18"/>
    </row>
    <row r="201" spans="1:55" ht="15.75">
      <c r="A201" s="37"/>
      <c r="B201" s="38"/>
      <c r="C201" s="50"/>
      <c r="K201" s="18"/>
      <c r="L201" s="48"/>
      <c r="N201" s="18"/>
      <c r="Q201" s="18"/>
      <c r="R201" s="18"/>
      <c r="S201" s="37"/>
      <c r="T201" s="38"/>
      <c r="U201" s="50"/>
      <c r="W201" s="39"/>
      <c r="X201" s="39"/>
      <c r="Y201" s="70"/>
      <c r="Z201" s="43"/>
      <c r="AA201" s="39"/>
      <c r="AB201" s="70"/>
      <c r="AC201" s="43"/>
      <c r="AD201" s="88"/>
      <c r="AE201" s="42"/>
      <c r="AF201" s="43"/>
      <c r="AG201" s="88"/>
      <c r="AH201" s="70"/>
      <c r="AI201" s="43"/>
      <c r="AJ201" s="44"/>
      <c r="AK201" s="45"/>
      <c r="AL201" s="46"/>
      <c r="AM201" s="38"/>
      <c r="AN201" s="50"/>
      <c r="AV201" s="20"/>
      <c r="AW201" s="48"/>
      <c r="AY201" s="20"/>
      <c r="BB201" s="18"/>
      <c r="BC201" s="18"/>
    </row>
    <row r="202" spans="1:55" ht="47.25">
      <c r="A202" s="30" t="s">
        <v>71</v>
      </c>
      <c r="B202" s="31" t="s">
        <v>72</v>
      </c>
      <c r="C202" s="37"/>
      <c r="K202" s="18"/>
      <c r="L202" s="48"/>
      <c r="N202" s="18"/>
      <c r="Q202" s="18"/>
      <c r="R202" s="18"/>
      <c r="S202" s="30" t="s">
        <v>71</v>
      </c>
      <c r="T202" s="31" t="s">
        <v>72</v>
      </c>
      <c r="U202" s="37"/>
      <c r="W202" s="39"/>
      <c r="X202" s="39"/>
      <c r="Y202" s="70"/>
      <c r="Z202" s="43"/>
      <c r="AA202" s="39"/>
      <c r="AB202" s="70"/>
      <c r="AC202" s="43"/>
      <c r="AD202" s="88"/>
      <c r="AE202" s="42"/>
      <c r="AF202" s="43"/>
      <c r="AG202" s="88"/>
      <c r="AH202" s="70"/>
      <c r="AI202" s="43"/>
      <c r="AJ202" s="44"/>
      <c r="AK202" s="45"/>
      <c r="AL202" s="35" t="s">
        <v>71</v>
      </c>
      <c r="AM202" s="31" t="s">
        <v>72</v>
      </c>
      <c r="AN202" s="37"/>
      <c r="AV202" s="20"/>
      <c r="AW202" s="48"/>
      <c r="AY202" s="20"/>
      <c r="BB202" s="18"/>
      <c r="BC202" s="18"/>
    </row>
    <row r="203" spans="1:55" ht="31.5">
      <c r="A203" s="37" t="s">
        <v>73</v>
      </c>
      <c r="B203" s="38" t="s">
        <v>12</v>
      </c>
      <c r="C203" s="50"/>
      <c r="K203" s="18"/>
      <c r="L203" s="48"/>
      <c r="N203" s="18"/>
      <c r="Q203" s="18"/>
      <c r="R203" s="18"/>
      <c r="S203" s="37" t="s">
        <v>73</v>
      </c>
      <c r="T203" s="38" t="s">
        <v>12</v>
      </c>
      <c r="U203" s="50"/>
      <c r="W203" s="39"/>
      <c r="X203" s="39"/>
      <c r="Y203" s="70"/>
      <c r="Z203" s="43"/>
      <c r="AA203" s="39"/>
      <c r="AB203" s="70"/>
      <c r="AC203" s="43"/>
      <c r="AD203" s="88"/>
      <c r="AE203" s="42"/>
      <c r="AF203" s="43"/>
      <c r="AG203" s="88"/>
      <c r="AH203" s="70"/>
      <c r="AI203" s="43"/>
      <c r="AJ203" s="44"/>
      <c r="AK203" s="45"/>
      <c r="AL203" s="46" t="s">
        <v>73</v>
      </c>
      <c r="AM203" s="38" t="s">
        <v>12</v>
      </c>
      <c r="AN203" s="50"/>
      <c r="AV203" s="20"/>
      <c r="AW203" s="48"/>
      <c r="AY203" s="20"/>
      <c r="BB203" s="18"/>
      <c r="BC203" s="18"/>
    </row>
    <row r="204" spans="1:55" ht="15.75">
      <c r="A204" s="37" t="s">
        <v>13</v>
      </c>
      <c r="B204" s="38" t="s">
        <v>14</v>
      </c>
      <c r="C204" s="50" t="s">
        <v>15</v>
      </c>
      <c r="E204" s="47">
        <v>15</v>
      </c>
      <c r="F204" s="48">
        <f>IF($D204&gt;0,IF(E204&gt;0,$D204*E204,""),"")</f>
      </c>
      <c r="G204" s="17">
        <f>D204</f>
        <v>0</v>
      </c>
      <c r="H204" s="47">
        <v>18.3</v>
      </c>
      <c r="I204" s="48">
        <f>IF($G204&gt;0,IF(H204&gt;0,$G204*H204,""),"")</f>
      </c>
      <c r="K204" s="18"/>
      <c r="L204" s="48"/>
      <c r="N204" s="18"/>
      <c r="O204" s="48"/>
      <c r="Q204" s="18"/>
      <c r="R204" s="18"/>
      <c r="S204" s="37" t="s">
        <v>13</v>
      </c>
      <c r="T204" s="38" t="s">
        <v>14</v>
      </c>
      <c r="U204" s="50" t="s">
        <v>15</v>
      </c>
      <c r="V204" s="82"/>
      <c r="W204" s="39"/>
      <c r="X204" s="41">
        <v>15</v>
      </c>
      <c r="Y204" s="42">
        <f>IF($V204&gt;0,IF(X204&gt;0,$V204*X204,""),"")</f>
      </c>
      <c r="Z204" s="43">
        <f>V204</f>
        <v>0</v>
      </c>
      <c r="AA204" s="41">
        <v>18.3</v>
      </c>
      <c r="AB204" s="42">
        <f>IF($G204&gt;0,IF(AA204&gt;0,$G204*AA204,""),"")</f>
      </c>
      <c r="AC204" s="43"/>
      <c r="AD204" s="88"/>
      <c r="AE204" s="42"/>
      <c r="AF204" s="43"/>
      <c r="AG204" s="88"/>
      <c r="AH204" s="42"/>
      <c r="AI204" s="43"/>
      <c r="AJ204" s="44"/>
      <c r="AK204" s="45"/>
      <c r="AL204" s="46" t="s">
        <v>13</v>
      </c>
      <c r="AM204" s="38" t="s">
        <v>14</v>
      </c>
      <c r="AN204" s="50" t="s">
        <v>15</v>
      </c>
      <c r="AP204" s="47">
        <v>15</v>
      </c>
      <c r="AQ204" s="48">
        <f>IF($AO204&gt;0,IF(AP204&gt;0,$AO204*AP204,""),"")</f>
      </c>
      <c r="AR204" s="17">
        <f>AO204</f>
        <v>0</v>
      </c>
      <c r="AS204" s="49">
        <f>PRODUCT(ROUND(AA204,2)*1.02)</f>
        <v>18.666</v>
      </c>
      <c r="AT204" s="48">
        <f>IF($AO204&gt;0,IF(AS204&gt;0,$AO204*AS204,""),"")</f>
      </c>
      <c r="AV204" s="20"/>
      <c r="AW204" s="48"/>
      <c r="AY204" s="20"/>
      <c r="AZ204" s="48"/>
      <c r="BB204" s="18"/>
      <c r="BC204" s="18"/>
    </row>
    <row r="205" spans="1:55" ht="15.75">
      <c r="A205" s="37" t="s">
        <v>13</v>
      </c>
      <c r="B205" s="38" t="s">
        <v>16</v>
      </c>
      <c r="C205" s="50" t="s">
        <v>15</v>
      </c>
      <c r="E205" s="47">
        <v>14</v>
      </c>
      <c r="F205" s="48">
        <f>IF($D205&gt;0,IF(E205&gt;0,$D205*E205,""),"")</f>
      </c>
      <c r="G205" s="17">
        <f>D205</f>
        <v>0</v>
      </c>
      <c r="H205" s="47">
        <v>16.2</v>
      </c>
      <c r="I205" s="48">
        <f>IF($G205&gt;0,IF(H205&gt;0,$G205*H205,""),"")</f>
      </c>
      <c r="K205" s="18"/>
      <c r="L205" s="48"/>
      <c r="N205" s="18"/>
      <c r="O205" s="48"/>
      <c r="Q205" s="18"/>
      <c r="R205" s="18"/>
      <c r="S205" s="37" t="s">
        <v>13</v>
      </c>
      <c r="T205" s="38" t="s">
        <v>16</v>
      </c>
      <c r="U205" s="50" t="s">
        <v>15</v>
      </c>
      <c r="V205" s="82"/>
      <c r="W205" s="39"/>
      <c r="X205" s="41">
        <v>14</v>
      </c>
      <c r="Y205" s="42">
        <f>IF($V205&gt;0,IF(X205&gt;0,$V205*X205,""),"")</f>
      </c>
      <c r="Z205" s="43">
        <f>V205</f>
        <v>0</v>
      </c>
      <c r="AA205" s="41">
        <v>16.2</v>
      </c>
      <c r="AB205" s="42">
        <f>IF($G205&gt;0,IF(AA205&gt;0,$G205*AA205,""),"")</f>
      </c>
      <c r="AC205" s="43"/>
      <c r="AD205" s="88"/>
      <c r="AE205" s="42"/>
      <c r="AF205" s="43"/>
      <c r="AG205" s="88"/>
      <c r="AH205" s="42"/>
      <c r="AI205" s="43"/>
      <c r="AJ205" s="44"/>
      <c r="AK205" s="45"/>
      <c r="AL205" s="46" t="s">
        <v>13</v>
      </c>
      <c r="AM205" s="38" t="s">
        <v>16</v>
      </c>
      <c r="AN205" s="50" t="s">
        <v>15</v>
      </c>
      <c r="AP205" s="47">
        <v>14</v>
      </c>
      <c r="AQ205" s="48">
        <f>IF($AO205&gt;0,IF(AP205&gt;0,$AO205*AP205,""),"")</f>
      </c>
      <c r="AR205" s="17">
        <f>AO205</f>
        <v>0</v>
      </c>
      <c r="AS205" s="49">
        <f>PRODUCT(ROUND(AA205,2)*1.02)</f>
        <v>16.524</v>
      </c>
      <c r="AT205" s="48">
        <f>IF($AO205&gt;0,IF(AS205&gt;0,$AO205*AS205,""),"")</f>
      </c>
      <c r="AV205" s="20"/>
      <c r="AW205" s="48"/>
      <c r="AY205" s="20"/>
      <c r="AZ205" s="48"/>
      <c r="BB205" s="18"/>
      <c r="BC205" s="18"/>
    </row>
    <row r="206" spans="1:55" ht="15.75">
      <c r="A206" s="37" t="s">
        <v>13</v>
      </c>
      <c r="B206" s="38" t="s">
        <v>17</v>
      </c>
      <c r="C206" s="50" t="s">
        <v>15</v>
      </c>
      <c r="E206" s="47">
        <v>12</v>
      </c>
      <c r="F206" s="48">
        <f>IF($D206&gt;0,IF(E206&gt;0,$D206*E206,""),"")</f>
      </c>
      <c r="G206" s="17">
        <f>D206</f>
        <v>0</v>
      </c>
      <c r="H206" s="47">
        <v>14.5</v>
      </c>
      <c r="I206" s="48">
        <f>IF($D206&gt;0,IF(H206&gt;0,$D206*H206,""),"")</f>
      </c>
      <c r="K206" s="18"/>
      <c r="L206" s="48"/>
      <c r="N206" s="18"/>
      <c r="O206" s="48"/>
      <c r="Q206" s="18"/>
      <c r="R206" s="18"/>
      <c r="S206" s="37" t="s">
        <v>13</v>
      </c>
      <c r="T206" s="38" t="s">
        <v>17</v>
      </c>
      <c r="U206" s="50" t="s">
        <v>15</v>
      </c>
      <c r="V206" s="82"/>
      <c r="W206" s="39"/>
      <c r="X206" s="41">
        <v>12</v>
      </c>
      <c r="Y206" s="42">
        <f>IF($V206&gt;0,IF(X206&gt;0,$V206*X206,""),"")</f>
      </c>
      <c r="Z206" s="43">
        <f>V206</f>
        <v>0</v>
      </c>
      <c r="AA206" s="41">
        <v>14.5</v>
      </c>
      <c r="AB206" s="42">
        <f>IF($D206&gt;0,IF(AA206&gt;0,$D206*AA206,""),"")</f>
      </c>
      <c r="AC206" s="43"/>
      <c r="AD206" s="88"/>
      <c r="AE206" s="42"/>
      <c r="AF206" s="43"/>
      <c r="AG206" s="88"/>
      <c r="AH206" s="42"/>
      <c r="AI206" s="43"/>
      <c r="AJ206" s="44"/>
      <c r="AK206" s="45"/>
      <c r="AL206" s="46" t="s">
        <v>13</v>
      </c>
      <c r="AM206" s="38" t="s">
        <v>17</v>
      </c>
      <c r="AN206" s="50" t="s">
        <v>15</v>
      </c>
      <c r="AP206" s="47">
        <v>12</v>
      </c>
      <c r="AQ206" s="48">
        <f>IF($AO206&gt;0,IF(AP206&gt;0,$AO206*AP206,""),"")</f>
      </c>
      <c r="AR206" s="17">
        <f>AO206</f>
        <v>0</v>
      </c>
      <c r="AS206" s="49">
        <f>PRODUCT(ROUND(AA206,2)*1.02)</f>
        <v>14.790000000000001</v>
      </c>
      <c r="AT206" s="48">
        <f>IF($AO206&gt;0,IF(AS206&gt;0,$AO206*AS206,""),"")</f>
      </c>
      <c r="AV206" s="20"/>
      <c r="AW206" s="48"/>
      <c r="AY206" s="20"/>
      <c r="AZ206" s="48"/>
      <c r="BB206" s="18"/>
      <c r="BC206" s="18"/>
    </row>
    <row r="207" spans="1:55" ht="15.75">
      <c r="A207" s="37" t="s">
        <v>74</v>
      </c>
      <c r="B207" s="38" t="s">
        <v>19</v>
      </c>
      <c r="C207" s="50"/>
      <c r="E207" s="47"/>
      <c r="K207" s="18"/>
      <c r="L207" s="48"/>
      <c r="N207" s="18"/>
      <c r="Q207" s="18"/>
      <c r="R207" s="18"/>
      <c r="S207" s="37" t="s">
        <v>74</v>
      </c>
      <c r="T207" s="38" t="s">
        <v>19</v>
      </c>
      <c r="U207" s="50"/>
      <c r="W207" s="39"/>
      <c r="X207" s="41"/>
      <c r="Y207" s="70"/>
      <c r="Z207" s="43"/>
      <c r="AA207" s="39"/>
      <c r="AB207" s="70"/>
      <c r="AC207" s="43"/>
      <c r="AD207" s="88"/>
      <c r="AE207" s="42"/>
      <c r="AF207" s="43"/>
      <c r="AG207" s="88"/>
      <c r="AH207" s="70"/>
      <c r="AI207" s="43"/>
      <c r="AJ207" s="44"/>
      <c r="AK207" s="45"/>
      <c r="AL207" s="46" t="s">
        <v>74</v>
      </c>
      <c r="AM207" s="38" t="s">
        <v>19</v>
      </c>
      <c r="AN207" s="50"/>
      <c r="AP207" s="47"/>
      <c r="AV207" s="20"/>
      <c r="AW207" s="48"/>
      <c r="AY207" s="20"/>
      <c r="BB207" s="18"/>
      <c r="BC207" s="18"/>
    </row>
    <row r="208" spans="1:55" ht="15.75">
      <c r="A208" s="37" t="s">
        <v>13</v>
      </c>
      <c r="B208" s="38" t="s">
        <v>14</v>
      </c>
      <c r="C208" s="50" t="s">
        <v>15</v>
      </c>
      <c r="E208" s="47">
        <v>14</v>
      </c>
      <c r="F208" s="48">
        <f>IF($D208&gt;0,IF(E208&gt;0,$D208*E208,""),"")</f>
      </c>
      <c r="G208" s="17">
        <f>D208</f>
        <v>0</v>
      </c>
      <c r="H208" s="47">
        <v>8.7</v>
      </c>
      <c r="I208" s="48">
        <f>IF($G208&gt;0,IF(H208&gt;0,$G208*H208,""),"")</f>
      </c>
      <c r="K208" s="18"/>
      <c r="L208" s="48"/>
      <c r="N208" s="18"/>
      <c r="O208" s="48"/>
      <c r="Q208" s="18"/>
      <c r="R208" s="18"/>
      <c r="S208" s="37" t="s">
        <v>13</v>
      </c>
      <c r="T208" s="38" t="s">
        <v>14</v>
      </c>
      <c r="U208" s="50" t="s">
        <v>15</v>
      </c>
      <c r="V208" s="82"/>
      <c r="W208" s="39"/>
      <c r="X208" s="41">
        <v>14</v>
      </c>
      <c r="Y208" s="42">
        <f>IF($V208&gt;0,IF(X208&gt;0,$V208*X208,""),"")</f>
      </c>
      <c r="Z208" s="43">
        <f>V208</f>
        <v>0</v>
      </c>
      <c r="AA208" s="41">
        <v>8.7</v>
      </c>
      <c r="AB208" s="42">
        <f>IF($G208&gt;0,IF(AA208&gt;0,$G208*AA208,""),"")</f>
      </c>
      <c r="AC208" s="43"/>
      <c r="AD208" s="88"/>
      <c r="AE208" s="42"/>
      <c r="AF208" s="43"/>
      <c r="AG208" s="88"/>
      <c r="AH208" s="42"/>
      <c r="AI208" s="43"/>
      <c r="AJ208" s="44"/>
      <c r="AK208" s="45"/>
      <c r="AL208" s="46" t="s">
        <v>13</v>
      </c>
      <c r="AM208" s="38" t="s">
        <v>14</v>
      </c>
      <c r="AN208" s="50" t="s">
        <v>15</v>
      </c>
      <c r="AP208" s="47">
        <v>14</v>
      </c>
      <c r="AQ208" s="48">
        <f>IF($AO208&gt;0,IF(AP208&gt;0,$AO208*AP208,""),"")</f>
      </c>
      <c r="AR208" s="17">
        <f>AO208</f>
        <v>0</v>
      </c>
      <c r="AS208" s="49">
        <f>PRODUCT(ROUND(AA208,2)*1.02)</f>
        <v>8.873999999999999</v>
      </c>
      <c r="AT208" s="48">
        <f>IF($AO208&gt;0,IF(AS208&gt;0,$AO208*AS208,""),"")</f>
      </c>
      <c r="AV208" s="20"/>
      <c r="AW208" s="48"/>
      <c r="AY208" s="20"/>
      <c r="AZ208" s="48"/>
      <c r="BB208" s="18"/>
      <c r="BC208" s="18"/>
    </row>
    <row r="209" spans="1:55" ht="15.75">
      <c r="A209" s="37" t="s">
        <v>13</v>
      </c>
      <c r="B209" s="38" t="s">
        <v>16</v>
      </c>
      <c r="C209" s="50" t="s">
        <v>15</v>
      </c>
      <c r="E209" s="47">
        <v>10</v>
      </c>
      <c r="F209" s="48">
        <f>IF($D209&gt;0,IF(E209&gt;0,$D209*E209,""),"")</f>
      </c>
      <c r="G209" s="17">
        <f>D209</f>
        <v>0</v>
      </c>
      <c r="H209" s="47">
        <v>7.65</v>
      </c>
      <c r="I209" s="48">
        <f>IF($G209&gt;0,IF(H209&gt;0,$G209*H209,""),"")</f>
      </c>
      <c r="K209" s="18"/>
      <c r="L209" s="48"/>
      <c r="N209" s="18"/>
      <c r="O209" s="48"/>
      <c r="Q209" s="18"/>
      <c r="R209" s="18"/>
      <c r="S209" s="37" t="s">
        <v>13</v>
      </c>
      <c r="T209" s="38" t="s">
        <v>16</v>
      </c>
      <c r="U209" s="50" t="s">
        <v>15</v>
      </c>
      <c r="V209" s="82"/>
      <c r="W209" s="39"/>
      <c r="X209" s="41">
        <v>10</v>
      </c>
      <c r="Y209" s="42">
        <f>IF($V209&gt;0,IF(X209&gt;0,$V209*X209,""),"")</f>
      </c>
      <c r="Z209" s="43">
        <f>V209</f>
        <v>0</v>
      </c>
      <c r="AA209" s="41">
        <v>7.65</v>
      </c>
      <c r="AB209" s="42">
        <f>IF($G209&gt;0,IF(AA209&gt;0,$G209*AA209,""),"")</f>
      </c>
      <c r="AC209" s="43"/>
      <c r="AD209" s="88"/>
      <c r="AE209" s="42"/>
      <c r="AF209" s="43"/>
      <c r="AG209" s="88"/>
      <c r="AH209" s="42"/>
      <c r="AI209" s="43"/>
      <c r="AJ209" s="44"/>
      <c r="AK209" s="45"/>
      <c r="AL209" s="46" t="s">
        <v>13</v>
      </c>
      <c r="AM209" s="38" t="s">
        <v>16</v>
      </c>
      <c r="AN209" s="50" t="s">
        <v>15</v>
      </c>
      <c r="AP209" s="47">
        <v>10</v>
      </c>
      <c r="AQ209" s="48">
        <f>IF($AO209&gt;0,IF(AP209&gt;0,$AO209*AP209,""),"")</f>
      </c>
      <c r="AR209" s="17">
        <f>AO209</f>
        <v>0</v>
      </c>
      <c r="AS209" s="49">
        <f>PRODUCT(ROUND(AA209,2)*1.02)</f>
        <v>7.803000000000001</v>
      </c>
      <c r="AT209" s="48">
        <f>IF($AO209&gt;0,IF(AS209&gt;0,$AO209*AS209,""),"")</f>
      </c>
      <c r="AV209" s="20"/>
      <c r="AW209" s="48"/>
      <c r="AY209" s="20"/>
      <c r="AZ209" s="48"/>
      <c r="BB209" s="18"/>
      <c r="BC209" s="18"/>
    </row>
    <row r="210" spans="1:55" ht="15.75">
      <c r="A210" s="37" t="s">
        <v>13</v>
      </c>
      <c r="B210" s="38" t="s">
        <v>17</v>
      </c>
      <c r="C210" s="50" t="s">
        <v>15</v>
      </c>
      <c r="E210" s="47">
        <v>8.5</v>
      </c>
      <c r="F210" s="48">
        <f>IF($D210&gt;0,IF(E210&gt;0,$D210*E210,""),"")</f>
      </c>
      <c r="G210" s="17">
        <f>D210</f>
        <v>0</v>
      </c>
      <c r="H210" s="47">
        <v>6.9</v>
      </c>
      <c r="I210" s="48">
        <f>IF($D210&gt;0,IF(H210&gt;0,$D210*H210,""),"")</f>
      </c>
      <c r="K210" s="18"/>
      <c r="L210" s="48"/>
      <c r="N210" s="18"/>
      <c r="O210" s="48"/>
      <c r="Q210" s="18"/>
      <c r="R210" s="18"/>
      <c r="S210" s="37" t="s">
        <v>13</v>
      </c>
      <c r="T210" s="38" t="s">
        <v>17</v>
      </c>
      <c r="U210" s="50" t="s">
        <v>15</v>
      </c>
      <c r="V210" s="82"/>
      <c r="W210" s="39"/>
      <c r="X210" s="41">
        <v>8.5</v>
      </c>
      <c r="Y210" s="42">
        <f>IF($V210&gt;0,IF(X210&gt;0,$V210*X210,""),"")</f>
      </c>
      <c r="Z210" s="43">
        <f>V210</f>
        <v>0</v>
      </c>
      <c r="AA210" s="41">
        <v>6.9</v>
      </c>
      <c r="AB210" s="42">
        <f>IF($D210&gt;0,IF(AA210&gt;0,$D210*AA210,""),"")</f>
      </c>
      <c r="AC210" s="43"/>
      <c r="AD210" s="88"/>
      <c r="AE210" s="42"/>
      <c r="AF210" s="43"/>
      <c r="AG210" s="88"/>
      <c r="AH210" s="42"/>
      <c r="AI210" s="43"/>
      <c r="AJ210" s="44"/>
      <c r="AK210" s="45"/>
      <c r="AL210" s="46" t="s">
        <v>13</v>
      </c>
      <c r="AM210" s="38" t="s">
        <v>17</v>
      </c>
      <c r="AN210" s="50" t="s">
        <v>15</v>
      </c>
      <c r="AP210" s="47">
        <v>8.5</v>
      </c>
      <c r="AQ210" s="48">
        <f>IF($AO210&gt;0,IF(AP210&gt;0,$AO210*AP210,""),"")</f>
      </c>
      <c r="AR210" s="17">
        <f>AO210</f>
        <v>0</v>
      </c>
      <c r="AS210" s="49">
        <f>PRODUCT(ROUND(AA210,2)*1.02)</f>
        <v>7.038</v>
      </c>
      <c r="AT210" s="48">
        <f>IF($AO210&gt;0,IF(AS210&gt;0,$AO210*AS210,""),"")</f>
      </c>
      <c r="AV210" s="20"/>
      <c r="AW210" s="48"/>
      <c r="AY210" s="20"/>
      <c r="AZ210" s="48"/>
      <c r="BB210" s="18"/>
      <c r="BC210" s="18"/>
    </row>
    <row r="211" spans="1:55" ht="15.75">
      <c r="A211" s="37"/>
      <c r="B211" s="38"/>
      <c r="C211" s="50"/>
      <c r="K211" s="18"/>
      <c r="L211" s="48"/>
      <c r="N211" s="18"/>
      <c r="Q211" s="18"/>
      <c r="R211" s="18"/>
      <c r="S211" s="37"/>
      <c r="T211" s="38"/>
      <c r="U211" s="50"/>
      <c r="W211" s="39"/>
      <c r="X211" s="39"/>
      <c r="Y211" s="70"/>
      <c r="Z211" s="43"/>
      <c r="AA211" s="39"/>
      <c r="AB211" s="70"/>
      <c r="AC211" s="43"/>
      <c r="AD211" s="88"/>
      <c r="AE211" s="42"/>
      <c r="AF211" s="43"/>
      <c r="AG211" s="88"/>
      <c r="AH211" s="70"/>
      <c r="AI211" s="43"/>
      <c r="AJ211" s="44"/>
      <c r="AK211" s="45"/>
      <c r="AL211" s="46"/>
      <c r="AM211" s="38"/>
      <c r="AN211" s="50"/>
      <c r="AV211" s="20"/>
      <c r="AW211" s="48"/>
      <c r="AY211" s="20"/>
      <c r="BB211" s="18"/>
      <c r="BC211" s="18"/>
    </row>
    <row r="212" spans="1:55" ht="15.75">
      <c r="A212" s="37" t="s">
        <v>20</v>
      </c>
      <c r="B212" s="32" t="s">
        <v>21</v>
      </c>
      <c r="C212" s="50"/>
      <c r="K212" s="18"/>
      <c r="L212" s="48"/>
      <c r="N212" s="18"/>
      <c r="Q212" s="18"/>
      <c r="R212" s="18"/>
      <c r="S212" s="37" t="s">
        <v>20</v>
      </c>
      <c r="T212" s="32" t="s">
        <v>21</v>
      </c>
      <c r="U212" s="50"/>
      <c r="W212" s="39"/>
      <c r="X212" s="39"/>
      <c r="Y212" s="70"/>
      <c r="Z212" s="43"/>
      <c r="AA212" s="39"/>
      <c r="AB212" s="70"/>
      <c r="AC212" s="43"/>
      <c r="AD212" s="88"/>
      <c r="AE212" s="42"/>
      <c r="AF212" s="43"/>
      <c r="AG212" s="88"/>
      <c r="AH212" s="70"/>
      <c r="AI212" s="43"/>
      <c r="AJ212" s="44"/>
      <c r="AK212" s="45"/>
      <c r="AL212" s="46" t="s">
        <v>20</v>
      </c>
      <c r="AM212" s="32" t="s">
        <v>21</v>
      </c>
      <c r="AN212" s="50"/>
      <c r="AV212" s="20"/>
      <c r="AW212" s="48"/>
      <c r="AY212" s="20"/>
      <c r="BB212" s="18"/>
      <c r="BC212" s="18"/>
    </row>
    <row r="213" spans="1:55" s="62" customFormat="1" ht="31.5">
      <c r="A213" s="52" t="s">
        <v>22</v>
      </c>
      <c r="B213" s="53" t="s">
        <v>23</v>
      </c>
      <c r="C213" s="54" t="s">
        <v>24</v>
      </c>
      <c r="E213" s="63">
        <v>1.25</v>
      </c>
      <c r="F213" s="64">
        <f>IF($D213&gt;0,IF(E213&gt;0,$D213*E213,""),"")</f>
      </c>
      <c r="H213" s="63">
        <v>0.45</v>
      </c>
      <c r="I213" s="64">
        <f>IF($G213&gt;0,IF(H213&gt;0,$G213*H213,""),"")</f>
      </c>
      <c r="K213" s="65"/>
      <c r="L213" s="64"/>
      <c r="N213" s="65"/>
      <c r="O213" s="64"/>
      <c r="Q213" s="65"/>
      <c r="R213" s="65"/>
      <c r="S213" s="52" t="s">
        <v>22</v>
      </c>
      <c r="T213" s="53" t="s">
        <v>23</v>
      </c>
      <c r="U213" s="54" t="s">
        <v>24</v>
      </c>
      <c r="V213" s="83"/>
      <c r="W213" s="84"/>
      <c r="X213" s="56">
        <v>1.25</v>
      </c>
      <c r="Y213" s="91">
        <f>IF($W213&gt;0,IF(X213&gt;0,$W213*X213,""),"")</f>
      </c>
      <c r="Z213" s="85"/>
      <c r="AA213" s="56">
        <v>0.45</v>
      </c>
      <c r="AB213" s="57">
        <f>IF($Z213&gt;0,IF(AA213&gt;0,$Z213*AA213,""),"")</f>
      </c>
      <c r="AC213" s="58"/>
      <c r="AD213" s="59"/>
      <c r="AE213" s="57"/>
      <c r="AF213" s="58"/>
      <c r="AG213" s="59"/>
      <c r="AH213" s="57"/>
      <c r="AI213" s="58"/>
      <c r="AJ213" s="59"/>
      <c r="AK213" s="60"/>
      <c r="AL213" s="61" t="s">
        <v>22</v>
      </c>
      <c r="AM213" s="53" t="s">
        <v>23</v>
      </c>
      <c r="AN213" s="54" t="s">
        <v>24</v>
      </c>
      <c r="AP213" s="63">
        <v>1.25</v>
      </c>
      <c r="AQ213" s="64">
        <f>IF($AO213&gt;0,IF(AP213&gt;0,$AO213*AP213,""),"")</f>
      </c>
      <c r="AS213" s="63">
        <f>PRODUCT(ROUND(AA213,2)*1.02)</f>
        <v>0.459</v>
      </c>
      <c r="AT213" s="64">
        <f>IF($AO213&gt;0,IF(AS213&gt;0,$AO213*AS213,""),"")</f>
      </c>
      <c r="AV213" s="65"/>
      <c r="AW213" s="64"/>
      <c r="AY213" s="65"/>
      <c r="AZ213" s="64"/>
      <c r="BB213" s="65"/>
      <c r="BC213" s="65"/>
    </row>
    <row r="214" spans="1:55" ht="15.75">
      <c r="A214" s="37" t="s">
        <v>25</v>
      </c>
      <c r="B214" s="38" t="s">
        <v>26</v>
      </c>
      <c r="C214" s="50" t="s">
        <v>15</v>
      </c>
      <c r="G214" s="17">
        <f>D214</f>
        <v>0</v>
      </c>
      <c r="H214" s="47">
        <v>0.23</v>
      </c>
      <c r="I214" s="48">
        <f>IF($G214&gt;0,IF(H214&gt;0,$G214*H214,""),"")</f>
      </c>
      <c r="K214" s="18"/>
      <c r="L214" s="48"/>
      <c r="N214" s="18"/>
      <c r="O214" s="48"/>
      <c r="Q214" s="18"/>
      <c r="R214" s="18"/>
      <c r="S214" s="37" t="s">
        <v>25</v>
      </c>
      <c r="T214" s="38" t="s">
        <v>26</v>
      </c>
      <c r="U214" s="50" t="s">
        <v>15</v>
      </c>
      <c r="V214" s="82"/>
      <c r="W214" s="39"/>
      <c r="X214" s="39"/>
      <c r="Y214" s="96"/>
      <c r="Z214" s="43">
        <f>V214</f>
        <v>0</v>
      </c>
      <c r="AA214" s="41">
        <v>0.23</v>
      </c>
      <c r="AB214" s="42">
        <f>IF($V214&gt;0,IF(AA214&gt;0,$V214*AA214,""),"")</f>
      </c>
      <c r="AC214" s="43"/>
      <c r="AD214" s="88"/>
      <c r="AE214" s="42"/>
      <c r="AF214" s="43"/>
      <c r="AG214" s="88"/>
      <c r="AH214" s="42"/>
      <c r="AI214" s="43"/>
      <c r="AJ214" s="44"/>
      <c r="AK214" s="45"/>
      <c r="AL214" s="46" t="s">
        <v>25</v>
      </c>
      <c r="AM214" s="38" t="s">
        <v>26</v>
      </c>
      <c r="AN214" s="50" t="s">
        <v>15</v>
      </c>
      <c r="AR214" s="17">
        <f>AO214</f>
        <v>0</v>
      </c>
      <c r="AS214" s="49">
        <f>PRODUCT(ROUND(AA214,2)*1.02)</f>
        <v>0.2346</v>
      </c>
      <c r="AT214" s="48">
        <f>IF($AO214&gt;0,IF(AS214&gt;0,$AO214*AS214,""),"")</f>
      </c>
      <c r="AV214" s="20"/>
      <c r="AW214" s="48"/>
      <c r="AY214" s="20"/>
      <c r="AZ214" s="48"/>
      <c r="BB214" s="18"/>
      <c r="BC214" s="18"/>
    </row>
    <row r="215" spans="1:55" ht="15.75">
      <c r="A215" s="37" t="s">
        <v>13</v>
      </c>
      <c r="B215" s="38"/>
      <c r="C215" s="50"/>
      <c r="I215" s="48"/>
      <c r="K215" s="18"/>
      <c r="L215" s="48"/>
      <c r="N215" s="18"/>
      <c r="O215" s="48"/>
      <c r="Q215" s="18"/>
      <c r="R215" s="18"/>
      <c r="S215" s="37" t="s">
        <v>13</v>
      </c>
      <c r="T215" s="38"/>
      <c r="U215" s="50"/>
      <c r="W215" s="39"/>
      <c r="X215" s="39"/>
      <c r="Y215" s="92"/>
      <c r="Z215" s="43"/>
      <c r="AA215" s="39"/>
      <c r="AB215" s="42"/>
      <c r="AC215" s="43"/>
      <c r="AD215" s="88"/>
      <c r="AE215" s="42"/>
      <c r="AF215" s="43"/>
      <c r="AG215" s="88"/>
      <c r="AH215" s="42"/>
      <c r="AI215" s="43"/>
      <c r="AJ215" s="44"/>
      <c r="AK215" s="45"/>
      <c r="AL215" s="46" t="s">
        <v>13</v>
      </c>
      <c r="AM215" s="38"/>
      <c r="AN215" s="50"/>
      <c r="AT215" s="48"/>
      <c r="AV215" s="20"/>
      <c r="AW215" s="48"/>
      <c r="AY215" s="20"/>
      <c r="AZ215" s="48"/>
      <c r="BB215" s="18"/>
      <c r="BC215" s="18"/>
    </row>
    <row r="216" spans="1:55" ht="31.5">
      <c r="A216" s="37" t="s">
        <v>27</v>
      </c>
      <c r="B216" s="32" t="s">
        <v>28</v>
      </c>
      <c r="C216" s="50"/>
      <c r="K216" s="18"/>
      <c r="L216" s="48"/>
      <c r="N216" s="18"/>
      <c r="Q216" s="18"/>
      <c r="R216" s="18"/>
      <c r="S216" s="37" t="s">
        <v>27</v>
      </c>
      <c r="T216" s="32" t="s">
        <v>28</v>
      </c>
      <c r="U216" s="50"/>
      <c r="W216" s="39"/>
      <c r="X216" s="39"/>
      <c r="Y216" s="70"/>
      <c r="Z216" s="43"/>
      <c r="AA216" s="39"/>
      <c r="AB216" s="70"/>
      <c r="AC216" s="43"/>
      <c r="AD216" s="88"/>
      <c r="AE216" s="42"/>
      <c r="AF216" s="43"/>
      <c r="AG216" s="88"/>
      <c r="AH216" s="70"/>
      <c r="AI216" s="43"/>
      <c r="AJ216" s="44"/>
      <c r="AK216" s="45"/>
      <c r="AL216" s="46" t="s">
        <v>27</v>
      </c>
      <c r="AM216" s="32" t="s">
        <v>28</v>
      </c>
      <c r="AN216" s="50"/>
      <c r="AV216" s="20"/>
      <c r="AW216" s="48"/>
      <c r="AY216" s="20"/>
      <c r="BB216" s="18"/>
      <c r="BC216" s="18"/>
    </row>
    <row r="217" spans="1:55" ht="15.75">
      <c r="A217" s="37" t="s">
        <v>29</v>
      </c>
      <c r="B217" s="38" t="s">
        <v>30</v>
      </c>
      <c r="C217" s="50" t="s">
        <v>31</v>
      </c>
      <c r="G217" s="17">
        <f>D217</f>
        <v>0</v>
      </c>
      <c r="H217" s="47">
        <v>0.84</v>
      </c>
      <c r="I217" s="48">
        <f>IF($G217&gt;0,IF(H217&gt;0,$G217*H217,""),"")</f>
      </c>
      <c r="K217" s="18"/>
      <c r="L217" s="48"/>
      <c r="N217" s="18"/>
      <c r="O217" s="48"/>
      <c r="Q217" s="18"/>
      <c r="R217" s="18"/>
      <c r="S217" s="37" t="s">
        <v>29</v>
      </c>
      <c r="T217" s="38" t="s">
        <v>30</v>
      </c>
      <c r="U217" s="50" t="s">
        <v>31</v>
      </c>
      <c r="V217" s="82"/>
      <c r="W217" s="39"/>
      <c r="X217" s="39"/>
      <c r="Y217" s="95"/>
      <c r="Z217" s="43">
        <f>V217</f>
        <v>0</v>
      </c>
      <c r="AA217" s="41">
        <v>0.84</v>
      </c>
      <c r="AB217" s="42">
        <f>IF($V217&gt;0,IF(AA217&gt;0,$V217*AA217,""),"")</f>
      </c>
      <c r="AC217" s="43"/>
      <c r="AD217" s="88"/>
      <c r="AE217" s="42"/>
      <c r="AF217" s="43"/>
      <c r="AG217" s="88"/>
      <c r="AH217" s="42"/>
      <c r="AI217" s="43"/>
      <c r="AJ217" s="44"/>
      <c r="AK217" s="45"/>
      <c r="AL217" s="46" t="s">
        <v>29</v>
      </c>
      <c r="AM217" s="38" t="s">
        <v>30</v>
      </c>
      <c r="AN217" s="50" t="s">
        <v>31</v>
      </c>
      <c r="AR217" s="17">
        <f>AO217</f>
        <v>0</v>
      </c>
      <c r="AS217" s="49">
        <f>PRODUCT(ROUND(AA217,2)*1.02)</f>
        <v>0.8568</v>
      </c>
      <c r="AT217" s="48">
        <f>IF($AO217&gt;0,IF(AS217&gt;0,$AO217*AS217,""),"")</f>
      </c>
      <c r="AV217" s="20"/>
      <c r="AW217" s="48"/>
      <c r="AY217" s="20"/>
      <c r="AZ217" s="48"/>
      <c r="BB217" s="18"/>
      <c r="BC217" s="18"/>
    </row>
    <row r="218" spans="1:55" s="62" customFormat="1" ht="31.5">
      <c r="A218" s="52" t="s">
        <v>32</v>
      </c>
      <c r="B218" s="53" t="s">
        <v>23</v>
      </c>
      <c r="C218" s="54" t="s">
        <v>24</v>
      </c>
      <c r="E218" s="63">
        <v>1.25</v>
      </c>
      <c r="F218" s="64">
        <f>IF($D218&gt;0,IF(E218&gt;0,$D218*E218,""),"")</f>
      </c>
      <c r="H218" s="63">
        <v>1.4</v>
      </c>
      <c r="I218" s="64">
        <f>IF($G218&gt;0,IF(H218&gt;0,$G218*H218,""),"")</f>
      </c>
      <c r="K218" s="65"/>
      <c r="L218" s="64"/>
      <c r="N218" s="65"/>
      <c r="O218" s="64"/>
      <c r="Q218" s="65"/>
      <c r="R218" s="65"/>
      <c r="S218" s="52" t="s">
        <v>32</v>
      </c>
      <c r="T218" s="53" t="s">
        <v>23</v>
      </c>
      <c r="U218" s="54" t="s">
        <v>24</v>
      </c>
      <c r="V218" s="83"/>
      <c r="W218" s="84"/>
      <c r="X218" s="56">
        <v>1.25</v>
      </c>
      <c r="Y218" s="57">
        <f>IF($W218&gt;0,IF(X218&gt;0,$W218*X218,""),"")</f>
      </c>
      <c r="Z218" s="85"/>
      <c r="AA218" s="56">
        <v>1.4</v>
      </c>
      <c r="AB218" s="57">
        <f>IF($Z218&gt;0,IF(AA218&gt;0,$Z218*AA218,""),"")</f>
      </c>
      <c r="AC218" s="58"/>
      <c r="AD218" s="59"/>
      <c r="AE218" s="57"/>
      <c r="AF218" s="58"/>
      <c r="AG218" s="59"/>
      <c r="AH218" s="57"/>
      <c r="AI218" s="58"/>
      <c r="AJ218" s="59"/>
      <c r="AK218" s="60"/>
      <c r="AL218" s="61" t="s">
        <v>32</v>
      </c>
      <c r="AM218" s="53" t="s">
        <v>23</v>
      </c>
      <c r="AN218" s="54" t="s">
        <v>24</v>
      </c>
      <c r="AP218" s="63">
        <v>1.25</v>
      </c>
      <c r="AQ218" s="64">
        <f>IF($AO218&gt;0,IF(AP218&gt;0,$AO218*AP218,""),"")</f>
      </c>
      <c r="AS218" s="63">
        <f>PRODUCT(ROUND(AA218,2)*1.02)</f>
        <v>1.428</v>
      </c>
      <c r="AT218" s="64">
        <f>IF($AO218&gt;0,IF(AS218&gt;0,$AO218*AS218,""),"")</f>
      </c>
      <c r="AV218" s="65"/>
      <c r="AW218" s="64"/>
      <c r="AY218" s="65"/>
      <c r="AZ218" s="64"/>
      <c r="BB218" s="65"/>
      <c r="BC218" s="65"/>
    </row>
    <row r="219" spans="1:55" ht="15.75">
      <c r="A219" s="37" t="s">
        <v>33</v>
      </c>
      <c r="B219" s="38" t="s">
        <v>34</v>
      </c>
      <c r="C219" s="50" t="s">
        <v>31</v>
      </c>
      <c r="E219" s="47">
        <v>4.5</v>
      </c>
      <c r="F219" s="48">
        <f>IF($D219&gt;0,IF(E219&gt;0,$D219*E219,""),"")</f>
      </c>
      <c r="G219" s="17">
        <f>D219</f>
        <v>0</v>
      </c>
      <c r="H219" s="47">
        <v>2.24</v>
      </c>
      <c r="I219" s="48">
        <f>IF($D219&gt;0,IF(H219&gt;0,$D219*H219,""),"")</f>
      </c>
      <c r="K219" s="18"/>
      <c r="L219" s="48"/>
      <c r="N219" s="18"/>
      <c r="O219" s="48"/>
      <c r="Q219" s="18"/>
      <c r="R219" s="18"/>
      <c r="S219" s="37" t="s">
        <v>33</v>
      </c>
      <c r="T219" s="38" t="s">
        <v>34</v>
      </c>
      <c r="U219" s="50" t="s">
        <v>31</v>
      </c>
      <c r="V219" s="82"/>
      <c r="W219" s="39"/>
      <c r="X219" s="41">
        <v>4.5</v>
      </c>
      <c r="Y219" s="42">
        <f>IF($V219&gt;0,IF(X219&gt;0,$V219*X219,""),"")</f>
      </c>
      <c r="Z219" s="43">
        <f>V219</f>
        <v>0</v>
      </c>
      <c r="AA219" s="41">
        <v>2.24</v>
      </c>
      <c r="AB219" s="42">
        <f>IF($V219&gt;0,IF(AA219&gt;0,$V219*AA219,""),"")</f>
      </c>
      <c r="AC219" s="43"/>
      <c r="AD219" s="88"/>
      <c r="AE219" s="42"/>
      <c r="AF219" s="43"/>
      <c r="AG219" s="88"/>
      <c r="AH219" s="42"/>
      <c r="AI219" s="43"/>
      <c r="AJ219" s="44"/>
      <c r="AK219" s="45"/>
      <c r="AL219" s="46" t="s">
        <v>33</v>
      </c>
      <c r="AM219" s="38" t="s">
        <v>34</v>
      </c>
      <c r="AN219" s="50" t="s">
        <v>31</v>
      </c>
      <c r="AP219" s="47">
        <v>4.5</v>
      </c>
      <c r="AQ219" s="48">
        <f>IF($AO219&gt;0,IF(AP219&gt;0,$AO219*AP219,""),"")</f>
      </c>
      <c r="AR219" s="17">
        <f>AO219</f>
        <v>0</v>
      </c>
      <c r="AS219" s="49">
        <f>PRODUCT(ROUND(AA219,2)*1.02)</f>
        <v>2.2848</v>
      </c>
      <c r="AT219" s="48">
        <f>IF($AO219&gt;0,IF(AS219&gt;0,$AO219*AS219,""),"")</f>
      </c>
      <c r="AV219" s="20"/>
      <c r="AW219" s="48"/>
      <c r="AY219" s="20"/>
      <c r="AZ219" s="48"/>
      <c r="BB219" s="18"/>
      <c r="BC219" s="18"/>
    </row>
    <row r="220" spans="1:55" ht="15.75">
      <c r="A220" s="37" t="s">
        <v>13</v>
      </c>
      <c r="B220" s="38"/>
      <c r="C220" s="50"/>
      <c r="K220" s="18"/>
      <c r="L220" s="48"/>
      <c r="N220" s="18"/>
      <c r="Q220" s="18"/>
      <c r="R220" s="18"/>
      <c r="S220" s="37" t="s">
        <v>13</v>
      </c>
      <c r="T220" s="38"/>
      <c r="U220" s="50"/>
      <c r="W220" s="39"/>
      <c r="X220" s="39"/>
      <c r="Y220" s="70"/>
      <c r="Z220" s="43"/>
      <c r="AA220" s="39"/>
      <c r="AB220" s="70"/>
      <c r="AC220" s="43"/>
      <c r="AD220" s="88"/>
      <c r="AE220" s="42"/>
      <c r="AF220" s="43"/>
      <c r="AG220" s="88"/>
      <c r="AH220" s="70"/>
      <c r="AI220" s="43"/>
      <c r="AJ220" s="44"/>
      <c r="AK220" s="45"/>
      <c r="AL220" s="46" t="s">
        <v>13</v>
      </c>
      <c r="AM220" s="38"/>
      <c r="AN220" s="50"/>
      <c r="AV220" s="20"/>
      <c r="AW220" s="48"/>
      <c r="AY220" s="20"/>
      <c r="BB220" s="18"/>
      <c r="BC220" s="18"/>
    </row>
    <row r="221" spans="1:55" ht="15.75">
      <c r="A221" s="37"/>
      <c r="B221" s="38"/>
      <c r="C221" s="50"/>
      <c r="K221" s="18"/>
      <c r="L221" s="48"/>
      <c r="N221" s="18"/>
      <c r="Q221" s="18"/>
      <c r="R221" s="18"/>
      <c r="S221" s="37"/>
      <c r="T221" s="38"/>
      <c r="U221" s="50"/>
      <c r="W221" s="39"/>
      <c r="X221" s="39"/>
      <c r="Y221" s="70"/>
      <c r="Z221" s="43"/>
      <c r="AA221" s="39"/>
      <c r="AB221" s="70"/>
      <c r="AC221" s="43"/>
      <c r="AD221" s="88"/>
      <c r="AE221" s="42"/>
      <c r="AF221" s="43"/>
      <c r="AG221" s="88"/>
      <c r="AH221" s="70"/>
      <c r="AI221" s="43"/>
      <c r="AJ221" s="44"/>
      <c r="AK221" s="45"/>
      <c r="AL221" s="46"/>
      <c r="AM221" s="38"/>
      <c r="AN221" s="50"/>
      <c r="AV221" s="20"/>
      <c r="AW221" s="48"/>
      <c r="AY221" s="20"/>
      <c r="BB221" s="18"/>
      <c r="BC221" s="18"/>
    </row>
    <row r="222" spans="1:55" ht="63">
      <c r="A222" s="30" t="s">
        <v>75</v>
      </c>
      <c r="B222" s="31" t="s">
        <v>76</v>
      </c>
      <c r="C222" s="37"/>
      <c r="K222" s="18"/>
      <c r="L222" s="48"/>
      <c r="N222" s="18"/>
      <c r="Q222" s="18"/>
      <c r="R222" s="18"/>
      <c r="S222" s="30" t="s">
        <v>75</v>
      </c>
      <c r="T222" s="31" t="s">
        <v>76</v>
      </c>
      <c r="U222" s="37"/>
      <c r="W222" s="39"/>
      <c r="X222" s="39"/>
      <c r="Y222" s="70"/>
      <c r="Z222" s="43"/>
      <c r="AA222" s="39"/>
      <c r="AB222" s="70"/>
      <c r="AC222" s="43"/>
      <c r="AD222" s="88"/>
      <c r="AE222" s="42"/>
      <c r="AF222" s="43"/>
      <c r="AG222" s="88"/>
      <c r="AH222" s="70"/>
      <c r="AI222" s="43"/>
      <c r="AJ222" s="44"/>
      <c r="AK222" s="45"/>
      <c r="AL222" s="35" t="s">
        <v>75</v>
      </c>
      <c r="AM222" s="31" t="s">
        <v>76</v>
      </c>
      <c r="AN222" s="37"/>
      <c r="AV222" s="20"/>
      <c r="AW222" s="48"/>
      <c r="AY222" s="20"/>
      <c r="BB222" s="18"/>
      <c r="BC222" s="18"/>
    </row>
    <row r="223" spans="1:55" ht="31.5">
      <c r="A223" s="37" t="s">
        <v>77</v>
      </c>
      <c r="B223" s="38" t="s">
        <v>12</v>
      </c>
      <c r="C223" s="50"/>
      <c r="E223" s="47"/>
      <c r="K223" s="18"/>
      <c r="L223" s="48"/>
      <c r="N223" s="18"/>
      <c r="Q223" s="18"/>
      <c r="R223" s="18"/>
      <c r="S223" s="37" t="s">
        <v>77</v>
      </c>
      <c r="T223" s="38" t="s">
        <v>12</v>
      </c>
      <c r="U223" s="50"/>
      <c r="W223" s="39"/>
      <c r="X223" s="41"/>
      <c r="Y223" s="70"/>
      <c r="Z223" s="43"/>
      <c r="AA223" s="39"/>
      <c r="AB223" s="70"/>
      <c r="AC223" s="43"/>
      <c r="AD223" s="88"/>
      <c r="AE223" s="42"/>
      <c r="AF223" s="43"/>
      <c r="AG223" s="88"/>
      <c r="AH223" s="70"/>
      <c r="AI223" s="43"/>
      <c r="AJ223" s="44"/>
      <c r="AK223" s="45"/>
      <c r="AL223" s="46" t="s">
        <v>77</v>
      </c>
      <c r="AM223" s="38" t="s">
        <v>12</v>
      </c>
      <c r="AN223" s="50"/>
      <c r="AP223" s="47"/>
      <c r="AV223" s="20"/>
      <c r="AW223" s="48"/>
      <c r="AY223" s="20"/>
      <c r="BB223" s="18"/>
      <c r="BC223" s="18"/>
    </row>
    <row r="224" spans="1:55" ht="15.75">
      <c r="A224" s="37" t="s">
        <v>13</v>
      </c>
      <c r="B224" s="38" t="s">
        <v>14</v>
      </c>
      <c r="C224" s="50" t="s">
        <v>15</v>
      </c>
      <c r="E224" s="47">
        <v>18</v>
      </c>
      <c r="F224" s="48">
        <f>IF($D224&gt;0,IF(E224&gt;0,$D224*E224,""),"")</f>
      </c>
      <c r="G224" s="17">
        <f>D224</f>
        <v>0</v>
      </c>
      <c r="H224" s="47">
        <v>10.7</v>
      </c>
      <c r="I224" s="48">
        <f>IF($G224&gt;0,IF(H224&gt;0,$G224*H224,""),"")</f>
      </c>
      <c r="K224" s="18"/>
      <c r="L224" s="48"/>
      <c r="N224" s="18"/>
      <c r="O224" s="48"/>
      <c r="Q224" s="18"/>
      <c r="R224" s="18"/>
      <c r="S224" s="37" t="s">
        <v>13</v>
      </c>
      <c r="T224" s="38" t="s">
        <v>14</v>
      </c>
      <c r="U224" s="50" t="s">
        <v>15</v>
      </c>
      <c r="V224" s="82"/>
      <c r="W224" s="39"/>
      <c r="X224" s="41">
        <v>18</v>
      </c>
      <c r="Y224" s="42">
        <f>IF($V224&gt;0,IF(X224&gt;0,$V224*X224,""),"")</f>
      </c>
      <c r="Z224" s="43">
        <f>V224</f>
        <v>0</v>
      </c>
      <c r="AA224" s="41">
        <v>10.7</v>
      </c>
      <c r="AB224" s="42">
        <f>IF($G224&gt;0,IF(AA224&gt;0,$G224*AA224,""),"")</f>
      </c>
      <c r="AC224" s="43"/>
      <c r="AD224" s="88"/>
      <c r="AE224" s="42"/>
      <c r="AF224" s="43"/>
      <c r="AG224" s="88"/>
      <c r="AH224" s="42"/>
      <c r="AI224" s="43"/>
      <c r="AJ224" s="44"/>
      <c r="AK224" s="45"/>
      <c r="AL224" s="46" t="s">
        <v>13</v>
      </c>
      <c r="AM224" s="38" t="s">
        <v>14</v>
      </c>
      <c r="AN224" s="50" t="s">
        <v>15</v>
      </c>
      <c r="AP224" s="47">
        <v>18</v>
      </c>
      <c r="AQ224" s="48">
        <f>IF($AO224&gt;0,IF(AP224&gt;0,$AO224*AP224,""),"")</f>
      </c>
      <c r="AR224" s="17">
        <f>AO224</f>
        <v>0</v>
      </c>
      <c r="AS224" s="49">
        <f>PRODUCT(ROUND(AA224,2)*1.02)</f>
        <v>10.914</v>
      </c>
      <c r="AT224" s="48">
        <f>IF($AO224&gt;0,IF(AS224&gt;0,$AO224*AS224,""),"")</f>
      </c>
      <c r="AV224" s="20"/>
      <c r="AW224" s="48"/>
      <c r="AY224" s="20"/>
      <c r="AZ224" s="48"/>
      <c r="BB224" s="18"/>
      <c r="BC224" s="18"/>
    </row>
    <row r="225" spans="1:55" ht="15.75">
      <c r="A225" s="37" t="s">
        <v>13</v>
      </c>
      <c r="B225" s="38" t="s">
        <v>16</v>
      </c>
      <c r="C225" s="50" t="s">
        <v>15</v>
      </c>
      <c r="E225" s="47">
        <v>17</v>
      </c>
      <c r="F225" s="48">
        <f>IF($D225&gt;0,IF(E225&gt;0,$D225*E225,""),"")</f>
      </c>
      <c r="G225" s="17">
        <f>D225</f>
        <v>0</v>
      </c>
      <c r="H225" s="47">
        <v>9.7</v>
      </c>
      <c r="I225" s="48">
        <f>IF($G225&gt;0,IF(H225&gt;0,$G225*H225,""),"")</f>
      </c>
      <c r="K225" s="18"/>
      <c r="L225" s="48"/>
      <c r="N225" s="18"/>
      <c r="O225" s="48"/>
      <c r="Q225" s="18"/>
      <c r="R225" s="18"/>
      <c r="S225" s="37" t="s">
        <v>13</v>
      </c>
      <c r="T225" s="38" t="s">
        <v>16</v>
      </c>
      <c r="U225" s="50" t="s">
        <v>15</v>
      </c>
      <c r="V225" s="82"/>
      <c r="W225" s="39"/>
      <c r="X225" s="41">
        <v>17</v>
      </c>
      <c r="Y225" s="42">
        <f>IF($V225&gt;0,IF(X225&gt;0,$V225*X225,""),"")</f>
      </c>
      <c r="Z225" s="43">
        <f>V225</f>
        <v>0</v>
      </c>
      <c r="AA225" s="41">
        <v>9.7</v>
      </c>
      <c r="AB225" s="42">
        <f>IF($G225&gt;0,IF(AA225&gt;0,$G225*AA225,""),"")</f>
      </c>
      <c r="AC225" s="43"/>
      <c r="AD225" s="88"/>
      <c r="AE225" s="42"/>
      <c r="AF225" s="43"/>
      <c r="AG225" s="88"/>
      <c r="AH225" s="42"/>
      <c r="AI225" s="43"/>
      <c r="AJ225" s="44"/>
      <c r="AK225" s="45"/>
      <c r="AL225" s="46" t="s">
        <v>13</v>
      </c>
      <c r="AM225" s="38" t="s">
        <v>16</v>
      </c>
      <c r="AN225" s="50" t="s">
        <v>15</v>
      </c>
      <c r="AP225" s="47">
        <v>17</v>
      </c>
      <c r="AQ225" s="48">
        <f>IF($AO225&gt;0,IF(AP225&gt;0,$AO225*AP225,""),"")</f>
      </c>
      <c r="AR225" s="17">
        <f>AO225</f>
        <v>0</v>
      </c>
      <c r="AS225" s="49">
        <f>PRODUCT(ROUND(AA225,2)*1.02)</f>
        <v>9.894</v>
      </c>
      <c r="AT225" s="48">
        <f>IF($AO225&gt;0,IF(AS225&gt;0,$AO225*AS225,""),"")</f>
      </c>
      <c r="AV225" s="20"/>
      <c r="AW225" s="48"/>
      <c r="AY225" s="20"/>
      <c r="AZ225" s="48"/>
      <c r="BB225" s="18"/>
      <c r="BC225" s="18"/>
    </row>
    <row r="226" spans="1:55" ht="15.75">
      <c r="A226" s="37" t="s">
        <v>13</v>
      </c>
      <c r="B226" s="38" t="s">
        <v>17</v>
      </c>
      <c r="C226" s="50" t="s">
        <v>15</v>
      </c>
      <c r="E226" s="47">
        <v>14</v>
      </c>
      <c r="F226" s="48">
        <f>IF($D226&gt;0,IF(E226&gt;0,$D226*E226,""),"")</f>
      </c>
      <c r="G226" s="17">
        <f>D226</f>
        <v>0</v>
      </c>
      <c r="H226" s="47">
        <v>8.7</v>
      </c>
      <c r="I226" s="48">
        <f>IF($D226&gt;0,IF(H226&gt;0,$D226*H226,""),"")</f>
      </c>
      <c r="K226" s="18"/>
      <c r="L226" s="48"/>
      <c r="N226" s="18"/>
      <c r="O226" s="48"/>
      <c r="Q226" s="18"/>
      <c r="R226" s="18"/>
      <c r="S226" s="37" t="s">
        <v>13</v>
      </c>
      <c r="T226" s="38" t="s">
        <v>17</v>
      </c>
      <c r="U226" s="50" t="s">
        <v>15</v>
      </c>
      <c r="V226" s="82"/>
      <c r="W226" s="39"/>
      <c r="X226" s="41">
        <v>14</v>
      </c>
      <c r="Y226" s="42">
        <f>IF($V226&gt;0,IF(X226&gt;0,$V226*X226,""),"")</f>
      </c>
      <c r="Z226" s="43">
        <f>V226</f>
        <v>0</v>
      </c>
      <c r="AA226" s="41">
        <v>8.7</v>
      </c>
      <c r="AB226" s="42">
        <f>IF($D226&gt;0,IF(AA226&gt;0,$D226*AA226,""),"")</f>
      </c>
      <c r="AC226" s="43"/>
      <c r="AD226" s="88"/>
      <c r="AE226" s="42"/>
      <c r="AF226" s="43"/>
      <c r="AG226" s="88"/>
      <c r="AH226" s="42"/>
      <c r="AI226" s="43"/>
      <c r="AJ226" s="44"/>
      <c r="AK226" s="45"/>
      <c r="AL226" s="46" t="s">
        <v>13</v>
      </c>
      <c r="AM226" s="38" t="s">
        <v>17</v>
      </c>
      <c r="AN226" s="50" t="s">
        <v>15</v>
      </c>
      <c r="AP226" s="47">
        <v>14</v>
      </c>
      <c r="AQ226" s="48">
        <f>IF($AO226&gt;0,IF(AP226&gt;0,$AO226*AP226,""),"")</f>
      </c>
      <c r="AR226" s="17">
        <f>AO226</f>
        <v>0</v>
      </c>
      <c r="AS226" s="49">
        <f>PRODUCT(ROUND(AA226,2)*1.02)</f>
        <v>8.873999999999999</v>
      </c>
      <c r="AT226" s="48">
        <f>IF($AO226&gt;0,IF(AS226&gt;0,$AO226*AS226,""),"")</f>
      </c>
      <c r="AV226" s="20"/>
      <c r="AW226" s="48"/>
      <c r="AY226" s="20"/>
      <c r="AZ226" s="48"/>
      <c r="BB226" s="18"/>
      <c r="BC226" s="18"/>
    </row>
    <row r="227" spans="1:55" ht="15.75">
      <c r="A227" s="37" t="s">
        <v>78</v>
      </c>
      <c r="B227" s="38" t="s">
        <v>19</v>
      </c>
      <c r="C227" s="50"/>
      <c r="K227" s="18"/>
      <c r="L227" s="48"/>
      <c r="N227" s="18"/>
      <c r="Q227" s="18"/>
      <c r="R227" s="18"/>
      <c r="S227" s="37" t="s">
        <v>78</v>
      </c>
      <c r="T227" s="38" t="s">
        <v>19</v>
      </c>
      <c r="U227" s="50"/>
      <c r="W227" s="39"/>
      <c r="X227" s="39"/>
      <c r="Y227" s="70"/>
      <c r="Z227" s="43"/>
      <c r="AA227" s="39"/>
      <c r="AB227" s="70"/>
      <c r="AC227" s="43"/>
      <c r="AD227" s="88"/>
      <c r="AE227" s="42"/>
      <c r="AF227" s="43"/>
      <c r="AG227" s="88"/>
      <c r="AH227" s="70"/>
      <c r="AI227" s="43"/>
      <c r="AJ227" s="44"/>
      <c r="AK227" s="45"/>
      <c r="AL227" s="46" t="s">
        <v>78</v>
      </c>
      <c r="AM227" s="38" t="s">
        <v>19</v>
      </c>
      <c r="AN227" s="50"/>
      <c r="AV227" s="20"/>
      <c r="AW227" s="48"/>
      <c r="AY227" s="20"/>
      <c r="BB227" s="18"/>
      <c r="BC227" s="18"/>
    </row>
    <row r="228" spans="1:55" ht="15.75">
      <c r="A228" s="37" t="s">
        <v>13</v>
      </c>
      <c r="B228" s="38" t="s">
        <v>14</v>
      </c>
      <c r="C228" s="50" t="s">
        <v>15</v>
      </c>
      <c r="E228" s="47">
        <v>12</v>
      </c>
      <c r="F228" s="48">
        <f>IF($D228&gt;0,IF(E228&gt;0,$D228*E228,""),"")</f>
      </c>
      <c r="G228" s="17">
        <f>D228</f>
        <v>0</v>
      </c>
      <c r="H228" s="47">
        <v>8.5</v>
      </c>
      <c r="I228" s="48">
        <f>IF($G228&gt;0,IF(H228&gt;0,$G228*H228,""),"")</f>
      </c>
      <c r="K228" s="18"/>
      <c r="L228" s="48"/>
      <c r="N228" s="18"/>
      <c r="O228" s="48"/>
      <c r="Q228" s="18"/>
      <c r="R228" s="18"/>
      <c r="S228" s="37" t="s">
        <v>13</v>
      </c>
      <c r="T228" s="38" t="s">
        <v>14</v>
      </c>
      <c r="U228" s="50" t="s">
        <v>15</v>
      </c>
      <c r="V228" s="82"/>
      <c r="W228" s="39"/>
      <c r="X228" s="41">
        <v>12</v>
      </c>
      <c r="Y228" s="42">
        <f>IF($V228&gt;0,IF(X228&gt;0,$V228*X228,""),"")</f>
      </c>
      <c r="Z228" s="43">
        <f>V228</f>
        <v>0</v>
      </c>
      <c r="AA228" s="41">
        <v>8.5</v>
      </c>
      <c r="AB228" s="42">
        <f>IF($G228&gt;0,IF(AA228&gt;0,$G228*AA228,""),"")</f>
      </c>
      <c r="AC228" s="43"/>
      <c r="AD228" s="88"/>
      <c r="AE228" s="42"/>
      <c r="AF228" s="43"/>
      <c r="AG228" s="88"/>
      <c r="AH228" s="42"/>
      <c r="AI228" s="43"/>
      <c r="AJ228" s="44"/>
      <c r="AK228" s="45"/>
      <c r="AL228" s="46" t="s">
        <v>13</v>
      </c>
      <c r="AM228" s="38" t="s">
        <v>14</v>
      </c>
      <c r="AN228" s="50" t="s">
        <v>15</v>
      </c>
      <c r="AP228" s="47">
        <v>12</v>
      </c>
      <c r="AQ228" s="48">
        <f>IF($AO228&gt;0,IF(AP228&gt;0,$AO228*AP228,""),"")</f>
      </c>
      <c r="AR228" s="17">
        <f>AO228</f>
        <v>0</v>
      </c>
      <c r="AS228" s="49">
        <f>PRODUCT(ROUND(AA228,2)*1.02)</f>
        <v>8.67</v>
      </c>
      <c r="AT228" s="48">
        <f>IF($AO228&gt;0,IF(AS228&gt;0,$AO228*AS228,""),"")</f>
      </c>
      <c r="AV228" s="20"/>
      <c r="AW228" s="48"/>
      <c r="AY228" s="20"/>
      <c r="AZ228" s="48"/>
      <c r="BB228" s="18"/>
      <c r="BC228" s="18"/>
    </row>
    <row r="229" spans="1:55" ht="15.75">
      <c r="A229" s="37" t="s">
        <v>13</v>
      </c>
      <c r="B229" s="38" t="s">
        <v>16</v>
      </c>
      <c r="C229" s="50" t="s">
        <v>15</v>
      </c>
      <c r="E229" s="47">
        <v>10</v>
      </c>
      <c r="F229" s="48">
        <f>IF($D229&gt;0,IF(E229&gt;0,$D229*E229,""),"")</f>
      </c>
      <c r="G229" s="17">
        <f>D229</f>
        <v>0</v>
      </c>
      <c r="H229" s="47">
        <v>7.2</v>
      </c>
      <c r="I229" s="48">
        <f>IF($G229&gt;0,IF(H229&gt;0,$G229*H229,""),"")</f>
      </c>
      <c r="K229" s="18"/>
      <c r="L229" s="48"/>
      <c r="N229" s="18"/>
      <c r="O229" s="48"/>
      <c r="Q229" s="18"/>
      <c r="R229" s="18"/>
      <c r="S229" s="37" t="s">
        <v>13</v>
      </c>
      <c r="T229" s="38" t="s">
        <v>16</v>
      </c>
      <c r="U229" s="50" t="s">
        <v>15</v>
      </c>
      <c r="V229" s="82"/>
      <c r="W229" s="39"/>
      <c r="X229" s="41">
        <v>10</v>
      </c>
      <c r="Y229" s="42">
        <f>IF($V229&gt;0,IF(X229&gt;0,$V229*X229,""),"")</f>
      </c>
      <c r="Z229" s="43">
        <f>V229</f>
        <v>0</v>
      </c>
      <c r="AA229" s="41">
        <v>7.2</v>
      </c>
      <c r="AB229" s="42">
        <f>IF($G229&gt;0,IF(AA229&gt;0,$G229*AA229,""),"")</f>
      </c>
      <c r="AC229" s="43"/>
      <c r="AD229" s="88"/>
      <c r="AE229" s="42"/>
      <c r="AF229" s="43"/>
      <c r="AG229" s="88"/>
      <c r="AH229" s="42"/>
      <c r="AI229" s="43"/>
      <c r="AJ229" s="44"/>
      <c r="AK229" s="45"/>
      <c r="AL229" s="46" t="s">
        <v>13</v>
      </c>
      <c r="AM229" s="38" t="s">
        <v>16</v>
      </c>
      <c r="AN229" s="50" t="s">
        <v>15</v>
      </c>
      <c r="AP229" s="47">
        <v>10</v>
      </c>
      <c r="AQ229" s="48">
        <f>IF($AO229&gt;0,IF(AP229&gt;0,$AO229*AP229,""),"")</f>
      </c>
      <c r="AR229" s="17">
        <f>AO229</f>
        <v>0</v>
      </c>
      <c r="AS229" s="49">
        <f>PRODUCT(ROUND(AA229,2)*1.02)</f>
        <v>7.344</v>
      </c>
      <c r="AT229" s="48">
        <f>IF($AO229&gt;0,IF(AS229&gt;0,$AO229*AS229,""),"")</f>
      </c>
      <c r="AV229" s="20"/>
      <c r="AW229" s="48"/>
      <c r="AY229" s="20"/>
      <c r="AZ229" s="48"/>
      <c r="BB229" s="18"/>
      <c r="BC229" s="18"/>
    </row>
    <row r="230" spans="1:55" ht="15.75">
      <c r="A230" s="37" t="s">
        <v>13</v>
      </c>
      <c r="B230" s="38" t="s">
        <v>17</v>
      </c>
      <c r="C230" s="50" t="s">
        <v>15</v>
      </c>
      <c r="E230" s="47">
        <v>6.5</v>
      </c>
      <c r="F230" s="48">
        <f>IF($D230&gt;0,IF(E230&gt;0,$D230*E230,""),"")</f>
      </c>
      <c r="G230" s="17">
        <f>D230</f>
        <v>0</v>
      </c>
      <c r="H230" s="47">
        <v>6.1</v>
      </c>
      <c r="I230" s="48">
        <f>IF($D230&gt;0,IF(H230&gt;0,$D230*H230,""),"")</f>
      </c>
      <c r="K230" s="18"/>
      <c r="L230" s="48"/>
      <c r="N230" s="18"/>
      <c r="O230" s="48"/>
      <c r="Q230" s="18"/>
      <c r="R230" s="18"/>
      <c r="S230" s="37" t="s">
        <v>13</v>
      </c>
      <c r="T230" s="38" t="s">
        <v>17</v>
      </c>
      <c r="U230" s="50" t="s">
        <v>15</v>
      </c>
      <c r="V230" s="82"/>
      <c r="W230" s="39"/>
      <c r="X230" s="41">
        <v>6.5</v>
      </c>
      <c r="Y230" s="42">
        <f>IF($V230&gt;0,IF(X230&gt;0,$V230*X230,""),"")</f>
      </c>
      <c r="Z230" s="43">
        <f>V230</f>
        <v>0</v>
      </c>
      <c r="AA230" s="41">
        <v>6.1</v>
      </c>
      <c r="AB230" s="42">
        <f>IF($D230&gt;0,IF(AA230&gt;0,$D230*AA230,""),"")</f>
      </c>
      <c r="AC230" s="43"/>
      <c r="AD230" s="88"/>
      <c r="AE230" s="42"/>
      <c r="AF230" s="43"/>
      <c r="AG230" s="88"/>
      <c r="AH230" s="42"/>
      <c r="AI230" s="43"/>
      <c r="AJ230" s="44"/>
      <c r="AK230" s="45"/>
      <c r="AL230" s="46" t="s">
        <v>13</v>
      </c>
      <c r="AM230" s="38" t="s">
        <v>17</v>
      </c>
      <c r="AN230" s="50" t="s">
        <v>15</v>
      </c>
      <c r="AP230" s="47">
        <v>6.5</v>
      </c>
      <c r="AQ230" s="48">
        <f>IF($AO230&gt;0,IF(AP230&gt;0,$AO230*AP230,""),"")</f>
      </c>
      <c r="AR230" s="17">
        <f>AO230</f>
        <v>0</v>
      </c>
      <c r="AS230" s="49">
        <f>PRODUCT(ROUND(AA230,2)*1.02)</f>
        <v>6.2219999999999995</v>
      </c>
      <c r="AT230" s="48">
        <f>IF($AO230&gt;0,IF(AS230&gt;0,$AO230*AS230,""),"")</f>
      </c>
      <c r="AV230" s="20"/>
      <c r="AW230" s="48"/>
      <c r="AY230" s="20"/>
      <c r="AZ230" s="48"/>
      <c r="BB230" s="18"/>
      <c r="BC230" s="18"/>
    </row>
    <row r="231" spans="1:55" ht="15.75">
      <c r="A231" s="37"/>
      <c r="B231" s="38"/>
      <c r="C231" s="50"/>
      <c r="K231" s="18"/>
      <c r="L231" s="48"/>
      <c r="N231" s="18"/>
      <c r="Q231" s="18"/>
      <c r="R231" s="18"/>
      <c r="S231" s="37"/>
      <c r="T231" s="38"/>
      <c r="U231" s="50"/>
      <c r="W231" s="39"/>
      <c r="X231" s="39"/>
      <c r="Y231" s="70"/>
      <c r="Z231" s="43"/>
      <c r="AA231" s="39"/>
      <c r="AB231" s="70"/>
      <c r="AC231" s="43"/>
      <c r="AD231" s="88"/>
      <c r="AE231" s="42"/>
      <c r="AF231" s="43"/>
      <c r="AG231" s="88"/>
      <c r="AH231" s="70"/>
      <c r="AI231" s="43"/>
      <c r="AJ231" s="44"/>
      <c r="AK231" s="45"/>
      <c r="AL231" s="46"/>
      <c r="AM231" s="38"/>
      <c r="AN231" s="50"/>
      <c r="AV231" s="20"/>
      <c r="AW231" s="48"/>
      <c r="AY231" s="20"/>
      <c r="BB231" s="18"/>
      <c r="BC231" s="18"/>
    </row>
    <row r="232" spans="1:55" ht="15.75">
      <c r="A232" s="37" t="s">
        <v>20</v>
      </c>
      <c r="B232" s="32" t="s">
        <v>21</v>
      </c>
      <c r="C232" s="50"/>
      <c r="K232" s="18"/>
      <c r="L232" s="48"/>
      <c r="N232" s="18"/>
      <c r="Q232" s="18"/>
      <c r="R232" s="18"/>
      <c r="S232" s="37" t="s">
        <v>20</v>
      </c>
      <c r="T232" s="32" t="s">
        <v>21</v>
      </c>
      <c r="U232" s="50"/>
      <c r="W232" s="39"/>
      <c r="X232" s="39"/>
      <c r="Y232" s="70"/>
      <c r="Z232" s="43"/>
      <c r="AA232" s="39"/>
      <c r="AB232" s="70"/>
      <c r="AC232" s="43"/>
      <c r="AD232" s="88"/>
      <c r="AE232" s="42"/>
      <c r="AF232" s="43"/>
      <c r="AG232" s="88"/>
      <c r="AH232" s="70"/>
      <c r="AI232" s="43"/>
      <c r="AJ232" s="44"/>
      <c r="AK232" s="45"/>
      <c r="AL232" s="46" t="s">
        <v>20</v>
      </c>
      <c r="AM232" s="32" t="s">
        <v>21</v>
      </c>
      <c r="AN232" s="50"/>
      <c r="AV232" s="20"/>
      <c r="AW232" s="48"/>
      <c r="AY232" s="20"/>
      <c r="BB232" s="18"/>
      <c r="BC232" s="18"/>
    </row>
    <row r="233" spans="1:55" s="62" customFormat="1" ht="31.5">
      <c r="A233" s="52" t="s">
        <v>22</v>
      </c>
      <c r="B233" s="53" t="s">
        <v>23</v>
      </c>
      <c r="C233" s="54" t="s">
        <v>24</v>
      </c>
      <c r="E233" s="63">
        <v>1.25</v>
      </c>
      <c r="F233" s="64">
        <f>IF($D233&gt;0,IF(E233&gt;0,$D233*E233,""),"")</f>
      </c>
      <c r="H233" s="63">
        <v>0.45</v>
      </c>
      <c r="I233" s="64">
        <f>IF($G233&gt;0,IF(H233&gt;0,$G233*H233,""),"")</f>
      </c>
      <c r="K233" s="65"/>
      <c r="L233" s="64"/>
      <c r="N233" s="65"/>
      <c r="O233" s="64"/>
      <c r="Q233" s="65"/>
      <c r="R233" s="65"/>
      <c r="S233" s="52" t="s">
        <v>22</v>
      </c>
      <c r="T233" s="53" t="s">
        <v>23</v>
      </c>
      <c r="U233" s="54" t="s">
        <v>24</v>
      </c>
      <c r="V233" s="83"/>
      <c r="W233" s="84"/>
      <c r="X233" s="56">
        <v>1.25</v>
      </c>
      <c r="Y233" s="57">
        <f>IF($W233&gt;0,IF(X233&gt;0,$W233*X233,""),"")</f>
      </c>
      <c r="Z233" s="85"/>
      <c r="AA233" s="56">
        <v>0.45</v>
      </c>
      <c r="AB233" s="57">
        <f>IF($Z233&gt;0,IF(AA233&gt;0,$Z233*AA233,""),"")</f>
      </c>
      <c r="AC233" s="58"/>
      <c r="AD233" s="59"/>
      <c r="AE233" s="57"/>
      <c r="AF233" s="58"/>
      <c r="AG233" s="59"/>
      <c r="AH233" s="57"/>
      <c r="AI233" s="58"/>
      <c r="AJ233" s="59"/>
      <c r="AK233" s="60"/>
      <c r="AL233" s="61" t="s">
        <v>22</v>
      </c>
      <c r="AM233" s="53" t="s">
        <v>23</v>
      </c>
      <c r="AN233" s="54" t="s">
        <v>24</v>
      </c>
      <c r="AP233" s="63">
        <v>1.25</v>
      </c>
      <c r="AQ233" s="64">
        <f>IF($AO233&gt;0,IF(AP233&gt;0,$AO233*AP233,""),"")</f>
      </c>
      <c r="AS233" s="63">
        <f>PRODUCT(ROUND(AA233,2)*1.02)</f>
        <v>0.459</v>
      </c>
      <c r="AT233" s="64">
        <f>IF($AO233&gt;0,IF(AS233&gt;0,$AO233*AS233,""),"")</f>
      </c>
      <c r="AV233" s="65"/>
      <c r="AW233" s="64"/>
      <c r="AY233" s="65"/>
      <c r="AZ233" s="64"/>
      <c r="BB233" s="65"/>
      <c r="BC233" s="65"/>
    </row>
    <row r="234" spans="1:55" ht="15.75">
      <c r="A234" s="37" t="s">
        <v>25</v>
      </c>
      <c r="B234" s="38" t="s">
        <v>26</v>
      </c>
      <c r="C234" s="50" t="s">
        <v>15</v>
      </c>
      <c r="G234" s="17">
        <f>D234</f>
        <v>0</v>
      </c>
      <c r="H234" s="47">
        <v>0.23</v>
      </c>
      <c r="I234" s="48">
        <f>IF($G234&gt;0,IF(H234&gt;0,$G234*H234,""),"")</f>
      </c>
      <c r="K234" s="18"/>
      <c r="L234" s="48"/>
      <c r="N234" s="18"/>
      <c r="O234" s="48"/>
      <c r="Q234" s="18"/>
      <c r="R234" s="18"/>
      <c r="S234" s="37" t="s">
        <v>25</v>
      </c>
      <c r="T234" s="38" t="s">
        <v>26</v>
      </c>
      <c r="U234" s="50" t="s">
        <v>15</v>
      </c>
      <c r="V234" s="82"/>
      <c r="W234" s="39"/>
      <c r="X234" s="39"/>
      <c r="Y234" s="70"/>
      <c r="Z234" s="43">
        <f>V234</f>
        <v>0</v>
      </c>
      <c r="AA234" s="41">
        <v>0.23</v>
      </c>
      <c r="AB234" s="40">
        <f>IF($V234&gt;0,IF(AA234&gt;0,$V234*AA234,""),"")</f>
      </c>
      <c r="AC234" s="43"/>
      <c r="AD234" s="88"/>
      <c r="AE234" s="42"/>
      <c r="AF234" s="43"/>
      <c r="AG234" s="88"/>
      <c r="AH234" s="42"/>
      <c r="AI234" s="43"/>
      <c r="AJ234" s="44"/>
      <c r="AK234" s="45"/>
      <c r="AL234" s="46" t="s">
        <v>25</v>
      </c>
      <c r="AM234" s="38" t="s">
        <v>26</v>
      </c>
      <c r="AN234" s="50" t="s">
        <v>15</v>
      </c>
      <c r="AR234" s="17">
        <f>AO234</f>
        <v>0</v>
      </c>
      <c r="AS234" s="49">
        <f>PRODUCT(ROUND(AA234,2)*1.02)</f>
        <v>0.2346</v>
      </c>
      <c r="AT234" s="48">
        <f>IF($AO234&gt;0,IF(AS234&gt;0,$AO234*AS234,""),"")</f>
      </c>
      <c r="AV234" s="20"/>
      <c r="AW234" s="48"/>
      <c r="AY234" s="20"/>
      <c r="AZ234" s="48"/>
      <c r="BB234" s="18"/>
      <c r="BC234" s="18"/>
    </row>
    <row r="235" spans="1:55" ht="15.75">
      <c r="A235" s="37" t="s">
        <v>13</v>
      </c>
      <c r="B235" s="38"/>
      <c r="C235" s="50"/>
      <c r="I235" s="48"/>
      <c r="K235" s="18"/>
      <c r="L235" s="48"/>
      <c r="N235" s="18"/>
      <c r="O235" s="48"/>
      <c r="Q235" s="18"/>
      <c r="R235" s="18"/>
      <c r="S235" s="37" t="s">
        <v>13</v>
      </c>
      <c r="T235" s="38"/>
      <c r="U235" s="50"/>
      <c r="W235" s="39"/>
      <c r="X235" s="39"/>
      <c r="Y235" s="70"/>
      <c r="Z235" s="43"/>
      <c r="AA235" s="39"/>
      <c r="AB235" s="42"/>
      <c r="AC235" s="43"/>
      <c r="AD235" s="88"/>
      <c r="AE235" s="42"/>
      <c r="AF235" s="43"/>
      <c r="AG235" s="88"/>
      <c r="AH235" s="42"/>
      <c r="AI235" s="43"/>
      <c r="AJ235" s="44"/>
      <c r="AK235" s="45"/>
      <c r="AL235" s="46" t="s">
        <v>13</v>
      </c>
      <c r="AM235" s="38"/>
      <c r="AN235" s="50"/>
      <c r="AT235" s="48"/>
      <c r="AV235" s="20"/>
      <c r="AW235" s="48"/>
      <c r="AY235" s="20"/>
      <c r="AZ235" s="48"/>
      <c r="BB235" s="18"/>
      <c r="BC235" s="18"/>
    </row>
    <row r="236" spans="1:55" ht="31.5">
      <c r="A236" s="37" t="s">
        <v>27</v>
      </c>
      <c r="B236" s="32" t="s">
        <v>28</v>
      </c>
      <c r="C236" s="50"/>
      <c r="K236" s="18"/>
      <c r="L236" s="48"/>
      <c r="N236" s="18"/>
      <c r="Q236" s="18"/>
      <c r="R236" s="18"/>
      <c r="S236" s="37" t="s">
        <v>27</v>
      </c>
      <c r="T236" s="32" t="s">
        <v>28</v>
      </c>
      <c r="U236" s="50"/>
      <c r="W236" s="39"/>
      <c r="X236" s="39"/>
      <c r="Y236" s="70"/>
      <c r="Z236" s="43"/>
      <c r="AA236" s="39"/>
      <c r="AB236" s="70"/>
      <c r="AC236" s="43"/>
      <c r="AD236" s="88"/>
      <c r="AE236" s="42"/>
      <c r="AF236" s="43"/>
      <c r="AG236" s="88"/>
      <c r="AH236" s="70"/>
      <c r="AI236" s="43"/>
      <c r="AJ236" s="44"/>
      <c r="AK236" s="45"/>
      <c r="AL236" s="46" t="s">
        <v>27</v>
      </c>
      <c r="AM236" s="32" t="s">
        <v>28</v>
      </c>
      <c r="AN236" s="50"/>
      <c r="AV236" s="20"/>
      <c r="AW236" s="48"/>
      <c r="AY236" s="20"/>
      <c r="BB236" s="18"/>
      <c r="BC236" s="18"/>
    </row>
    <row r="237" spans="1:55" ht="15.75">
      <c r="A237" s="37" t="s">
        <v>29</v>
      </c>
      <c r="B237" s="38" t="s">
        <v>30</v>
      </c>
      <c r="C237" s="50" t="s">
        <v>31</v>
      </c>
      <c r="G237" s="17">
        <f>D237</f>
        <v>0</v>
      </c>
      <c r="H237" s="47">
        <v>0.84</v>
      </c>
      <c r="I237" s="48">
        <f>IF($G237&gt;0,IF(H237&gt;0,$G237*H237,""),"")</f>
      </c>
      <c r="K237" s="18"/>
      <c r="L237" s="48"/>
      <c r="N237" s="18"/>
      <c r="O237" s="48">
        <f>IF($G237&gt;0,IF(N237&gt;0,$G237*N237,""),"")</f>
      </c>
      <c r="Q237" s="18"/>
      <c r="R237" s="18"/>
      <c r="S237" s="37" t="s">
        <v>29</v>
      </c>
      <c r="T237" s="38" t="s">
        <v>30</v>
      </c>
      <c r="U237" s="50" t="s">
        <v>31</v>
      </c>
      <c r="V237" s="82"/>
      <c r="W237" s="39"/>
      <c r="X237" s="39"/>
      <c r="Y237" s="95"/>
      <c r="Z237" s="43">
        <f>V237</f>
        <v>0</v>
      </c>
      <c r="AA237" s="41">
        <v>0.84</v>
      </c>
      <c r="AB237" s="42">
        <f>IF($V237&gt;0,IF(AA237&gt;0,$V237*AA237,""),"")</f>
      </c>
      <c r="AC237" s="43"/>
      <c r="AD237" s="88"/>
      <c r="AE237" s="42"/>
      <c r="AF237" s="43"/>
      <c r="AG237" s="88"/>
      <c r="AH237" s="42">
        <f>IF($G237&gt;0,IF(AG237&gt;0,$G237*AG237,""),"")</f>
      </c>
      <c r="AI237" s="43"/>
      <c r="AJ237" s="44"/>
      <c r="AK237" s="45"/>
      <c r="AL237" s="46" t="s">
        <v>29</v>
      </c>
      <c r="AM237" s="38" t="s">
        <v>30</v>
      </c>
      <c r="AN237" s="50" t="s">
        <v>31</v>
      </c>
      <c r="AR237" s="17">
        <f>AO237</f>
        <v>0</v>
      </c>
      <c r="AS237" s="49">
        <f>PRODUCT(ROUND(AA237,2)*1.02)</f>
        <v>0.8568</v>
      </c>
      <c r="AT237" s="48">
        <f>IF($AO237&gt;0,IF(AS237&gt;0,$AO237*AS237,""),"")</f>
      </c>
      <c r="AV237" s="20"/>
      <c r="AW237" s="48"/>
      <c r="AY237" s="20"/>
      <c r="AZ237" s="48">
        <f>IF($G237&gt;0,IF(AY237&gt;0,$G237*AY237,""),"")</f>
      </c>
      <c r="BB237" s="18"/>
      <c r="BC237" s="18"/>
    </row>
    <row r="238" spans="1:55" s="62" customFormat="1" ht="31.5">
      <c r="A238" s="52" t="s">
        <v>32</v>
      </c>
      <c r="B238" s="53" t="s">
        <v>23</v>
      </c>
      <c r="C238" s="54" t="s">
        <v>24</v>
      </c>
      <c r="E238" s="63">
        <v>1.25</v>
      </c>
      <c r="F238" s="64">
        <f>IF($D238&gt;0,IF(E238&gt;0,$D238*E238,""),"")</f>
      </c>
      <c r="H238" s="63">
        <v>1.4</v>
      </c>
      <c r="I238" s="64">
        <f>IF($G238&gt;0,IF(H238&gt;0,$G238*H238,""),"")</f>
      </c>
      <c r="K238" s="65"/>
      <c r="L238" s="64"/>
      <c r="N238" s="65"/>
      <c r="O238" s="64"/>
      <c r="Q238" s="65"/>
      <c r="R238" s="65"/>
      <c r="S238" s="52" t="s">
        <v>32</v>
      </c>
      <c r="T238" s="53" t="s">
        <v>23</v>
      </c>
      <c r="U238" s="54" t="s">
        <v>24</v>
      </c>
      <c r="V238" s="83"/>
      <c r="W238" s="84"/>
      <c r="X238" s="56">
        <v>1.25</v>
      </c>
      <c r="Y238" s="57">
        <f>IF($W238&gt;0,IF(X238&gt;0,$W238*X238,""),"")</f>
      </c>
      <c r="Z238" s="85"/>
      <c r="AA238" s="56">
        <v>1.4</v>
      </c>
      <c r="AB238" s="57">
        <f>IF($Z238&gt;0,IF(AA238&gt;0,$Z238*AA238,""),"")</f>
      </c>
      <c r="AC238" s="58"/>
      <c r="AD238" s="59"/>
      <c r="AE238" s="57"/>
      <c r="AF238" s="58"/>
      <c r="AG238" s="59"/>
      <c r="AH238" s="57"/>
      <c r="AI238" s="58"/>
      <c r="AJ238" s="59"/>
      <c r="AK238" s="60"/>
      <c r="AL238" s="61" t="s">
        <v>32</v>
      </c>
      <c r="AM238" s="53" t="s">
        <v>23</v>
      </c>
      <c r="AN238" s="54" t="s">
        <v>24</v>
      </c>
      <c r="AP238" s="63">
        <v>1.25</v>
      </c>
      <c r="AQ238" s="64">
        <f>IF($AO238&gt;0,IF(AP238&gt;0,$AO238*AP238,""),"")</f>
      </c>
      <c r="AS238" s="63">
        <f>PRODUCT(ROUND(AA238,2)*1.02)</f>
        <v>1.428</v>
      </c>
      <c r="AT238" s="64">
        <f>IF($AO238&gt;0,IF(AS238&gt;0,$AO238*AS238,""),"")</f>
      </c>
      <c r="AV238" s="65"/>
      <c r="AW238" s="64"/>
      <c r="AY238" s="65"/>
      <c r="AZ238" s="64"/>
      <c r="BB238" s="65"/>
      <c r="BC238" s="65"/>
    </row>
    <row r="239" spans="1:55" ht="15.75">
      <c r="A239" s="37" t="s">
        <v>33</v>
      </c>
      <c r="B239" s="38" t="s">
        <v>34</v>
      </c>
      <c r="C239" s="50" t="s">
        <v>31</v>
      </c>
      <c r="E239" s="47">
        <v>4.5</v>
      </c>
      <c r="F239" s="48">
        <f>IF($D239&gt;0,IF(E239&gt;0,$D239*E239,""),"")</f>
      </c>
      <c r="G239" s="17">
        <f>D239</f>
        <v>0</v>
      </c>
      <c r="H239" s="47">
        <v>2.24</v>
      </c>
      <c r="I239" s="48">
        <f>IF($D239&gt;0,IF(H239&gt;0,$D239*H239,""),"")</f>
      </c>
      <c r="K239" s="18"/>
      <c r="L239" s="48"/>
      <c r="N239" s="18"/>
      <c r="O239" s="48"/>
      <c r="Q239" s="18"/>
      <c r="R239" s="18"/>
      <c r="S239" s="37" t="s">
        <v>33</v>
      </c>
      <c r="T239" s="38" t="s">
        <v>34</v>
      </c>
      <c r="U239" s="50" t="s">
        <v>31</v>
      </c>
      <c r="V239" s="82"/>
      <c r="W239" s="39"/>
      <c r="X239" s="41">
        <v>4.5</v>
      </c>
      <c r="Y239" s="42">
        <f>IF($V239&gt;0,IF(X239&gt;0,$V239*X239,""),"")</f>
      </c>
      <c r="Z239" s="43">
        <f>V239</f>
        <v>0</v>
      </c>
      <c r="AA239" s="41">
        <v>2.24</v>
      </c>
      <c r="AB239" s="42">
        <f>IF($V239&gt;0,IF(AA239&gt;0,$V239*AA239,""),"")</f>
      </c>
      <c r="AC239" s="43"/>
      <c r="AD239" s="88"/>
      <c r="AE239" s="42"/>
      <c r="AF239" s="43"/>
      <c r="AG239" s="88"/>
      <c r="AH239" s="42"/>
      <c r="AI239" s="43"/>
      <c r="AJ239" s="44"/>
      <c r="AK239" s="45"/>
      <c r="AL239" s="46" t="s">
        <v>33</v>
      </c>
      <c r="AM239" s="38" t="s">
        <v>34</v>
      </c>
      <c r="AN239" s="50" t="s">
        <v>31</v>
      </c>
      <c r="AP239" s="47">
        <v>4.5</v>
      </c>
      <c r="AQ239" s="48">
        <f>IF($AO239&gt;0,IF(AP239&gt;0,$AO239*AP239,""),"")</f>
      </c>
      <c r="AR239" s="17">
        <f>AO239</f>
        <v>0</v>
      </c>
      <c r="AS239" s="49">
        <f>PRODUCT(ROUND(AA239,2)*1.02)</f>
        <v>2.2848</v>
      </c>
      <c r="AT239" s="48">
        <f>IF($AO239&gt;0,IF(AS239&gt;0,$AO239*AS239,""),"")</f>
      </c>
      <c r="AV239" s="20"/>
      <c r="AW239" s="48"/>
      <c r="AY239" s="20"/>
      <c r="AZ239" s="48"/>
      <c r="BB239" s="18"/>
      <c r="BC239" s="18"/>
    </row>
    <row r="240" spans="1:55" ht="15.75">
      <c r="A240" s="37" t="s">
        <v>13</v>
      </c>
      <c r="B240" s="38"/>
      <c r="C240" s="50"/>
      <c r="K240" s="18"/>
      <c r="L240" s="48"/>
      <c r="N240" s="18"/>
      <c r="Q240" s="18"/>
      <c r="R240" s="18"/>
      <c r="S240" s="37" t="s">
        <v>13</v>
      </c>
      <c r="T240" s="38"/>
      <c r="U240" s="50"/>
      <c r="W240" s="39"/>
      <c r="X240" s="39"/>
      <c r="Y240" s="70"/>
      <c r="Z240" s="43"/>
      <c r="AA240" s="39"/>
      <c r="AB240" s="70"/>
      <c r="AC240" s="43"/>
      <c r="AD240" s="88"/>
      <c r="AE240" s="42"/>
      <c r="AF240" s="43"/>
      <c r="AG240" s="88"/>
      <c r="AH240" s="70"/>
      <c r="AI240" s="43"/>
      <c r="AJ240" s="44"/>
      <c r="AK240" s="45"/>
      <c r="AL240" s="46" t="s">
        <v>13</v>
      </c>
      <c r="AM240" s="38"/>
      <c r="AN240" s="50"/>
      <c r="AV240" s="20"/>
      <c r="AW240" s="48"/>
      <c r="AY240" s="20"/>
      <c r="BB240" s="18"/>
      <c r="BC240" s="18"/>
    </row>
    <row r="241" spans="1:55" ht="15.75">
      <c r="A241" s="37"/>
      <c r="B241" s="38"/>
      <c r="C241" s="50"/>
      <c r="K241" s="18"/>
      <c r="L241" s="48"/>
      <c r="N241" s="18"/>
      <c r="Q241" s="18"/>
      <c r="R241" s="18"/>
      <c r="S241" s="37"/>
      <c r="T241" s="38"/>
      <c r="U241" s="50"/>
      <c r="W241" s="39"/>
      <c r="X241" s="39"/>
      <c r="Y241" s="70"/>
      <c r="Z241" s="43"/>
      <c r="AA241" s="39"/>
      <c r="AB241" s="70"/>
      <c r="AC241" s="43"/>
      <c r="AD241" s="88"/>
      <c r="AE241" s="42"/>
      <c r="AF241" s="43"/>
      <c r="AG241" s="88"/>
      <c r="AH241" s="70"/>
      <c r="AI241" s="43"/>
      <c r="AJ241" s="44"/>
      <c r="AK241" s="45"/>
      <c r="AL241" s="46"/>
      <c r="AM241" s="38"/>
      <c r="AN241" s="50"/>
      <c r="AV241" s="20"/>
      <c r="AW241" s="48"/>
      <c r="AY241" s="20"/>
      <c r="BB241" s="18"/>
      <c r="BC241" s="18"/>
    </row>
    <row r="242" spans="1:55" ht="47.25">
      <c r="A242" s="30" t="s">
        <v>79</v>
      </c>
      <c r="B242" s="31" t="s">
        <v>80</v>
      </c>
      <c r="C242" s="37"/>
      <c r="K242" s="18"/>
      <c r="L242" s="48"/>
      <c r="N242" s="18"/>
      <c r="Q242" s="18"/>
      <c r="R242" s="18"/>
      <c r="S242" s="30" t="s">
        <v>79</v>
      </c>
      <c r="T242" s="31" t="s">
        <v>80</v>
      </c>
      <c r="U242" s="37"/>
      <c r="W242" s="39"/>
      <c r="X242" s="39"/>
      <c r="Y242" s="70"/>
      <c r="Z242" s="43"/>
      <c r="AA242" s="39"/>
      <c r="AB242" s="70"/>
      <c r="AC242" s="43"/>
      <c r="AD242" s="88"/>
      <c r="AE242" s="42"/>
      <c r="AF242" s="43"/>
      <c r="AG242" s="88"/>
      <c r="AH242" s="70"/>
      <c r="AI242" s="43"/>
      <c r="AJ242" s="44"/>
      <c r="AK242" s="45"/>
      <c r="AL242" s="35" t="s">
        <v>79</v>
      </c>
      <c r="AM242" s="31" t="s">
        <v>80</v>
      </c>
      <c r="AN242" s="37"/>
      <c r="AV242" s="20"/>
      <c r="AW242" s="48"/>
      <c r="AY242" s="20"/>
      <c r="BB242" s="18"/>
      <c r="BC242" s="18"/>
    </row>
    <row r="243" spans="1:55" ht="31.5">
      <c r="A243" s="37" t="s">
        <v>81</v>
      </c>
      <c r="B243" s="38" t="s">
        <v>12</v>
      </c>
      <c r="C243" s="50"/>
      <c r="K243" s="18"/>
      <c r="L243" s="48"/>
      <c r="N243" s="18"/>
      <c r="Q243" s="18"/>
      <c r="R243" s="18"/>
      <c r="S243" s="37" t="s">
        <v>81</v>
      </c>
      <c r="T243" s="38" t="s">
        <v>12</v>
      </c>
      <c r="U243" s="50"/>
      <c r="W243" s="39"/>
      <c r="X243" s="39"/>
      <c r="Y243" s="70"/>
      <c r="Z243" s="43"/>
      <c r="AA243" s="39"/>
      <c r="AB243" s="70"/>
      <c r="AC243" s="43"/>
      <c r="AD243" s="88"/>
      <c r="AE243" s="42"/>
      <c r="AF243" s="43"/>
      <c r="AG243" s="88"/>
      <c r="AH243" s="70"/>
      <c r="AI243" s="43"/>
      <c r="AJ243" s="44"/>
      <c r="AK243" s="45"/>
      <c r="AL243" s="46" t="s">
        <v>81</v>
      </c>
      <c r="AM243" s="38" t="s">
        <v>12</v>
      </c>
      <c r="AN243" s="50"/>
      <c r="AV243" s="20"/>
      <c r="AW243" s="48"/>
      <c r="AY243" s="20"/>
      <c r="BB243" s="18"/>
      <c r="BC243" s="18"/>
    </row>
    <row r="244" spans="1:55" ht="15.75">
      <c r="A244" s="37" t="s">
        <v>13</v>
      </c>
      <c r="B244" s="38" t="s">
        <v>14</v>
      </c>
      <c r="C244" s="50" t="s">
        <v>15</v>
      </c>
      <c r="E244" s="47">
        <v>32</v>
      </c>
      <c r="F244" s="48">
        <f>IF($D244&gt;0,IF(E244&gt;0,$D244*E244,""),"")</f>
      </c>
      <c r="I244" s="48">
        <f>IF($D244&gt;0,IF(H244&gt;0,$D244*H244,""),"")</f>
      </c>
      <c r="K244" s="18"/>
      <c r="L244" s="48"/>
      <c r="M244" s="17">
        <f>D244</f>
        <v>0</v>
      </c>
      <c r="N244" s="47">
        <v>30</v>
      </c>
      <c r="O244" s="48">
        <f>IF($M244&gt;0,IF(N244&gt;0,$M244*N244,""),"")</f>
      </c>
      <c r="Q244" s="18"/>
      <c r="R244" s="18"/>
      <c r="S244" s="37" t="s">
        <v>13</v>
      </c>
      <c r="T244" s="38" t="s">
        <v>14</v>
      </c>
      <c r="U244" s="50" t="s">
        <v>15</v>
      </c>
      <c r="V244" s="82"/>
      <c r="W244" s="39"/>
      <c r="X244" s="41">
        <v>32</v>
      </c>
      <c r="Y244" s="42">
        <f>IF($V244&gt;0,IF(X244&gt;0,$V244*X244,""),"")</f>
      </c>
      <c r="Z244" s="43"/>
      <c r="AA244" s="39"/>
      <c r="AB244" s="42"/>
      <c r="AC244" s="43"/>
      <c r="AD244" s="88"/>
      <c r="AE244" s="42"/>
      <c r="AF244" s="43">
        <f>V244</f>
        <v>0</v>
      </c>
      <c r="AG244" s="90">
        <f>PRODUCT(ROUND(N244*1.04,2))</f>
        <v>31.2</v>
      </c>
      <c r="AH244" s="42">
        <f>IF($V244&gt;0,IF(AG244&gt;0,$V244*AG244,""),"")</f>
      </c>
      <c r="AI244" s="43"/>
      <c r="AJ244" s="44"/>
      <c r="AK244" s="45"/>
      <c r="AL244" s="46" t="s">
        <v>13</v>
      </c>
      <c r="AM244" s="38" t="s">
        <v>14</v>
      </c>
      <c r="AN244" s="50" t="s">
        <v>15</v>
      </c>
      <c r="AP244" s="47">
        <v>32</v>
      </c>
      <c r="AQ244" s="48">
        <f>IF($AO244&gt;0,IF(AP244&gt;0,$AO244*AP244,""),"")</f>
      </c>
      <c r="AT244" s="48"/>
      <c r="AV244" s="20"/>
      <c r="AW244" s="48"/>
      <c r="AX244" s="17">
        <f>AO244</f>
        <v>0</v>
      </c>
      <c r="AY244" s="49">
        <f>PRODUCT(ROUND(AG244,2)*1.08)</f>
        <v>33.696</v>
      </c>
      <c r="AZ244" s="48">
        <f>IF($AO244&gt;0,IF(AY244&gt;0,$AO244*AY244,""),"")</f>
      </c>
      <c r="BB244" s="18"/>
      <c r="BC244" s="18"/>
    </row>
    <row r="245" spans="1:55" ht="15.75">
      <c r="A245" s="37" t="s">
        <v>13</v>
      </c>
      <c r="B245" s="38" t="s">
        <v>16</v>
      </c>
      <c r="C245" s="50" t="s">
        <v>15</v>
      </c>
      <c r="E245" s="47">
        <v>28</v>
      </c>
      <c r="F245" s="48">
        <f>IF($D245&gt;0,IF(E245&gt;0,$D245*E245,""),"")</f>
      </c>
      <c r="I245" s="48">
        <f>IF($D245&gt;0,IF(H245&gt;0,$D245*H245,""),"")</f>
      </c>
      <c r="K245" s="18"/>
      <c r="L245" s="48"/>
      <c r="M245" s="17">
        <f>D245</f>
        <v>0</v>
      </c>
      <c r="N245" s="47">
        <v>28</v>
      </c>
      <c r="O245" s="48">
        <f>IF($M245&gt;0,IF(N245&gt;0,$M245*N245,""),"")</f>
      </c>
      <c r="Q245" s="18"/>
      <c r="R245" s="18"/>
      <c r="S245" s="37" t="s">
        <v>13</v>
      </c>
      <c r="T245" s="38" t="s">
        <v>16</v>
      </c>
      <c r="U245" s="50" t="s">
        <v>15</v>
      </c>
      <c r="V245" s="82"/>
      <c r="W245" s="39"/>
      <c r="X245" s="41">
        <v>28</v>
      </c>
      <c r="Y245" s="42">
        <f>IF($V245&gt;0,IF(X245&gt;0,$V245*X245,""),"")</f>
      </c>
      <c r="Z245" s="43"/>
      <c r="AA245" s="39"/>
      <c r="AB245" s="42"/>
      <c r="AC245" s="43"/>
      <c r="AD245" s="88"/>
      <c r="AE245" s="42"/>
      <c r="AF245" s="43">
        <f>V245</f>
        <v>0</v>
      </c>
      <c r="AG245" s="90">
        <f>PRODUCT(ROUND(N245*1.04,2))</f>
        <v>29.12</v>
      </c>
      <c r="AH245" s="42">
        <f>IF($V245&gt;0,IF(AG245&gt;0,$V245*AG245,""),"")</f>
      </c>
      <c r="AI245" s="43"/>
      <c r="AJ245" s="44"/>
      <c r="AK245" s="45"/>
      <c r="AL245" s="46" t="s">
        <v>13</v>
      </c>
      <c r="AM245" s="38" t="s">
        <v>16</v>
      </c>
      <c r="AN245" s="50" t="s">
        <v>15</v>
      </c>
      <c r="AP245" s="47">
        <v>28</v>
      </c>
      <c r="AQ245" s="48">
        <f>IF($AO245&gt;0,IF(AP245&gt;0,$AO245*AP245,""),"")</f>
      </c>
      <c r="AT245" s="48"/>
      <c r="AV245" s="20"/>
      <c r="AW245" s="48"/>
      <c r="AX245" s="17">
        <f>AO245</f>
        <v>0</v>
      </c>
      <c r="AY245" s="49">
        <f>PRODUCT(ROUND(AG245,2)*1.08)</f>
        <v>31.449600000000004</v>
      </c>
      <c r="AZ245" s="48">
        <f>IF($AO245&gt;0,IF(AY245&gt;0,$AO245*AY245,""),"")</f>
      </c>
      <c r="BB245" s="18"/>
      <c r="BC245" s="18"/>
    </row>
    <row r="246" spans="1:55" ht="15.75">
      <c r="A246" s="37" t="s">
        <v>13</v>
      </c>
      <c r="B246" s="38" t="s">
        <v>17</v>
      </c>
      <c r="C246" s="50" t="s">
        <v>15</v>
      </c>
      <c r="E246" s="47">
        <v>26.5</v>
      </c>
      <c r="F246" s="48">
        <f>IF($D246&gt;0,IF(E246&gt;0,$D246*E246,""),"")</f>
      </c>
      <c r="I246" s="48">
        <f>IF($D246&gt;0,IF(H246&gt;0,$D246*H246,""),"")</f>
      </c>
      <c r="K246" s="18"/>
      <c r="L246" s="48"/>
      <c r="M246" s="17">
        <f>D246</f>
        <v>0</v>
      </c>
      <c r="N246" s="47">
        <v>25</v>
      </c>
      <c r="O246" s="48">
        <f>IF($M246&gt;0,IF(N246&gt;0,$M246*N246,""),"")</f>
      </c>
      <c r="Q246" s="18"/>
      <c r="R246" s="18"/>
      <c r="S246" s="37" t="s">
        <v>13</v>
      </c>
      <c r="T246" s="38" t="s">
        <v>17</v>
      </c>
      <c r="U246" s="50" t="s">
        <v>15</v>
      </c>
      <c r="V246" s="82"/>
      <c r="W246" s="39"/>
      <c r="X246" s="41">
        <v>26.5</v>
      </c>
      <c r="Y246" s="42">
        <f>IF($V246&gt;0,IF(X246&gt;0,$V246*X246,""),"")</f>
      </c>
      <c r="Z246" s="43"/>
      <c r="AA246" s="39"/>
      <c r="AB246" s="42"/>
      <c r="AC246" s="43"/>
      <c r="AD246" s="88"/>
      <c r="AE246" s="42"/>
      <c r="AF246" s="43">
        <f>V246</f>
        <v>0</v>
      </c>
      <c r="AG246" s="90">
        <f>PRODUCT(ROUND(N246*1.04,2))</f>
        <v>26</v>
      </c>
      <c r="AH246" s="42">
        <f>IF($V246&gt;0,IF(AG246&gt;0,$V246*AG246,""),"")</f>
      </c>
      <c r="AI246" s="43"/>
      <c r="AJ246" s="44"/>
      <c r="AK246" s="45"/>
      <c r="AL246" s="46" t="s">
        <v>13</v>
      </c>
      <c r="AM246" s="38" t="s">
        <v>17</v>
      </c>
      <c r="AN246" s="50" t="s">
        <v>15</v>
      </c>
      <c r="AP246" s="47">
        <v>26.5</v>
      </c>
      <c r="AQ246" s="48">
        <f>IF($AO246&gt;0,IF(AP246&gt;0,$AO246*AP246,""),"")</f>
      </c>
      <c r="AT246" s="48"/>
      <c r="AV246" s="20"/>
      <c r="AW246" s="48"/>
      <c r="AX246" s="17">
        <f>AO246</f>
        <v>0</v>
      </c>
      <c r="AY246" s="49">
        <f>PRODUCT(ROUND(AG246,2)*1.08)</f>
        <v>28.080000000000002</v>
      </c>
      <c r="AZ246" s="48">
        <f>IF($AO246&gt;0,IF(AY246&gt;0,$AO246*AY246,""),"")</f>
      </c>
      <c r="BB246" s="18"/>
      <c r="BC246" s="18"/>
    </row>
    <row r="247" spans="1:55" ht="15.75">
      <c r="A247" s="37" t="s">
        <v>82</v>
      </c>
      <c r="B247" s="38" t="s">
        <v>19</v>
      </c>
      <c r="C247" s="50"/>
      <c r="E247" s="47"/>
      <c r="K247" s="18"/>
      <c r="L247" s="48"/>
      <c r="N247" s="18"/>
      <c r="Q247" s="18"/>
      <c r="R247" s="18"/>
      <c r="S247" s="37" t="s">
        <v>82</v>
      </c>
      <c r="T247" s="38" t="s">
        <v>19</v>
      </c>
      <c r="U247" s="50"/>
      <c r="W247" s="39"/>
      <c r="X247" s="41"/>
      <c r="Y247" s="70"/>
      <c r="Z247" s="43"/>
      <c r="AA247" s="39"/>
      <c r="AB247" s="70"/>
      <c r="AC247" s="43"/>
      <c r="AD247" s="88"/>
      <c r="AE247" s="42"/>
      <c r="AF247" s="43"/>
      <c r="AG247" s="88"/>
      <c r="AH247" s="70"/>
      <c r="AI247" s="43"/>
      <c r="AJ247" s="44"/>
      <c r="AK247" s="45"/>
      <c r="AL247" s="46" t="s">
        <v>82</v>
      </c>
      <c r="AM247" s="38" t="s">
        <v>19</v>
      </c>
      <c r="AN247" s="50"/>
      <c r="AP247" s="47"/>
      <c r="AV247" s="20"/>
      <c r="AW247" s="48"/>
      <c r="AY247" s="20"/>
      <c r="BB247" s="18"/>
      <c r="BC247" s="18"/>
    </row>
    <row r="248" spans="1:55" ht="15.75">
      <c r="A248" s="37" t="s">
        <v>13</v>
      </c>
      <c r="B248" s="38" t="s">
        <v>14</v>
      </c>
      <c r="C248" s="50" t="s">
        <v>15</v>
      </c>
      <c r="E248" s="47">
        <v>30</v>
      </c>
      <c r="F248" s="48">
        <f>IF($D248&gt;0,IF(E248&gt;0,$D248*E248,""),"")</f>
      </c>
      <c r="I248" s="48">
        <f>IF($D248&gt;0,IF(H248&gt;0,$D248*H248,""),"")</f>
      </c>
      <c r="K248" s="18"/>
      <c r="L248" s="48"/>
      <c r="M248" s="17">
        <f>D248</f>
        <v>0</v>
      </c>
      <c r="N248" s="47">
        <v>30</v>
      </c>
      <c r="O248" s="48">
        <f>IF($M248&gt;0,IF(N248&gt;0,$M248*N248,""),"")</f>
      </c>
      <c r="Q248" s="18"/>
      <c r="R248" s="18"/>
      <c r="S248" s="37" t="s">
        <v>13</v>
      </c>
      <c r="T248" s="38" t="s">
        <v>14</v>
      </c>
      <c r="U248" s="50" t="s">
        <v>15</v>
      </c>
      <c r="V248" s="82"/>
      <c r="W248" s="39"/>
      <c r="X248" s="41">
        <v>30</v>
      </c>
      <c r="Y248" s="42">
        <f>IF($V248&gt;0,IF(X248&gt;0,$V248*X248,""),"")</f>
      </c>
      <c r="Z248" s="43"/>
      <c r="AA248" s="39"/>
      <c r="AB248" s="42"/>
      <c r="AC248" s="43"/>
      <c r="AD248" s="88"/>
      <c r="AE248" s="42"/>
      <c r="AF248" s="43">
        <f>V248</f>
        <v>0</v>
      </c>
      <c r="AG248" s="90">
        <f>PRODUCT(ROUND(N248*1.04,2))</f>
        <v>31.2</v>
      </c>
      <c r="AH248" s="42">
        <f>IF($V248&gt;0,IF(AG248&gt;0,$V248*AG248,""),"")</f>
      </c>
      <c r="AI248" s="43"/>
      <c r="AJ248" s="44"/>
      <c r="AK248" s="45"/>
      <c r="AL248" s="46" t="s">
        <v>13</v>
      </c>
      <c r="AM248" s="38" t="s">
        <v>14</v>
      </c>
      <c r="AN248" s="50" t="s">
        <v>15</v>
      </c>
      <c r="AP248" s="47">
        <v>30</v>
      </c>
      <c r="AQ248" s="48">
        <f>IF($AO248&gt;0,IF(AP248&gt;0,$AO248*AP248,""),"")</f>
      </c>
      <c r="AT248" s="48"/>
      <c r="AV248" s="20"/>
      <c r="AW248" s="48"/>
      <c r="AX248" s="17">
        <f>AO248</f>
        <v>0</v>
      </c>
      <c r="AY248" s="49">
        <f>PRODUCT(ROUND(AG248,2)*1.08)</f>
        <v>33.696</v>
      </c>
      <c r="AZ248" s="48">
        <f>IF($AO248&gt;0,IF(AY248&gt;0,$AO248*AY248,""),"")</f>
      </c>
      <c r="BB248" s="18"/>
      <c r="BC248" s="18"/>
    </row>
    <row r="249" spans="1:55" ht="15.75">
      <c r="A249" s="37" t="s">
        <v>13</v>
      </c>
      <c r="B249" s="38" t="s">
        <v>16</v>
      </c>
      <c r="C249" s="50" t="s">
        <v>15</v>
      </c>
      <c r="E249" s="47">
        <v>25</v>
      </c>
      <c r="F249" s="48">
        <f>IF($D249&gt;0,IF(E249&gt;0,$D249*E249,""),"")</f>
      </c>
      <c r="I249" s="48">
        <f>IF($D249&gt;0,IF(H249&gt;0,$D249*H249,""),"")</f>
      </c>
      <c r="K249" s="18"/>
      <c r="L249" s="48"/>
      <c r="M249" s="17">
        <f>D249</f>
        <v>0</v>
      </c>
      <c r="N249" s="47">
        <v>28</v>
      </c>
      <c r="O249" s="48">
        <f>IF($M249&gt;0,IF(N249&gt;0,$M249*N249,""),"")</f>
      </c>
      <c r="Q249" s="18"/>
      <c r="R249" s="18"/>
      <c r="S249" s="37" t="s">
        <v>13</v>
      </c>
      <c r="T249" s="38" t="s">
        <v>16</v>
      </c>
      <c r="U249" s="50" t="s">
        <v>15</v>
      </c>
      <c r="V249" s="82"/>
      <c r="W249" s="39"/>
      <c r="X249" s="41">
        <v>25</v>
      </c>
      <c r="Y249" s="42">
        <f>IF($V249&gt;0,IF(X249&gt;0,$V249*X249,""),"")</f>
      </c>
      <c r="Z249" s="43"/>
      <c r="AA249" s="39"/>
      <c r="AB249" s="42"/>
      <c r="AC249" s="43"/>
      <c r="AD249" s="88"/>
      <c r="AE249" s="42"/>
      <c r="AF249" s="43">
        <f>V249</f>
        <v>0</v>
      </c>
      <c r="AG249" s="90">
        <f>PRODUCT(ROUND(N249*1.04,2))</f>
        <v>29.12</v>
      </c>
      <c r="AH249" s="42">
        <f>IF($V249&gt;0,IF(AG249&gt;0,$V249*AG249,""),"")</f>
      </c>
      <c r="AI249" s="43"/>
      <c r="AJ249" s="44"/>
      <c r="AK249" s="45"/>
      <c r="AL249" s="46" t="s">
        <v>13</v>
      </c>
      <c r="AM249" s="38" t="s">
        <v>16</v>
      </c>
      <c r="AN249" s="50" t="s">
        <v>15</v>
      </c>
      <c r="AP249" s="47">
        <v>25</v>
      </c>
      <c r="AQ249" s="48">
        <f>IF($AO249&gt;0,IF(AP249&gt;0,$AO249*AP249,""),"")</f>
      </c>
      <c r="AT249" s="48"/>
      <c r="AV249" s="20"/>
      <c r="AW249" s="48"/>
      <c r="AX249" s="17">
        <f>AO249</f>
        <v>0</v>
      </c>
      <c r="AY249" s="49">
        <f>PRODUCT(ROUND(AG249,2)*1.08)</f>
        <v>31.449600000000004</v>
      </c>
      <c r="AZ249" s="48">
        <f>IF($AO249&gt;0,IF(AY249&gt;0,$AO249*AY249,""),"")</f>
      </c>
      <c r="BB249" s="18"/>
      <c r="BC249" s="18"/>
    </row>
    <row r="250" spans="1:55" ht="15.75">
      <c r="A250" s="37" t="s">
        <v>13</v>
      </c>
      <c r="B250" s="38" t="s">
        <v>17</v>
      </c>
      <c r="C250" s="50" t="s">
        <v>15</v>
      </c>
      <c r="E250" s="47">
        <v>22</v>
      </c>
      <c r="F250" s="48">
        <f>IF($D250&gt;0,IF(E250&gt;0,$D250*E250,""),"")</f>
      </c>
      <c r="I250" s="48">
        <f>IF($D250&gt;0,IF(H250&gt;0,$D250*H250,""),"")</f>
      </c>
      <c r="K250" s="18"/>
      <c r="L250" s="48">
        <f>IF($J250&gt;0,IF(K250&gt;0,$J250*K250,""),"")</f>
      </c>
      <c r="M250" s="17">
        <f>D250</f>
        <v>0</v>
      </c>
      <c r="N250" s="47">
        <v>25</v>
      </c>
      <c r="O250" s="48">
        <f>IF($M250&gt;0,IF(N250&gt;0,$M250*N250,""),"")</f>
      </c>
      <c r="Q250" s="18"/>
      <c r="R250" s="18"/>
      <c r="S250" s="37" t="s">
        <v>13</v>
      </c>
      <c r="T250" s="38" t="s">
        <v>17</v>
      </c>
      <c r="U250" s="50" t="s">
        <v>15</v>
      </c>
      <c r="V250" s="82"/>
      <c r="W250" s="39"/>
      <c r="X250" s="41">
        <v>22</v>
      </c>
      <c r="Y250" s="42">
        <f>IF($V250&gt;0,IF(X250&gt;0,$V250*X250,""),"")</f>
      </c>
      <c r="Z250" s="43"/>
      <c r="AA250" s="39"/>
      <c r="AB250" s="42"/>
      <c r="AC250" s="43"/>
      <c r="AD250" s="88"/>
      <c r="AE250" s="42">
        <f>IF($J250&gt;0,IF(AD250&gt;0,$J250*AD250,""),"")</f>
      </c>
      <c r="AF250" s="43">
        <f>V250</f>
        <v>0</v>
      </c>
      <c r="AG250" s="90">
        <f>PRODUCT(ROUND(N250*1.04,2))</f>
        <v>26</v>
      </c>
      <c r="AH250" s="42">
        <f>IF($V250&gt;0,IF(AG250&gt;0,$V250*AG250,""),"")</f>
      </c>
      <c r="AI250" s="43"/>
      <c r="AJ250" s="44"/>
      <c r="AK250" s="45"/>
      <c r="AL250" s="46" t="s">
        <v>13</v>
      </c>
      <c r="AM250" s="38" t="s">
        <v>17</v>
      </c>
      <c r="AN250" s="50" t="s">
        <v>15</v>
      </c>
      <c r="AP250" s="47">
        <v>22</v>
      </c>
      <c r="AQ250" s="48">
        <f>IF($AO250&gt;0,IF(AP250&gt;0,$AO250*AP250,""),"")</f>
      </c>
      <c r="AT250" s="48"/>
      <c r="AV250" s="20"/>
      <c r="AW250" s="48">
        <f>IF($J250&gt;0,IF(AV250&gt;0,$J250*AV250,""),"")</f>
      </c>
      <c r="AX250" s="17">
        <f>AO250</f>
        <v>0</v>
      </c>
      <c r="AY250" s="49">
        <f>PRODUCT(ROUND(AG250,2)*1.08)</f>
        <v>28.080000000000002</v>
      </c>
      <c r="AZ250" s="48">
        <f>IF($AO250&gt;0,IF(AY250&gt;0,$AO250*AY250,""),"")</f>
      </c>
      <c r="BB250" s="18"/>
      <c r="BC250" s="18"/>
    </row>
    <row r="251" spans="1:55" ht="15.75">
      <c r="A251" s="37"/>
      <c r="B251" s="38"/>
      <c r="C251" s="50"/>
      <c r="K251" s="18"/>
      <c r="L251" s="48"/>
      <c r="N251" s="18"/>
      <c r="Q251" s="18"/>
      <c r="R251" s="18"/>
      <c r="S251" s="37"/>
      <c r="T251" s="38"/>
      <c r="U251" s="50"/>
      <c r="W251" s="39"/>
      <c r="X251" s="39"/>
      <c r="Y251" s="70"/>
      <c r="Z251" s="43"/>
      <c r="AA251" s="39"/>
      <c r="AB251" s="70"/>
      <c r="AC251" s="43"/>
      <c r="AD251" s="88"/>
      <c r="AE251" s="42"/>
      <c r="AF251" s="43"/>
      <c r="AG251" s="88"/>
      <c r="AH251" s="70"/>
      <c r="AI251" s="43"/>
      <c r="AJ251" s="44"/>
      <c r="AK251" s="45"/>
      <c r="AL251" s="46"/>
      <c r="AM251" s="38"/>
      <c r="AN251" s="50"/>
      <c r="AV251" s="20"/>
      <c r="AW251" s="48"/>
      <c r="AY251" s="20"/>
      <c r="BB251" s="18"/>
      <c r="BC251" s="18"/>
    </row>
    <row r="252" spans="1:55" ht="15.75">
      <c r="A252" s="37" t="s">
        <v>20</v>
      </c>
      <c r="B252" s="32" t="s">
        <v>21</v>
      </c>
      <c r="C252" s="50"/>
      <c r="K252" s="18"/>
      <c r="L252" s="48"/>
      <c r="N252" s="18"/>
      <c r="Q252" s="18"/>
      <c r="R252" s="18"/>
      <c r="S252" s="37" t="s">
        <v>20</v>
      </c>
      <c r="T252" s="32" t="s">
        <v>21</v>
      </c>
      <c r="U252" s="50"/>
      <c r="W252" s="39"/>
      <c r="X252" s="39"/>
      <c r="Y252" s="70"/>
      <c r="Z252" s="43"/>
      <c r="AA252" s="39"/>
      <c r="AB252" s="70"/>
      <c r="AC252" s="43"/>
      <c r="AD252" s="88"/>
      <c r="AE252" s="42"/>
      <c r="AF252" s="43"/>
      <c r="AG252" s="88"/>
      <c r="AH252" s="70"/>
      <c r="AI252" s="43"/>
      <c r="AJ252" s="44"/>
      <c r="AK252" s="45"/>
      <c r="AL252" s="46" t="s">
        <v>20</v>
      </c>
      <c r="AM252" s="32" t="s">
        <v>21</v>
      </c>
      <c r="AN252" s="50"/>
      <c r="AV252" s="20"/>
      <c r="AW252" s="48"/>
      <c r="AY252" s="20"/>
      <c r="BB252" s="18"/>
      <c r="BC252" s="18"/>
    </row>
    <row r="253" spans="1:55" s="62" customFormat="1" ht="31.5">
      <c r="A253" s="52" t="s">
        <v>22</v>
      </c>
      <c r="B253" s="53" t="s">
        <v>23</v>
      </c>
      <c r="C253" s="54" t="s">
        <v>24</v>
      </c>
      <c r="E253" s="63">
        <v>1.25</v>
      </c>
      <c r="F253" s="64">
        <f>IF($D253&gt;0,IF(E253&gt;0,$D253*E253,""),"")</f>
      </c>
      <c r="I253" s="64">
        <f>IF($D253&gt;0,IF(H253&gt;0,$D253*H253,""),"")</f>
      </c>
      <c r="K253" s="65"/>
      <c r="L253" s="64"/>
      <c r="N253" s="63">
        <v>1.25</v>
      </c>
      <c r="O253" s="64">
        <f>IF($M253&gt;0,IF(N253&gt;0,$M253*N253,""),"")</f>
      </c>
      <c r="Q253" s="65"/>
      <c r="R253" s="65"/>
      <c r="S253" s="52" t="s">
        <v>22</v>
      </c>
      <c r="T253" s="53" t="s">
        <v>23</v>
      </c>
      <c r="U253" s="54" t="s">
        <v>24</v>
      </c>
      <c r="V253" s="83"/>
      <c r="W253" s="84"/>
      <c r="X253" s="56">
        <v>1.25</v>
      </c>
      <c r="Y253" s="57">
        <f>IF($W253&gt;0,IF(X253&gt;0,$W253*X253,""),"")</f>
      </c>
      <c r="Z253" s="58"/>
      <c r="AA253" s="55"/>
      <c r="AB253" s="57"/>
      <c r="AC253" s="58"/>
      <c r="AD253" s="59"/>
      <c r="AE253" s="57"/>
      <c r="AF253" s="85"/>
      <c r="AG253" s="56">
        <f>PRODUCT(ROUND(N253*1.04,2))</f>
        <v>1.3</v>
      </c>
      <c r="AH253" s="57">
        <f>IF($AF253&gt;0,IF(AG253&gt;0,$AF253*AG253,""),"")</f>
      </c>
      <c r="AI253" s="58"/>
      <c r="AJ253" s="59"/>
      <c r="AK253" s="60"/>
      <c r="AL253" s="61" t="s">
        <v>22</v>
      </c>
      <c r="AM253" s="53" t="s">
        <v>23</v>
      </c>
      <c r="AN253" s="54" t="s">
        <v>24</v>
      </c>
      <c r="AP253" s="63">
        <v>1.25</v>
      </c>
      <c r="AQ253" s="64">
        <f>IF($AO253&gt;0,IF(AP253&gt;0,$AO253*AP253,""),"")</f>
      </c>
      <c r="AT253" s="64"/>
      <c r="AV253" s="65"/>
      <c r="AW253" s="64"/>
      <c r="AY253" s="63">
        <f>PRODUCT(ROUND(AG253,2)*1.08)</f>
        <v>1.4040000000000001</v>
      </c>
      <c r="AZ253" s="64">
        <f>IF($AO253&gt;0,IF(AY253&gt;0,$AO253*AY253,""),"")</f>
      </c>
      <c r="BB253" s="65"/>
      <c r="BC253" s="65"/>
    </row>
    <row r="254" spans="1:55" ht="15.75">
      <c r="A254" s="37" t="s">
        <v>25</v>
      </c>
      <c r="B254" s="38" t="s">
        <v>26</v>
      </c>
      <c r="C254" s="50" t="s">
        <v>15</v>
      </c>
      <c r="K254" s="18"/>
      <c r="L254" s="48"/>
      <c r="M254" s="17">
        <f>D254</f>
        <v>0</v>
      </c>
      <c r="N254" s="47">
        <v>0.25</v>
      </c>
      <c r="O254" s="48">
        <f>IF($M254&gt;0,IF(N254&gt;0,$M254*N254,""),"")</f>
      </c>
      <c r="Q254" s="18"/>
      <c r="R254" s="18"/>
      <c r="S254" s="37" t="s">
        <v>25</v>
      </c>
      <c r="T254" s="38" t="s">
        <v>26</v>
      </c>
      <c r="U254" s="50" t="s">
        <v>15</v>
      </c>
      <c r="V254" s="82"/>
      <c r="W254" s="39"/>
      <c r="X254" s="39"/>
      <c r="Y254" s="95"/>
      <c r="Z254" s="43"/>
      <c r="AA254" s="39"/>
      <c r="AB254" s="70"/>
      <c r="AC254" s="43"/>
      <c r="AD254" s="88"/>
      <c r="AE254" s="42"/>
      <c r="AF254" s="43">
        <f>V254</f>
        <v>0</v>
      </c>
      <c r="AG254" s="90">
        <f>PRODUCT(ROUND(N254*1.04,2))</f>
        <v>0.26</v>
      </c>
      <c r="AH254" s="42">
        <f>IF($V254&gt;0,IF(AG254&gt;0,$V254*AG254,""),"")</f>
      </c>
      <c r="AI254" s="43"/>
      <c r="AJ254" s="44"/>
      <c r="AK254" s="45"/>
      <c r="AL254" s="46" t="s">
        <v>25</v>
      </c>
      <c r="AM254" s="38" t="s">
        <v>26</v>
      </c>
      <c r="AN254" s="50" t="s">
        <v>15</v>
      </c>
      <c r="AV254" s="20"/>
      <c r="AW254" s="48"/>
      <c r="AX254" s="17">
        <f>AO254</f>
        <v>0</v>
      </c>
      <c r="AY254" s="49">
        <f>PRODUCT(ROUND(AG254,2)*1.08)</f>
        <v>0.28080000000000005</v>
      </c>
      <c r="AZ254" s="48">
        <f>IF($AO254&gt;0,IF(AY254&gt;0,$AO254*AY254,""),"")</f>
      </c>
      <c r="BB254" s="18"/>
      <c r="BC254" s="18"/>
    </row>
    <row r="255" spans="1:55" ht="15.75">
      <c r="A255" s="37" t="s">
        <v>13</v>
      </c>
      <c r="B255" s="38"/>
      <c r="C255" s="50"/>
      <c r="K255" s="18"/>
      <c r="L255" s="48"/>
      <c r="N255" s="18"/>
      <c r="O255" s="48"/>
      <c r="Q255" s="18"/>
      <c r="R255" s="18"/>
      <c r="S255" s="37" t="s">
        <v>13</v>
      </c>
      <c r="T255" s="38"/>
      <c r="U255" s="50"/>
      <c r="W255" s="39"/>
      <c r="X255" s="39"/>
      <c r="Y255" s="70"/>
      <c r="Z255" s="43"/>
      <c r="AA255" s="39"/>
      <c r="AB255" s="70"/>
      <c r="AC255" s="43"/>
      <c r="AD255" s="88"/>
      <c r="AE255" s="42"/>
      <c r="AF255" s="43"/>
      <c r="AG255" s="88"/>
      <c r="AH255" s="42"/>
      <c r="AI255" s="43"/>
      <c r="AJ255" s="44"/>
      <c r="AK255" s="45"/>
      <c r="AL255" s="46" t="s">
        <v>13</v>
      </c>
      <c r="AM255" s="38"/>
      <c r="AN255" s="50"/>
      <c r="AV255" s="20"/>
      <c r="AW255" s="48"/>
      <c r="AY255" s="20"/>
      <c r="AZ255" s="48"/>
      <c r="BB255" s="18"/>
      <c r="BC255" s="18"/>
    </row>
    <row r="256" spans="1:55" ht="31.5">
      <c r="A256" s="37" t="s">
        <v>27</v>
      </c>
      <c r="B256" s="32" t="s">
        <v>28</v>
      </c>
      <c r="C256" s="50"/>
      <c r="K256" s="18"/>
      <c r="L256" s="48"/>
      <c r="N256" s="18"/>
      <c r="Q256" s="18"/>
      <c r="R256" s="18"/>
      <c r="S256" s="37" t="s">
        <v>27</v>
      </c>
      <c r="T256" s="32" t="s">
        <v>28</v>
      </c>
      <c r="U256" s="50"/>
      <c r="W256" s="39"/>
      <c r="X256" s="39"/>
      <c r="Y256" s="70"/>
      <c r="Z256" s="43"/>
      <c r="AA256" s="39"/>
      <c r="AB256" s="70"/>
      <c r="AC256" s="43"/>
      <c r="AD256" s="88"/>
      <c r="AE256" s="42"/>
      <c r="AF256" s="43"/>
      <c r="AG256" s="88"/>
      <c r="AH256" s="70"/>
      <c r="AI256" s="43"/>
      <c r="AJ256" s="44"/>
      <c r="AK256" s="45"/>
      <c r="AL256" s="46" t="s">
        <v>27</v>
      </c>
      <c r="AM256" s="32" t="s">
        <v>28</v>
      </c>
      <c r="AN256" s="50"/>
      <c r="AV256" s="20"/>
      <c r="AW256" s="48"/>
      <c r="AY256" s="20"/>
      <c r="BB256" s="18"/>
      <c r="BC256" s="18"/>
    </row>
    <row r="257" spans="1:55" ht="15.75">
      <c r="A257" s="37" t="s">
        <v>29</v>
      </c>
      <c r="B257" s="38" t="s">
        <v>30</v>
      </c>
      <c r="C257" s="50" t="s">
        <v>31</v>
      </c>
      <c r="K257" s="18"/>
      <c r="L257" s="48"/>
      <c r="M257" s="17">
        <f>D257</f>
        <v>0</v>
      </c>
      <c r="N257" s="47">
        <v>2</v>
      </c>
      <c r="O257" s="48">
        <f>IF($M257&gt;0,IF(N257&gt;0,$M257*N257,""),"")</f>
      </c>
      <c r="Q257" s="18"/>
      <c r="R257" s="18"/>
      <c r="S257" s="37" t="s">
        <v>29</v>
      </c>
      <c r="T257" s="38" t="s">
        <v>30</v>
      </c>
      <c r="U257" s="50" t="s">
        <v>31</v>
      </c>
      <c r="V257" s="82"/>
      <c r="W257" s="39"/>
      <c r="X257" s="39"/>
      <c r="Y257" s="95"/>
      <c r="Z257" s="43"/>
      <c r="AA257" s="39"/>
      <c r="AB257" s="70"/>
      <c r="AC257" s="43"/>
      <c r="AD257" s="88"/>
      <c r="AE257" s="42"/>
      <c r="AF257" s="43">
        <f>V257</f>
        <v>0</v>
      </c>
      <c r="AG257" s="90">
        <f>PRODUCT(ROUND(N257*1.04,2))</f>
        <v>2.08</v>
      </c>
      <c r="AH257" s="42">
        <f>IF($V257&gt;0,IF(AG257&gt;0,$V257*AG257,""),"")</f>
      </c>
      <c r="AI257" s="43"/>
      <c r="AJ257" s="44"/>
      <c r="AK257" s="45"/>
      <c r="AL257" s="46" t="s">
        <v>29</v>
      </c>
      <c r="AM257" s="38" t="s">
        <v>30</v>
      </c>
      <c r="AN257" s="50" t="s">
        <v>31</v>
      </c>
      <c r="AV257" s="20"/>
      <c r="AW257" s="48"/>
      <c r="AX257" s="17">
        <f>AO257</f>
        <v>0</v>
      </c>
      <c r="AY257" s="49">
        <f>PRODUCT(ROUND(AG257,2)*1.08)</f>
        <v>2.2464000000000004</v>
      </c>
      <c r="AZ257" s="48">
        <f>IF($AO257&gt;0,IF(AY257&gt;0,$AO257*AY257,""),"")</f>
      </c>
      <c r="BB257" s="18"/>
      <c r="BC257" s="18"/>
    </row>
    <row r="258" spans="1:55" s="62" customFormat="1" ht="31.5">
      <c r="A258" s="52" t="s">
        <v>32</v>
      </c>
      <c r="B258" s="53" t="s">
        <v>23</v>
      </c>
      <c r="C258" s="54" t="s">
        <v>24</v>
      </c>
      <c r="E258" s="63">
        <v>1.25</v>
      </c>
      <c r="F258" s="64">
        <f>IF($D258&gt;0,IF(E258&gt;0,$D258*E258,""),"")</f>
      </c>
      <c r="I258" s="64">
        <f>IF($D258&gt;0,IF(H258&gt;0,$D258*H258,""),"")</f>
      </c>
      <c r="K258" s="65"/>
      <c r="L258" s="64"/>
      <c r="N258" s="63">
        <v>2</v>
      </c>
      <c r="O258" s="64">
        <f>IF($M258&gt;0,IF(N258&gt;0,$M258*N258,""),"")</f>
      </c>
      <c r="Q258" s="65"/>
      <c r="R258" s="65"/>
      <c r="S258" s="52" t="s">
        <v>32</v>
      </c>
      <c r="T258" s="53" t="s">
        <v>23</v>
      </c>
      <c r="U258" s="54" t="s">
        <v>24</v>
      </c>
      <c r="V258" s="83"/>
      <c r="W258" s="84"/>
      <c r="X258" s="56">
        <v>1.25</v>
      </c>
      <c r="Y258" s="57">
        <f>IF($W258&gt;0,IF(X258&gt;0,$W258*X258,""),"")</f>
      </c>
      <c r="Z258" s="58"/>
      <c r="AA258" s="55"/>
      <c r="AB258" s="57"/>
      <c r="AC258" s="58"/>
      <c r="AD258" s="59"/>
      <c r="AE258" s="57"/>
      <c r="AF258" s="85"/>
      <c r="AG258" s="56">
        <f>PRODUCT(ROUND(N258*1.04,2))</f>
        <v>2.08</v>
      </c>
      <c r="AH258" s="57">
        <f>IF($AF258&gt;0,IF(AG258&gt;0,$AF258*AG258,""),"")</f>
      </c>
      <c r="AI258" s="58"/>
      <c r="AJ258" s="59"/>
      <c r="AK258" s="60"/>
      <c r="AL258" s="61" t="s">
        <v>32</v>
      </c>
      <c r="AM258" s="53" t="s">
        <v>23</v>
      </c>
      <c r="AN258" s="54" t="s">
        <v>24</v>
      </c>
      <c r="AP258" s="63">
        <v>1.25</v>
      </c>
      <c r="AQ258" s="64">
        <f>IF($AO258&gt;0,IF(AP258&gt;0,$AO258*AP258,""),"")</f>
      </c>
      <c r="AT258" s="64"/>
      <c r="AV258" s="65"/>
      <c r="AW258" s="64"/>
      <c r="AY258" s="63">
        <f>PRODUCT(ROUND(AG258,2)*1.08)</f>
        <v>2.2464000000000004</v>
      </c>
      <c r="AZ258" s="64">
        <f>IF($AO258&gt;0,IF(AY258&gt;0,$AO258*AY258,""),"")</f>
      </c>
      <c r="BB258" s="65"/>
      <c r="BC258" s="65"/>
    </row>
    <row r="259" spans="1:55" ht="15.75">
      <c r="A259" s="37" t="s">
        <v>33</v>
      </c>
      <c r="B259" s="38" t="s">
        <v>34</v>
      </c>
      <c r="C259" s="50" t="s">
        <v>31</v>
      </c>
      <c r="E259" s="47">
        <v>4.5</v>
      </c>
      <c r="F259" s="48">
        <f>IF($D259&gt;0,IF(E259&gt;0,$D259*E259,""),"")</f>
      </c>
      <c r="I259" s="48">
        <f>IF($D259&gt;0,IF(H259&gt;0,$D259*H259,""),"")</f>
      </c>
      <c r="K259" s="18"/>
      <c r="L259" s="48"/>
      <c r="N259" s="18"/>
      <c r="O259" s="48"/>
      <c r="Q259" s="18"/>
      <c r="R259" s="18"/>
      <c r="S259" s="37" t="s">
        <v>33</v>
      </c>
      <c r="T259" s="38" t="s">
        <v>34</v>
      </c>
      <c r="U259" s="50" t="s">
        <v>31</v>
      </c>
      <c r="V259" s="82"/>
      <c r="W259" s="39"/>
      <c r="X259" s="41">
        <v>4.5</v>
      </c>
      <c r="Y259" s="42">
        <f>IF($V259&gt;0,IF(X259&gt;0,$V259*X259,""),"")</f>
      </c>
      <c r="Z259" s="43"/>
      <c r="AA259" s="39"/>
      <c r="AB259" s="42"/>
      <c r="AC259" s="43"/>
      <c r="AD259" s="88"/>
      <c r="AE259" s="42"/>
      <c r="AF259" s="43"/>
      <c r="AG259" s="88"/>
      <c r="AH259" s="94"/>
      <c r="AI259" s="43"/>
      <c r="AJ259" s="44"/>
      <c r="AK259" s="45"/>
      <c r="AL259" s="46" t="s">
        <v>33</v>
      </c>
      <c r="AM259" s="38" t="s">
        <v>34</v>
      </c>
      <c r="AN259" s="50" t="s">
        <v>31</v>
      </c>
      <c r="AP259" s="47">
        <v>4.5</v>
      </c>
      <c r="AQ259" s="48">
        <f>IF($AO259&gt;0,IF(AP259&gt;0,$AO259*AP259,""),"")</f>
      </c>
      <c r="AT259" s="48"/>
      <c r="AV259" s="20"/>
      <c r="AW259" s="48"/>
      <c r="AY259" s="20"/>
      <c r="AZ259" s="48"/>
      <c r="BB259" s="18"/>
      <c r="BC259" s="18"/>
    </row>
    <row r="260" spans="1:55" ht="15.75">
      <c r="A260" s="37" t="s">
        <v>13</v>
      </c>
      <c r="B260" s="38"/>
      <c r="C260" s="50"/>
      <c r="K260" s="18"/>
      <c r="L260" s="48"/>
      <c r="N260" s="18"/>
      <c r="Q260" s="18"/>
      <c r="R260" s="18"/>
      <c r="S260" s="37" t="s">
        <v>13</v>
      </c>
      <c r="T260" s="38"/>
      <c r="U260" s="50"/>
      <c r="W260" s="39"/>
      <c r="X260" s="39"/>
      <c r="Y260" s="70"/>
      <c r="Z260" s="43"/>
      <c r="AA260" s="39"/>
      <c r="AB260" s="70"/>
      <c r="AC260" s="43"/>
      <c r="AD260" s="88"/>
      <c r="AE260" s="42"/>
      <c r="AF260" s="43"/>
      <c r="AG260" s="88"/>
      <c r="AH260" s="70"/>
      <c r="AI260" s="43"/>
      <c r="AJ260" s="44"/>
      <c r="AK260" s="45"/>
      <c r="AL260" s="46" t="s">
        <v>13</v>
      </c>
      <c r="AM260" s="38"/>
      <c r="AN260" s="50"/>
      <c r="AV260" s="20"/>
      <c r="AW260" s="48"/>
      <c r="AY260" s="20"/>
      <c r="BB260" s="18"/>
      <c r="BC260" s="18"/>
    </row>
    <row r="261" spans="1:55" ht="15.75">
      <c r="A261" s="37"/>
      <c r="B261" s="38"/>
      <c r="C261" s="50"/>
      <c r="K261" s="18"/>
      <c r="L261" s="48"/>
      <c r="N261" s="18"/>
      <c r="Q261" s="18"/>
      <c r="R261" s="18"/>
      <c r="S261" s="37"/>
      <c r="T261" s="38"/>
      <c r="U261" s="50"/>
      <c r="W261" s="39"/>
      <c r="X261" s="39"/>
      <c r="Y261" s="70"/>
      <c r="Z261" s="43"/>
      <c r="AA261" s="39"/>
      <c r="AB261" s="70"/>
      <c r="AC261" s="43"/>
      <c r="AD261" s="88"/>
      <c r="AE261" s="42"/>
      <c r="AF261" s="43"/>
      <c r="AG261" s="88"/>
      <c r="AH261" s="70"/>
      <c r="AI261" s="43"/>
      <c r="AJ261" s="44"/>
      <c r="AK261" s="45"/>
      <c r="AL261" s="46"/>
      <c r="AM261" s="38"/>
      <c r="AN261" s="50"/>
      <c r="AV261" s="20"/>
      <c r="AW261" s="48"/>
      <c r="AY261" s="20"/>
      <c r="BB261" s="18"/>
      <c r="BC261" s="18"/>
    </row>
    <row r="262" spans="1:55" ht="63">
      <c r="A262" s="30" t="s">
        <v>83</v>
      </c>
      <c r="B262" s="31" t="s">
        <v>84</v>
      </c>
      <c r="C262" s="37"/>
      <c r="K262" s="18"/>
      <c r="L262" s="48"/>
      <c r="N262" s="18"/>
      <c r="Q262" s="18"/>
      <c r="R262" s="18"/>
      <c r="S262" s="30" t="s">
        <v>83</v>
      </c>
      <c r="T262" s="31" t="s">
        <v>84</v>
      </c>
      <c r="U262" s="37"/>
      <c r="W262" s="39"/>
      <c r="X262" s="39"/>
      <c r="Y262" s="70"/>
      <c r="Z262" s="43"/>
      <c r="AA262" s="39"/>
      <c r="AB262" s="70"/>
      <c r="AC262" s="43"/>
      <c r="AD262" s="88"/>
      <c r="AE262" s="42"/>
      <c r="AF262" s="43"/>
      <c r="AG262" s="88"/>
      <c r="AH262" s="70"/>
      <c r="AI262" s="43"/>
      <c r="AJ262" s="44"/>
      <c r="AK262" s="45"/>
      <c r="AL262" s="35" t="s">
        <v>83</v>
      </c>
      <c r="AM262" s="31" t="s">
        <v>84</v>
      </c>
      <c r="AN262" s="37"/>
      <c r="AV262" s="20"/>
      <c r="AW262" s="48"/>
      <c r="AY262" s="20"/>
      <c r="BB262" s="18"/>
      <c r="BC262" s="18"/>
    </row>
    <row r="263" spans="1:55" ht="31.5">
      <c r="A263" s="37" t="s">
        <v>85</v>
      </c>
      <c r="B263" s="38" t="s">
        <v>12</v>
      </c>
      <c r="C263" s="50"/>
      <c r="K263" s="18"/>
      <c r="L263" s="48"/>
      <c r="N263" s="18"/>
      <c r="Q263" s="18"/>
      <c r="R263" s="18"/>
      <c r="S263" s="37" t="s">
        <v>85</v>
      </c>
      <c r="T263" s="38" t="s">
        <v>12</v>
      </c>
      <c r="U263" s="50"/>
      <c r="W263" s="39"/>
      <c r="X263" s="39"/>
      <c r="Y263" s="70"/>
      <c r="Z263" s="43"/>
      <c r="AA263" s="39"/>
      <c r="AB263" s="70"/>
      <c r="AC263" s="43"/>
      <c r="AD263" s="88"/>
      <c r="AE263" s="42"/>
      <c r="AF263" s="43"/>
      <c r="AG263" s="88"/>
      <c r="AH263" s="70"/>
      <c r="AI263" s="43"/>
      <c r="AJ263" s="44"/>
      <c r="AK263" s="45"/>
      <c r="AL263" s="46" t="s">
        <v>85</v>
      </c>
      <c r="AM263" s="38" t="s">
        <v>12</v>
      </c>
      <c r="AN263" s="50"/>
      <c r="AV263" s="20"/>
      <c r="AW263" s="48"/>
      <c r="AY263" s="20"/>
      <c r="BB263" s="18"/>
      <c r="BC263" s="18"/>
    </row>
    <row r="264" spans="1:55" ht="15.75">
      <c r="A264" s="37" t="s">
        <v>13</v>
      </c>
      <c r="B264" s="38" t="s">
        <v>14</v>
      </c>
      <c r="C264" s="50" t="s">
        <v>15</v>
      </c>
      <c r="E264" s="47">
        <v>14</v>
      </c>
      <c r="F264" s="48">
        <f>IF($D264&gt;0,IF(E264&gt;0,$D264*E264,""),"")</f>
      </c>
      <c r="G264" s="17">
        <f>D264</f>
        <v>0</v>
      </c>
      <c r="H264" s="47">
        <v>19.4</v>
      </c>
      <c r="I264" s="48">
        <f>IF($G264&gt;0,IF(H264&gt;0,$G264*H264,""),"")</f>
      </c>
      <c r="K264" s="18"/>
      <c r="L264" s="48"/>
      <c r="M264" s="17">
        <f>D264</f>
        <v>0</v>
      </c>
      <c r="N264" s="47">
        <v>30</v>
      </c>
      <c r="O264" s="48">
        <f>IF($M264&gt;0,IF(N264&gt;0,$M264*N264,""),"")</f>
      </c>
      <c r="Q264" s="18"/>
      <c r="R264" s="18"/>
      <c r="S264" s="37" t="s">
        <v>13</v>
      </c>
      <c r="T264" s="38" t="s">
        <v>14</v>
      </c>
      <c r="U264" s="50" t="s">
        <v>15</v>
      </c>
      <c r="V264" s="82"/>
      <c r="W264" s="39"/>
      <c r="X264" s="41">
        <v>14</v>
      </c>
      <c r="Y264" s="42">
        <f>IF($V264&gt;0,IF(X264&gt;0,$V264*X264,""),"")</f>
      </c>
      <c r="Z264" s="43">
        <f>V264</f>
        <v>0</v>
      </c>
      <c r="AA264" s="41">
        <v>19.4</v>
      </c>
      <c r="AB264" s="42">
        <f>IF($G264&gt;0,IF(AA264&gt;0,$G264*AA264,""),"")</f>
      </c>
      <c r="AC264" s="43"/>
      <c r="AD264" s="88"/>
      <c r="AE264" s="42"/>
      <c r="AF264" s="43">
        <f>V264</f>
        <v>0</v>
      </c>
      <c r="AG264" s="90">
        <f>PRODUCT(ROUND(N264*1.04,2))</f>
        <v>31.2</v>
      </c>
      <c r="AH264" s="42">
        <f>IF($V264&gt;0,IF(AG264&gt;0,$V264*AG264,""),"")</f>
      </c>
      <c r="AI264" s="43"/>
      <c r="AJ264" s="44"/>
      <c r="AK264" s="45"/>
      <c r="AL264" s="46" t="s">
        <v>13</v>
      </c>
      <c r="AM264" s="38" t="s">
        <v>14</v>
      </c>
      <c r="AN264" s="50" t="s">
        <v>15</v>
      </c>
      <c r="AP264" s="47">
        <v>14</v>
      </c>
      <c r="AQ264" s="48">
        <f>IF($AO264&gt;0,IF(AP264&gt;0,$AO264*AP264,""),"")</f>
      </c>
      <c r="AR264" s="17">
        <f>AO264</f>
        <v>0</v>
      </c>
      <c r="AS264" s="49">
        <f>PRODUCT(ROUND(AA264,2)*1.02)</f>
        <v>19.788</v>
      </c>
      <c r="AT264" s="48">
        <f>IF($AO264&gt;0,IF(AS264&gt;0,$AO264*AS264,""),"")</f>
      </c>
      <c r="AV264" s="20"/>
      <c r="AW264" s="48"/>
      <c r="AX264" s="17">
        <f>AO264</f>
        <v>0</v>
      </c>
      <c r="AY264" s="49">
        <f>PRODUCT(ROUND(AG264,2)*1.08)</f>
        <v>33.696</v>
      </c>
      <c r="AZ264" s="48">
        <f>IF($AO264&gt;0,IF(AY264&gt;0,$AO264*AY264,""),"")</f>
      </c>
      <c r="BB264" s="18"/>
      <c r="BC264" s="18"/>
    </row>
    <row r="265" spans="1:55" ht="15.75">
      <c r="A265" s="37" t="s">
        <v>13</v>
      </c>
      <c r="B265" s="38" t="s">
        <v>16</v>
      </c>
      <c r="C265" s="50" t="s">
        <v>15</v>
      </c>
      <c r="E265" s="47">
        <v>12</v>
      </c>
      <c r="F265" s="48">
        <f>IF($D265&gt;0,IF(E265&gt;0,$D265*E265,""),"")</f>
      </c>
      <c r="G265" s="17">
        <f>D265</f>
        <v>0</v>
      </c>
      <c r="H265" s="47">
        <v>18.2</v>
      </c>
      <c r="I265" s="48">
        <f>IF($G265&gt;0,IF(H265&gt;0,$G265*H265,""),"")</f>
      </c>
      <c r="K265" s="18"/>
      <c r="L265" s="48"/>
      <c r="M265" s="17">
        <f>D265</f>
        <v>0</v>
      </c>
      <c r="N265" s="47">
        <v>28</v>
      </c>
      <c r="O265" s="48">
        <f>IF($M265&gt;0,IF(N265&gt;0,$M265*N265,""),"")</f>
      </c>
      <c r="Q265" s="18"/>
      <c r="R265" s="18"/>
      <c r="S265" s="37" t="s">
        <v>13</v>
      </c>
      <c r="T265" s="38" t="s">
        <v>16</v>
      </c>
      <c r="U265" s="50" t="s">
        <v>15</v>
      </c>
      <c r="V265" s="82"/>
      <c r="W265" s="39"/>
      <c r="X265" s="41">
        <v>12</v>
      </c>
      <c r="Y265" s="42">
        <f>IF($V265&gt;0,IF(X265&gt;0,$V265*X265,""),"")</f>
      </c>
      <c r="Z265" s="43">
        <f>V265</f>
        <v>0</v>
      </c>
      <c r="AA265" s="41">
        <v>18.2</v>
      </c>
      <c r="AB265" s="42">
        <f>IF($G265&gt;0,IF(AA265&gt;0,$G265*AA265,""),"")</f>
      </c>
      <c r="AC265" s="43"/>
      <c r="AD265" s="88"/>
      <c r="AE265" s="42"/>
      <c r="AF265" s="43">
        <f>V265</f>
        <v>0</v>
      </c>
      <c r="AG265" s="90">
        <f>PRODUCT(ROUND(N265*1.04,2))</f>
        <v>29.12</v>
      </c>
      <c r="AH265" s="42">
        <f>IF($V265&gt;0,IF(AG265&gt;0,$V265*AG265,""),"")</f>
      </c>
      <c r="AI265" s="43"/>
      <c r="AJ265" s="44"/>
      <c r="AK265" s="45"/>
      <c r="AL265" s="46" t="s">
        <v>13</v>
      </c>
      <c r="AM265" s="38" t="s">
        <v>16</v>
      </c>
      <c r="AN265" s="50" t="s">
        <v>15</v>
      </c>
      <c r="AP265" s="47">
        <v>12</v>
      </c>
      <c r="AQ265" s="48">
        <f>IF($AO265&gt;0,IF(AP265&gt;0,$AO265*AP265,""),"")</f>
      </c>
      <c r="AR265" s="17">
        <f>AO265</f>
        <v>0</v>
      </c>
      <c r="AS265" s="49">
        <f>PRODUCT(ROUND(AA265,2)*1.02)</f>
        <v>18.564</v>
      </c>
      <c r="AT265" s="48">
        <f aca="true" t="shared" si="12" ref="AT265:AT270">IF($AO265&gt;0,IF(AS265&gt;0,$AO265*AS265,""),"")</f>
      </c>
      <c r="AV265" s="20"/>
      <c r="AW265" s="48"/>
      <c r="AX265" s="17">
        <f>AO265</f>
        <v>0</v>
      </c>
      <c r="AY265" s="49">
        <f>PRODUCT(ROUND(AG265,2)*1.08)</f>
        <v>31.449600000000004</v>
      </c>
      <c r="AZ265" s="48">
        <f>IF($AO265&gt;0,IF(AY265&gt;0,$AO265*AY265,""),"")</f>
      </c>
      <c r="BB265" s="18"/>
      <c r="BC265" s="18"/>
    </row>
    <row r="266" spans="1:55" ht="15.75">
      <c r="A266" s="37" t="s">
        <v>13</v>
      </c>
      <c r="B266" s="38" t="s">
        <v>17</v>
      </c>
      <c r="C266" s="50" t="s">
        <v>15</v>
      </c>
      <c r="E266" s="47">
        <v>10</v>
      </c>
      <c r="F266" s="48">
        <f>IF($D266&gt;0,IF(E266&gt;0,$D266*E266,""),"")</f>
      </c>
      <c r="G266" s="17">
        <f>D266</f>
        <v>0</v>
      </c>
      <c r="H266" s="47">
        <v>16.3</v>
      </c>
      <c r="I266" s="48">
        <f>IF($D266&gt;0,IF(H266&gt;0,$D266*H266,""),"")</f>
      </c>
      <c r="K266" s="18"/>
      <c r="L266" s="48"/>
      <c r="M266" s="17">
        <f>D266</f>
        <v>0</v>
      </c>
      <c r="N266" s="47">
        <v>25</v>
      </c>
      <c r="O266" s="48">
        <f>IF($M266&gt;0,IF(N266&gt;0,$M266*N266,""),"")</f>
      </c>
      <c r="Q266" s="18"/>
      <c r="R266" s="18"/>
      <c r="S266" s="37" t="s">
        <v>13</v>
      </c>
      <c r="T266" s="38" t="s">
        <v>17</v>
      </c>
      <c r="U266" s="50" t="s">
        <v>15</v>
      </c>
      <c r="V266" s="82"/>
      <c r="W266" s="39"/>
      <c r="X266" s="41">
        <v>10</v>
      </c>
      <c r="Y266" s="42">
        <f>IF($V266&gt;0,IF(X266&gt;0,$V266*X266,""),"")</f>
      </c>
      <c r="Z266" s="43">
        <f>V266</f>
        <v>0</v>
      </c>
      <c r="AA266" s="41">
        <v>16.3</v>
      </c>
      <c r="AB266" s="42">
        <f>IF($D266&gt;0,IF(AA266&gt;0,$D266*AA266,""),"")</f>
      </c>
      <c r="AC266" s="43"/>
      <c r="AD266" s="88"/>
      <c r="AE266" s="42"/>
      <c r="AF266" s="43">
        <f>V266</f>
        <v>0</v>
      </c>
      <c r="AG266" s="90">
        <f>PRODUCT(ROUND(N266*1.04,2))</f>
        <v>26</v>
      </c>
      <c r="AH266" s="42">
        <f>IF($V266&gt;0,IF(AG266&gt;0,$V266*AG266,""),"")</f>
      </c>
      <c r="AI266" s="43"/>
      <c r="AJ266" s="44"/>
      <c r="AK266" s="45"/>
      <c r="AL266" s="46" t="s">
        <v>13</v>
      </c>
      <c r="AM266" s="38" t="s">
        <v>17</v>
      </c>
      <c r="AN266" s="50" t="s">
        <v>15</v>
      </c>
      <c r="AP266" s="47">
        <v>10</v>
      </c>
      <c r="AQ266" s="48">
        <f>IF($AO266&gt;0,IF(AP266&gt;0,$AO266*AP266,""),"")</f>
      </c>
      <c r="AR266" s="17">
        <f>AO266</f>
        <v>0</v>
      </c>
      <c r="AS266" s="49">
        <f>PRODUCT(ROUND(AA266,2)*1.02)</f>
        <v>16.626</v>
      </c>
      <c r="AT266" s="48">
        <f t="shared" si="12"/>
      </c>
      <c r="AV266" s="20"/>
      <c r="AW266" s="48"/>
      <c r="AX266" s="17">
        <f>AO266</f>
        <v>0</v>
      </c>
      <c r="AY266" s="49">
        <f>PRODUCT(ROUND(AG266,2)*1.08)</f>
        <v>28.080000000000002</v>
      </c>
      <c r="AZ266" s="48">
        <f>IF($AO266&gt;0,IF(AY266&gt;0,$AO266*AY266,""),"")</f>
      </c>
      <c r="BB266" s="18"/>
      <c r="BC266" s="18"/>
    </row>
    <row r="267" spans="1:55" ht="15.75">
      <c r="A267" s="37" t="s">
        <v>86</v>
      </c>
      <c r="B267" s="38" t="s">
        <v>19</v>
      </c>
      <c r="C267" s="50"/>
      <c r="E267" s="47"/>
      <c r="K267" s="18"/>
      <c r="L267" s="48"/>
      <c r="N267" s="18"/>
      <c r="Q267" s="18"/>
      <c r="R267" s="18"/>
      <c r="S267" s="37" t="s">
        <v>86</v>
      </c>
      <c r="T267" s="38" t="s">
        <v>19</v>
      </c>
      <c r="U267" s="50"/>
      <c r="W267" s="39"/>
      <c r="X267" s="41"/>
      <c r="Y267" s="70"/>
      <c r="Z267" s="43"/>
      <c r="AA267" s="39"/>
      <c r="AB267" s="70"/>
      <c r="AC267" s="43"/>
      <c r="AD267" s="88"/>
      <c r="AE267" s="42"/>
      <c r="AF267" s="43"/>
      <c r="AG267" s="88"/>
      <c r="AH267" s="70"/>
      <c r="AI267" s="43"/>
      <c r="AJ267" s="44"/>
      <c r="AK267" s="45"/>
      <c r="AL267" s="46" t="s">
        <v>86</v>
      </c>
      <c r="AM267" s="38" t="s">
        <v>19</v>
      </c>
      <c r="AN267" s="50"/>
      <c r="AP267" s="47"/>
      <c r="AV267" s="20"/>
      <c r="AW267" s="48"/>
      <c r="AY267" s="20"/>
      <c r="BB267" s="18"/>
      <c r="BC267" s="18"/>
    </row>
    <row r="268" spans="1:55" ht="15.75">
      <c r="A268" s="37" t="s">
        <v>13</v>
      </c>
      <c r="B268" s="38" t="s">
        <v>14</v>
      </c>
      <c r="C268" s="50" t="s">
        <v>15</v>
      </c>
      <c r="E268" s="47">
        <v>13</v>
      </c>
      <c r="F268" s="48">
        <f>IF($D268&gt;0,IF(E268&gt;0,$D268*E268,""),"")</f>
      </c>
      <c r="G268" s="17">
        <f>D268</f>
        <v>0</v>
      </c>
      <c r="H268" s="47">
        <v>10.9</v>
      </c>
      <c r="I268" s="48">
        <f>IF($G268&gt;0,IF(H268&gt;0,$G268*H268,""),"")</f>
      </c>
      <c r="K268" s="18"/>
      <c r="L268" s="48"/>
      <c r="M268" s="17">
        <f>D268</f>
        <v>0</v>
      </c>
      <c r="N268" s="47">
        <v>12</v>
      </c>
      <c r="O268" s="48">
        <f>IF($M268&gt;0,IF(N268&gt;0,$M268*N268,""),"")</f>
      </c>
      <c r="Q268" s="18"/>
      <c r="R268" s="18"/>
      <c r="S268" s="37" t="s">
        <v>13</v>
      </c>
      <c r="T268" s="38" t="s">
        <v>14</v>
      </c>
      <c r="U268" s="50" t="s">
        <v>15</v>
      </c>
      <c r="V268" s="82"/>
      <c r="W268" s="39"/>
      <c r="X268" s="41">
        <v>13</v>
      </c>
      <c r="Y268" s="42">
        <f>IF($V268&gt;0,IF(X268&gt;0,$V268*X268,""),"")</f>
      </c>
      <c r="Z268" s="43">
        <f>V268</f>
        <v>0</v>
      </c>
      <c r="AA268" s="41">
        <v>10.9</v>
      </c>
      <c r="AB268" s="42">
        <f>IF($G268&gt;0,IF(AA268&gt;0,$G268*AA268,""),"")</f>
      </c>
      <c r="AC268" s="43"/>
      <c r="AD268" s="88"/>
      <c r="AE268" s="42"/>
      <c r="AF268" s="43">
        <f>V268</f>
        <v>0</v>
      </c>
      <c r="AG268" s="90">
        <f>PRODUCT(ROUND(N268*1.04,2))</f>
        <v>12.48</v>
      </c>
      <c r="AH268" s="42">
        <f>IF($V268&gt;0,IF(AG268&gt;0,$V268*AG268,""),"")</f>
      </c>
      <c r="AI268" s="43"/>
      <c r="AJ268" s="44"/>
      <c r="AK268" s="45"/>
      <c r="AL268" s="46" t="s">
        <v>13</v>
      </c>
      <c r="AM268" s="38" t="s">
        <v>14</v>
      </c>
      <c r="AN268" s="50" t="s">
        <v>15</v>
      </c>
      <c r="AP268" s="47">
        <v>13</v>
      </c>
      <c r="AQ268" s="48">
        <f>IF($AO268&gt;0,IF(AP268&gt;0,$AO268*AP268,""),"")</f>
      </c>
      <c r="AR268" s="17">
        <f>AO268</f>
        <v>0</v>
      </c>
      <c r="AS268" s="49">
        <f>PRODUCT(ROUND(AA268,2)*1.02)</f>
        <v>11.118</v>
      </c>
      <c r="AT268" s="48">
        <f t="shared" si="12"/>
      </c>
      <c r="AV268" s="20"/>
      <c r="AW268" s="48"/>
      <c r="AX268" s="17">
        <f>AO268</f>
        <v>0</v>
      </c>
      <c r="AY268" s="49">
        <f>PRODUCT(ROUND(AG268,2)*1.08)</f>
        <v>13.4784</v>
      </c>
      <c r="AZ268" s="48">
        <f>IF($AO268&gt;0,IF(AY268&gt;0,$AO268*AY268,""),"")</f>
      </c>
      <c r="BB268" s="18"/>
      <c r="BC268" s="18"/>
    </row>
    <row r="269" spans="1:55" ht="15.75">
      <c r="A269" s="37" t="s">
        <v>13</v>
      </c>
      <c r="B269" s="38" t="s">
        <v>16</v>
      </c>
      <c r="C269" s="50" t="s">
        <v>15</v>
      </c>
      <c r="E269" s="47">
        <v>10</v>
      </c>
      <c r="F269" s="48">
        <f>IF($D269&gt;0,IF(E269&gt;0,$D269*E269,""),"")</f>
      </c>
      <c r="G269" s="17">
        <f>D269</f>
        <v>0</v>
      </c>
      <c r="H269" s="47">
        <v>8.8</v>
      </c>
      <c r="I269" s="48">
        <f>IF($G269&gt;0,IF(H269&gt;0,$G269*H269,""),"")</f>
      </c>
      <c r="K269" s="18"/>
      <c r="L269" s="48"/>
      <c r="M269" s="17">
        <f>D269</f>
        <v>0</v>
      </c>
      <c r="N269" s="47">
        <v>10</v>
      </c>
      <c r="O269" s="48">
        <f>IF($M269&gt;0,IF(N269&gt;0,$M269*N269,""),"")</f>
      </c>
      <c r="Q269" s="18"/>
      <c r="R269" s="18"/>
      <c r="S269" s="37" t="s">
        <v>13</v>
      </c>
      <c r="T269" s="38" t="s">
        <v>16</v>
      </c>
      <c r="U269" s="50" t="s">
        <v>15</v>
      </c>
      <c r="V269" s="82"/>
      <c r="W269" s="39"/>
      <c r="X269" s="41">
        <v>10</v>
      </c>
      <c r="Y269" s="42">
        <f>IF($V269&gt;0,IF(X269&gt;0,$V269*X269,""),"")</f>
      </c>
      <c r="Z269" s="43">
        <f>V269</f>
        <v>0</v>
      </c>
      <c r="AA269" s="41">
        <v>8.8</v>
      </c>
      <c r="AB269" s="42">
        <f>IF($G269&gt;0,IF(AA269&gt;0,$G269*AA269,""),"")</f>
      </c>
      <c r="AC269" s="43"/>
      <c r="AD269" s="88"/>
      <c r="AE269" s="42"/>
      <c r="AF269" s="43">
        <f>V269</f>
        <v>0</v>
      </c>
      <c r="AG269" s="90">
        <f>PRODUCT(ROUND(N269*1.04,2))</f>
        <v>10.4</v>
      </c>
      <c r="AH269" s="42">
        <f>IF($V269&gt;0,IF(AG269&gt;0,$V269*AG269,""),"")</f>
      </c>
      <c r="AI269" s="43"/>
      <c r="AJ269" s="44"/>
      <c r="AK269" s="45"/>
      <c r="AL269" s="46" t="s">
        <v>13</v>
      </c>
      <c r="AM269" s="38" t="s">
        <v>16</v>
      </c>
      <c r="AN269" s="50" t="s">
        <v>15</v>
      </c>
      <c r="AP269" s="47">
        <v>10</v>
      </c>
      <c r="AQ269" s="48">
        <f>IF($AO269&gt;0,IF(AP269&gt;0,$AO269*AP269,""),"")</f>
      </c>
      <c r="AR269" s="17">
        <f>AO269</f>
        <v>0</v>
      </c>
      <c r="AS269" s="49">
        <f>PRODUCT(ROUND(AA269,2)*1.02)</f>
        <v>8.976</v>
      </c>
      <c r="AT269" s="48">
        <f t="shared" si="12"/>
      </c>
      <c r="AV269" s="20"/>
      <c r="AW269" s="48"/>
      <c r="AX269" s="17">
        <f>AO269</f>
        <v>0</v>
      </c>
      <c r="AY269" s="49">
        <f>PRODUCT(ROUND(AG269,2)*1.08)</f>
        <v>11.232000000000001</v>
      </c>
      <c r="AZ269" s="48">
        <f>IF($AO269&gt;0,IF(AY269&gt;0,$AO269*AY269,""),"")</f>
      </c>
      <c r="BB269" s="18"/>
      <c r="BC269" s="18"/>
    </row>
    <row r="270" spans="1:55" ht="15.75">
      <c r="A270" s="37" t="s">
        <v>13</v>
      </c>
      <c r="B270" s="38" t="s">
        <v>17</v>
      </c>
      <c r="C270" s="50" t="s">
        <v>15</v>
      </c>
      <c r="E270" s="47">
        <v>9.5</v>
      </c>
      <c r="F270" s="48">
        <f>IF($D270&gt;0,IF(E270&gt;0,$D270*E270,""),"")</f>
      </c>
      <c r="G270" s="17">
        <f>D270</f>
        <v>0</v>
      </c>
      <c r="H270" s="47">
        <v>8.3</v>
      </c>
      <c r="I270" s="48">
        <f>IF($D270&gt;0,IF(H270&gt;0,$D270*H270,""),"")</f>
      </c>
      <c r="K270" s="18"/>
      <c r="L270" s="48"/>
      <c r="M270" s="17">
        <f>D270</f>
        <v>0</v>
      </c>
      <c r="N270" s="47">
        <v>8</v>
      </c>
      <c r="O270" s="48">
        <f>IF($M270&gt;0,IF(N270&gt;0,$M270*N270,""),"")</f>
      </c>
      <c r="Q270" s="18"/>
      <c r="R270" s="18"/>
      <c r="S270" s="37" t="s">
        <v>13</v>
      </c>
      <c r="T270" s="38" t="s">
        <v>17</v>
      </c>
      <c r="U270" s="50" t="s">
        <v>15</v>
      </c>
      <c r="V270" s="82"/>
      <c r="W270" s="39"/>
      <c r="X270" s="41">
        <v>9.5</v>
      </c>
      <c r="Y270" s="42">
        <f>IF($V270&gt;0,IF(X270&gt;0,$V270*X270,""),"")</f>
      </c>
      <c r="Z270" s="43">
        <f>V270</f>
        <v>0</v>
      </c>
      <c r="AA270" s="41">
        <v>8.3</v>
      </c>
      <c r="AB270" s="42">
        <f>IF($D270&gt;0,IF(AA270&gt;0,$D270*AA270,""),"")</f>
      </c>
      <c r="AC270" s="43"/>
      <c r="AD270" s="88"/>
      <c r="AE270" s="42"/>
      <c r="AF270" s="43">
        <f>V270</f>
        <v>0</v>
      </c>
      <c r="AG270" s="90">
        <f>PRODUCT(ROUND(N270*1.04,2))</f>
        <v>8.32</v>
      </c>
      <c r="AH270" s="42">
        <f>IF($V270&gt;0,IF(AG270&gt;0,$V270*AG270,""),"")</f>
      </c>
      <c r="AI270" s="43"/>
      <c r="AJ270" s="44"/>
      <c r="AK270" s="45"/>
      <c r="AL270" s="46" t="s">
        <v>13</v>
      </c>
      <c r="AM270" s="38" t="s">
        <v>17</v>
      </c>
      <c r="AN270" s="50" t="s">
        <v>15</v>
      </c>
      <c r="AP270" s="47">
        <v>9.5</v>
      </c>
      <c r="AQ270" s="48">
        <f>IF($AO270&gt;0,IF(AP270&gt;0,$AO270*AP270,""),"")</f>
      </c>
      <c r="AR270" s="17">
        <f>AO270</f>
        <v>0</v>
      </c>
      <c r="AS270" s="49">
        <f>PRODUCT(ROUND(AA270,2)*1.02)</f>
        <v>8.466000000000001</v>
      </c>
      <c r="AT270" s="48">
        <f t="shared" si="12"/>
      </c>
      <c r="AV270" s="20"/>
      <c r="AW270" s="48"/>
      <c r="AX270" s="17">
        <f>AO270</f>
        <v>0</v>
      </c>
      <c r="AY270" s="49">
        <f>PRODUCT(ROUND(AG270,2)*1.08)</f>
        <v>8.985600000000002</v>
      </c>
      <c r="AZ270" s="48">
        <f>IF($AO270&gt;0,IF(AY270&gt;0,$AO270*AY270,""),"")</f>
      </c>
      <c r="BB270" s="18"/>
      <c r="BC270" s="18"/>
    </row>
    <row r="271" spans="1:55" ht="15.75">
      <c r="A271" s="37"/>
      <c r="B271" s="38"/>
      <c r="C271" s="50"/>
      <c r="K271" s="18"/>
      <c r="L271" s="48"/>
      <c r="N271" s="18"/>
      <c r="Q271" s="18"/>
      <c r="R271" s="18"/>
      <c r="S271" s="37"/>
      <c r="T271" s="38"/>
      <c r="U271" s="50"/>
      <c r="W271" s="39"/>
      <c r="X271" s="39"/>
      <c r="Y271" s="70"/>
      <c r="Z271" s="43"/>
      <c r="AA271" s="39"/>
      <c r="AB271" s="70"/>
      <c r="AC271" s="43"/>
      <c r="AD271" s="88"/>
      <c r="AE271" s="42"/>
      <c r="AF271" s="43"/>
      <c r="AG271" s="88"/>
      <c r="AH271" s="70"/>
      <c r="AI271" s="43"/>
      <c r="AJ271" s="44"/>
      <c r="AK271" s="45"/>
      <c r="AL271" s="46"/>
      <c r="AM271" s="38"/>
      <c r="AN271" s="50"/>
      <c r="AV271" s="20"/>
      <c r="AW271" s="48"/>
      <c r="AY271" s="20"/>
      <c r="BB271" s="18"/>
      <c r="BC271" s="18"/>
    </row>
    <row r="272" spans="1:55" ht="15.75">
      <c r="A272" s="37" t="s">
        <v>20</v>
      </c>
      <c r="B272" s="32" t="s">
        <v>21</v>
      </c>
      <c r="C272" s="50"/>
      <c r="K272" s="18"/>
      <c r="L272" s="48"/>
      <c r="N272" s="18"/>
      <c r="Q272" s="18"/>
      <c r="R272" s="18"/>
      <c r="S272" s="37" t="s">
        <v>20</v>
      </c>
      <c r="T272" s="32" t="s">
        <v>21</v>
      </c>
      <c r="U272" s="50"/>
      <c r="W272" s="39"/>
      <c r="X272" s="39"/>
      <c r="Y272" s="70"/>
      <c r="Z272" s="43"/>
      <c r="AA272" s="39"/>
      <c r="AB272" s="70"/>
      <c r="AC272" s="43"/>
      <c r="AD272" s="88"/>
      <c r="AE272" s="42"/>
      <c r="AF272" s="43"/>
      <c r="AG272" s="88"/>
      <c r="AH272" s="70"/>
      <c r="AI272" s="43"/>
      <c r="AJ272" s="44"/>
      <c r="AK272" s="45"/>
      <c r="AL272" s="46" t="s">
        <v>20</v>
      </c>
      <c r="AM272" s="32" t="s">
        <v>21</v>
      </c>
      <c r="AN272" s="50"/>
      <c r="AV272" s="20"/>
      <c r="AW272" s="48"/>
      <c r="AY272" s="20"/>
      <c r="BB272" s="18"/>
      <c r="BC272" s="18"/>
    </row>
    <row r="273" spans="1:55" s="62" customFormat="1" ht="31.5">
      <c r="A273" s="52" t="s">
        <v>22</v>
      </c>
      <c r="B273" s="53" t="s">
        <v>23</v>
      </c>
      <c r="C273" s="54" t="s">
        <v>24</v>
      </c>
      <c r="E273" s="63">
        <v>1.25</v>
      </c>
      <c r="F273" s="64">
        <f>IF($D273&gt;0,IF(E273&gt;0,$D273*E273,""),"")</f>
      </c>
      <c r="H273" s="63">
        <v>0.45</v>
      </c>
      <c r="I273" s="64">
        <f>IF($G273&gt;0,IF(H273&gt;0,$G273*H273,""),"")</f>
      </c>
      <c r="K273" s="65"/>
      <c r="L273" s="64"/>
      <c r="N273" s="63">
        <v>1.25</v>
      </c>
      <c r="O273" s="64">
        <f>IF($M273&gt;0,IF(N273&gt;0,$M273*N273,""),"")</f>
      </c>
      <c r="Q273" s="65"/>
      <c r="R273" s="65"/>
      <c r="S273" s="52" t="s">
        <v>22</v>
      </c>
      <c r="T273" s="53" t="s">
        <v>23</v>
      </c>
      <c r="U273" s="54" t="s">
        <v>24</v>
      </c>
      <c r="V273" s="83"/>
      <c r="W273" s="84"/>
      <c r="X273" s="56">
        <v>1.25</v>
      </c>
      <c r="Y273" s="57">
        <f>IF($W273&gt;0,IF(X273&gt;0,$W273*X273,""),"")</f>
      </c>
      <c r="Z273" s="85"/>
      <c r="AA273" s="56">
        <v>0.45</v>
      </c>
      <c r="AB273" s="57">
        <f>IF($Z273&gt;0,IF(AA273&gt;0,$Z273*AA273,""),"")</f>
      </c>
      <c r="AC273" s="58"/>
      <c r="AD273" s="59"/>
      <c r="AE273" s="57"/>
      <c r="AF273" s="85"/>
      <c r="AG273" s="56">
        <f>PRODUCT(ROUND(N273*1.04,2))</f>
        <v>1.3</v>
      </c>
      <c r="AH273" s="57">
        <f>IF($AF273&gt;0,IF(AG273&gt;0,$AF273*AG273,""),"")</f>
      </c>
      <c r="AI273" s="58"/>
      <c r="AJ273" s="59"/>
      <c r="AK273" s="60"/>
      <c r="AL273" s="61" t="s">
        <v>22</v>
      </c>
      <c r="AM273" s="53" t="s">
        <v>23</v>
      </c>
      <c r="AN273" s="54" t="s">
        <v>24</v>
      </c>
      <c r="AP273" s="63">
        <v>1.25</v>
      </c>
      <c r="AQ273" s="64">
        <f>IF($AO273&gt;0,IF(AP273&gt;0,$AO273*AP273,""),"")</f>
      </c>
      <c r="AS273" s="63">
        <f>PRODUCT(ROUND(AA273,2)*1.02)</f>
        <v>0.459</v>
      </c>
      <c r="AT273" s="64">
        <f>IF($AO273&gt;0,IF(AS273&gt;0,$AO273*AS273,""),"")</f>
      </c>
      <c r="AV273" s="65"/>
      <c r="AW273" s="64"/>
      <c r="AY273" s="63">
        <f>PRODUCT(ROUND(AG273,2)*1.08)</f>
        <v>1.4040000000000001</v>
      </c>
      <c r="AZ273" s="64">
        <f>IF($AO273&gt;0,IF(AY273&gt;0,$AO273*AY273,""),"")</f>
      </c>
      <c r="BB273" s="65"/>
      <c r="BC273" s="65"/>
    </row>
    <row r="274" spans="1:55" ht="15.75">
      <c r="A274" s="37" t="s">
        <v>25</v>
      </c>
      <c r="B274" s="38" t="s">
        <v>26</v>
      </c>
      <c r="C274" s="50" t="s">
        <v>15</v>
      </c>
      <c r="E274" s="47"/>
      <c r="G274" s="17">
        <f>D274</f>
        <v>0</v>
      </c>
      <c r="H274" s="47">
        <v>0.23</v>
      </c>
      <c r="I274" s="48">
        <f>IF($G274&gt;0,IF(H274&gt;0,$G274*H274,""),"")</f>
      </c>
      <c r="K274" s="18"/>
      <c r="L274" s="48"/>
      <c r="M274" s="17">
        <f>D274</f>
        <v>0</v>
      </c>
      <c r="N274" s="47">
        <v>0.25</v>
      </c>
      <c r="O274" s="48">
        <f>IF($M274&gt;0,IF(N274&gt;0,$M274*N274,""),"")</f>
      </c>
      <c r="Q274" s="18"/>
      <c r="R274" s="18"/>
      <c r="S274" s="37" t="s">
        <v>25</v>
      </c>
      <c r="T274" s="38" t="s">
        <v>26</v>
      </c>
      <c r="U274" s="50" t="s">
        <v>15</v>
      </c>
      <c r="V274" s="82"/>
      <c r="W274" s="39"/>
      <c r="X274" s="41"/>
      <c r="Y274" s="95"/>
      <c r="Z274" s="43">
        <f>V274</f>
        <v>0</v>
      </c>
      <c r="AA274" s="41">
        <v>0.23</v>
      </c>
      <c r="AB274" s="42">
        <f>IF($G274&gt;0,IF(AA274&gt;0,$G274*AA274,""),"")</f>
      </c>
      <c r="AC274" s="43"/>
      <c r="AD274" s="88"/>
      <c r="AE274" s="42"/>
      <c r="AF274" s="43">
        <f>V274</f>
        <v>0</v>
      </c>
      <c r="AG274" s="90">
        <f>PRODUCT(ROUND(N274*1.04,2))</f>
        <v>0.26</v>
      </c>
      <c r="AH274" s="42">
        <f>IF($V274&gt;0,IF(AG274&gt;0,$V274*AG274,""),"")</f>
      </c>
      <c r="AI274" s="43"/>
      <c r="AJ274" s="44"/>
      <c r="AK274" s="45"/>
      <c r="AL274" s="46" t="s">
        <v>25</v>
      </c>
      <c r="AM274" s="38" t="s">
        <v>26</v>
      </c>
      <c r="AN274" s="50" t="s">
        <v>15</v>
      </c>
      <c r="AP274" s="47"/>
      <c r="AR274" s="17">
        <f>AO274</f>
        <v>0</v>
      </c>
      <c r="AS274" s="49">
        <f>PRODUCT(ROUND(AA274,2)*1.02)</f>
        <v>0.2346</v>
      </c>
      <c r="AT274" s="48">
        <f>IF($AO274&gt;0,IF(AS274&gt;0,$AO274*AS274,""),"")</f>
      </c>
      <c r="AV274" s="20"/>
      <c r="AW274" s="48"/>
      <c r="AX274" s="17">
        <f>AO274</f>
        <v>0</v>
      </c>
      <c r="AY274" s="49">
        <f>PRODUCT(ROUND(AG274,2)*1.08)</f>
        <v>0.28080000000000005</v>
      </c>
      <c r="AZ274" s="48">
        <f>IF($AO274&gt;0,IF(AY274&gt;0,$AO274*AY274,""),"")</f>
      </c>
      <c r="BB274" s="18"/>
      <c r="BC274" s="18"/>
    </row>
    <row r="275" spans="1:55" ht="15.75">
      <c r="A275" s="37" t="s">
        <v>13</v>
      </c>
      <c r="B275" s="38"/>
      <c r="C275" s="50"/>
      <c r="I275" s="48"/>
      <c r="K275" s="18"/>
      <c r="L275" s="48"/>
      <c r="N275" s="18"/>
      <c r="O275" s="48"/>
      <c r="Q275" s="18"/>
      <c r="R275" s="18"/>
      <c r="S275" s="37" t="s">
        <v>13</v>
      </c>
      <c r="T275" s="38"/>
      <c r="U275" s="50"/>
      <c r="W275" s="39"/>
      <c r="X275" s="39"/>
      <c r="Y275" s="70"/>
      <c r="Z275" s="43"/>
      <c r="AA275" s="39"/>
      <c r="AB275" s="42"/>
      <c r="AC275" s="43"/>
      <c r="AD275" s="88"/>
      <c r="AE275" s="42"/>
      <c r="AF275" s="43"/>
      <c r="AG275" s="88"/>
      <c r="AH275" s="42"/>
      <c r="AI275" s="43"/>
      <c r="AJ275" s="44"/>
      <c r="AK275" s="45"/>
      <c r="AL275" s="46" t="s">
        <v>13</v>
      </c>
      <c r="AM275" s="38"/>
      <c r="AN275" s="50"/>
      <c r="AT275" s="48"/>
      <c r="AV275" s="20"/>
      <c r="AW275" s="48"/>
      <c r="AY275" s="20"/>
      <c r="AZ275" s="48"/>
      <c r="BB275" s="18"/>
      <c r="BC275" s="18"/>
    </row>
    <row r="276" spans="1:55" ht="31.5">
      <c r="A276" s="37" t="s">
        <v>27</v>
      </c>
      <c r="B276" s="32" t="s">
        <v>28</v>
      </c>
      <c r="C276" s="50"/>
      <c r="K276" s="18"/>
      <c r="L276" s="48"/>
      <c r="N276" s="18"/>
      <c r="Q276" s="18"/>
      <c r="R276" s="18"/>
      <c r="S276" s="37" t="s">
        <v>27</v>
      </c>
      <c r="T276" s="32" t="s">
        <v>28</v>
      </c>
      <c r="U276" s="50"/>
      <c r="W276" s="39"/>
      <c r="X276" s="39"/>
      <c r="Y276" s="70"/>
      <c r="Z276" s="43"/>
      <c r="AA276" s="39"/>
      <c r="AB276" s="70"/>
      <c r="AC276" s="43"/>
      <c r="AD276" s="88"/>
      <c r="AE276" s="42"/>
      <c r="AF276" s="43"/>
      <c r="AG276" s="88"/>
      <c r="AH276" s="70"/>
      <c r="AI276" s="43"/>
      <c r="AJ276" s="44"/>
      <c r="AK276" s="45"/>
      <c r="AL276" s="46" t="s">
        <v>27</v>
      </c>
      <c r="AM276" s="32" t="s">
        <v>28</v>
      </c>
      <c r="AN276" s="50"/>
      <c r="AV276" s="20"/>
      <c r="AW276" s="48"/>
      <c r="AY276" s="20"/>
      <c r="BB276" s="18"/>
      <c r="BC276" s="18"/>
    </row>
    <row r="277" spans="1:55" ht="15.75">
      <c r="A277" s="37" t="s">
        <v>29</v>
      </c>
      <c r="B277" s="38" t="s">
        <v>30</v>
      </c>
      <c r="C277" s="50" t="s">
        <v>31</v>
      </c>
      <c r="G277" s="17">
        <f>D277</f>
        <v>0</v>
      </c>
      <c r="H277" s="47">
        <v>0.84</v>
      </c>
      <c r="I277" s="48">
        <f>IF($G277&gt;0,IF(H277&gt;0,$G277*H277,""),"")</f>
      </c>
      <c r="K277" s="18"/>
      <c r="L277" s="48"/>
      <c r="M277" s="17">
        <f>D277</f>
        <v>0</v>
      </c>
      <c r="N277" s="47">
        <v>2</v>
      </c>
      <c r="O277" s="48">
        <f>IF($M277&gt;0,IF(N277&gt;0,$M277*N277,""),"")</f>
      </c>
      <c r="Q277" s="18"/>
      <c r="R277" s="18"/>
      <c r="S277" s="37" t="s">
        <v>29</v>
      </c>
      <c r="T277" s="38" t="s">
        <v>30</v>
      </c>
      <c r="U277" s="50" t="s">
        <v>31</v>
      </c>
      <c r="V277" s="82"/>
      <c r="W277" s="39"/>
      <c r="X277" s="39"/>
      <c r="Y277" s="95"/>
      <c r="Z277" s="43">
        <f>V277</f>
        <v>0</v>
      </c>
      <c r="AA277" s="41">
        <v>0.84</v>
      </c>
      <c r="AB277" s="42">
        <f>IF($V277&gt;0,IF(AA277&gt;0,$V277*AA277,""),"")</f>
      </c>
      <c r="AC277" s="43"/>
      <c r="AD277" s="88"/>
      <c r="AE277" s="42"/>
      <c r="AF277" s="43">
        <f>V277</f>
        <v>0</v>
      </c>
      <c r="AG277" s="90">
        <f>PRODUCT(ROUND(N277*1.04,2))</f>
        <v>2.08</v>
      </c>
      <c r="AH277" s="42">
        <f>IF($V277&gt;0,IF(AG277&gt;0,$V277*AG277,""),"")</f>
      </c>
      <c r="AI277" s="43"/>
      <c r="AJ277" s="44"/>
      <c r="AK277" s="45"/>
      <c r="AL277" s="46" t="s">
        <v>29</v>
      </c>
      <c r="AM277" s="38" t="s">
        <v>30</v>
      </c>
      <c r="AN277" s="50" t="s">
        <v>31</v>
      </c>
      <c r="AR277" s="17">
        <f>AO277</f>
        <v>0</v>
      </c>
      <c r="AS277" s="49">
        <f>PRODUCT(ROUND(AA277,2)*1.02)</f>
        <v>0.8568</v>
      </c>
      <c r="AT277" s="48">
        <f>IF($AO277&gt;0,IF(AS277&gt;0,$AO277*AS277,""),"")</f>
      </c>
      <c r="AV277" s="20"/>
      <c r="AW277" s="48"/>
      <c r="AX277" s="17">
        <f>AO277</f>
        <v>0</v>
      </c>
      <c r="AY277" s="49">
        <f>PRODUCT(ROUND(AG277,2)*1.08)</f>
        <v>2.2464000000000004</v>
      </c>
      <c r="AZ277" s="48">
        <f>IF($AO277&gt;0,IF(AY277&gt;0,$AO277*AY277,""),"")</f>
      </c>
      <c r="BB277" s="18"/>
      <c r="BC277" s="18"/>
    </row>
    <row r="278" spans="1:55" s="62" customFormat="1" ht="31.5">
      <c r="A278" s="52" t="s">
        <v>32</v>
      </c>
      <c r="B278" s="53" t="s">
        <v>23</v>
      </c>
      <c r="C278" s="54" t="s">
        <v>24</v>
      </c>
      <c r="E278" s="63">
        <v>1.25</v>
      </c>
      <c r="F278" s="64">
        <f>IF($D278&gt;0,IF(E278&gt;0,$D278*E278,""),"")</f>
      </c>
      <c r="H278" s="63">
        <v>1.4</v>
      </c>
      <c r="I278" s="64">
        <f>IF($G278&gt;0,IF(H278&gt;0,$G278*H278,""),"")</f>
      </c>
      <c r="K278" s="65"/>
      <c r="L278" s="64"/>
      <c r="N278" s="63">
        <v>2</v>
      </c>
      <c r="O278" s="64">
        <f>IF($M278&gt;0,IF(N278&gt;0,$M278*N278,""),"")</f>
      </c>
      <c r="Q278" s="65"/>
      <c r="R278" s="65"/>
      <c r="S278" s="52" t="s">
        <v>32</v>
      </c>
      <c r="T278" s="53" t="s">
        <v>23</v>
      </c>
      <c r="U278" s="54" t="s">
        <v>24</v>
      </c>
      <c r="V278" s="83"/>
      <c r="W278" s="84"/>
      <c r="X278" s="56">
        <v>1.25</v>
      </c>
      <c r="Y278" s="57">
        <f>IF($W278&gt;0,IF(X278&gt;0,$W278*X278,""),"")</f>
      </c>
      <c r="Z278" s="85"/>
      <c r="AA278" s="56">
        <v>1.4</v>
      </c>
      <c r="AB278" s="57">
        <f>IF($Z278&gt;0,IF(AA278&gt;0,$Z278*AA278,""),"")</f>
      </c>
      <c r="AC278" s="58"/>
      <c r="AD278" s="59"/>
      <c r="AE278" s="57"/>
      <c r="AF278" s="85"/>
      <c r="AG278" s="56">
        <f>PRODUCT(ROUND(N278*1.04,2))</f>
        <v>2.08</v>
      </c>
      <c r="AH278" s="57">
        <f>IF($AF278&gt;0,IF(AG278&gt;0,$AF278*AG278,""),"")</f>
      </c>
      <c r="AI278" s="58"/>
      <c r="AJ278" s="59"/>
      <c r="AK278" s="60"/>
      <c r="AL278" s="61" t="s">
        <v>32</v>
      </c>
      <c r="AM278" s="53" t="s">
        <v>23</v>
      </c>
      <c r="AN278" s="54" t="s">
        <v>24</v>
      </c>
      <c r="AP278" s="63">
        <v>1.25</v>
      </c>
      <c r="AQ278" s="64">
        <f>IF($AO278&gt;0,IF(AP278&gt;0,$AO278*AP278,""),"")</f>
      </c>
      <c r="AS278" s="63">
        <f>PRODUCT(ROUND(AA278,2)*1.02)</f>
        <v>1.428</v>
      </c>
      <c r="AT278" s="64">
        <f>IF($AO278&gt;0,IF(AS278&gt;0,$AO278*AS278,""),"")</f>
      </c>
      <c r="AV278" s="65"/>
      <c r="AW278" s="64"/>
      <c r="AY278" s="63">
        <f>PRODUCT(ROUND(AG278,2)*1.08)</f>
        <v>2.2464000000000004</v>
      </c>
      <c r="AZ278" s="64">
        <f>IF($AO278&gt;0,IF(AY278&gt;0,$AO278*AY278,""),"")</f>
      </c>
      <c r="BB278" s="65"/>
      <c r="BC278" s="65"/>
    </row>
    <row r="279" spans="1:55" ht="15.75">
      <c r="A279" s="37" t="s">
        <v>33</v>
      </c>
      <c r="B279" s="38" t="s">
        <v>34</v>
      </c>
      <c r="C279" s="50" t="s">
        <v>31</v>
      </c>
      <c r="E279" s="47">
        <v>4.5</v>
      </c>
      <c r="F279" s="48">
        <f>IF($D279&gt;0,IF(E279&gt;0,$D279*E279,""),"")</f>
      </c>
      <c r="G279" s="17">
        <f>D279</f>
        <v>0</v>
      </c>
      <c r="H279" s="47">
        <v>2.24</v>
      </c>
      <c r="I279" s="48">
        <f>IF($D279&gt;0,IF(H279&gt;0,$D279*H279,""),"")</f>
      </c>
      <c r="K279" s="18"/>
      <c r="L279" s="48"/>
      <c r="N279" s="18"/>
      <c r="O279" s="48"/>
      <c r="Q279" s="18"/>
      <c r="R279" s="18"/>
      <c r="S279" s="37" t="s">
        <v>33</v>
      </c>
      <c r="T279" s="38" t="s">
        <v>34</v>
      </c>
      <c r="U279" s="50" t="s">
        <v>31</v>
      </c>
      <c r="V279" s="82"/>
      <c r="W279" s="39"/>
      <c r="X279" s="41">
        <v>4.5</v>
      </c>
      <c r="Y279" s="42">
        <f>IF($V279&gt;0,IF(X279&gt;0,$V279*X279,""),"")</f>
      </c>
      <c r="Z279" s="43">
        <f>V279</f>
        <v>0</v>
      </c>
      <c r="AA279" s="41">
        <v>2.24</v>
      </c>
      <c r="AB279" s="42">
        <f>IF($V279&gt;0,IF(AA279&gt;0,$V279*AA279,""),"")</f>
      </c>
      <c r="AC279" s="43"/>
      <c r="AD279" s="88"/>
      <c r="AE279" s="42"/>
      <c r="AF279" s="43"/>
      <c r="AG279" s="88"/>
      <c r="AH279" s="94"/>
      <c r="AI279" s="43"/>
      <c r="AJ279" s="44"/>
      <c r="AK279" s="45"/>
      <c r="AL279" s="46" t="s">
        <v>33</v>
      </c>
      <c r="AM279" s="38" t="s">
        <v>34</v>
      </c>
      <c r="AN279" s="50" t="s">
        <v>31</v>
      </c>
      <c r="AP279" s="47">
        <v>4.5</v>
      </c>
      <c r="AQ279" s="48">
        <f>IF($AO279&gt;0,IF(AP279&gt;0,$AO279*AP279,""),"")</f>
      </c>
      <c r="AR279" s="17">
        <f>AO279</f>
        <v>0</v>
      </c>
      <c r="AS279" s="49">
        <f>PRODUCT(ROUND(AA279,2)*1.02)</f>
        <v>2.2848</v>
      </c>
      <c r="AT279" s="48">
        <f>IF($AO279&gt;0,IF(AS279&gt;0,$AO279*AS279,""),"")</f>
      </c>
      <c r="AV279" s="20"/>
      <c r="AW279" s="48"/>
      <c r="AY279" s="20"/>
      <c r="AZ279" s="48"/>
      <c r="BB279" s="18"/>
      <c r="BC279" s="18"/>
    </row>
    <row r="280" spans="1:55" ht="15.75">
      <c r="A280" s="37" t="s">
        <v>13</v>
      </c>
      <c r="B280" s="38"/>
      <c r="C280" s="50"/>
      <c r="E280" s="47"/>
      <c r="K280" s="18"/>
      <c r="L280" s="48"/>
      <c r="N280" s="18"/>
      <c r="Q280" s="18"/>
      <c r="R280" s="18"/>
      <c r="S280" s="37" t="s">
        <v>13</v>
      </c>
      <c r="T280" s="38"/>
      <c r="U280" s="50"/>
      <c r="W280" s="39"/>
      <c r="X280" s="41"/>
      <c r="Y280" s="70"/>
      <c r="Z280" s="43"/>
      <c r="AA280" s="39"/>
      <c r="AB280" s="70"/>
      <c r="AC280" s="43"/>
      <c r="AD280" s="88"/>
      <c r="AE280" s="42"/>
      <c r="AF280" s="43"/>
      <c r="AG280" s="88"/>
      <c r="AH280" s="70"/>
      <c r="AI280" s="43"/>
      <c r="AJ280" s="44"/>
      <c r="AK280" s="45"/>
      <c r="AL280" s="46" t="s">
        <v>13</v>
      </c>
      <c r="AM280" s="38"/>
      <c r="AN280" s="50"/>
      <c r="AP280" s="47"/>
      <c r="AV280" s="20"/>
      <c r="AW280" s="48"/>
      <c r="AY280" s="20"/>
      <c r="BB280" s="18"/>
      <c r="BC280" s="18"/>
    </row>
    <row r="281" spans="1:55" ht="15.75">
      <c r="A281" s="37"/>
      <c r="B281" s="38"/>
      <c r="C281" s="50"/>
      <c r="K281" s="18"/>
      <c r="L281" s="48"/>
      <c r="N281" s="18"/>
      <c r="Q281" s="18"/>
      <c r="R281" s="18"/>
      <c r="S281" s="37"/>
      <c r="T281" s="38"/>
      <c r="U281" s="50"/>
      <c r="W281" s="39"/>
      <c r="X281" s="39"/>
      <c r="Y281" s="70"/>
      <c r="Z281" s="43"/>
      <c r="AA281" s="39"/>
      <c r="AB281" s="70"/>
      <c r="AC281" s="43"/>
      <c r="AD281" s="88"/>
      <c r="AE281" s="42"/>
      <c r="AF281" s="43"/>
      <c r="AG281" s="88"/>
      <c r="AH281" s="70"/>
      <c r="AI281" s="43"/>
      <c r="AJ281" s="44"/>
      <c r="AK281" s="45"/>
      <c r="AL281" s="46"/>
      <c r="AM281" s="38"/>
      <c r="AN281" s="50"/>
      <c r="AV281" s="20"/>
      <c r="AW281" s="48"/>
      <c r="AY281" s="20"/>
      <c r="BB281" s="18"/>
      <c r="BC281" s="18"/>
    </row>
    <row r="282" spans="1:55" ht="63">
      <c r="A282" s="30" t="s">
        <v>87</v>
      </c>
      <c r="B282" s="31" t="s">
        <v>88</v>
      </c>
      <c r="C282" s="37"/>
      <c r="K282" s="18"/>
      <c r="L282" s="48"/>
      <c r="N282" s="18"/>
      <c r="Q282" s="18"/>
      <c r="R282" s="18"/>
      <c r="S282" s="30" t="s">
        <v>87</v>
      </c>
      <c r="T282" s="31" t="s">
        <v>88</v>
      </c>
      <c r="U282" s="37"/>
      <c r="W282" s="39"/>
      <c r="X282" s="39"/>
      <c r="Y282" s="70"/>
      <c r="Z282" s="43"/>
      <c r="AA282" s="39"/>
      <c r="AB282" s="70"/>
      <c r="AC282" s="43"/>
      <c r="AD282" s="88"/>
      <c r="AE282" s="42"/>
      <c r="AF282" s="43"/>
      <c r="AG282" s="88"/>
      <c r="AH282" s="70"/>
      <c r="AI282" s="43"/>
      <c r="AJ282" s="44"/>
      <c r="AK282" s="45"/>
      <c r="AL282" s="35" t="s">
        <v>87</v>
      </c>
      <c r="AM282" s="31" t="s">
        <v>88</v>
      </c>
      <c r="AN282" s="37"/>
      <c r="AV282" s="20"/>
      <c r="AW282" s="48"/>
      <c r="AY282" s="20"/>
      <c r="BB282" s="18"/>
      <c r="BC282" s="18"/>
    </row>
    <row r="283" spans="1:55" ht="31.5">
      <c r="A283" s="37" t="s">
        <v>89</v>
      </c>
      <c r="B283" s="38" t="s">
        <v>12</v>
      </c>
      <c r="C283" s="50"/>
      <c r="K283" s="18"/>
      <c r="L283" s="48"/>
      <c r="N283" s="18"/>
      <c r="Q283" s="18"/>
      <c r="R283" s="18"/>
      <c r="S283" s="37" t="s">
        <v>89</v>
      </c>
      <c r="T283" s="38" t="s">
        <v>12</v>
      </c>
      <c r="U283" s="50"/>
      <c r="W283" s="39"/>
      <c r="X283" s="39"/>
      <c r="Y283" s="70"/>
      <c r="Z283" s="43"/>
      <c r="AA283" s="39"/>
      <c r="AB283" s="70"/>
      <c r="AC283" s="43"/>
      <c r="AD283" s="88"/>
      <c r="AE283" s="42"/>
      <c r="AF283" s="43"/>
      <c r="AG283" s="88"/>
      <c r="AH283" s="70"/>
      <c r="AI283" s="43"/>
      <c r="AJ283" s="44"/>
      <c r="AK283" s="45"/>
      <c r="AL283" s="46" t="s">
        <v>89</v>
      </c>
      <c r="AM283" s="38" t="s">
        <v>12</v>
      </c>
      <c r="AN283" s="50"/>
      <c r="AV283" s="20"/>
      <c r="AW283" s="48"/>
      <c r="AY283" s="20"/>
      <c r="BB283" s="18"/>
      <c r="BC283" s="18"/>
    </row>
    <row r="284" spans="1:55" ht="15.75">
      <c r="A284" s="37" t="s">
        <v>13</v>
      </c>
      <c r="B284" s="38" t="s">
        <v>14</v>
      </c>
      <c r="C284" s="50" t="s">
        <v>15</v>
      </c>
      <c r="G284" s="17">
        <f>D284</f>
        <v>0</v>
      </c>
      <c r="H284" s="47">
        <v>31.4</v>
      </c>
      <c r="I284" s="48">
        <f>IF($G284&gt;0,IF(H284&gt;0,$G284*H284,""),"")</f>
      </c>
      <c r="K284" s="18"/>
      <c r="L284" s="48"/>
      <c r="M284" s="17">
        <f>D284</f>
        <v>0</v>
      </c>
      <c r="N284" s="47">
        <v>30</v>
      </c>
      <c r="O284" s="48">
        <f>IF($M284&gt;0,IF(N284&gt;0,$M284*N284,""),"")</f>
      </c>
      <c r="Q284" s="18"/>
      <c r="R284" s="18"/>
      <c r="S284" s="37" t="s">
        <v>13</v>
      </c>
      <c r="T284" s="38" t="s">
        <v>14</v>
      </c>
      <c r="U284" s="50" t="s">
        <v>15</v>
      </c>
      <c r="V284" s="82"/>
      <c r="W284" s="39"/>
      <c r="X284" s="39"/>
      <c r="Y284" s="70"/>
      <c r="Z284" s="43">
        <f>V284</f>
        <v>0</v>
      </c>
      <c r="AA284" s="41">
        <v>31.4</v>
      </c>
      <c r="AB284" s="42">
        <f>IF($G284&gt;0,IF(AA284&gt;0,$G284*AA284,""),"")</f>
      </c>
      <c r="AC284" s="43"/>
      <c r="AD284" s="88"/>
      <c r="AE284" s="42"/>
      <c r="AF284" s="43">
        <f>V284</f>
        <v>0</v>
      </c>
      <c r="AG284" s="90">
        <f>PRODUCT(ROUND(N284*1.04,2))</f>
        <v>31.2</v>
      </c>
      <c r="AH284" s="42">
        <f>IF($V284&gt;0,IF(AG284&gt;0,$V284*AG284,""),"")</f>
      </c>
      <c r="AI284" s="43"/>
      <c r="AJ284" s="44"/>
      <c r="AK284" s="45"/>
      <c r="AL284" s="46" t="s">
        <v>13</v>
      </c>
      <c r="AM284" s="38" t="s">
        <v>14</v>
      </c>
      <c r="AN284" s="50" t="s">
        <v>15</v>
      </c>
      <c r="AR284" s="17">
        <f>AO284</f>
        <v>0</v>
      </c>
      <c r="AS284" s="49">
        <f>PRODUCT(ROUND(AA284,2)*1.02)</f>
        <v>32.028</v>
      </c>
      <c r="AT284" s="48">
        <f>IF($AO284&gt;0,IF(AS284&gt;0,$AO284*AS284,""),"")</f>
      </c>
      <c r="AV284" s="20"/>
      <c r="AW284" s="48"/>
      <c r="AX284" s="17">
        <f>AO284</f>
        <v>0</v>
      </c>
      <c r="AY284" s="49">
        <f>PRODUCT(ROUND(AG284,2)*1.08)</f>
        <v>33.696</v>
      </c>
      <c r="AZ284" s="48">
        <f>IF($AO284&gt;0,IF(AY284&gt;0,$AO284*AY284,""),"")</f>
      </c>
      <c r="BB284" s="18"/>
      <c r="BC284" s="18"/>
    </row>
    <row r="285" spans="1:55" ht="15.75">
      <c r="A285" s="37" t="s">
        <v>13</v>
      </c>
      <c r="B285" s="38" t="s">
        <v>16</v>
      </c>
      <c r="C285" s="50" t="s">
        <v>15</v>
      </c>
      <c r="G285" s="17">
        <f>D285</f>
        <v>0</v>
      </c>
      <c r="H285" s="47">
        <v>27.76</v>
      </c>
      <c r="I285" s="48">
        <f>IF($G285&gt;0,IF(H285&gt;0,$G285*H285,""),"")</f>
      </c>
      <c r="K285" s="18"/>
      <c r="L285" s="48"/>
      <c r="M285" s="17">
        <f>D285</f>
        <v>0</v>
      </c>
      <c r="N285" s="47">
        <v>28</v>
      </c>
      <c r="O285" s="48">
        <f>IF($M285&gt;0,IF(N285&gt;0,$M285*N285,""),"")</f>
      </c>
      <c r="Q285" s="18"/>
      <c r="R285" s="18"/>
      <c r="S285" s="37" t="s">
        <v>13</v>
      </c>
      <c r="T285" s="38" t="s">
        <v>16</v>
      </c>
      <c r="U285" s="50" t="s">
        <v>15</v>
      </c>
      <c r="V285" s="82"/>
      <c r="W285" s="39"/>
      <c r="X285" s="39"/>
      <c r="Y285" s="70"/>
      <c r="Z285" s="43">
        <f>V285</f>
        <v>0</v>
      </c>
      <c r="AA285" s="41">
        <v>27.76</v>
      </c>
      <c r="AB285" s="42">
        <f>IF($G285&gt;0,IF(AA285&gt;0,$G285*AA285,""),"")</f>
      </c>
      <c r="AC285" s="43"/>
      <c r="AD285" s="88"/>
      <c r="AE285" s="42"/>
      <c r="AF285" s="43">
        <f>V285</f>
        <v>0</v>
      </c>
      <c r="AG285" s="90">
        <f>PRODUCT(ROUND(N285*1.04,2))</f>
        <v>29.12</v>
      </c>
      <c r="AH285" s="42">
        <f>IF($V285&gt;0,IF(AG285&gt;0,$V285*AG285,""),"")</f>
      </c>
      <c r="AI285" s="43"/>
      <c r="AJ285" s="44"/>
      <c r="AK285" s="45"/>
      <c r="AL285" s="46" t="s">
        <v>13</v>
      </c>
      <c r="AM285" s="38" t="s">
        <v>16</v>
      </c>
      <c r="AN285" s="50" t="s">
        <v>15</v>
      </c>
      <c r="AR285" s="17">
        <f>AO285</f>
        <v>0</v>
      </c>
      <c r="AS285" s="49">
        <f>PRODUCT(ROUND(AA285,2)*1.02)</f>
        <v>28.3152</v>
      </c>
      <c r="AT285" s="48">
        <f>IF($AO285&gt;0,IF(AS285&gt;0,$AO285*AS285,""),"")</f>
      </c>
      <c r="AV285" s="20"/>
      <c r="AW285" s="48"/>
      <c r="AX285" s="17">
        <f>AO285</f>
        <v>0</v>
      </c>
      <c r="AY285" s="49">
        <f>PRODUCT(ROUND(AG285,2)*1.08)</f>
        <v>31.449600000000004</v>
      </c>
      <c r="AZ285" s="48">
        <f>IF($AO285&gt;0,IF(AY285&gt;0,$AO285*AY285,""),"")</f>
      </c>
      <c r="BB285" s="18"/>
      <c r="BC285" s="18"/>
    </row>
    <row r="286" spans="1:55" ht="15.75">
      <c r="A286" s="37" t="s">
        <v>13</v>
      </c>
      <c r="B286" s="38" t="s">
        <v>17</v>
      </c>
      <c r="C286" s="50" t="s">
        <v>15</v>
      </c>
      <c r="G286" s="17">
        <f>D286</f>
        <v>0</v>
      </c>
      <c r="H286" s="47">
        <v>24.9</v>
      </c>
      <c r="I286" s="48">
        <f>IF($D286&gt;0,IF(H286&gt;0,$D286*H286,""),"")</f>
      </c>
      <c r="K286" s="18"/>
      <c r="L286" s="48"/>
      <c r="M286" s="17">
        <f>D286</f>
        <v>0</v>
      </c>
      <c r="N286" s="47">
        <v>25</v>
      </c>
      <c r="O286" s="48">
        <f>IF($M286&gt;0,IF(N286&gt;0,$M286*N286,""),"")</f>
      </c>
      <c r="Q286" s="18"/>
      <c r="R286" s="18"/>
      <c r="S286" s="37" t="s">
        <v>13</v>
      </c>
      <c r="T286" s="38" t="s">
        <v>17</v>
      </c>
      <c r="U286" s="50" t="s">
        <v>15</v>
      </c>
      <c r="V286" s="82"/>
      <c r="W286" s="39"/>
      <c r="X286" s="39"/>
      <c r="Y286" s="70"/>
      <c r="Z286" s="43">
        <f>V286</f>
        <v>0</v>
      </c>
      <c r="AA286" s="41">
        <v>24.9</v>
      </c>
      <c r="AB286" s="42">
        <f>IF($D286&gt;0,IF(AA286&gt;0,$D286*AA286,""),"")</f>
      </c>
      <c r="AC286" s="43"/>
      <c r="AD286" s="88"/>
      <c r="AE286" s="42"/>
      <c r="AF286" s="43">
        <f>V286</f>
        <v>0</v>
      </c>
      <c r="AG286" s="90">
        <f>PRODUCT(ROUND(N286*1.04,2))</f>
        <v>26</v>
      </c>
      <c r="AH286" s="42">
        <f>IF($V286&gt;0,IF(AG286&gt;0,$V286*AG286,""),"")</f>
      </c>
      <c r="AI286" s="43"/>
      <c r="AJ286" s="44"/>
      <c r="AK286" s="45"/>
      <c r="AL286" s="46" t="s">
        <v>13</v>
      </c>
      <c r="AM286" s="38" t="s">
        <v>17</v>
      </c>
      <c r="AN286" s="50" t="s">
        <v>15</v>
      </c>
      <c r="AR286" s="17">
        <f>AO286</f>
        <v>0</v>
      </c>
      <c r="AS286" s="49">
        <f>PRODUCT(ROUND(AA286,2)*1.02)</f>
        <v>25.398</v>
      </c>
      <c r="AT286" s="48">
        <f>IF($AO286&gt;0,IF(AS286&gt;0,$AO286*AS286,""),"")</f>
      </c>
      <c r="AV286" s="20"/>
      <c r="AW286" s="48"/>
      <c r="AX286" s="17">
        <f>AO286</f>
        <v>0</v>
      </c>
      <c r="AY286" s="49">
        <f>PRODUCT(ROUND(AG286,2)*1.08)</f>
        <v>28.080000000000002</v>
      </c>
      <c r="AZ286" s="48">
        <f>IF($AO286&gt;0,IF(AY286&gt;0,$AO286*AY286,""),"")</f>
      </c>
      <c r="BB286" s="18"/>
      <c r="BC286" s="18"/>
    </row>
    <row r="287" spans="1:55" ht="15.75">
      <c r="A287" s="37" t="s">
        <v>90</v>
      </c>
      <c r="B287" s="38" t="s">
        <v>19</v>
      </c>
      <c r="C287" s="50"/>
      <c r="K287" s="18"/>
      <c r="L287" s="48"/>
      <c r="N287" s="18"/>
      <c r="Q287" s="18"/>
      <c r="R287" s="18"/>
      <c r="S287" s="37" t="s">
        <v>90</v>
      </c>
      <c r="T287" s="38" t="s">
        <v>19</v>
      </c>
      <c r="U287" s="50"/>
      <c r="W287" s="39"/>
      <c r="X287" s="39"/>
      <c r="Y287" s="70"/>
      <c r="Z287" s="43"/>
      <c r="AA287" s="39"/>
      <c r="AB287" s="70"/>
      <c r="AC287" s="43"/>
      <c r="AD287" s="88"/>
      <c r="AE287" s="42"/>
      <c r="AF287" s="43"/>
      <c r="AG287" s="88"/>
      <c r="AH287" s="70"/>
      <c r="AI287" s="43"/>
      <c r="AJ287" s="44"/>
      <c r="AK287" s="45"/>
      <c r="AL287" s="46" t="s">
        <v>90</v>
      </c>
      <c r="AM287" s="38" t="s">
        <v>19</v>
      </c>
      <c r="AN287" s="50"/>
      <c r="AV287" s="20"/>
      <c r="AW287" s="48"/>
      <c r="AY287" s="20"/>
      <c r="BB287" s="18"/>
      <c r="BC287" s="18"/>
    </row>
    <row r="288" spans="1:55" ht="15.75">
      <c r="A288" s="37" t="s">
        <v>13</v>
      </c>
      <c r="B288" s="38" t="s">
        <v>14</v>
      </c>
      <c r="C288" s="50" t="s">
        <v>15</v>
      </c>
      <c r="G288" s="17">
        <f>D288</f>
        <v>0</v>
      </c>
      <c r="H288" s="47">
        <v>22.5</v>
      </c>
      <c r="I288" s="48">
        <f>IF($G288&gt;0,IF(H288&gt;0,$G288*H288,""),"")</f>
      </c>
      <c r="K288" s="18"/>
      <c r="L288" s="48"/>
      <c r="M288" s="17">
        <f>D288</f>
        <v>0</v>
      </c>
      <c r="N288" s="47">
        <v>12</v>
      </c>
      <c r="O288" s="48">
        <f>IF($M288&gt;0,IF(N288&gt;0,$M288*N288,""),"")</f>
      </c>
      <c r="Q288" s="18"/>
      <c r="R288" s="18"/>
      <c r="S288" s="37" t="s">
        <v>13</v>
      </c>
      <c r="T288" s="38" t="s">
        <v>14</v>
      </c>
      <c r="U288" s="50" t="s">
        <v>15</v>
      </c>
      <c r="V288" s="82"/>
      <c r="W288" s="39"/>
      <c r="X288" s="39"/>
      <c r="Y288" s="70"/>
      <c r="Z288" s="43">
        <f>V288</f>
        <v>0</v>
      </c>
      <c r="AA288" s="41">
        <v>22.5</v>
      </c>
      <c r="AB288" s="42">
        <f>IF($G288&gt;0,IF(AA288&gt;0,$G288*AA288,""),"")</f>
      </c>
      <c r="AC288" s="43"/>
      <c r="AD288" s="88"/>
      <c r="AE288" s="42"/>
      <c r="AF288" s="43">
        <f>V288</f>
        <v>0</v>
      </c>
      <c r="AG288" s="90">
        <f>PRODUCT(ROUND(N288*1.04,2))</f>
        <v>12.48</v>
      </c>
      <c r="AH288" s="42">
        <f>IF($V288&gt;0,IF(AG288&gt;0,$V288*AG288,""),"")</f>
      </c>
      <c r="AI288" s="43"/>
      <c r="AJ288" s="44"/>
      <c r="AK288" s="45"/>
      <c r="AL288" s="46" t="s">
        <v>13</v>
      </c>
      <c r="AM288" s="38" t="s">
        <v>14</v>
      </c>
      <c r="AN288" s="50" t="s">
        <v>15</v>
      </c>
      <c r="AR288" s="17">
        <f>AO288</f>
        <v>0</v>
      </c>
      <c r="AS288" s="49">
        <f>PRODUCT(ROUND(AA288,2)*1.02)</f>
        <v>22.95</v>
      </c>
      <c r="AT288" s="48">
        <f>IF($AO288&gt;0,IF(AS288&gt;0,$AO288*AS288,""),"")</f>
      </c>
      <c r="AV288" s="20"/>
      <c r="AW288" s="48"/>
      <c r="AX288" s="17">
        <f>AO288</f>
        <v>0</v>
      </c>
      <c r="AY288" s="49">
        <f>PRODUCT(ROUND(AG288,2)*1.08)</f>
        <v>13.4784</v>
      </c>
      <c r="AZ288" s="48">
        <f>IF($AO288&gt;0,IF(AY288&gt;0,$AO288*AY288,""),"")</f>
      </c>
      <c r="BB288" s="18"/>
      <c r="BC288" s="18"/>
    </row>
    <row r="289" spans="1:55" ht="15.75">
      <c r="A289" s="37" t="s">
        <v>13</v>
      </c>
      <c r="B289" s="38" t="s">
        <v>16</v>
      </c>
      <c r="C289" s="50" t="s">
        <v>15</v>
      </c>
      <c r="G289" s="17">
        <f>D289</f>
        <v>0</v>
      </c>
      <c r="H289" s="47">
        <v>19.8</v>
      </c>
      <c r="I289" s="48">
        <f>IF($G289&gt;0,IF(H289&gt;0,$G289*H289,""),"")</f>
      </c>
      <c r="K289" s="18"/>
      <c r="L289" s="48"/>
      <c r="M289" s="17">
        <f>D289</f>
        <v>0</v>
      </c>
      <c r="N289" s="47">
        <v>10</v>
      </c>
      <c r="O289" s="48">
        <f>IF($M289&gt;0,IF(N289&gt;0,$M289*N289,""),"")</f>
      </c>
      <c r="Q289" s="18"/>
      <c r="R289" s="18"/>
      <c r="S289" s="37" t="s">
        <v>13</v>
      </c>
      <c r="T289" s="38" t="s">
        <v>16</v>
      </c>
      <c r="U289" s="50" t="s">
        <v>15</v>
      </c>
      <c r="V289" s="82"/>
      <c r="W289" s="39"/>
      <c r="X289" s="39"/>
      <c r="Y289" s="70"/>
      <c r="Z289" s="43">
        <f>V289</f>
        <v>0</v>
      </c>
      <c r="AA289" s="41">
        <v>19.8</v>
      </c>
      <c r="AB289" s="42">
        <f>IF($G289&gt;0,IF(AA289&gt;0,$G289*AA289,""),"")</f>
      </c>
      <c r="AC289" s="43"/>
      <c r="AD289" s="88"/>
      <c r="AE289" s="42"/>
      <c r="AF289" s="43">
        <f>V289</f>
        <v>0</v>
      </c>
      <c r="AG289" s="90">
        <f>PRODUCT(ROUND(N289*1.04,2))</f>
        <v>10.4</v>
      </c>
      <c r="AH289" s="42">
        <f>IF($V289&gt;0,IF(AG289&gt;0,$V289*AG289,""),"")</f>
      </c>
      <c r="AI289" s="43"/>
      <c r="AJ289" s="44"/>
      <c r="AK289" s="45"/>
      <c r="AL289" s="46" t="s">
        <v>13</v>
      </c>
      <c r="AM289" s="38" t="s">
        <v>16</v>
      </c>
      <c r="AN289" s="50" t="s">
        <v>15</v>
      </c>
      <c r="AR289" s="17">
        <f>AO289</f>
        <v>0</v>
      </c>
      <c r="AS289" s="49">
        <f>PRODUCT(ROUND(AA289,2)*1.02)</f>
        <v>20.196</v>
      </c>
      <c r="AT289" s="48">
        <f>IF($AO289&gt;0,IF(AS289&gt;0,$AO289*AS289,""),"")</f>
      </c>
      <c r="AV289" s="20"/>
      <c r="AW289" s="48"/>
      <c r="AX289" s="17">
        <f>AO289</f>
        <v>0</v>
      </c>
      <c r="AY289" s="49">
        <f>PRODUCT(ROUND(AG289,2)*1.08)</f>
        <v>11.232000000000001</v>
      </c>
      <c r="AZ289" s="48">
        <f>IF($AO289&gt;0,IF(AY289&gt;0,$AO289*AY289,""),"")</f>
      </c>
      <c r="BB289" s="18"/>
      <c r="BC289" s="18"/>
    </row>
    <row r="290" spans="1:55" ht="15.75">
      <c r="A290" s="37" t="s">
        <v>13</v>
      </c>
      <c r="B290" s="38" t="s">
        <v>17</v>
      </c>
      <c r="C290" s="50" t="s">
        <v>15</v>
      </c>
      <c r="G290" s="17">
        <f>D290</f>
        <v>0</v>
      </c>
      <c r="H290" s="47">
        <v>17.8</v>
      </c>
      <c r="I290" s="48">
        <f>IF($D290&gt;0,IF(H290&gt;0,$D290*H290,""),"")</f>
      </c>
      <c r="K290" s="18"/>
      <c r="L290" s="48"/>
      <c r="M290" s="17">
        <f>D290</f>
        <v>0</v>
      </c>
      <c r="N290" s="47">
        <v>8</v>
      </c>
      <c r="O290" s="48">
        <f>IF($M290&gt;0,IF(N290&gt;0,$M290*N290,""),"")</f>
      </c>
      <c r="Q290" s="18"/>
      <c r="R290" s="18"/>
      <c r="S290" s="37" t="s">
        <v>13</v>
      </c>
      <c r="T290" s="38" t="s">
        <v>17</v>
      </c>
      <c r="U290" s="50" t="s">
        <v>15</v>
      </c>
      <c r="V290" s="82"/>
      <c r="W290" s="39"/>
      <c r="X290" s="39"/>
      <c r="Y290" s="70"/>
      <c r="Z290" s="43">
        <f>V290</f>
        <v>0</v>
      </c>
      <c r="AA290" s="41">
        <v>17.8</v>
      </c>
      <c r="AB290" s="42">
        <f>IF($D290&gt;0,IF(AA290&gt;0,$D290*AA290,""),"")</f>
      </c>
      <c r="AC290" s="43"/>
      <c r="AD290" s="88"/>
      <c r="AE290" s="42"/>
      <c r="AF290" s="43">
        <f>V290</f>
        <v>0</v>
      </c>
      <c r="AG290" s="90">
        <f>PRODUCT(ROUND(N290*1.04,2))</f>
        <v>8.32</v>
      </c>
      <c r="AH290" s="42">
        <f>IF($V290&gt;0,IF(AG290&gt;0,$V290*AG290,""),"")</f>
      </c>
      <c r="AI290" s="43"/>
      <c r="AJ290" s="44"/>
      <c r="AK290" s="45"/>
      <c r="AL290" s="46" t="s">
        <v>13</v>
      </c>
      <c r="AM290" s="38" t="s">
        <v>17</v>
      </c>
      <c r="AN290" s="50" t="s">
        <v>15</v>
      </c>
      <c r="AR290" s="17">
        <f>AO290</f>
        <v>0</v>
      </c>
      <c r="AS290" s="49">
        <f>PRODUCT(ROUND(AA290,2)*1.02)</f>
        <v>18.156000000000002</v>
      </c>
      <c r="AT290" s="48">
        <f>IF($AO290&gt;0,IF(AS290&gt;0,$AO290*AS290,""),"")</f>
      </c>
      <c r="AV290" s="20"/>
      <c r="AW290" s="48"/>
      <c r="AX290" s="17">
        <f>AO290</f>
        <v>0</v>
      </c>
      <c r="AY290" s="49">
        <f>PRODUCT(ROUND(AG290,2)*1.08)</f>
        <v>8.985600000000002</v>
      </c>
      <c r="AZ290" s="48">
        <f>IF($AO290&gt;0,IF(AY290&gt;0,$AO290*AY290,""),"")</f>
      </c>
      <c r="BB290" s="18"/>
      <c r="BC290" s="18"/>
    </row>
    <row r="291" spans="1:55" ht="15.75">
      <c r="A291" s="37"/>
      <c r="B291" s="38"/>
      <c r="C291" s="50"/>
      <c r="K291" s="18"/>
      <c r="L291" s="48"/>
      <c r="N291" s="18"/>
      <c r="Q291" s="18"/>
      <c r="R291" s="18"/>
      <c r="S291" s="37"/>
      <c r="T291" s="38"/>
      <c r="U291" s="50"/>
      <c r="W291" s="39"/>
      <c r="X291" s="39"/>
      <c r="Y291" s="70"/>
      <c r="Z291" s="43"/>
      <c r="AA291" s="39"/>
      <c r="AB291" s="70"/>
      <c r="AC291" s="43"/>
      <c r="AD291" s="88"/>
      <c r="AE291" s="42"/>
      <c r="AF291" s="43"/>
      <c r="AG291" s="88"/>
      <c r="AH291" s="70"/>
      <c r="AI291" s="43"/>
      <c r="AJ291" s="44"/>
      <c r="AK291" s="45"/>
      <c r="AL291" s="46"/>
      <c r="AM291" s="38"/>
      <c r="AN291" s="50"/>
      <c r="AV291" s="20"/>
      <c r="AW291" s="48"/>
      <c r="AY291" s="20"/>
      <c r="BB291" s="18"/>
      <c r="BC291" s="18"/>
    </row>
    <row r="292" spans="1:55" ht="15.75">
      <c r="A292" s="37" t="s">
        <v>20</v>
      </c>
      <c r="B292" s="32" t="s">
        <v>21</v>
      </c>
      <c r="C292" s="50"/>
      <c r="K292" s="18"/>
      <c r="L292" s="48"/>
      <c r="N292" s="18"/>
      <c r="Q292" s="18"/>
      <c r="R292" s="18"/>
      <c r="S292" s="37" t="s">
        <v>20</v>
      </c>
      <c r="T292" s="32" t="s">
        <v>21</v>
      </c>
      <c r="U292" s="50"/>
      <c r="W292" s="39"/>
      <c r="X292" s="39"/>
      <c r="Y292" s="70"/>
      <c r="Z292" s="43"/>
      <c r="AA292" s="39"/>
      <c r="AB292" s="70"/>
      <c r="AC292" s="43"/>
      <c r="AD292" s="88"/>
      <c r="AE292" s="42"/>
      <c r="AF292" s="43"/>
      <c r="AG292" s="88"/>
      <c r="AH292" s="70"/>
      <c r="AI292" s="43"/>
      <c r="AJ292" s="44"/>
      <c r="AK292" s="45"/>
      <c r="AL292" s="46" t="s">
        <v>20</v>
      </c>
      <c r="AM292" s="32" t="s">
        <v>21</v>
      </c>
      <c r="AN292" s="50"/>
      <c r="AV292" s="20"/>
      <c r="AW292" s="48"/>
      <c r="AY292" s="20"/>
      <c r="BB292" s="18"/>
      <c r="BC292" s="18"/>
    </row>
    <row r="293" spans="1:55" s="62" customFormat="1" ht="31.5">
      <c r="A293" s="52" t="s">
        <v>22</v>
      </c>
      <c r="B293" s="53" t="s">
        <v>23</v>
      </c>
      <c r="C293" s="54" t="s">
        <v>24</v>
      </c>
      <c r="H293" s="63">
        <v>0.45</v>
      </c>
      <c r="I293" s="64">
        <f>IF($G293&gt;0,IF(H293&gt;0,$G293*H293,""),"")</f>
      </c>
      <c r="K293" s="65"/>
      <c r="L293" s="64"/>
      <c r="N293" s="63">
        <v>1.25</v>
      </c>
      <c r="O293" s="64">
        <f>IF($M293&gt;0,IF(N293&gt;0,$M293*N293,""),"")</f>
      </c>
      <c r="Q293" s="65"/>
      <c r="R293" s="65"/>
      <c r="S293" s="52" t="s">
        <v>22</v>
      </c>
      <c r="T293" s="53" t="s">
        <v>23</v>
      </c>
      <c r="U293" s="54" t="s">
        <v>24</v>
      </c>
      <c r="V293" s="83"/>
      <c r="W293" s="55"/>
      <c r="X293" s="55"/>
      <c r="Y293" s="75"/>
      <c r="Z293" s="85"/>
      <c r="AA293" s="56">
        <v>0.45</v>
      </c>
      <c r="AB293" s="57">
        <f>IF($Z293&gt;0,IF(AA293&gt;0,$Z293*AA293,""),"")</f>
      </c>
      <c r="AC293" s="58"/>
      <c r="AD293" s="59"/>
      <c r="AE293" s="57"/>
      <c r="AF293" s="85"/>
      <c r="AG293" s="56">
        <f>PRODUCT(ROUND(N293*1.04,2))</f>
        <v>1.3</v>
      </c>
      <c r="AH293" s="57">
        <f>IF($AF293&gt;0,IF(AG293&gt;0,$AF293*AG293,""),"")</f>
      </c>
      <c r="AI293" s="58"/>
      <c r="AJ293" s="59"/>
      <c r="AK293" s="60"/>
      <c r="AL293" s="61" t="s">
        <v>22</v>
      </c>
      <c r="AM293" s="53" t="s">
        <v>23</v>
      </c>
      <c r="AN293" s="54" t="s">
        <v>24</v>
      </c>
      <c r="AS293" s="63">
        <f>PRODUCT(ROUND(AA293,2)*1.02)</f>
        <v>0.459</v>
      </c>
      <c r="AT293" s="64">
        <f>IF($AO293&gt;0,IF(AS293&gt;0,$AO293*AS293,""),"")</f>
      </c>
      <c r="AV293" s="65"/>
      <c r="AW293" s="64"/>
      <c r="AY293" s="63">
        <f>PRODUCT(ROUND(AG293,2)*1.08)</f>
        <v>1.4040000000000001</v>
      </c>
      <c r="AZ293" s="64">
        <f>IF($AO293&gt;0,IF(AY293&gt;0,$AO293*AY293,""),"")</f>
      </c>
      <c r="BB293" s="65"/>
      <c r="BC293" s="65"/>
    </row>
    <row r="294" spans="1:55" ht="15.75">
      <c r="A294" s="37" t="s">
        <v>25</v>
      </c>
      <c r="B294" s="38" t="s">
        <v>26</v>
      </c>
      <c r="C294" s="50" t="s">
        <v>15</v>
      </c>
      <c r="G294" s="17">
        <f>D294</f>
        <v>0</v>
      </c>
      <c r="H294" s="47">
        <v>0.23</v>
      </c>
      <c r="I294" s="48">
        <f>IF($G294&gt;0,IF(H294&gt;0,$G294*H294,""),"")</f>
      </c>
      <c r="K294" s="18"/>
      <c r="L294" s="48"/>
      <c r="M294" s="17">
        <f>D294</f>
        <v>0</v>
      </c>
      <c r="N294" s="47">
        <v>0.25</v>
      </c>
      <c r="O294" s="48">
        <f>IF($M294&gt;0,IF(N294&gt;0,$M294*N294,""),"")</f>
      </c>
      <c r="Q294" s="18"/>
      <c r="R294" s="18"/>
      <c r="S294" s="37" t="s">
        <v>25</v>
      </c>
      <c r="T294" s="38" t="s">
        <v>26</v>
      </c>
      <c r="U294" s="50" t="s">
        <v>15</v>
      </c>
      <c r="V294" s="82"/>
      <c r="W294" s="39"/>
      <c r="X294" s="39"/>
      <c r="Y294" s="70"/>
      <c r="Z294" s="43">
        <f>V294</f>
        <v>0</v>
      </c>
      <c r="AA294" s="41">
        <v>0.23</v>
      </c>
      <c r="AB294" s="42">
        <f>IF($V294&gt;0,IF(AA294&gt;0,$V294*AA294,""),"")</f>
      </c>
      <c r="AC294" s="43"/>
      <c r="AD294" s="88"/>
      <c r="AE294" s="42"/>
      <c r="AF294" s="43">
        <f>V294</f>
        <v>0</v>
      </c>
      <c r="AG294" s="90">
        <f>PRODUCT(ROUND(N294*1.04,2))</f>
        <v>0.26</v>
      </c>
      <c r="AH294" s="42">
        <f>IF($V294&gt;0,IF(AG294&gt;0,$V294*AG294,""),"")</f>
      </c>
      <c r="AI294" s="43"/>
      <c r="AJ294" s="44"/>
      <c r="AK294" s="45"/>
      <c r="AL294" s="46" t="s">
        <v>25</v>
      </c>
      <c r="AM294" s="38" t="s">
        <v>26</v>
      </c>
      <c r="AN294" s="50" t="s">
        <v>15</v>
      </c>
      <c r="AR294" s="17">
        <f>AO294</f>
        <v>0</v>
      </c>
      <c r="AS294" s="49">
        <f>PRODUCT(ROUND(AA294,2)*1.02)</f>
        <v>0.2346</v>
      </c>
      <c r="AT294" s="48">
        <f>IF($AO294&gt;0,IF(AS294&gt;0,$AO294*AS294,""),"")</f>
      </c>
      <c r="AV294" s="20"/>
      <c r="AW294" s="48"/>
      <c r="AX294" s="17">
        <f>AO294</f>
        <v>0</v>
      </c>
      <c r="AY294" s="49">
        <f>PRODUCT(ROUND(AG294,2)*1.08)</f>
        <v>0.28080000000000005</v>
      </c>
      <c r="AZ294" s="48">
        <f>IF($AO294&gt;0,IF(AY294&gt;0,$AO294*AY294,""),"")</f>
      </c>
      <c r="BB294" s="18"/>
      <c r="BC294" s="18"/>
    </row>
    <row r="295" spans="1:55" ht="15.75">
      <c r="A295" s="37" t="s">
        <v>13</v>
      </c>
      <c r="B295" s="38"/>
      <c r="C295" s="50"/>
      <c r="I295" s="48"/>
      <c r="K295" s="18"/>
      <c r="L295" s="48"/>
      <c r="N295" s="18"/>
      <c r="O295" s="48"/>
      <c r="Q295" s="18"/>
      <c r="R295" s="18"/>
      <c r="S295" s="37" t="s">
        <v>13</v>
      </c>
      <c r="T295" s="38"/>
      <c r="U295" s="50"/>
      <c r="W295" s="39"/>
      <c r="X295" s="39"/>
      <c r="Y295" s="70"/>
      <c r="Z295" s="43"/>
      <c r="AA295" s="39"/>
      <c r="AB295" s="42"/>
      <c r="AC295" s="43"/>
      <c r="AD295" s="88"/>
      <c r="AE295" s="42"/>
      <c r="AF295" s="43"/>
      <c r="AG295" s="88"/>
      <c r="AH295" s="42"/>
      <c r="AI295" s="43"/>
      <c r="AJ295" s="44"/>
      <c r="AK295" s="45"/>
      <c r="AL295" s="46" t="s">
        <v>13</v>
      </c>
      <c r="AM295" s="38"/>
      <c r="AN295" s="50"/>
      <c r="AT295" s="48"/>
      <c r="AV295" s="20"/>
      <c r="AW295" s="48"/>
      <c r="AY295" s="20"/>
      <c r="AZ295" s="48"/>
      <c r="BB295" s="18"/>
      <c r="BC295" s="18"/>
    </row>
    <row r="296" spans="1:55" ht="31.5">
      <c r="A296" s="37" t="s">
        <v>27</v>
      </c>
      <c r="B296" s="32" t="s">
        <v>28</v>
      </c>
      <c r="C296" s="50"/>
      <c r="K296" s="18"/>
      <c r="L296" s="48"/>
      <c r="N296" s="18"/>
      <c r="Q296" s="18"/>
      <c r="R296" s="18"/>
      <c r="S296" s="37" t="s">
        <v>27</v>
      </c>
      <c r="T296" s="32" t="s">
        <v>28</v>
      </c>
      <c r="U296" s="50"/>
      <c r="W296" s="39"/>
      <c r="X296" s="39"/>
      <c r="Y296" s="70"/>
      <c r="Z296" s="43"/>
      <c r="AA296" s="39"/>
      <c r="AB296" s="70"/>
      <c r="AC296" s="43"/>
      <c r="AD296" s="88"/>
      <c r="AE296" s="42"/>
      <c r="AF296" s="43"/>
      <c r="AG296" s="88"/>
      <c r="AH296" s="70"/>
      <c r="AI296" s="43"/>
      <c r="AJ296" s="44"/>
      <c r="AK296" s="45"/>
      <c r="AL296" s="46" t="s">
        <v>27</v>
      </c>
      <c r="AM296" s="32" t="s">
        <v>28</v>
      </c>
      <c r="AN296" s="50"/>
      <c r="AV296" s="20"/>
      <c r="AW296" s="48"/>
      <c r="AY296" s="20"/>
      <c r="BB296" s="18"/>
      <c r="BC296" s="18"/>
    </row>
    <row r="297" spans="1:55" ht="15.75">
      <c r="A297" s="37" t="s">
        <v>29</v>
      </c>
      <c r="B297" s="38" t="s">
        <v>30</v>
      </c>
      <c r="C297" s="50" t="s">
        <v>31</v>
      </c>
      <c r="G297" s="17">
        <f>D297</f>
        <v>0</v>
      </c>
      <c r="H297" s="47">
        <v>0.84</v>
      </c>
      <c r="I297" s="48">
        <f>IF($G297&gt;0,IF(H297&gt;0,$G297*H297,""),"")</f>
      </c>
      <c r="K297" s="18"/>
      <c r="L297" s="48"/>
      <c r="M297" s="17">
        <f>D297</f>
        <v>0</v>
      </c>
      <c r="N297" s="47">
        <v>2</v>
      </c>
      <c r="O297" s="48">
        <f>IF($M297&gt;0,IF(N297&gt;0,$M297*N297,""),"")</f>
      </c>
      <c r="Q297" s="18"/>
      <c r="R297" s="18"/>
      <c r="S297" s="37" t="s">
        <v>29</v>
      </c>
      <c r="T297" s="38" t="s">
        <v>30</v>
      </c>
      <c r="U297" s="50" t="s">
        <v>31</v>
      </c>
      <c r="V297" s="82"/>
      <c r="W297" s="39"/>
      <c r="X297" s="39"/>
      <c r="Y297" s="70"/>
      <c r="Z297" s="43">
        <f>V297</f>
        <v>0</v>
      </c>
      <c r="AA297" s="41">
        <v>0.84</v>
      </c>
      <c r="AB297" s="42">
        <f>IF($V297&gt;0,IF(AA297&gt;0,$V297*AA297,""),"")</f>
      </c>
      <c r="AC297" s="43"/>
      <c r="AD297" s="88"/>
      <c r="AE297" s="42"/>
      <c r="AF297" s="43">
        <f>V297</f>
        <v>0</v>
      </c>
      <c r="AG297" s="90">
        <f>PRODUCT(ROUND(N297*1.04,2))</f>
        <v>2.08</v>
      </c>
      <c r="AH297" s="42">
        <f>IF($V297&gt;0,IF(AG297&gt;0,$V297*AG297,""),"")</f>
      </c>
      <c r="AI297" s="43"/>
      <c r="AJ297" s="44"/>
      <c r="AK297" s="45"/>
      <c r="AL297" s="46" t="s">
        <v>29</v>
      </c>
      <c r="AM297" s="38" t="s">
        <v>30</v>
      </c>
      <c r="AN297" s="50" t="s">
        <v>31</v>
      </c>
      <c r="AR297" s="17">
        <f>AO297</f>
        <v>0</v>
      </c>
      <c r="AS297" s="49">
        <f>PRODUCT(ROUND(AA297,2)*1.02)</f>
        <v>0.8568</v>
      </c>
      <c r="AT297" s="48">
        <f>IF($AO297&gt;0,IF(AS297&gt;0,$AO297*AS297,""),"")</f>
      </c>
      <c r="AV297" s="20"/>
      <c r="AW297" s="48"/>
      <c r="AX297" s="17">
        <f>AO297</f>
        <v>0</v>
      </c>
      <c r="AY297" s="49">
        <f>PRODUCT(ROUND(AG297,2)*1.08)</f>
        <v>2.2464000000000004</v>
      </c>
      <c r="AZ297" s="48">
        <f>IF($AO297&gt;0,IF(AY297&gt;0,$AO297*AY297,""),"")</f>
      </c>
      <c r="BB297" s="18"/>
      <c r="BC297" s="18"/>
    </row>
    <row r="298" spans="1:55" s="62" customFormat="1" ht="31.5">
      <c r="A298" s="52" t="s">
        <v>32</v>
      </c>
      <c r="B298" s="53" t="s">
        <v>23</v>
      </c>
      <c r="C298" s="54" t="s">
        <v>24</v>
      </c>
      <c r="H298" s="63">
        <v>1.4</v>
      </c>
      <c r="I298" s="64">
        <f>IF($G298&gt;0,IF(H298&gt;0,$G298*H298,""),"")</f>
      </c>
      <c r="K298" s="65"/>
      <c r="L298" s="64"/>
      <c r="N298" s="63">
        <v>2</v>
      </c>
      <c r="O298" s="64">
        <f>IF($M298&gt;0,IF(N298&gt;0,$M298*N298,""),"")</f>
      </c>
      <c r="Q298" s="65"/>
      <c r="R298" s="65"/>
      <c r="S298" s="52" t="s">
        <v>32</v>
      </c>
      <c r="T298" s="53" t="s">
        <v>23</v>
      </c>
      <c r="U298" s="54" t="s">
        <v>24</v>
      </c>
      <c r="V298" s="83"/>
      <c r="W298" s="55"/>
      <c r="X298" s="55"/>
      <c r="Y298" s="75"/>
      <c r="Z298" s="85"/>
      <c r="AA298" s="56">
        <v>1.4</v>
      </c>
      <c r="AB298" s="57">
        <f>IF($Z298&gt;0,IF(AA298&gt;0,$Z298*AA298,""),"")</f>
      </c>
      <c r="AC298" s="58"/>
      <c r="AD298" s="59"/>
      <c r="AE298" s="57"/>
      <c r="AF298" s="85"/>
      <c r="AG298" s="56">
        <f>PRODUCT(ROUND(N298*1.04,2))</f>
        <v>2.08</v>
      </c>
      <c r="AH298" s="57">
        <f>IF($AF298&gt;0,IF(AG298&gt;0,$AF298*AG298,""),"")</f>
      </c>
      <c r="AI298" s="58"/>
      <c r="AJ298" s="59"/>
      <c r="AK298" s="60"/>
      <c r="AL298" s="61" t="s">
        <v>32</v>
      </c>
      <c r="AM298" s="53" t="s">
        <v>23</v>
      </c>
      <c r="AN298" s="54" t="s">
        <v>24</v>
      </c>
      <c r="AS298" s="63">
        <f>PRODUCT(ROUND(AA298,2)*1.02)</f>
        <v>1.428</v>
      </c>
      <c r="AT298" s="64">
        <f>IF($AO298&gt;0,IF(AS298&gt;0,$AO298*AS298,""),"")</f>
      </c>
      <c r="AV298" s="65"/>
      <c r="AW298" s="64"/>
      <c r="AY298" s="63">
        <f>PRODUCT(ROUND(AG298,2)*1.08)</f>
        <v>2.2464000000000004</v>
      </c>
      <c r="AZ298" s="64">
        <f>IF($AO298&gt;0,IF(AY298&gt;0,$AO298*AY298,""),"")</f>
      </c>
      <c r="BB298" s="65"/>
      <c r="BC298" s="65"/>
    </row>
    <row r="299" spans="1:55" ht="15.75">
      <c r="A299" s="37" t="s">
        <v>33</v>
      </c>
      <c r="B299" s="38" t="s">
        <v>34</v>
      </c>
      <c r="C299" s="50" t="s">
        <v>31</v>
      </c>
      <c r="G299" s="17">
        <f>D299</f>
        <v>0</v>
      </c>
      <c r="H299" s="47">
        <v>2.24</v>
      </c>
      <c r="I299" s="48">
        <f>IF($D299&gt;0,IF(H299&gt;0,$D299*H299,""),"")</f>
      </c>
      <c r="K299" s="18"/>
      <c r="L299" s="48"/>
      <c r="N299" s="18"/>
      <c r="O299" s="48"/>
      <c r="Q299" s="18"/>
      <c r="R299" s="18"/>
      <c r="S299" s="37" t="s">
        <v>33</v>
      </c>
      <c r="T299" s="38" t="s">
        <v>34</v>
      </c>
      <c r="U299" s="50" t="s">
        <v>31</v>
      </c>
      <c r="V299" s="82"/>
      <c r="W299" s="39"/>
      <c r="X299" s="39"/>
      <c r="Y299" s="70"/>
      <c r="Z299" s="43">
        <f>V299</f>
        <v>0</v>
      </c>
      <c r="AA299" s="41">
        <v>2.24</v>
      </c>
      <c r="AB299" s="42">
        <f>IF($V299&gt;0,IF(AA299&gt;0,$V299*AA299,""),"")</f>
      </c>
      <c r="AC299" s="43"/>
      <c r="AD299" s="88"/>
      <c r="AE299" s="42"/>
      <c r="AF299" s="43"/>
      <c r="AG299" s="88"/>
      <c r="AH299" s="94"/>
      <c r="AI299" s="43"/>
      <c r="AJ299" s="44"/>
      <c r="AK299" s="45"/>
      <c r="AL299" s="46" t="s">
        <v>33</v>
      </c>
      <c r="AM299" s="38" t="s">
        <v>34</v>
      </c>
      <c r="AN299" s="50" t="s">
        <v>31</v>
      </c>
      <c r="AR299" s="17">
        <f>AO299</f>
        <v>0</v>
      </c>
      <c r="AS299" s="49">
        <f>PRODUCT(ROUND(AA299,2)*1.02)</f>
        <v>2.2848</v>
      </c>
      <c r="AT299" s="48">
        <f>IF($AO299&gt;0,IF(AS299&gt;0,$AO299*AS299,""),"")</f>
      </c>
      <c r="AV299" s="20"/>
      <c r="AW299" s="48"/>
      <c r="AY299" s="20"/>
      <c r="AZ299" s="48"/>
      <c r="BB299" s="18"/>
      <c r="BC299" s="18"/>
    </row>
    <row r="300" spans="1:55" ht="15.75">
      <c r="A300" s="37" t="s">
        <v>13</v>
      </c>
      <c r="B300" s="38"/>
      <c r="C300" s="50"/>
      <c r="K300" s="18"/>
      <c r="L300" s="48"/>
      <c r="N300" s="18"/>
      <c r="Q300" s="18"/>
      <c r="R300" s="18"/>
      <c r="S300" s="37" t="s">
        <v>13</v>
      </c>
      <c r="T300" s="38"/>
      <c r="U300" s="50"/>
      <c r="W300" s="39"/>
      <c r="X300" s="39"/>
      <c r="Y300" s="70"/>
      <c r="Z300" s="43"/>
      <c r="AA300" s="39"/>
      <c r="AB300" s="70"/>
      <c r="AC300" s="43"/>
      <c r="AD300" s="88"/>
      <c r="AE300" s="42"/>
      <c r="AF300" s="43"/>
      <c r="AG300" s="88"/>
      <c r="AH300" s="70"/>
      <c r="AI300" s="43"/>
      <c r="AJ300" s="44"/>
      <c r="AK300" s="45"/>
      <c r="AL300" s="46" t="s">
        <v>13</v>
      </c>
      <c r="AM300" s="38"/>
      <c r="AN300" s="50"/>
      <c r="AV300" s="20"/>
      <c r="AW300" s="48"/>
      <c r="AY300" s="20"/>
      <c r="BB300" s="18"/>
      <c r="BC300" s="18"/>
    </row>
    <row r="301" spans="1:55" ht="15.75">
      <c r="A301" s="37"/>
      <c r="B301" s="38"/>
      <c r="C301" s="50"/>
      <c r="K301" s="18"/>
      <c r="L301" s="48"/>
      <c r="N301" s="18"/>
      <c r="Q301" s="18"/>
      <c r="R301" s="18"/>
      <c r="S301" s="37"/>
      <c r="T301" s="38"/>
      <c r="U301" s="50"/>
      <c r="W301" s="39"/>
      <c r="X301" s="39"/>
      <c r="Y301" s="70"/>
      <c r="Z301" s="43"/>
      <c r="AA301" s="39"/>
      <c r="AB301" s="70"/>
      <c r="AC301" s="43"/>
      <c r="AD301" s="88"/>
      <c r="AE301" s="42"/>
      <c r="AF301" s="43"/>
      <c r="AG301" s="88"/>
      <c r="AH301" s="70"/>
      <c r="AI301" s="43"/>
      <c r="AJ301" s="44"/>
      <c r="AK301" s="45"/>
      <c r="AL301" s="46"/>
      <c r="AM301" s="38"/>
      <c r="AN301" s="50"/>
      <c r="AV301" s="20"/>
      <c r="AW301" s="48"/>
      <c r="AY301" s="20"/>
      <c r="BB301" s="18"/>
      <c r="BC301" s="18"/>
    </row>
    <row r="302" spans="1:55" ht="63">
      <c r="A302" s="30" t="s">
        <v>91</v>
      </c>
      <c r="B302" s="31" t="s">
        <v>92</v>
      </c>
      <c r="C302" s="37"/>
      <c r="K302" s="18"/>
      <c r="L302" s="48"/>
      <c r="N302" s="18"/>
      <c r="Q302" s="18"/>
      <c r="R302" s="18"/>
      <c r="S302" s="30" t="s">
        <v>91</v>
      </c>
      <c r="T302" s="31" t="s">
        <v>92</v>
      </c>
      <c r="U302" s="37"/>
      <c r="W302" s="39"/>
      <c r="X302" s="39"/>
      <c r="Y302" s="70"/>
      <c r="Z302" s="43"/>
      <c r="AA302" s="39"/>
      <c r="AB302" s="70"/>
      <c r="AC302" s="43"/>
      <c r="AD302" s="88"/>
      <c r="AE302" s="42"/>
      <c r="AF302" s="43"/>
      <c r="AG302" s="88"/>
      <c r="AH302" s="70"/>
      <c r="AI302" s="43"/>
      <c r="AJ302" s="44"/>
      <c r="AK302" s="45"/>
      <c r="AL302" s="35" t="s">
        <v>91</v>
      </c>
      <c r="AM302" s="31" t="s">
        <v>92</v>
      </c>
      <c r="AN302" s="37"/>
      <c r="AV302" s="20"/>
      <c r="AW302" s="48"/>
      <c r="AY302" s="20"/>
      <c r="BB302" s="18"/>
      <c r="BC302" s="18"/>
    </row>
    <row r="303" spans="1:55" ht="31.5">
      <c r="A303" s="37" t="s">
        <v>93</v>
      </c>
      <c r="B303" s="38" t="s">
        <v>12</v>
      </c>
      <c r="C303" s="50"/>
      <c r="K303" s="18"/>
      <c r="L303" s="48"/>
      <c r="N303" s="18"/>
      <c r="Q303" s="18"/>
      <c r="R303" s="18"/>
      <c r="S303" s="37" t="s">
        <v>93</v>
      </c>
      <c r="T303" s="38" t="s">
        <v>12</v>
      </c>
      <c r="U303" s="50"/>
      <c r="W303" s="39"/>
      <c r="X303" s="39"/>
      <c r="Y303" s="70"/>
      <c r="Z303" s="43"/>
      <c r="AA303" s="39"/>
      <c r="AB303" s="70"/>
      <c r="AC303" s="43"/>
      <c r="AD303" s="88"/>
      <c r="AE303" s="42"/>
      <c r="AF303" s="43"/>
      <c r="AG303" s="88"/>
      <c r="AH303" s="70"/>
      <c r="AI303" s="43"/>
      <c r="AJ303" s="44"/>
      <c r="AK303" s="45"/>
      <c r="AL303" s="46" t="s">
        <v>93</v>
      </c>
      <c r="AM303" s="38" t="s">
        <v>12</v>
      </c>
      <c r="AN303" s="50"/>
      <c r="AV303" s="20"/>
      <c r="AW303" s="48"/>
      <c r="AY303" s="20"/>
      <c r="BB303" s="18"/>
      <c r="BC303" s="18"/>
    </row>
    <row r="304" spans="1:55" ht="15.75">
      <c r="A304" s="37" t="s">
        <v>13</v>
      </c>
      <c r="B304" s="38" t="s">
        <v>14</v>
      </c>
      <c r="C304" s="50" t="s">
        <v>15</v>
      </c>
      <c r="E304" s="47">
        <v>30</v>
      </c>
      <c r="F304" s="48">
        <f>IF($D304&gt;0,IF(E304&gt;0,$D304*E304,""),"")</f>
      </c>
      <c r="I304" s="48"/>
      <c r="K304" s="18"/>
      <c r="L304" s="48"/>
      <c r="M304" s="17">
        <f>D304</f>
        <v>0</v>
      </c>
      <c r="N304" s="47">
        <v>20</v>
      </c>
      <c r="O304" s="48">
        <f>IF($M304&gt;0,IF(N304&gt;0,$M304*N304,""),"")</f>
      </c>
      <c r="Q304" s="18"/>
      <c r="R304" s="18"/>
      <c r="S304" s="37" t="s">
        <v>13</v>
      </c>
      <c r="T304" s="38" t="s">
        <v>14</v>
      </c>
      <c r="U304" s="50" t="s">
        <v>15</v>
      </c>
      <c r="V304" s="82"/>
      <c r="W304" s="39"/>
      <c r="X304" s="41">
        <v>30</v>
      </c>
      <c r="Y304" s="42">
        <f>IF($V304&gt;0,IF(X304&gt;0,$V304*X304,""),"")</f>
      </c>
      <c r="Z304" s="43"/>
      <c r="AA304" s="39"/>
      <c r="AB304" s="42"/>
      <c r="AC304" s="43"/>
      <c r="AD304" s="88"/>
      <c r="AE304" s="42"/>
      <c r="AF304" s="43">
        <f>V304</f>
        <v>0</v>
      </c>
      <c r="AG304" s="90">
        <f>PRODUCT(ROUND(N304*1.04,2))</f>
        <v>20.8</v>
      </c>
      <c r="AH304" s="42">
        <f>IF($V304&gt;0,IF(AG304&gt;0,$V304*AG304,""),"")</f>
      </c>
      <c r="AI304" s="43"/>
      <c r="AJ304" s="44"/>
      <c r="AK304" s="45"/>
      <c r="AL304" s="46" t="s">
        <v>13</v>
      </c>
      <c r="AM304" s="38" t="s">
        <v>14</v>
      </c>
      <c r="AN304" s="50" t="s">
        <v>15</v>
      </c>
      <c r="AP304" s="47">
        <v>30</v>
      </c>
      <c r="AQ304" s="48">
        <f>IF($AO304&gt;0,IF(AP304&gt;0,$AO304*AP304,""),"")</f>
      </c>
      <c r="AT304" s="48"/>
      <c r="AV304" s="20"/>
      <c r="AW304" s="48"/>
      <c r="AX304" s="17">
        <f>AO304</f>
        <v>0</v>
      </c>
      <c r="AY304" s="49">
        <f>PRODUCT(ROUND(AG304,2)*1.08)</f>
        <v>22.464000000000002</v>
      </c>
      <c r="AZ304" s="48">
        <f>IF($AO304&gt;0,IF(AY304&gt;0,$AO304*AY304,""),"")</f>
      </c>
      <c r="BB304" s="18"/>
      <c r="BC304" s="18"/>
    </row>
    <row r="305" spans="1:55" ht="15.75">
      <c r="A305" s="37" t="s">
        <v>13</v>
      </c>
      <c r="B305" s="38" t="s">
        <v>16</v>
      </c>
      <c r="C305" s="50" t="s">
        <v>15</v>
      </c>
      <c r="E305" s="47">
        <v>28</v>
      </c>
      <c r="F305" s="48">
        <f>IF($D305&gt;0,IF(E305&gt;0,$D305*E305,""),"")</f>
      </c>
      <c r="I305" s="48"/>
      <c r="K305" s="18"/>
      <c r="L305" s="48"/>
      <c r="M305" s="17">
        <f>D305</f>
        <v>0</v>
      </c>
      <c r="N305" s="47">
        <v>18</v>
      </c>
      <c r="O305" s="48">
        <f>IF($M305&gt;0,IF(N305&gt;0,$M305*N305,""),"")</f>
      </c>
      <c r="Q305" s="18"/>
      <c r="R305" s="18"/>
      <c r="S305" s="37" t="s">
        <v>13</v>
      </c>
      <c r="T305" s="38" t="s">
        <v>16</v>
      </c>
      <c r="U305" s="50" t="s">
        <v>15</v>
      </c>
      <c r="V305" s="82"/>
      <c r="W305" s="39"/>
      <c r="X305" s="41">
        <v>28</v>
      </c>
      <c r="Y305" s="42">
        <f>IF($V305&gt;0,IF(X305&gt;0,$V305*X305,""),"")</f>
      </c>
      <c r="Z305" s="43"/>
      <c r="AA305" s="39"/>
      <c r="AB305" s="42"/>
      <c r="AC305" s="43"/>
      <c r="AD305" s="88"/>
      <c r="AE305" s="42"/>
      <c r="AF305" s="43">
        <f>V305</f>
        <v>0</v>
      </c>
      <c r="AG305" s="90">
        <f>PRODUCT(ROUND(N305*1.04,2))</f>
        <v>18.72</v>
      </c>
      <c r="AH305" s="42">
        <f>IF($V305&gt;0,IF(AG305&gt;0,$V305*AG305,""),"")</f>
      </c>
      <c r="AI305" s="43"/>
      <c r="AJ305" s="44"/>
      <c r="AK305" s="45"/>
      <c r="AL305" s="46" t="s">
        <v>13</v>
      </c>
      <c r="AM305" s="38" t="s">
        <v>16</v>
      </c>
      <c r="AN305" s="50" t="s">
        <v>15</v>
      </c>
      <c r="AP305" s="47">
        <v>28</v>
      </c>
      <c r="AQ305" s="48">
        <f>IF($AO305&gt;0,IF(AP305&gt;0,$AO305*AP305,""),"")</f>
      </c>
      <c r="AT305" s="48"/>
      <c r="AV305" s="20"/>
      <c r="AW305" s="48"/>
      <c r="AX305" s="17">
        <f>AO305</f>
        <v>0</v>
      </c>
      <c r="AY305" s="49">
        <f>PRODUCT(ROUND(AG305,2)*1.08)</f>
        <v>20.2176</v>
      </c>
      <c r="AZ305" s="48">
        <f>IF($AO305&gt;0,IF(AY305&gt;0,$AO305*AY305,""),"")</f>
      </c>
      <c r="BB305" s="18"/>
      <c r="BC305" s="18"/>
    </row>
    <row r="306" spans="1:55" ht="15.75">
      <c r="A306" s="37" t="s">
        <v>13</v>
      </c>
      <c r="B306" s="38" t="s">
        <v>17</v>
      </c>
      <c r="C306" s="50" t="s">
        <v>15</v>
      </c>
      <c r="E306" s="47">
        <v>25</v>
      </c>
      <c r="F306" s="48">
        <f>IF($D306&gt;0,IF(E306&gt;0,$D306*E306,""),"")</f>
      </c>
      <c r="I306" s="48"/>
      <c r="K306" s="18"/>
      <c r="L306" s="48"/>
      <c r="M306" s="17">
        <f>D306</f>
        <v>0</v>
      </c>
      <c r="N306" s="47">
        <v>15</v>
      </c>
      <c r="O306" s="48">
        <f>IF($M306&gt;0,IF(N306&gt;0,$M306*N306,""),"")</f>
      </c>
      <c r="Q306" s="18"/>
      <c r="R306" s="18"/>
      <c r="S306" s="37" t="s">
        <v>13</v>
      </c>
      <c r="T306" s="38" t="s">
        <v>17</v>
      </c>
      <c r="U306" s="50" t="s">
        <v>15</v>
      </c>
      <c r="V306" s="82"/>
      <c r="W306" s="39"/>
      <c r="X306" s="41">
        <v>25</v>
      </c>
      <c r="Y306" s="42">
        <f>IF($V306&gt;0,IF(X306&gt;0,$V306*X306,""),"")</f>
      </c>
      <c r="Z306" s="43"/>
      <c r="AA306" s="39"/>
      <c r="AB306" s="42"/>
      <c r="AC306" s="43"/>
      <c r="AD306" s="88"/>
      <c r="AE306" s="42"/>
      <c r="AF306" s="43">
        <f>V306</f>
        <v>0</v>
      </c>
      <c r="AG306" s="90">
        <f>PRODUCT(ROUND(N306*1.04,2))</f>
        <v>15.6</v>
      </c>
      <c r="AH306" s="42">
        <f>IF($V306&gt;0,IF(AG306&gt;0,$V306*AG306,""),"")</f>
      </c>
      <c r="AI306" s="43"/>
      <c r="AJ306" s="44"/>
      <c r="AK306" s="45"/>
      <c r="AL306" s="46" t="s">
        <v>13</v>
      </c>
      <c r="AM306" s="38" t="s">
        <v>17</v>
      </c>
      <c r="AN306" s="50" t="s">
        <v>15</v>
      </c>
      <c r="AP306" s="47">
        <v>25</v>
      </c>
      <c r="AQ306" s="48">
        <f>IF($AO306&gt;0,IF(AP306&gt;0,$AO306*AP306,""),"")</f>
      </c>
      <c r="AT306" s="48"/>
      <c r="AV306" s="20"/>
      <c r="AW306" s="48"/>
      <c r="AX306" s="17">
        <f>AO306</f>
        <v>0</v>
      </c>
      <c r="AY306" s="49">
        <f>PRODUCT(ROUND(AG306,2)*1.08)</f>
        <v>16.848</v>
      </c>
      <c r="AZ306" s="48">
        <f>IF($AO306&gt;0,IF(AY306&gt;0,$AO306*AY306,""),"")</f>
      </c>
      <c r="BB306" s="18"/>
      <c r="BC306" s="18"/>
    </row>
    <row r="307" spans="1:55" ht="15.75">
      <c r="A307" s="37" t="s">
        <v>94</v>
      </c>
      <c r="B307" s="38" t="s">
        <v>19</v>
      </c>
      <c r="C307" s="50"/>
      <c r="K307" s="18"/>
      <c r="L307" s="48"/>
      <c r="N307" s="18"/>
      <c r="Q307" s="18"/>
      <c r="R307" s="18"/>
      <c r="S307" s="37" t="s">
        <v>94</v>
      </c>
      <c r="T307" s="38" t="s">
        <v>19</v>
      </c>
      <c r="U307" s="50"/>
      <c r="W307" s="39"/>
      <c r="X307" s="39"/>
      <c r="Y307" s="70"/>
      <c r="Z307" s="43"/>
      <c r="AA307" s="39"/>
      <c r="AB307" s="70"/>
      <c r="AC307" s="43"/>
      <c r="AD307" s="88"/>
      <c r="AE307" s="42"/>
      <c r="AF307" s="43"/>
      <c r="AG307" s="88"/>
      <c r="AH307" s="70"/>
      <c r="AI307" s="43"/>
      <c r="AJ307" s="44"/>
      <c r="AK307" s="45"/>
      <c r="AL307" s="46" t="s">
        <v>94</v>
      </c>
      <c r="AM307" s="38" t="s">
        <v>19</v>
      </c>
      <c r="AN307" s="50"/>
      <c r="AV307" s="20"/>
      <c r="AW307" s="48"/>
      <c r="AY307" s="20"/>
      <c r="BB307" s="18"/>
      <c r="BC307" s="18"/>
    </row>
    <row r="308" spans="1:55" ht="15.75">
      <c r="A308" s="37" t="s">
        <v>13</v>
      </c>
      <c r="B308" s="38" t="s">
        <v>14</v>
      </c>
      <c r="C308" s="50" t="s">
        <v>15</v>
      </c>
      <c r="E308" s="47">
        <v>26</v>
      </c>
      <c r="F308" s="48">
        <f>IF($D308&gt;0,IF(E308&gt;0,$D308*E308,""),"")</f>
      </c>
      <c r="I308" s="48"/>
      <c r="K308" s="18"/>
      <c r="L308" s="48"/>
      <c r="M308" s="17">
        <f>D308</f>
        <v>0</v>
      </c>
      <c r="N308" s="47">
        <v>15</v>
      </c>
      <c r="O308" s="48">
        <f>IF($M308&gt;0,IF(N308&gt;0,$M308*N308,""),"")</f>
      </c>
      <c r="Q308" s="18"/>
      <c r="R308" s="18"/>
      <c r="S308" s="37" t="s">
        <v>13</v>
      </c>
      <c r="T308" s="38" t="s">
        <v>14</v>
      </c>
      <c r="U308" s="50" t="s">
        <v>15</v>
      </c>
      <c r="V308" s="82"/>
      <c r="W308" s="39"/>
      <c r="X308" s="41">
        <v>26</v>
      </c>
      <c r="Y308" s="42">
        <f>IF($V308&gt;0,IF(X308&gt;0,$V308*X308,""),"")</f>
      </c>
      <c r="Z308" s="43"/>
      <c r="AA308" s="39"/>
      <c r="AB308" s="42"/>
      <c r="AC308" s="43"/>
      <c r="AD308" s="88"/>
      <c r="AE308" s="42"/>
      <c r="AF308" s="43">
        <f>V308</f>
        <v>0</v>
      </c>
      <c r="AG308" s="90">
        <f>PRODUCT(ROUND(N308*1.04,2))</f>
        <v>15.6</v>
      </c>
      <c r="AH308" s="42">
        <f>IF($V308&gt;0,IF(AG308&gt;0,$V308*AG308,""),"")</f>
      </c>
      <c r="AI308" s="43"/>
      <c r="AJ308" s="44"/>
      <c r="AK308" s="45"/>
      <c r="AL308" s="46" t="s">
        <v>13</v>
      </c>
      <c r="AM308" s="38" t="s">
        <v>14</v>
      </c>
      <c r="AN308" s="50" t="s">
        <v>15</v>
      </c>
      <c r="AP308" s="47">
        <v>26</v>
      </c>
      <c r="AQ308" s="48">
        <f>IF($AO308&gt;0,IF(AP308&gt;0,$AO308*AP308,""),"")</f>
      </c>
      <c r="AT308" s="48"/>
      <c r="AV308" s="20"/>
      <c r="AW308" s="48"/>
      <c r="AX308" s="17">
        <f>AO308</f>
        <v>0</v>
      </c>
      <c r="AY308" s="49">
        <f>PRODUCT(ROUND(AG308,2)*1.08)</f>
        <v>16.848</v>
      </c>
      <c r="AZ308" s="48">
        <f>IF($AO308&gt;0,IF(AY308&gt;0,$AO308*AY308,""),"")</f>
      </c>
      <c r="BB308" s="18"/>
      <c r="BC308" s="18"/>
    </row>
    <row r="309" spans="1:55" ht="15.75">
      <c r="A309" s="37" t="s">
        <v>13</v>
      </c>
      <c r="B309" s="38" t="s">
        <v>16</v>
      </c>
      <c r="C309" s="50" t="s">
        <v>15</v>
      </c>
      <c r="E309" s="47">
        <v>24</v>
      </c>
      <c r="F309" s="48">
        <f>IF($D309&gt;0,IF(E309&gt;0,$D309*E309,""),"")</f>
      </c>
      <c r="I309" s="48"/>
      <c r="K309" s="18"/>
      <c r="L309" s="48"/>
      <c r="M309" s="17">
        <f>D309</f>
        <v>0</v>
      </c>
      <c r="N309" s="47">
        <v>13</v>
      </c>
      <c r="O309" s="48">
        <f>IF($M309&gt;0,IF(N309&gt;0,$M309*N309,""),"")</f>
      </c>
      <c r="Q309" s="18"/>
      <c r="R309" s="18"/>
      <c r="S309" s="37" t="s">
        <v>13</v>
      </c>
      <c r="T309" s="38" t="s">
        <v>16</v>
      </c>
      <c r="U309" s="50" t="s">
        <v>15</v>
      </c>
      <c r="V309" s="82"/>
      <c r="W309" s="39"/>
      <c r="X309" s="41">
        <v>24</v>
      </c>
      <c r="Y309" s="42">
        <f>IF($V309&gt;0,IF(X309&gt;0,$V309*X309,""),"")</f>
      </c>
      <c r="Z309" s="43"/>
      <c r="AA309" s="39"/>
      <c r="AB309" s="42"/>
      <c r="AC309" s="43"/>
      <c r="AD309" s="88"/>
      <c r="AE309" s="42"/>
      <c r="AF309" s="43">
        <f>V309</f>
        <v>0</v>
      </c>
      <c r="AG309" s="90">
        <f>PRODUCT(ROUND(N309*1.04,2))</f>
        <v>13.52</v>
      </c>
      <c r="AH309" s="42">
        <f>IF($V309&gt;0,IF(AG309&gt;0,$V309*AG309,""),"")</f>
      </c>
      <c r="AI309" s="43"/>
      <c r="AJ309" s="44"/>
      <c r="AK309" s="45"/>
      <c r="AL309" s="46" t="s">
        <v>13</v>
      </c>
      <c r="AM309" s="38" t="s">
        <v>16</v>
      </c>
      <c r="AN309" s="50" t="s">
        <v>15</v>
      </c>
      <c r="AP309" s="47">
        <v>24</v>
      </c>
      <c r="AQ309" s="48">
        <f>IF($AO309&gt;0,IF(AP309&gt;0,$AO309*AP309,""),"")</f>
      </c>
      <c r="AT309" s="48"/>
      <c r="AV309" s="20"/>
      <c r="AW309" s="48"/>
      <c r="AX309" s="17">
        <f>AO309</f>
        <v>0</v>
      </c>
      <c r="AY309" s="49">
        <f>PRODUCT(ROUND(AG309,2)*1.08)</f>
        <v>14.601600000000001</v>
      </c>
      <c r="AZ309" s="48">
        <f>IF($AO309&gt;0,IF(AY309&gt;0,$AO309*AY309,""),"")</f>
      </c>
      <c r="BB309" s="18"/>
      <c r="BC309" s="18"/>
    </row>
    <row r="310" spans="1:55" ht="15.75">
      <c r="A310" s="37" t="s">
        <v>13</v>
      </c>
      <c r="B310" s="38" t="s">
        <v>17</v>
      </c>
      <c r="C310" s="50" t="s">
        <v>15</v>
      </c>
      <c r="E310" s="47">
        <v>21</v>
      </c>
      <c r="F310" s="48">
        <f>IF($D310&gt;0,IF(E310&gt;0,$D310*E310,""),"")</f>
      </c>
      <c r="I310" s="48"/>
      <c r="K310" s="18"/>
      <c r="L310" s="48"/>
      <c r="M310" s="17">
        <f>D310</f>
        <v>0</v>
      </c>
      <c r="N310" s="47">
        <v>12</v>
      </c>
      <c r="O310" s="48">
        <f>IF($M310&gt;0,IF(N310&gt;0,$M310*N310,""),"")</f>
      </c>
      <c r="Q310" s="18"/>
      <c r="R310" s="18"/>
      <c r="S310" s="37" t="s">
        <v>13</v>
      </c>
      <c r="T310" s="38" t="s">
        <v>17</v>
      </c>
      <c r="U310" s="50" t="s">
        <v>15</v>
      </c>
      <c r="V310" s="82"/>
      <c r="W310" s="39"/>
      <c r="X310" s="41">
        <v>21</v>
      </c>
      <c r="Y310" s="42">
        <f>IF($V310&gt;0,IF(X310&gt;0,$V310*X310,""),"")</f>
      </c>
      <c r="Z310" s="43"/>
      <c r="AA310" s="39"/>
      <c r="AB310" s="42"/>
      <c r="AC310" s="43"/>
      <c r="AD310" s="88"/>
      <c r="AE310" s="42"/>
      <c r="AF310" s="43">
        <f>V310</f>
        <v>0</v>
      </c>
      <c r="AG310" s="90">
        <f>PRODUCT(ROUND(N310*1.04,2))</f>
        <v>12.48</v>
      </c>
      <c r="AH310" s="42">
        <f>IF($V310&gt;0,IF(AG310&gt;0,$V310*AG310,""),"")</f>
      </c>
      <c r="AI310" s="43"/>
      <c r="AJ310" s="44"/>
      <c r="AK310" s="45"/>
      <c r="AL310" s="46" t="s">
        <v>13</v>
      </c>
      <c r="AM310" s="38" t="s">
        <v>17</v>
      </c>
      <c r="AN310" s="50" t="s">
        <v>15</v>
      </c>
      <c r="AP310" s="47">
        <v>21</v>
      </c>
      <c r="AQ310" s="48">
        <f>IF($AO310&gt;0,IF(AP310&gt;0,$AO310*AP310,""),"")</f>
      </c>
      <c r="AT310" s="48"/>
      <c r="AV310" s="20"/>
      <c r="AW310" s="48"/>
      <c r="AX310" s="17">
        <f>AO310</f>
        <v>0</v>
      </c>
      <c r="AY310" s="49">
        <f>PRODUCT(ROUND(AG310,2)*1.08)</f>
        <v>13.4784</v>
      </c>
      <c r="AZ310" s="48">
        <f>IF($AO310&gt;0,IF(AY310&gt;0,$AO310*AY310,""),"")</f>
      </c>
      <c r="BB310" s="18"/>
      <c r="BC310" s="18"/>
    </row>
    <row r="311" spans="1:55" ht="15.75">
      <c r="A311" s="37"/>
      <c r="B311" s="38"/>
      <c r="C311" s="50"/>
      <c r="K311" s="18"/>
      <c r="L311" s="48"/>
      <c r="N311" s="47"/>
      <c r="Q311" s="18"/>
      <c r="R311" s="18"/>
      <c r="S311" s="37"/>
      <c r="T311" s="38"/>
      <c r="U311" s="50"/>
      <c r="W311" s="39"/>
      <c r="X311" s="39"/>
      <c r="Y311" s="70"/>
      <c r="Z311" s="43"/>
      <c r="AA311" s="39"/>
      <c r="AB311" s="70"/>
      <c r="AC311" s="43"/>
      <c r="AD311" s="88"/>
      <c r="AE311" s="42"/>
      <c r="AF311" s="43"/>
      <c r="AG311" s="90"/>
      <c r="AH311" s="70"/>
      <c r="AI311" s="43"/>
      <c r="AJ311" s="44"/>
      <c r="AK311" s="45"/>
      <c r="AL311" s="46"/>
      <c r="AM311" s="38"/>
      <c r="AN311" s="50"/>
      <c r="AV311" s="20"/>
      <c r="AW311" s="48"/>
      <c r="AY311" s="49"/>
      <c r="BB311" s="18"/>
      <c r="BC311" s="18"/>
    </row>
    <row r="312" spans="1:55" ht="15.75">
      <c r="A312" s="37" t="s">
        <v>20</v>
      </c>
      <c r="B312" s="32" t="s">
        <v>21</v>
      </c>
      <c r="C312" s="50"/>
      <c r="K312" s="18"/>
      <c r="L312" s="48"/>
      <c r="N312" s="18"/>
      <c r="Q312" s="18"/>
      <c r="R312" s="18"/>
      <c r="S312" s="37" t="s">
        <v>20</v>
      </c>
      <c r="T312" s="32" t="s">
        <v>21</v>
      </c>
      <c r="U312" s="50"/>
      <c r="W312" s="39"/>
      <c r="X312" s="39"/>
      <c r="Y312" s="70"/>
      <c r="Z312" s="43"/>
      <c r="AA312" s="39"/>
      <c r="AB312" s="70"/>
      <c r="AC312" s="43"/>
      <c r="AD312" s="88"/>
      <c r="AE312" s="42"/>
      <c r="AF312" s="43"/>
      <c r="AG312" s="88"/>
      <c r="AH312" s="70"/>
      <c r="AI312" s="43"/>
      <c r="AJ312" s="44"/>
      <c r="AK312" s="45"/>
      <c r="AL312" s="46" t="s">
        <v>20</v>
      </c>
      <c r="AM312" s="32" t="s">
        <v>21</v>
      </c>
      <c r="AN312" s="50"/>
      <c r="AV312" s="20"/>
      <c r="AW312" s="48"/>
      <c r="AY312" s="20"/>
      <c r="BB312" s="18"/>
      <c r="BC312" s="18"/>
    </row>
    <row r="313" spans="1:55" s="62" customFormat="1" ht="31.5">
      <c r="A313" s="52" t="s">
        <v>22</v>
      </c>
      <c r="B313" s="53" t="s">
        <v>23</v>
      </c>
      <c r="C313" s="54" t="s">
        <v>24</v>
      </c>
      <c r="E313" s="63">
        <v>1.25</v>
      </c>
      <c r="F313" s="64">
        <f>IF($D313&gt;0,IF(E313&gt;0,$D313*E313,""),"")</f>
      </c>
      <c r="I313" s="64"/>
      <c r="K313" s="65"/>
      <c r="L313" s="64"/>
      <c r="N313" s="63">
        <v>1.25</v>
      </c>
      <c r="O313" s="64">
        <f>IF($M313&gt;0,IF(N313&gt;0,$M313*N313,""),"")</f>
      </c>
      <c r="Q313" s="65"/>
      <c r="R313" s="65"/>
      <c r="S313" s="52" t="s">
        <v>22</v>
      </c>
      <c r="T313" s="53" t="s">
        <v>23</v>
      </c>
      <c r="U313" s="54" t="s">
        <v>24</v>
      </c>
      <c r="V313" s="83"/>
      <c r="W313" s="84"/>
      <c r="X313" s="56">
        <v>1.25</v>
      </c>
      <c r="Y313" s="57">
        <f>IF($W313&gt;0,IF(X313&gt;0,$W313*X313,""),"")</f>
      </c>
      <c r="Z313" s="58"/>
      <c r="AA313" s="55"/>
      <c r="AB313" s="57"/>
      <c r="AC313" s="58"/>
      <c r="AD313" s="59"/>
      <c r="AE313" s="57"/>
      <c r="AF313" s="85"/>
      <c r="AG313" s="56">
        <f>PRODUCT(ROUND(N313*1.04,2))</f>
        <v>1.3</v>
      </c>
      <c r="AH313" s="57">
        <f>IF($AF313&gt;0,IF(AG313&gt;0,$AF313*AG313,""),"")</f>
      </c>
      <c r="AI313" s="58"/>
      <c r="AJ313" s="59"/>
      <c r="AK313" s="60"/>
      <c r="AL313" s="61" t="s">
        <v>22</v>
      </c>
      <c r="AM313" s="53" t="s">
        <v>23</v>
      </c>
      <c r="AN313" s="54" t="s">
        <v>24</v>
      </c>
      <c r="AP313" s="63">
        <v>1.25</v>
      </c>
      <c r="AQ313" s="64">
        <f>IF($AO313&gt;0,IF(AP313&gt;0,$AO313*AP313,""),"")</f>
      </c>
      <c r="AT313" s="64"/>
      <c r="AV313" s="65"/>
      <c r="AW313" s="64"/>
      <c r="AY313" s="63">
        <f>PRODUCT(ROUND(AG313,2)*1.08)</f>
        <v>1.4040000000000001</v>
      </c>
      <c r="AZ313" s="64">
        <f>IF($AO313&gt;0,IF(AY313&gt;0,$AO313*AY313,""),"")</f>
      </c>
      <c r="BB313" s="65"/>
      <c r="BC313" s="65"/>
    </row>
    <row r="314" spans="1:55" ht="15.75">
      <c r="A314" s="37" t="s">
        <v>25</v>
      </c>
      <c r="B314" s="38" t="s">
        <v>26</v>
      </c>
      <c r="C314" s="50" t="s">
        <v>15</v>
      </c>
      <c r="K314" s="18"/>
      <c r="L314" s="48"/>
      <c r="M314" s="17">
        <f>D314</f>
        <v>0</v>
      </c>
      <c r="N314" s="47">
        <v>0.25</v>
      </c>
      <c r="O314" s="48">
        <f>IF($M314&gt;0,IF(N314&gt;0,$M314*N314,""),"")</f>
      </c>
      <c r="Q314" s="18"/>
      <c r="R314" s="18"/>
      <c r="S314" s="37" t="s">
        <v>25</v>
      </c>
      <c r="T314" s="38" t="s">
        <v>26</v>
      </c>
      <c r="U314" s="50" t="s">
        <v>15</v>
      </c>
      <c r="V314" s="82"/>
      <c r="W314" s="39"/>
      <c r="X314" s="39"/>
      <c r="Y314" s="95"/>
      <c r="Z314" s="43"/>
      <c r="AA314" s="39"/>
      <c r="AB314" s="70"/>
      <c r="AC314" s="43"/>
      <c r="AD314" s="88"/>
      <c r="AE314" s="42"/>
      <c r="AF314" s="43">
        <f>V314</f>
        <v>0</v>
      </c>
      <c r="AG314" s="90">
        <f>PRODUCT(ROUND(N314*1.04,2))</f>
        <v>0.26</v>
      </c>
      <c r="AH314" s="42">
        <f>IF($V314&gt;0,IF(AG314&gt;0,$V314*AG314,""),"")</f>
      </c>
      <c r="AI314" s="43"/>
      <c r="AJ314" s="44"/>
      <c r="AK314" s="45"/>
      <c r="AL314" s="46" t="s">
        <v>25</v>
      </c>
      <c r="AM314" s="38" t="s">
        <v>26</v>
      </c>
      <c r="AN314" s="50" t="s">
        <v>15</v>
      </c>
      <c r="AV314" s="20"/>
      <c r="AW314" s="48"/>
      <c r="AX314" s="17">
        <f>AO314</f>
        <v>0</v>
      </c>
      <c r="AY314" s="49">
        <f>PRODUCT(ROUND(AG314,2)*1.08)</f>
        <v>0.28080000000000005</v>
      </c>
      <c r="AZ314" s="48">
        <f>IF($AO314&gt;0,IF(AY314&gt;0,$AO314*AY314,""),"")</f>
      </c>
      <c r="BB314" s="18"/>
      <c r="BC314" s="18"/>
    </row>
    <row r="315" spans="1:55" ht="15.75">
      <c r="A315" s="37" t="s">
        <v>13</v>
      </c>
      <c r="B315" s="38"/>
      <c r="C315" s="50"/>
      <c r="K315" s="18"/>
      <c r="L315" s="48"/>
      <c r="N315" s="18"/>
      <c r="O315" s="48"/>
      <c r="Q315" s="18"/>
      <c r="R315" s="18"/>
      <c r="S315" s="37" t="s">
        <v>13</v>
      </c>
      <c r="T315" s="38"/>
      <c r="U315" s="50"/>
      <c r="W315" s="39"/>
      <c r="X315" s="39"/>
      <c r="Y315" s="70"/>
      <c r="Z315" s="43"/>
      <c r="AA315" s="39"/>
      <c r="AB315" s="70"/>
      <c r="AC315" s="43"/>
      <c r="AD315" s="88"/>
      <c r="AE315" s="42"/>
      <c r="AF315" s="43"/>
      <c r="AG315" s="88"/>
      <c r="AH315" s="42"/>
      <c r="AI315" s="43"/>
      <c r="AJ315" s="44"/>
      <c r="AK315" s="45"/>
      <c r="AL315" s="46" t="s">
        <v>13</v>
      </c>
      <c r="AM315" s="38"/>
      <c r="AN315" s="50"/>
      <c r="AV315" s="20"/>
      <c r="AW315" s="48"/>
      <c r="AY315" s="20"/>
      <c r="AZ315" s="48"/>
      <c r="BB315" s="18"/>
      <c r="BC315" s="18"/>
    </row>
    <row r="316" spans="1:55" ht="31.5">
      <c r="A316" s="37" t="s">
        <v>27</v>
      </c>
      <c r="B316" s="32" t="s">
        <v>28</v>
      </c>
      <c r="C316" s="50"/>
      <c r="K316" s="18"/>
      <c r="L316" s="48"/>
      <c r="N316" s="18"/>
      <c r="Q316" s="18"/>
      <c r="R316" s="18"/>
      <c r="S316" s="37" t="s">
        <v>27</v>
      </c>
      <c r="T316" s="32" t="s">
        <v>28</v>
      </c>
      <c r="U316" s="50"/>
      <c r="W316" s="39"/>
      <c r="X316" s="39"/>
      <c r="Y316" s="70"/>
      <c r="Z316" s="43"/>
      <c r="AA316" s="39"/>
      <c r="AB316" s="70"/>
      <c r="AC316" s="43"/>
      <c r="AD316" s="88"/>
      <c r="AE316" s="42"/>
      <c r="AF316" s="43"/>
      <c r="AG316" s="88"/>
      <c r="AH316" s="70"/>
      <c r="AI316" s="43"/>
      <c r="AJ316" s="44"/>
      <c r="AK316" s="45"/>
      <c r="AL316" s="46" t="s">
        <v>27</v>
      </c>
      <c r="AM316" s="32" t="s">
        <v>28</v>
      </c>
      <c r="AN316" s="50"/>
      <c r="AV316" s="20"/>
      <c r="AW316" s="48"/>
      <c r="AY316" s="20"/>
      <c r="BB316" s="18"/>
      <c r="BC316" s="18"/>
    </row>
    <row r="317" spans="1:55" ht="15.75">
      <c r="A317" s="37" t="s">
        <v>29</v>
      </c>
      <c r="B317" s="38" t="s">
        <v>30</v>
      </c>
      <c r="C317" s="50" t="s">
        <v>31</v>
      </c>
      <c r="K317" s="18"/>
      <c r="L317" s="48"/>
      <c r="M317" s="17">
        <f>D317</f>
        <v>0</v>
      </c>
      <c r="N317" s="47">
        <v>2</v>
      </c>
      <c r="O317" s="48">
        <f>IF($M317&gt;0,IF(N317&gt;0,$M317*N317,""),"")</f>
      </c>
      <c r="Q317" s="18"/>
      <c r="R317" s="18"/>
      <c r="S317" s="37" t="s">
        <v>29</v>
      </c>
      <c r="T317" s="38" t="s">
        <v>30</v>
      </c>
      <c r="U317" s="50" t="s">
        <v>31</v>
      </c>
      <c r="V317" s="82"/>
      <c r="W317" s="39"/>
      <c r="X317" s="39"/>
      <c r="Y317" s="95"/>
      <c r="Z317" s="43"/>
      <c r="AA317" s="39"/>
      <c r="AB317" s="70"/>
      <c r="AC317" s="43"/>
      <c r="AD317" s="88"/>
      <c r="AE317" s="42"/>
      <c r="AF317" s="43">
        <f>V317</f>
        <v>0</v>
      </c>
      <c r="AG317" s="90">
        <f>PRODUCT(ROUND(N317*1.04,2))</f>
        <v>2.08</v>
      </c>
      <c r="AH317" s="42">
        <f>IF($V317&gt;0,IF(AG317&gt;0,$V317*AG317,""),"")</f>
      </c>
      <c r="AI317" s="43"/>
      <c r="AJ317" s="44"/>
      <c r="AK317" s="45"/>
      <c r="AL317" s="46" t="s">
        <v>29</v>
      </c>
      <c r="AM317" s="38" t="s">
        <v>30</v>
      </c>
      <c r="AN317" s="50" t="s">
        <v>31</v>
      </c>
      <c r="AV317" s="20"/>
      <c r="AW317" s="48"/>
      <c r="AX317" s="17">
        <f>AO317</f>
        <v>0</v>
      </c>
      <c r="AY317" s="49">
        <f>PRODUCT(ROUND(AG317,2)*1.08)</f>
        <v>2.2464000000000004</v>
      </c>
      <c r="AZ317" s="48">
        <f>IF($AO317&gt;0,IF(AY317&gt;0,$AO317*AY317,""),"")</f>
      </c>
      <c r="BB317" s="18"/>
      <c r="BC317" s="18"/>
    </row>
    <row r="318" spans="1:55" s="62" customFormat="1" ht="31.5">
      <c r="A318" s="52" t="s">
        <v>32</v>
      </c>
      <c r="B318" s="53" t="s">
        <v>23</v>
      </c>
      <c r="C318" s="54" t="s">
        <v>24</v>
      </c>
      <c r="E318" s="63">
        <v>1.25</v>
      </c>
      <c r="F318" s="64">
        <f>IF($D318&gt;0,IF(E318&gt;0,$D318*E318,""),"")</f>
      </c>
      <c r="I318" s="64"/>
      <c r="K318" s="65"/>
      <c r="L318" s="64"/>
      <c r="N318" s="63">
        <v>2</v>
      </c>
      <c r="O318" s="64">
        <f>IF($M318&gt;0,IF(N318&gt;0,$M318*N318,""),"")</f>
      </c>
      <c r="Q318" s="65"/>
      <c r="R318" s="65"/>
      <c r="S318" s="52" t="s">
        <v>32</v>
      </c>
      <c r="T318" s="53" t="s">
        <v>23</v>
      </c>
      <c r="U318" s="54" t="s">
        <v>24</v>
      </c>
      <c r="V318" s="83"/>
      <c r="W318" s="84"/>
      <c r="X318" s="56">
        <v>1.25</v>
      </c>
      <c r="Y318" s="57">
        <f>IF($W318&gt;0,IF(X318&gt;0,$W318*X318,""),"")</f>
      </c>
      <c r="Z318" s="58"/>
      <c r="AA318" s="55"/>
      <c r="AB318" s="57"/>
      <c r="AC318" s="58"/>
      <c r="AD318" s="59"/>
      <c r="AE318" s="57"/>
      <c r="AF318" s="85"/>
      <c r="AG318" s="56">
        <f>PRODUCT(ROUND(N318*1.04,2))</f>
        <v>2.08</v>
      </c>
      <c r="AH318" s="57">
        <f>IF($AF318&gt;0,IF(AG318&gt;0,$AF318*AG318,""),"")</f>
      </c>
      <c r="AI318" s="58"/>
      <c r="AJ318" s="59"/>
      <c r="AK318" s="60"/>
      <c r="AL318" s="61" t="s">
        <v>32</v>
      </c>
      <c r="AM318" s="53" t="s">
        <v>23</v>
      </c>
      <c r="AN318" s="54" t="s">
        <v>24</v>
      </c>
      <c r="AP318" s="63">
        <v>1.25</v>
      </c>
      <c r="AQ318" s="64">
        <f>IF($AO318&gt;0,IF(AP318&gt;0,$AO318*AP318,""),"")</f>
      </c>
      <c r="AT318" s="64"/>
      <c r="AV318" s="65"/>
      <c r="AW318" s="64"/>
      <c r="AY318" s="63">
        <f>PRODUCT(ROUND(AG318,2)*1.08)</f>
        <v>2.2464000000000004</v>
      </c>
      <c r="AZ318" s="64">
        <f>IF($AO318&gt;0,IF(AY318&gt;0,$AO318*AY318,""),"")</f>
      </c>
      <c r="BB318" s="65"/>
      <c r="BC318" s="65"/>
    </row>
    <row r="319" spans="1:55" ht="15.75">
      <c r="A319" s="37" t="s">
        <v>33</v>
      </c>
      <c r="B319" s="38" t="s">
        <v>34</v>
      </c>
      <c r="C319" s="50" t="s">
        <v>31</v>
      </c>
      <c r="E319" s="47">
        <v>4.5</v>
      </c>
      <c r="F319" s="48">
        <f>IF($D319&gt;0,IF(E319&gt;0,$D319*E319,""),"")</f>
      </c>
      <c r="I319" s="48"/>
      <c r="K319" s="18"/>
      <c r="L319" s="48"/>
      <c r="N319" s="18"/>
      <c r="O319" s="48"/>
      <c r="Q319" s="18"/>
      <c r="R319" s="18"/>
      <c r="S319" s="37" t="s">
        <v>33</v>
      </c>
      <c r="T319" s="38" t="s">
        <v>34</v>
      </c>
      <c r="U319" s="50" t="s">
        <v>31</v>
      </c>
      <c r="V319" s="82"/>
      <c r="W319" s="39"/>
      <c r="X319" s="41">
        <v>4.5</v>
      </c>
      <c r="Y319" s="42">
        <f>IF($V319&gt;0,IF(X319&gt;0,$V319*X319,""),"")</f>
      </c>
      <c r="Z319" s="43"/>
      <c r="AA319" s="39"/>
      <c r="AB319" s="42"/>
      <c r="AC319" s="43"/>
      <c r="AD319" s="88"/>
      <c r="AE319" s="42"/>
      <c r="AF319" s="43"/>
      <c r="AG319" s="88"/>
      <c r="AH319" s="94"/>
      <c r="AI319" s="43"/>
      <c r="AJ319" s="44"/>
      <c r="AK319" s="45"/>
      <c r="AL319" s="46" t="s">
        <v>33</v>
      </c>
      <c r="AM319" s="38" t="s">
        <v>34</v>
      </c>
      <c r="AN319" s="50" t="s">
        <v>31</v>
      </c>
      <c r="AP319" s="47">
        <v>4.5</v>
      </c>
      <c r="AQ319" s="48">
        <f>IF($AO319&gt;0,IF(AP319&gt;0,$AO319*AP319,""),"")</f>
      </c>
      <c r="AT319" s="48"/>
      <c r="AV319" s="20"/>
      <c r="AW319" s="48"/>
      <c r="AY319" s="20"/>
      <c r="AZ319" s="48"/>
      <c r="BB319" s="18"/>
      <c r="BC319" s="18"/>
    </row>
    <row r="320" spans="1:55" ht="15.75">
      <c r="A320" s="37" t="s">
        <v>13</v>
      </c>
      <c r="B320" s="38"/>
      <c r="C320" s="50"/>
      <c r="K320" s="18"/>
      <c r="L320" s="48"/>
      <c r="N320" s="18"/>
      <c r="Q320" s="18"/>
      <c r="R320" s="18"/>
      <c r="S320" s="37" t="s">
        <v>13</v>
      </c>
      <c r="T320" s="38"/>
      <c r="U320" s="50"/>
      <c r="W320" s="39"/>
      <c r="X320" s="39"/>
      <c r="Y320" s="70"/>
      <c r="Z320" s="43"/>
      <c r="AA320" s="39"/>
      <c r="AB320" s="70"/>
      <c r="AC320" s="43"/>
      <c r="AD320" s="88"/>
      <c r="AE320" s="42"/>
      <c r="AF320" s="43"/>
      <c r="AG320" s="88"/>
      <c r="AH320" s="70"/>
      <c r="AI320" s="43"/>
      <c r="AJ320" s="44"/>
      <c r="AK320" s="45"/>
      <c r="AL320" s="46" t="s">
        <v>13</v>
      </c>
      <c r="AM320" s="38"/>
      <c r="AN320" s="50"/>
      <c r="AV320" s="20"/>
      <c r="AW320" s="48"/>
      <c r="AY320" s="20"/>
      <c r="BB320" s="18"/>
      <c r="BC320" s="18"/>
    </row>
    <row r="321" spans="1:55" ht="15.75">
      <c r="A321" s="37"/>
      <c r="B321" s="38"/>
      <c r="C321" s="50"/>
      <c r="K321" s="18"/>
      <c r="L321" s="48"/>
      <c r="N321" s="18"/>
      <c r="Q321" s="18"/>
      <c r="R321" s="18"/>
      <c r="S321" s="37"/>
      <c r="T321" s="38"/>
      <c r="U321" s="50"/>
      <c r="W321" s="39"/>
      <c r="X321" s="39"/>
      <c r="Y321" s="70"/>
      <c r="Z321" s="43"/>
      <c r="AA321" s="39"/>
      <c r="AB321" s="70"/>
      <c r="AC321" s="43"/>
      <c r="AD321" s="88"/>
      <c r="AE321" s="42"/>
      <c r="AF321" s="43"/>
      <c r="AG321" s="88"/>
      <c r="AH321" s="70"/>
      <c r="AI321" s="43"/>
      <c r="AJ321" s="44"/>
      <c r="AK321" s="45"/>
      <c r="AL321" s="46"/>
      <c r="AM321" s="38"/>
      <c r="AN321" s="50"/>
      <c r="AV321" s="20"/>
      <c r="AW321" s="48"/>
      <c r="AY321" s="20"/>
      <c r="BB321" s="18"/>
      <c r="BC321" s="18"/>
    </row>
    <row r="322" spans="1:55" ht="63">
      <c r="A322" s="30" t="s">
        <v>95</v>
      </c>
      <c r="B322" s="31" t="s">
        <v>96</v>
      </c>
      <c r="C322" s="37"/>
      <c r="K322" s="18"/>
      <c r="L322" s="48"/>
      <c r="N322" s="18"/>
      <c r="Q322" s="18"/>
      <c r="R322" s="18"/>
      <c r="S322" s="30" t="s">
        <v>95</v>
      </c>
      <c r="T322" s="31" t="s">
        <v>96</v>
      </c>
      <c r="U322" s="37"/>
      <c r="W322" s="39"/>
      <c r="X322" s="39"/>
      <c r="Y322" s="70"/>
      <c r="Z322" s="43"/>
      <c r="AA322" s="39"/>
      <c r="AB322" s="70"/>
      <c r="AC322" s="43"/>
      <c r="AD322" s="88"/>
      <c r="AE322" s="42"/>
      <c r="AF322" s="43"/>
      <c r="AG322" s="88"/>
      <c r="AH322" s="70"/>
      <c r="AI322" s="43"/>
      <c r="AJ322" s="44"/>
      <c r="AK322" s="45"/>
      <c r="AL322" s="35" t="s">
        <v>95</v>
      </c>
      <c r="AM322" s="31" t="s">
        <v>96</v>
      </c>
      <c r="AN322" s="37"/>
      <c r="AV322" s="20"/>
      <c r="AW322" s="48"/>
      <c r="AY322" s="20"/>
      <c r="BB322" s="18"/>
      <c r="BC322" s="18"/>
    </row>
    <row r="323" spans="1:55" ht="31.5">
      <c r="A323" s="37" t="s">
        <v>97</v>
      </c>
      <c r="B323" s="38" t="s">
        <v>12</v>
      </c>
      <c r="C323" s="50"/>
      <c r="K323" s="18"/>
      <c r="L323" s="48"/>
      <c r="N323" s="18"/>
      <c r="Q323" s="18"/>
      <c r="R323" s="18"/>
      <c r="S323" s="37" t="s">
        <v>97</v>
      </c>
      <c r="T323" s="38" t="s">
        <v>12</v>
      </c>
      <c r="U323" s="50"/>
      <c r="W323" s="39"/>
      <c r="X323" s="39"/>
      <c r="Y323" s="70"/>
      <c r="Z323" s="43"/>
      <c r="AA323" s="39"/>
      <c r="AB323" s="70"/>
      <c r="AC323" s="43"/>
      <c r="AD323" s="88"/>
      <c r="AE323" s="42"/>
      <c r="AF323" s="43"/>
      <c r="AG323" s="88"/>
      <c r="AH323" s="70"/>
      <c r="AI323" s="43"/>
      <c r="AJ323" s="44"/>
      <c r="AK323" s="45"/>
      <c r="AL323" s="46" t="s">
        <v>97</v>
      </c>
      <c r="AM323" s="38" t="s">
        <v>12</v>
      </c>
      <c r="AN323" s="50"/>
      <c r="AV323" s="20"/>
      <c r="AW323" s="48"/>
      <c r="AY323" s="20"/>
      <c r="BB323" s="18"/>
      <c r="BC323" s="18"/>
    </row>
    <row r="324" spans="1:55" ht="15.75">
      <c r="A324" s="37" t="s">
        <v>13</v>
      </c>
      <c r="B324" s="38" t="s">
        <v>14</v>
      </c>
      <c r="C324" s="50" t="s">
        <v>15</v>
      </c>
      <c r="E324" s="47">
        <v>20</v>
      </c>
      <c r="F324" s="48">
        <f>IF($D324&gt;0,IF(E324&gt;0,$D324*E324,""),"")</f>
      </c>
      <c r="I324" s="48"/>
      <c r="J324" s="17">
        <f>D324</f>
        <v>0</v>
      </c>
      <c r="K324" s="47">
        <v>12.5</v>
      </c>
      <c r="L324" s="48">
        <f>IF($J324&gt;0,IF(K324&gt;0,$J324*K324,""),"")</f>
      </c>
      <c r="N324" s="18"/>
      <c r="O324" s="48">
        <f>IF($D324&gt;0,IF(N324&gt;0,$D324*N324,""),"")</f>
      </c>
      <c r="P324" s="17">
        <f>D324</f>
        <v>0</v>
      </c>
      <c r="Q324" s="47">
        <v>20</v>
      </c>
      <c r="R324" s="48">
        <f>IF($P324&gt;0,IF(Q324&gt;0,$P324*Q324,""),"")</f>
      </c>
      <c r="S324" s="37" t="s">
        <v>13</v>
      </c>
      <c r="T324" s="38" t="s">
        <v>14</v>
      </c>
      <c r="U324" s="50" t="s">
        <v>15</v>
      </c>
      <c r="V324" s="82"/>
      <c r="W324" s="39"/>
      <c r="X324" s="41">
        <v>20</v>
      </c>
      <c r="Y324" s="42">
        <f>IF($V324&gt;0,IF(X324&gt;0,$V324*X324,""),"")</f>
      </c>
      <c r="Z324" s="43"/>
      <c r="AA324" s="39"/>
      <c r="AB324" s="42"/>
      <c r="AC324" s="43">
        <f>V324</f>
        <v>0</v>
      </c>
      <c r="AD324" s="90">
        <f>PRODUCT(ROUND(K324*1.02,2))</f>
        <v>12.75</v>
      </c>
      <c r="AE324" s="42">
        <f>IF($V324&gt;0,IF(AD324&gt;0,$V324*AD324,""),"")</f>
      </c>
      <c r="AF324" s="43"/>
      <c r="AG324" s="88"/>
      <c r="AH324" s="42">
        <f>IF($D324&gt;0,IF(AG324&gt;0,$D324*AG324,""),"")</f>
      </c>
      <c r="AI324" s="43">
        <f>V324</f>
        <v>0</v>
      </c>
      <c r="AJ324" s="41">
        <v>20</v>
      </c>
      <c r="AK324" s="42">
        <f>IF($V324&gt;0,IF(AJ324&gt;0,$V324*AJ324,""),"")</f>
      </c>
      <c r="AL324" s="46" t="s">
        <v>13</v>
      </c>
      <c r="AM324" s="38" t="s">
        <v>14</v>
      </c>
      <c r="AN324" s="50" t="s">
        <v>15</v>
      </c>
      <c r="AP324" s="47">
        <v>20</v>
      </c>
      <c r="AQ324" s="48">
        <f>IF($AO324&gt;0,IF(AP324&gt;0,$AO324*AP324,""),"")</f>
      </c>
      <c r="AT324" s="48"/>
      <c r="AU324" s="17">
        <f>AO324</f>
        <v>0</v>
      </c>
      <c r="AV324" s="49">
        <f>PRODUCT(ROUND(AD324,2)*1.02)</f>
        <v>13.005</v>
      </c>
      <c r="AW324" s="48">
        <f>IF($AO324&gt;0,IF(AV324&gt;0,$AO324*AV324,""),"")</f>
      </c>
      <c r="AY324" s="20"/>
      <c r="AZ324" s="48">
        <f>IF($D324&gt;0,IF(AY324&gt;0,$D324*AY324,""),"")</f>
      </c>
      <c r="BA324" s="17">
        <f>AO324</f>
        <v>0</v>
      </c>
      <c r="BB324" s="47">
        <v>20</v>
      </c>
      <c r="BC324" s="48">
        <f>IF($AO324&gt;0,IF(BB324&gt;0,$AO324*BB324,""),"")</f>
      </c>
    </row>
    <row r="325" spans="1:55" ht="15.75">
      <c r="A325" s="37" t="s">
        <v>13</v>
      </c>
      <c r="B325" s="38" t="s">
        <v>16</v>
      </c>
      <c r="C325" s="50" t="s">
        <v>15</v>
      </c>
      <c r="E325" s="47">
        <v>18</v>
      </c>
      <c r="F325" s="48">
        <f>IF($D325&gt;0,IF(E325&gt;0,$D325*E325,""),"")</f>
      </c>
      <c r="I325" s="48"/>
      <c r="K325" s="18"/>
      <c r="L325" s="48"/>
      <c r="N325" s="18"/>
      <c r="O325" s="48">
        <f>IF($D325&gt;0,IF(N325&gt;0,$D325*N325,""),"")</f>
      </c>
      <c r="P325" s="17">
        <f>D325</f>
        <v>0</v>
      </c>
      <c r="Q325" s="47">
        <v>15</v>
      </c>
      <c r="R325" s="48">
        <f>IF($P325&gt;0,IF(Q325&gt;0,$P325*Q325,""),"")</f>
      </c>
      <c r="S325" s="37" t="s">
        <v>13</v>
      </c>
      <c r="T325" s="38" t="s">
        <v>16</v>
      </c>
      <c r="U325" s="50" t="s">
        <v>15</v>
      </c>
      <c r="V325" s="82"/>
      <c r="W325" s="39"/>
      <c r="X325" s="41">
        <v>18</v>
      </c>
      <c r="Y325" s="42">
        <f>IF($V325&gt;0,IF(X325&gt;0,$V325*X325,""),"")</f>
      </c>
      <c r="Z325" s="43"/>
      <c r="AA325" s="39"/>
      <c r="AB325" s="42"/>
      <c r="AC325" s="43"/>
      <c r="AD325" s="88"/>
      <c r="AE325" s="42"/>
      <c r="AF325" s="86"/>
      <c r="AG325" s="88"/>
      <c r="AH325" s="42">
        <f>IF($D325&gt;0,IF(AG325&gt;0,$D325*AG325,""),"")</f>
      </c>
      <c r="AI325" s="43">
        <f>V325</f>
        <v>0</v>
      </c>
      <c r="AJ325" s="41">
        <v>15</v>
      </c>
      <c r="AK325" s="42">
        <f>IF($V325&gt;0,IF(AJ325&gt;0,$V325*AJ325,""),"")</f>
      </c>
      <c r="AL325" s="46" t="s">
        <v>13</v>
      </c>
      <c r="AM325" s="38" t="s">
        <v>16</v>
      </c>
      <c r="AN325" s="50" t="s">
        <v>15</v>
      </c>
      <c r="AP325" s="47">
        <v>18</v>
      </c>
      <c r="AQ325" s="48">
        <f>IF($AO325&gt;0,IF(AP325&gt;0,$AO325*AP325,""),"")</f>
      </c>
      <c r="AT325" s="48"/>
      <c r="AV325" s="20"/>
      <c r="AW325" s="48"/>
      <c r="AY325" s="20"/>
      <c r="AZ325" s="48">
        <f>IF($D325&gt;0,IF(AY325&gt;0,$D325*AY325,""),"")</f>
      </c>
      <c r="BA325" s="17">
        <f>AO325</f>
        <v>0</v>
      </c>
      <c r="BB325" s="47">
        <v>15</v>
      </c>
      <c r="BC325" s="48">
        <f>IF($AO325&gt;0,IF(BB325&gt;0,$AO325*BB325,""),"")</f>
      </c>
    </row>
    <row r="326" spans="1:55" ht="15.75">
      <c r="A326" s="37" t="s">
        <v>13</v>
      </c>
      <c r="B326" s="38" t="s">
        <v>17</v>
      </c>
      <c r="C326" s="50" t="s">
        <v>15</v>
      </c>
      <c r="E326" s="47">
        <v>12</v>
      </c>
      <c r="F326" s="48">
        <f>IF($D326&gt;0,IF(E326&gt;0,$D326*E326,""),"")</f>
      </c>
      <c r="I326" s="48"/>
      <c r="K326" s="18"/>
      <c r="L326" s="48"/>
      <c r="N326" s="18"/>
      <c r="O326" s="48">
        <f>IF($D326&gt;0,IF(N326&gt;0,$D326*N326,""),"")</f>
      </c>
      <c r="P326" s="17">
        <f>D326</f>
        <v>0</v>
      </c>
      <c r="Q326" s="47">
        <v>10</v>
      </c>
      <c r="R326" s="48">
        <f>IF($P326&gt;0,IF(Q326&gt;0,$P326*Q326,""),"")</f>
      </c>
      <c r="S326" s="37" t="s">
        <v>13</v>
      </c>
      <c r="T326" s="38" t="s">
        <v>17</v>
      </c>
      <c r="U326" s="50" t="s">
        <v>15</v>
      </c>
      <c r="V326" s="82"/>
      <c r="W326" s="39"/>
      <c r="X326" s="41">
        <v>12</v>
      </c>
      <c r="Y326" s="42">
        <f>IF($V326&gt;0,IF(X326&gt;0,$V326*X326,""),"")</f>
      </c>
      <c r="Z326" s="43"/>
      <c r="AA326" s="39"/>
      <c r="AB326" s="42"/>
      <c r="AC326" s="43"/>
      <c r="AD326" s="88"/>
      <c r="AE326" s="42"/>
      <c r="AF326" s="43"/>
      <c r="AG326" s="88"/>
      <c r="AH326" s="42">
        <f>IF($D326&gt;0,IF(AG326&gt;0,$D326*AG326,""),"")</f>
      </c>
      <c r="AI326" s="43">
        <f>V326</f>
        <v>0</v>
      </c>
      <c r="AJ326" s="41">
        <v>10</v>
      </c>
      <c r="AK326" s="42">
        <f>IF($V326&gt;0,IF(AJ326&gt;0,$V326*AJ326,""),"")</f>
      </c>
      <c r="AL326" s="46" t="s">
        <v>13</v>
      </c>
      <c r="AM326" s="38" t="s">
        <v>17</v>
      </c>
      <c r="AN326" s="50" t="s">
        <v>15</v>
      </c>
      <c r="AP326" s="47">
        <v>12</v>
      </c>
      <c r="AQ326" s="48">
        <f>IF($AO326&gt;0,IF(AP326&gt;0,$AO326*AP326,""),"")</f>
      </c>
      <c r="AT326" s="48"/>
      <c r="AV326" s="20"/>
      <c r="AW326" s="48"/>
      <c r="AY326" s="20"/>
      <c r="AZ326" s="48">
        <f>IF($D326&gt;0,IF(AY326&gt;0,$D326*AY326,""),"")</f>
      </c>
      <c r="BA326" s="17">
        <f>AO326</f>
        <v>0</v>
      </c>
      <c r="BB326" s="47">
        <v>10</v>
      </c>
      <c r="BC326" s="48">
        <f>IF($AO326&gt;0,IF(BB326&gt;0,$AO326*BB326,""),"")</f>
      </c>
    </row>
    <row r="327" spans="1:55" ht="15.75">
      <c r="A327" s="37" t="s">
        <v>98</v>
      </c>
      <c r="B327" s="38" t="s">
        <v>19</v>
      </c>
      <c r="C327" s="50"/>
      <c r="E327" s="47"/>
      <c r="K327" s="18"/>
      <c r="L327" s="48"/>
      <c r="N327" s="18"/>
      <c r="Q327" s="18"/>
      <c r="R327" s="48"/>
      <c r="S327" s="37" t="s">
        <v>98</v>
      </c>
      <c r="T327" s="38" t="s">
        <v>19</v>
      </c>
      <c r="U327" s="50"/>
      <c r="W327" s="39"/>
      <c r="X327" s="41"/>
      <c r="Y327" s="70"/>
      <c r="Z327" s="43"/>
      <c r="AA327" s="39"/>
      <c r="AB327" s="70"/>
      <c r="AC327" s="43"/>
      <c r="AD327" s="88"/>
      <c r="AE327" s="42"/>
      <c r="AF327" s="43"/>
      <c r="AG327" s="88"/>
      <c r="AH327" s="70"/>
      <c r="AI327" s="43"/>
      <c r="AJ327" s="44"/>
      <c r="AK327" s="42"/>
      <c r="AL327" s="46" t="s">
        <v>98</v>
      </c>
      <c r="AM327" s="38" t="s">
        <v>19</v>
      </c>
      <c r="AN327" s="50"/>
      <c r="AP327" s="47"/>
      <c r="AV327" s="20"/>
      <c r="AW327" s="48"/>
      <c r="AY327" s="20"/>
      <c r="BB327" s="18"/>
      <c r="BC327" s="48"/>
    </row>
    <row r="328" spans="1:55" ht="15.75">
      <c r="A328" s="37" t="s">
        <v>13</v>
      </c>
      <c r="B328" s="38" t="s">
        <v>14</v>
      </c>
      <c r="C328" s="50" t="s">
        <v>15</v>
      </c>
      <c r="E328" s="47">
        <v>12</v>
      </c>
      <c r="F328" s="48">
        <f>IF($D328&gt;0,IF(E328&gt;0,$D328*E328,""),"")</f>
      </c>
      <c r="I328" s="48"/>
      <c r="J328" s="17">
        <f>D328</f>
        <v>0</v>
      </c>
      <c r="K328" s="47">
        <v>10.5</v>
      </c>
      <c r="L328" s="48">
        <f aca="true" t="shared" si="13" ref="L328:L339">IF($J328&gt;0,IF(K328&gt;0,$J328*K328,""),"")</f>
      </c>
      <c r="N328" s="18"/>
      <c r="O328" s="48"/>
      <c r="P328" s="17">
        <f>D328</f>
        <v>0</v>
      </c>
      <c r="Q328" s="47">
        <v>13</v>
      </c>
      <c r="R328" s="48">
        <f>IF($P328&gt;0,IF(Q328&gt;0,$P328*Q328,""),"")</f>
      </c>
      <c r="S328" s="37" t="s">
        <v>13</v>
      </c>
      <c r="T328" s="38" t="s">
        <v>14</v>
      </c>
      <c r="U328" s="50" t="s">
        <v>15</v>
      </c>
      <c r="V328" s="82"/>
      <c r="W328" s="39"/>
      <c r="X328" s="41">
        <v>12</v>
      </c>
      <c r="Y328" s="42">
        <f>IF($V328&gt;0,IF(X328&gt;0,$V328*X328,""),"")</f>
      </c>
      <c r="Z328" s="43"/>
      <c r="AA328" s="39"/>
      <c r="AB328" s="42"/>
      <c r="AC328" s="43">
        <f>V328</f>
        <v>0</v>
      </c>
      <c r="AD328" s="90">
        <f>PRODUCT(ROUND(K328*1.02,2))</f>
        <v>10.71</v>
      </c>
      <c r="AE328" s="42">
        <f>IF($V328&gt;0,IF(AD328&gt;0,$V328*AD328,""),"")</f>
      </c>
      <c r="AF328" s="43"/>
      <c r="AG328" s="88"/>
      <c r="AH328" s="42"/>
      <c r="AI328" s="43">
        <f>V328</f>
        <v>0</v>
      </c>
      <c r="AJ328" s="41">
        <v>13</v>
      </c>
      <c r="AK328" s="42">
        <f>IF($V328&gt;0,IF(AJ328&gt;0,$V328*AJ328,""),"")</f>
      </c>
      <c r="AL328" s="46" t="s">
        <v>13</v>
      </c>
      <c r="AM328" s="38" t="s">
        <v>14</v>
      </c>
      <c r="AN328" s="50" t="s">
        <v>15</v>
      </c>
      <c r="AP328" s="47">
        <v>12</v>
      </c>
      <c r="AQ328" s="48">
        <f>IF($AO328&gt;0,IF(AP328&gt;0,$AO328*AP328,""),"")</f>
      </c>
      <c r="AT328" s="48"/>
      <c r="AU328" s="17">
        <f>AO328</f>
        <v>0</v>
      </c>
      <c r="AV328" s="49">
        <f>PRODUCT(ROUND(AD328,2)*1.02)</f>
        <v>10.9242</v>
      </c>
      <c r="AW328" s="48">
        <f>IF($AO328&gt;0,IF(AV328&gt;0,$AO328*AV328,""),"")</f>
      </c>
      <c r="AY328" s="20"/>
      <c r="AZ328" s="48"/>
      <c r="BA328" s="17">
        <f>AO328</f>
        <v>0</v>
      </c>
      <c r="BB328" s="47">
        <v>13</v>
      </c>
      <c r="BC328" s="48">
        <f>IF($AO328&gt;0,IF(BB328&gt;0,$AO328*BB328,""),"")</f>
      </c>
    </row>
    <row r="329" spans="1:55" ht="15.75">
      <c r="A329" s="37" t="s">
        <v>13</v>
      </c>
      <c r="B329" s="38" t="s">
        <v>16</v>
      </c>
      <c r="C329" s="50" t="s">
        <v>15</v>
      </c>
      <c r="E329" s="47">
        <v>10</v>
      </c>
      <c r="F329" s="48">
        <f>IF($D329&gt;0,IF(E329&gt;0,$D329*E329,""),"")</f>
      </c>
      <c r="I329" s="48"/>
      <c r="K329" s="18"/>
      <c r="L329" s="48"/>
      <c r="N329" s="18"/>
      <c r="O329" s="48"/>
      <c r="P329" s="17">
        <f>D329</f>
        <v>0</v>
      </c>
      <c r="Q329" s="47">
        <v>10</v>
      </c>
      <c r="R329" s="48">
        <f>IF($P329&gt;0,IF(Q329&gt;0,$P329*Q329,""),"")</f>
      </c>
      <c r="S329" s="37" t="s">
        <v>13</v>
      </c>
      <c r="T329" s="38" t="s">
        <v>16</v>
      </c>
      <c r="U329" s="50" t="s">
        <v>15</v>
      </c>
      <c r="V329" s="82"/>
      <c r="W329" s="39"/>
      <c r="X329" s="41">
        <v>10</v>
      </c>
      <c r="Y329" s="42">
        <f>IF($V329&gt;0,IF(X329&gt;0,$V329*X329,""),"")</f>
      </c>
      <c r="Z329" s="43"/>
      <c r="AA329" s="39"/>
      <c r="AB329" s="42"/>
      <c r="AC329" s="43"/>
      <c r="AD329" s="88"/>
      <c r="AE329" s="42"/>
      <c r="AF329" s="43"/>
      <c r="AG329" s="88"/>
      <c r="AH329" s="42"/>
      <c r="AI329" s="43">
        <f>V329</f>
        <v>0</v>
      </c>
      <c r="AJ329" s="41">
        <v>10</v>
      </c>
      <c r="AK329" s="42">
        <f>IF($V329&gt;0,IF(AJ329&gt;0,$V329*AJ329,""),"")</f>
      </c>
      <c r="AL329" s="46" t="s">
        <v>13</v>
      </c>
      <c r="AM329" s="38" t="s">
        <v>16</v>
      </c>
      <c r="AN329" s="50" t="s">
        <v>15</v>
      </c>
      <c r="AP329" s="47">
        <v>10</v>
      </c>
      <c r="AQ329" s="48">
        <f>IF($AO329&gt;0,IF(AP329&gt;0,$AO329*AP329,""),"")</f>
      </c>
      <c r="AT329" s="48"/>
      <c r="AV329" s="20"/>
      <c r="AW329" s="48"/>
      <c r="AY329" s="20"/>
      <c r="AZ329" s="48"/>
      <c r="BA329" s="17">
        <f>AO329</f>
        <v>0</v>
      </c>
      <c r="BB329" s="47">
        <v>10</v>
      </c>
      <c r="BC329" s="48">
        <f>IF($AO329&gt;0,IF(BB329&gt;0,$AO329*BB329,""),"")</f>
      </c>
    </row>
    <row r="330" spans="1:55" ht="15.75">
      <c r="A330" s="37" t="s">
        <v>13</v>
      </c>
      <c r="B330" s="38" t="s">
        <v>17</v>
      </c>
      <c r="C330" s="50" t="s">
        <v>15</v>
      </c>
      <c r="E330" s="47">
        <v>9.25</v>
      </c>
      <c r="F330" s="48">
        <f>IF($D330&gt;0,IF(E330&gt;0,$D330*E330,""),"")</f>
      </c>
      <c r="I330" s="48"/>
      <c r="K330" s="18"/>
      <c r="L330" s="48"/>
      <c r="N330" s="18"/>
      <c r="O330" s="48"/>
      <c r="P330" s="17">
        <f>D330</f>
        <v>0</v>
      </c>
      <c r="Q330" s="47">
        <v>8</v>
      </c>
      <c r="R330" s="48">
        <f>IF($P330&gt;0,IF(Q330&gt;0,$P330*Q330,""),"")</f>
      </c>
      <c r="S330" s="37" t="s">
        <v>13</v>
      </c>
      <c r="T330" s="38" t="s">
        <v>17</v>
      </c>
      <c r="U330" s="50" t="s">
        <v>15</v>
      </c>
      <c r="V330" s="82"/>
      <c r="W330" s="39"/>
      <c r="X330" s="41">
        <v>9.25</v>
      </c>
      <c r="Y330" s="42">
        <f>IF($V330&gt;0,IF(X330&gt;0,$V330*X330,""),"")</f>
      </c>
      <c r="Z330" s="43"/>
      <c r="AA330" s="39"/>
      <c r="AB330" s="42"/>
      <c r="AC330" s="43"/>
      <c r="AD330" s="88"/>
      <c r="AE330" s="42"/>
      <c r="AF330" s="43"/>
      <c r="AG330" s="88"/>
      <c r="AH330" s="42"/>
      <c r="AI330" s="43">
        <f>V330</f>
        <v>0</v>
      </c>
      <c r="AJ330" s="41">
        <v>8</v>
      </c>
      <c r="AK330" s="42">
        <f>IF($V330&gt;0,IF(AJ330&gt;0,$V330*AJ330,""),"")</f>
      </c>
      <c r="AL330" s="46" t="s">
        <v>13</v>
      </c>
      <c r="AM330" s="38" t="s">
        <v>17</v>
      </c>
      <c r="AN330" s="50" t="s">
        <v>15</v>
      </c>
      <c r="AP330" s="47">
        <v>9.25</v>
      </c>
      <c r="AQ330" s="48">
        <f>IF($AO330&gt;0,IF(AP330&gt;0,$AO330*AP330,""),"")</f>
      </c>
      <c r="AT330" s="48"/>
      <c r="AV330" s="20"/>
      <c r="AW330" s="48"/>
      <c r="AY330" s="20"/>
      <c r="AZ330" s="48"/>
      <c r="BA330" s="17">
        <f>AO330</f>
        <v>0</v>
      </c>
      <c r="BB330" s="47">
        <v>8</v>
      </c>
      <c r="BC330" s="48">
        <f>IF($AO330&gt;0,IF(BB330&gt;0,$AO330*BB330,""),"")</f>
      </c>
    </row>
    <row r="331" spans="1:55" ht="15.75">
      <c r="A331" s="37"/>
      <c r="B331" s="38"/>
      <c r="C331" s="50"/>
      <c r="K331" s="18"/>
      <c r="L331" s="48"/>
      <c r="N331" s="18"/>
      <c r="Q331" s="18"/>
      <c r="R331" s="48"/>
      <c r="S331" s="37"/>
      <c r="T331" s="38"/>
      <c r="U331" s="50"/>
      <c r="W331" s="39"/>
      <c r="X331" s="39"/>
      <c r="Y331" s="70"/>
      <c r="Z331" s="43"/>
      <c r="AA331" s="39"/>
      <c r="AB331" s="70"/>
      <c r="AC331" s="43"/>
      <c r="AD331" s="88"/>
      <c r="AE331" s="42"/>
      <c r="AF331" s="43"/>
      <c r="AG331" s="88"/>
      <c r="AH331" s="70"/>
      <c r="AI331" s="43"/>
      <c r="AJ331" s="44"/>
      <c r="AK331" s="42"/>
      <c r="AL331" s="46"/>
      <c r="AM331" s="38"/>
      <c r="AN331" s="50"/>
      <c r="AV331" s="20"/>
      <c r="AW331" s="48"/>
      <c r="AY331" s="20"/>
      <c r="BB331" s="18"/>
      <c r="BC331" s="48"/>
    </row>
    <row r="332" spans="1:55" ht="15.75">
      <c r="A332" s="37" t="s">
        <v>20</v>
      </c>
      <c r="B332" s="32" t="s">
        <v>21</v>
      </c>
      <c r="C332" s="50"/>
      <c r="K332" s="18"/>
      <c r="L332" s="48"/>
      <c r="N332" s="18"/>
      <c r="Q332" s="18"/>
      <c r="R332" s="48"/>
      <c r="S332" s="37" t="s">
        <v>20</v>
      </c>
      <c r="T332" s="32" t="s">
        <v>21</v>
      </c>
      <c r="U332" s="50"/>
      <c r="W332" s="39"/>
      <c r="X332" s="39"/>
      <c r="Y332" s="70"/>
      <c r="Z332" s="43"/>
      <c r="AA332" s="39"/>
      <c r="AB332" s="70"/>
      <c r="AC332" s="43"/>
      <c r="AD332" s="88"/>
      <c r="AE332" s="42"/>
      <c r="AF332" s="43"/>
      <c r="AG332" s="88"/>
      <c r="AH332" s="70"/>
      <c r="AI332" s="43"/>
      <c r="AJ332" s="44"/>
      <c r="AK332" s="42"/>
      <c r="AL332" s="46" t="s">
        <v>20</v>
      </c>
      <c r="AM332" s="32" t="s">
        <v>21</v>
      </c>
      <c r="AN332" s="50"/>
      <c r="AV332" s="20"/>
      <c r="AW332" s="48"/>
      <c r="AY332" s="20"/>
      <c r="BB332" s="18"/>
      <c r="BC332" s="48"/>
    </row>
    <row r="333" spans="1:55" s="62" customFormat="1" ht="48" customHeight="1">
      <c r="A333" s="52" t="s">
        <v>22</v>
      </c>
      <c r="B333" s="53" t="s">
        <v>23</v>
      </c>
      <c r="C333" s="54" t="s">
        <v>24</v>
      </c>
      <c r="E333" s="63">
        <v>1.25</v>
      </c>
      <c r="F333" s="64">
        <f>IF($D333&gt;0,IF(E333&gt;0,$D333*E333,""),"")</f>
      </c>
      <c r="I333" s="64"/>
      <c r="K333" s="63">
        <v>0.5</v>
      </c>
      <c r="L333" s="64">
        <f t="shared" si="13"/>
      </c>
      <c r="N333" s="65"/>
      <c r="O333" s="64"/>
      <c r="Q333" s="63">
        <v>1.6</v>
      </c>
      <c r="R333" s="64">
        <f>IF($P333&gt;0,IF(Q333&gt;0,$P333*Q333,""),"")</f>
      </c>
      <c r="S333" s="52" t="s">
        <v>22</v>
      </c>
      <c r="T333" s="53" t="s">
        <v>23</v>
      </c>
      <c r="U333" s="54" t="s">
        <v>24</v>
      </c>
      <c r="V333" s="83"/>
      <c r="W333" s="84"/>
      <c r="X333" s="56">
        <v>1.25</v>
      </c>
      <c r="Y333" s="57">
        <f>IF($W333&gt;0,IF(X333&gt;0,$W333*X333,""),"")</f>
      </c>
      <c r="Z333" s="58"/>
      <c r="AA333" s="55"/>
      <c r="AB333" s="57"/>
      <c r="AC333" s="85"/>
      <c r="AD333" s="56">
        <f>PRODUCT(ROUND(K333*1.02,2))</f>
        <v>0.51</v>
      </c>
      <c r="AE333" s="57">
        <f>IF($AC333&gt;0,IF(AD333&gt;0,$AC333*AD333,""),"")</f>
      </c>
      <c r="AF333" s="58"/>
      <c r="AG333" s="59"/>
      <c r="AH333" s="57"/>
      <c r="AI333" s="85"/>
      <c r="AJ333" s="56">
        <v>1.6</v>
      </c>
      <c r="AK333" s="57">
        <f>IF($AI333&gt;0,IF(AJ333&gt;0,$AI333*AJ333,""),"")</f>
      </c>
      <c r="AL333" s="61" t="s">
        <v>22</v>
      </c>
      <c r="AM333" s="53" t="s">
        <v>23</v>
      </c>
      <c r="AN333" s="54" t="s">
        <v>24</v>
      </c>
      <c r="AP333" s="63">
        <v>1.25</v>
      </c>
      <c r="AQ333" s="64">
        <f>IF($AO333&gt;0,IF(AP333&gt;0,$AO333*AP333,""),"")</f>
      </c>
      <c r="AT333" s="64"/>
      <c r="AV333" s="63">
        <f>PRODUCT(ROUND(AD333,2)*1.02)</f>
        <v>0.5202</v>
      </c>
      <c r="AW333" s="64">
        <f>IF($AO333&gt;0,IF(AV333&gt;0,$AO333*AV333,""),"")</f>
      </c>
      <c r="AY333" s="65"/>
      <c r="AZ333" s="64"/>
      <c r="BB333" s="63">
        <v>1.6</v>
      </c>
      <c r="BC333" s="64">
        <f>IF($AO333&gt;0,IF(BB333&gt;0,$AO333*BB333,""),"")</f>
      </c>
    </row>
    <row r="334" spans="1:55" ht="15.75">
      <c r="A334" s="37" t="s">
        <v>25</v>
      </c>
      <c r="B334" s="38" t="s">
        <v>26</v>
      </c>
      <c r="C334" s="50" t="s">
        <v>15</v>
      </c>
      <c r="J334" s="17">
        <f>D334</f>
        <v>0</v>
      </c>
      <c r="K334" s="47">
        <v>0.02</v>
      </c>
      <c r="L334" s="48">
        <f t="shared" si="13"/>
      </c>
      <c r="N334" s="18"/>
      <c r="Q334" s="18"/>
      <c r="R334" s="48"/>
      <c r="S334" s="37" t="s">
        <v>25</v>
      </c>
      <c r="T334" s="38" t="s">
        <v>26</v>
      </c>
      <c r="U334" s="50" t="s">
        <v>15</v>
      </c>
      <c r="V334" s="82"/>
      <c r="W334" s="39"/>
      <c r="X334" s="39"/>
      <c r="Y334" s="95"/>
      <c r="Z334" s="43"/>
      <c r="AA334" s="39"/>
      <c r="AB334" s="70"/>
      <c r="AC334" s="43">
        <f>V334</f>
        <v>0</v>
      </c>
      <c r="AD334" s="90">
        <f>PRODUCT(ROUND(K334*1.02,2))</f>
        <v>0.02</v>
      </c>
      <c r="AE334" s="42">
        <f>IF($V334&gt;0,IF(AD334&gt;0,$V334*AD334,""),"")</f>
      </c>
      <c r="AF334" s="43"/>
      <c r="AG334" s="88"/>
      <c r="AH334" s="70"/>
      <c r="AI334" s="43"/>
      <c r="AJ334" s="44"/>
      <c r="AK334" s="94"/>
      <c r="AL334" s="46" t="s">
        <v>25</v>
      </c>
      <c r="AM334" s="38" t="s">
        <v>26</v>
      </c>
      <c r="AN334" s="50" t="s">
        <v>15</v>
      </c>
      <c r="AU334" s="17">
        <f>AO334</f>
        <v>0</v>
      </c>
      <c r="AV334" s="49">
        <f>PRODUCT(ROUND(AD334,2)*1.02)</f>
        <v>0.0204</v>
      </c>
      <c r="AW334" s="48">
        <f>IF($AO334&gt;0,IF(AV334&gt;0,$AO334*AV334,""),"")</f>
      </c>
      <c r="AY334" s="20"/>
      <c r="BB334" s="18"/>
      <c r="BC334" s="48"/>
    </row>
    <row r="335" spans="1:55" ht="15.75">
      <c r="A335" s="37" t="s">
        <v>13</v>
      </c>
      <c r="B335" s="38"/>
      <c r="C335" s="50"/>
      <c r="K335" s="18"/>
      <c r="L335" s="48"/>
      <c r="N335" s="18"/>
      <c r="Q335" s="18"/>
      <c r="R335" s="48"/>
      <c r="S335" s="37" t="s">
        <v>13</v>
      </c>
      <c r="T335" s="38"/>
      <c r="U335" s="50"/>
      <c r="W335" s="39"/>
      <c r="X335" s="39"/>
      <c r="Y335" s="70"/>
      <c r="Z335" s="43"/>
      <c r="AA335" s="39"/>
      <c r="AB335" s="70"/>
      <c r="AC335" s="43"/>
      <c r="AD335" s="88"/>
      <c r="AE335" s="42"/>
      <c r="AF335" s="43"/>
      <c r="AG335" s="88"/>
      <c r="AH335" s="70"/>
      <c r="AI335" s="43"/>
      <c r="AJ335" s="44"/>
      <c r="AK335" s="42"/>
      <c r="AL335" s="46" t="s">
        <v>13</v>
      </c>
      <c r="AM335" s="38"/>
      <c r="AN335" s="50"/>
      <c r="AV335" s="20"/>
      <c r="AW335" s="48"/>
      <c r="AY335" s="20"/>
      <c r="BB335" s="18"/>
      <c r="BC335" s="48"/>
    </row>
    <row r="336" spans="1:55" ht="31.5">
      <c r="A336" s="37" t="s">
        <v>27</v>
      </c>
      <c r="B336" s="32" t="s">
        <v>28</v>
      </c>
      <c r="C336" s="50"/>
      <c r="K336" s="18"/>
      <c r="L336" s="48"/>
      <c r="N336" s="18"/>
      <c r="Q336" s="18"/>
      <c r="R336" s="48"/>
      <c r="S336" s="37" t="s">
        <v>27</v>
      </c>
      <c r="T336" s="32" t="s">
        <v>28</v>
      </c>
      <c r="U336" s="50"/>
      <c r="W336" s="39"/>
      <c r="X336" s="39"/>
      <c r="Y336" s="70"/>
      <c r="Z336" s="43"/>
      <c r="AA336" s="39"/>
      <c r="AB336" s="70"/>
      <c r="AC336" s="43"/>
      <c r="AD336" s="88"/>
      <c r="AE336" s="42"/>
      <c r="AF336" s="43"/>
      <c r="AG336" s="88"/>
      <c r="AH336" s="70"/>
      <c r="AI336" s="43"/>
      <c r="AJ336" s="44"/>
      <c r="AK336" s="42"/>
      <c r="AL336" s="46" t="s">
        <v>27</v>
      </c>
      <c r="AM336" s="32" t="s">
        <v>28</v>
      </c>
      <c r="AN336" s="50"/>
      <c r="AV336" s="20"/>
      <c r="AW336" s="48"/>
      <c r="AY336" s="20"/>
      <c r="BB336" s="18"/>
      <c r="BC336" s="48"/>
    </row>
    <row r="337" spans="1:55" ht="19.5" customHeight="1">
      <c r="A337" s="37" t="s">
        <v>29</v>
      </c>
      <c r="B337" s="38" t="s">
        <v>30</v>
      </c>
      <c r="C337" s="50" t="s">
        <v>31</v>
      </c>
      <c r="J337" s="17">
        <f>D337</f>
        <v>0</v>
      </c>
      <c r="K337" s="47">
        <v>2.25</v>
      </c>
      <c r="L337" s="48">
        <f t="shared" si="13"/>
      </c>
      <c r="N337" s="18"/>
      <c r="Q337" s="18"/>
      <c r="R337" s="48"/>
      <c r="S337" s="37" t="s">
        <v>29</v>
      </c>
      <c r="T337" s="38" t="s">
        <v>30</v>
      </c>
      <c r="U337" s="50" t="s">
        <v>31</v>
      </c>
      <c r="V337" s="82"/>
      <c r="W337" s="39"/>
      <c r="X337" s="39"/>
      <c r="Y337" s="95"/>
      <c r="Z337" s="43"/>
      <c r="AA337" s="39"/>
      <c r="AB337" s="70"/>
      <c r="AC337" s="43">
        <f>V337</f>
        <v>0</v>
      </c>
      <c r="AD337" s="90">
        <f>PRODUCT(ROUND(K337*1.02,2))</f>
        <v>2.3</v>
      </c>
      <c r="AE337" s="42">
        <f>IF($V337&gt;0,IF(AD337&gt;0,$V337*AD337,""),"")</f>
      </c>
      <c r="AF337" s="43"/>
      <c r="AG337" s="88"/>
      <c r="AH337" s="70"/>
      <c r="AI337" s="43"/>
      <c r="AJ337" s="44"/>
      <c r="AK337" s="42"/>
      <c r="AL337" s="46" t="s">
        <v>29</v>
      </c>
      <c r="AM337" s="38" t="s">
        <v>30</v>
      </c>
      <c r="AN337" s="50" t="s">
        <v>31</v>
      </c>
      <c r="AU337" s="17">
        <f>AO337</f>
        <v>0</v>
      </c>
      <c r="AV337" s="49">
        <f>PRODUCT(ROUND(AD337,2)*1.02)</f>
        <v>2.3459999999999996</v>
      </c>
      <c r="AW337" s="48">
        <f>IF($AO337&gt;0,IF(AV337&gt;0,$AO337*AV337,""),"")</f>
      </c>
      <c r="AY337" s="20"/>
      <c r="BB337" s="18"/>
      <c r="BC337" s="48"/>
    </row>
    <row r="338" spans="1:55" s="62" customFormat="1" ht="47.25" customHeight="1">
      <c r="A338" s="52" t="s">
        <v>32</v>
      </c>
      <c r="B338" s="53" t="s">
        <v>23</v>
      </c>
      <c r="C338" s="54" t="s">
        <v>24</v>
      </c>
      <c r="E338" s="63">
        <v>1.25</v>
      </c>
      <c r="F338" s="64">
        <f>IF($D338&gt;0,IF(E338&gt;0,$D338*E338,""),"")</f>
      </c>
      <c r="I338" s="64"/>
      <c r="K338" s="63">
        <v>3.5</v>
      </c>
      <c r="L338" s="64">
        <f t="shared" si="13"/>
      </c>
      <c r="N338" s="65"/>
      <c r="O338" s="64"/>
      <c r="Q338" s="65"/>
      <c r="R338" s="64"/>
      <c r="S338" s="52" t="s">
        <v>32</v>
      </c>
      <c r="T338" s="53" t="s">
        <v>23</v>
      </c>
      <c r="U338" s="54" t="s">
        <v>24</v>
      </c>
      <c r="V338" s="83"/>
      <c r="W338" s="84"/>
      <c r="X338" s="56">
        <v>1.25</v>
      </c>
      <c r="Y338" s="57">
        <f>IF($W338&gt;0,IF(X338&gt;0,$W338*X338,""),"")</f>
      </c>
      <c r="Z338" s="58"/>
      <c r="AA338" s="55"/>
      <c r="AB338" s="57"/>
      <c r="AC338" s="85"/>
      <c r="AD338" s="56">
        <f>PRODUCT(ROUND(K338*1.02,2))</f>
        <v>3.57</v>
      </c>
      <c r="AE338" s="57">
        <f>IF($AC338&gt;0,IF(AD338&gt;0,$AC338*AD338,""),"")</f>
      </c>
      <c r="AF338" s="58"/>
      <c r="AG338" s="59"/>
      <c r="AH338" s="57"/>
      <c r="AI338" s="58"/>
      <c r="AJ338" s="59"/>
      <c r="AK338" s="57"/>
      <c r="AL338" s="61" t="s">
        <v>32</v>
      </c>
      <c r="AM338" s="53" t="s">
        <v>23</v>
      </c>
      <c r="AN338" s="54" t="s">
        <v>24</v>
      </c>
      <c r="AP338" s="63">
        <v>1.25</v>
      </c>
      <c r="AQ338" s="64">
        <f>IF($AO338&gt;0,IF(AP338&gt;0,$AO338*AP338,""),"")</f>
      </c>
      <c r="AT338" s="64"/>
      <c r="AV338" s="63">
        <f>PRODUCT(ROUND(AD338,2)*1.02)</f>
        <v>3.6414</v>
      </c>
      <c r="AW338" s="64">
        <f>IF($AO338&gt;0,IF(AV338&gt;0,$AO338*AV338,""),"")</f>
      </c>
      <c r="AY338" s="65"/>
      <c r="AZ338" s="64"/>
      <c r="BB338" s="65"/>
      <c r="BC338" s="64"/>
    </row>
    <row r="339" spans="1:55" ht="16.5" customHeight="1">
      <c r="A339" s="37" t="s">
        <v>33</v>
      </c>
      <c r="B339" s="38" t="s">
        <v>34</v>
      </c>
      <c r="C339" s="50" t="s">
        <v>31</v>
      </c>
      <c r="E339" s="47">
        <v>4.5</v>
      </c>
      <c r="F339" s="48">
        <f>IF($D339&gt;0,IF(E339&gt;0,$D339*E339,""),"")</f>
      </c>
      <c r="I339" s="48"/>
      <c r="J339" s="17">
        <f>D339</f>
        <v>0</v>
      </c>
      <c r="K339" s="47">
        <v>0.33</v>
      </c>
      <c r="L339" s="48">
        <f t="shared" si="13"/>
      </c>
      <c r="N339" s="18"/>
      <c r="O339" s="48"/>
      <c r="Q339" s="18"/>
      <c r="R339" s="48"/>
      <c r="S339" s="37" t="s">
        <v>33</v>
      </c>
      <c r="T339" s="38" t="s">
        <v>34</v>
      </c>
      <c r="U339" s="50" t="s">
        <v>31</v>
      </c>
      <c r="V339" s="82"/>
      <c r="W339" s="39"/>
      <c r="X339" s="41">
        <v>4.5</v>
      </c>
      <c r="Y339" s="42">
        <f>IF($V339&gt;0,IF(X339&gt;0,$V339*X339,""),"")</f>
      </c>
      <c r="Z339" s="43"/>
      <c r="AA339" s="39"/>
      <c r="AB339" s="42"/>
      <c r="AC339" s="43">
        <f>V339</f>
        <v>0</v>
      </c>
      <c r="AD339" s="90">
        <f>PRODUCT(ROUND(K339*1.02,2))</f>
        <v>0.34</v>
      </c>
      <c r="AE339" s="42">
        <f>IF($V339&gt;0,IF(AD339&gt;0,$V339*AD339,""),"")</f>
      </c>
      <c r="AF339" s="43"/>
      <c r="AG339" s="88"/>
      <c r="AH339" s="42"/>
      <c r="AI339" s="43"/>
      <c r="AJ339" s="44"/>
      <c r="AK339" s="42"/>
      <c r="AL339" s="46" t="s">
        <v>33</v>
      </c>
      <c r="AM339" s="38" t="s">
        <v>34</v>
      </c>
      <c r="AN339" s="50" t="s">
        <v>31</v>
      </c>
      <c r="AP339" s="47">
        <v>4.5</v>
      </c>
      <c r="AQ339" s="48">
        <f>IF($AO339&gt;0,IF(AP339&gt;0,$AO339*AP339,""),"")</f>
      </c>
      <c r="AT339" s="48"/>
      <c r="AU339" s="17">
        <f>AO339</f>
        <v>0</v>
      </c>
      <c r="AV339" s="49">
        <f>PRODUCT(ROUND(AD339,2)*1.02)</f>
        <v>0.34680000000000005</v>
      </c>
      <c r="AW339" s="48">
        <f>IF($AO339&gt;0,IF(AV339&gt;0,$AO339*AV339,""),"")</f>
      </c>
      <c r="AY339" s="20"/>
      <c r="AZ339" s="48"/>
      <c r="BB339" s="18"/>
      <c r="BC339" s="48"/>
    </row>
    <row r="340" spans="1:55" ht="15.75">
      <c r="A340" s="37"/>
      <c r="B340" s="38"/>
      <c r="C340" s="38"/>
      <c r="D340" s="17">
        <f>COUNT(D5:D339)</f>
        <v>0</v>
      </c>
      <c r="K340" s="47"/>
      <c r="N340" s="18"/>
      <c r="O340" s="18"/>
      <c r="Q340" s="18"/>
      <c r="R340" s="18"/>
      <c r="S340" s="37"/>
      <c r="T340" s="38"/>
      <c r="U340" s="38"/>
      <c r="V340" s="17">
        <f>COUNT(V5:V339)</f>
        <v>0</v>
      </c>
      <c r="W340" s="39"/>
      <c r="X340" s="39"/>
      <c r="Y340" s="70"/>
      <c r="Z340" s="43"/>
      <c r="AA340" s="39"/>
      <c r="AB340" s="70"/>
      <c r="AC340" s="43"/>
      <c r="AD340" s="90"/>
      <c r="AE340" s="70"/>
      <c r="AF340" s="43"/>
      <c r="AG340" s="88"/>
      <c r="AH340" s="45"/>
      <c r="AI340" s="43"/>
      <c r="AJ340" s="44"/>
      <c r="AK340" s="45"/>
      <c r="AL340" s="46"/>
      <c r="AM340" s="38"/>
      <c r="AN340" s="38"/>
      <c r="AO340" s="17">
        <f>COUNT(AO5:AO339)</f>
        <v>0</v>
      </c>
      <c r="AV340" s="49"/>
      <c r="AY340" s="20"/>
      <c r="AZ340" s="18"/>
      <c r="BB340" s="18"/>
      <c r="BC340" s="18"/>
    </row>
    <row r="341" spans="2:55" ht="16.5" thickBot="1">
      <c r="B341" s="76" t="s">
        <v>99</v>
      </c>
      <c r="E341" s="80"/>
      <c r="F341" s="80">
        <f>IF(COUNT(F5:F340)&lt;&gt;$D$340,"NA",SUM(F5:F340))</f>
        <v>0</v>
      </c>
      <c r="I341" s="80">
        <f>IF(COUNT(I5:I340)&lt;&gt;$D$340,"NA",SUM(I5:I340))</f>
        <v>0</v>
      </c>
      <c r="K341" s="18"/>
      <c r="L341" s="80">
        <f>IF(COUNT(L5:L340)&lt;&gt;$D$340,"NA",SUM(L5:L340))</f>
        <v>0</v>
      </c>
      <c r="N341" s="18"/>
      <c r="O341" s="80">
        <f>IF(COUNT(O5:O340)&lt;&gt;$D$340,"NA",SUM(O5:O340))</f>
        <v>0</v>
      </c>
      <c r="Q341" s="18"/>
      <c r="R341" s="80">
        <f>IF(COUNT(R5:R340)&lt;&gt;$D$340,"NA",SUM(R5:R340))</f>
        <v>0</v>
      </c>
      <c r="T341" s="76" t="s">
        <v>99</v>
      </c>
      <c r="W341" s="39"/>
      <c r="X341" s="77"/>
      <c r="Y341" s="78">
        <f>IF(COUNT(Y5:Y340)&lt;&gt;$D$340,"NA",SUM(Y5:Y340))</f>
        <v>0</v>
      </c>
      <c r="Z341" s="43"/>
      <c r="AA341" s="39"/>
      <c r="AB341" s="78">
        <f>IF(COUNT(AB5:AB340)&lt;&gt;$D$340,"NA",SUM(AB5:AB340))</f>
        <v>0</v>
      </c>
      <c r="AC341" s="43"/>
      <c r="AD341" s="93"/>
      <c r="AE341" s="78">
        <f>IF(COUNT(AE5:AE340)&lt;&gt;$D$340,"NA",SUM(AE5:AE340))</f>
        <v>0</v>
      </c>
      <c r="AF341" s="43"/>
      <c r="AG341" s="93"/>
      <c r="AH341" s="78">
        <f>IF(COUNT(AH5:AH340)&lt;&gt;$D$340,"NA",SUM(AH5:AH340))</f>
        <v>0</v>
      </c>
      <c r="AI341" s="43"/>
      <c r="AJ341" s="44"/>
      <c r="AK341" s="78">
        <f>IF(COUNT(AK5:AK340)&lt;&gt;$D$340,"NA",SUM(AK5:AK340))</f>
        <v>0</v>
      </c>
      <c r="AL341" s="79"/>
      <c r="AM341" s="76" t="s">
        <v>99</v>
      </c>
      <c r="AP341" s="80"/>
      <c r="AQ341" s="80">
        <f>IF(COUNT(AQ5:AQ340)&lt;&gt;$D$340,"NA",SUM(AQ5:AQ340))</f>
        <v>0</v>
      </c>
      <c r="AT341" s="80">
        <f>IF(COUNT(AT5:AT340)&lt;&gt;$D$340,"NA",SUM(AT5:AT340))</f>
        <v>0</v>
      </c>
      <c r="AW341" s="80">
        <f>IF(COUNT(AW5:AW340)&lt;&gt;$D$340,"NA",SUM(AW5:AW340))</f>
        <v>0</v>
      </c>
      <c r="AZ341" s="80">
        <f>IF(COUNT(AZ5:AZ340)&lt;&gt;$D$340,"NA",SUM(AZ5:AZ340))</f>
        <v>0</v>
      </c>
      <c r="BB341" s="18"/>
      <c r="BC341" s="80">
        <f>IF(COUNT(BC5:BC340)&lt;&gt;$D$340,"NA",SUM(BC5:BC340))</f>
        <v>0</v>
      </c>
    </row>
    <row r="342" spans="25:37" ht="15.75">
      <c r="Y342" s="81"/>
      <c r="AB342" s="81"/>
      <c r="AE342" s="81"/>
      <c r="AH342" s="81"/>
      <c r="AK342" s="81"/>
    </row>
  </sheetData>
  <sheetProtection sheet="1" objects="1" scenarios="1" selectLockedCells="1"/>
  <mergeCells count="3">
    <mergeCell ref="A1:F1"/>
    <mergeCell ref="S1:Y1"/>
    <mergeCell ref="AL1:AQ1"/>
  </mergeCells>
  <conditionalFormatting sqref="A1:IV65536">
    <cfRule type="cellIs" priority="1" dxfId="1" operator="equal" stopIfTrue="1">
      <formula>0</formula>
    </cfRule>
  </conditionalFormatting>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BD342"/>
  <sheetViews>
    <sheetView zoomScale="80" zoomScaleNormal="80" workbookViewId="0" topLeftCell="A1">
      <pane xSplit="38" ySplit="2" topLeftCell="AM3" activePane="bottomRight" state="frozen"/>
      <selection pane="topLeft" activeCell="AK1" sqref="AK1"/>
      <selection pane="topRight" activeCell="AM1" sqref="AM1"/>
      <selection pane="bottomLeft" activeCell="AK3" sqref="AK3"/>
      <selection pane="bottomRight" activeCell="A14" sqref="A14"/>
    </sheetView>
  </sheetViews>
  <sheetFormatPr defaultColWidth="9.140625" defaultRowHeight="12.75"/>
  <cols>
    <col min="1" max="1" width="14.140625" style="76" customWidth="1"/>
    <col min="2" max="2" width="17.421875" style="17" customWidth="1"/>
    <col min="3" max="3" width="8.00390625" style="17" customWidth="1"/>
    <col min="4" max="18" width="14.140625" style="17" customWidth="1"/>
    <col min="19" max="19" width="14.140625" style="76" customWidth="1"/>
    <col min="20" max="20" width="17.421875" style="17" customWidth="1"/>
    <col min="21" max="21" width="8.00390625" style="17" customWidth="1"/>
    <col min="22" max="28" width="14.140625" style="17" customWidth="1"/>
    <col min="29" max="29" width="14.140625" style="71" customWidth="1"/>
    <col min="30" max="31" width="14.140625" style="17" customWidth="1"/>
    <col min="32" max="32" width="14.140625" style="71" customWidth="1"/>
    <col min="33" max="36" width="14.140625" style="17" customWidth="1"/>
    <col min="37" max="37" width="14.140625" style="76" customWidth="1"/>
    <col min="38" max="38" width="17.421875" style="17" customWidth="1"/>
    <col min="39" max="39" width="8.00390625" style="17" customWidth="1"/>
    <col min="40" max="44" width="14.140625" style="17" customWidth="1"/>
    <col min="45" max="45" width="14.140625" style="71" customWidth="1"/>
    <col min="46" max="47" width="14.140625" style="17" customWidth="1"/>
    <col min="48" max="48" width="14.140625" style="71" customWidth="1"/>
    <col min="49" max="50" width="14.140625" style="17" customWidth="1"/>
    <col min="51" max="51" width="14.140625" style="71" customWidth="1"/>
    <col min="52" max="16384" width="14.140625" style="17" customWidth="1"/>
  </cols>
  <sheetData>
    <row r="1" spans="1:55" ht="16.5" thickBot="1">
      <c r="A1" s="101" t="s">
        <v>0</v>
      </c>
      <c r="B1" s="101"/>
      <c r="C1" s="101"/>
      <c r="D1" s="101"/>
      <c r="E1" s="101"/>
      <c r="F1" s="101"/>
      <c r="H1" s="15"/>
      <c r="I1" s="15"/>
      <c r="K1" s="18"/>
      <c r="L1" s="15"/>
      <c r="N1" s="18"/>
      <c r="O1" s="18"/>
      <c r="Q1" s="18"/>
      <c r="R1" s="18"/>
      <c r="S1" s="101" t="s">
        <v>101</v>
      </c>
      <c r="T1" s="101"/>
      <c r="U1" s="101"/>
      <c r="V1" s="101"/>
      <c r="W1" s="101"/>
      <c r="X1" s="101"/>
      <c r="Z1" s="15"/>
      <c r="AA1" s="15"/>
      <c r="AC1" s="20"/>
      <c r="AD1" s="15"/>
      <c r="AF1" s="20"/>
      <c r="AG1" s="18"/>
      <c r="AI1" s="18"/>
      <c r="AJ1" s="18"/>
      <c r="AK1" s="101" t="s">
        <v>111</v>
      </c>
      <c r="AL1" s="101"/>
      <c r="AM1" s="101"/>
      <c r="AN1" s="101"/>
      <c r="AO1" s="101"/>
      <c r="AP1" s="101"/>
      <c r="AQ1" s="102"/>
      <c r="AS1" s="15"/>
      <c r="AT1" s="16"/>
      <c r="AV1" s="20"/>
      <c r="AW1" s="16"/>
      <c r="AY1" s="20"/>
      <c r="AZ1" s="19"/>
      <c r="BB1" s="18"/>
      <c r="BC1" s="19"/>
    </row>
    <row r="2" spans="1:56" ht="31.5">
      <c r="A2" s="15" t="s">
        <v>1</v>
      </c>
      <c r="B2" s="21"/>
      <c r="C2" s="21"/>
      <c r="D2" s="21" t="s">
        <v>2</v>
      </c>
      <c r="E2" s="29" t="s">
        <v>3</v>
      </c>
      <c r="F2" s="29" t="s">
        <v>4</v>
      </c>
      <c r="G2" s="21" t="s">
        <v>100</v>
      </c>
      <c r="H2" s="29" t="s">
        <v>5</v>
      </c>
      <c r="I2" s="29" t="s">
        <v>4</v>
      </c>
      <c r="J2" s="21" t="s">
        <v>2</v>
      </c>
      <c r="K2" s="29" t="s">
        <v>6</v>
      </c>
      <c r="L2" s="29" t="s">
        <v>4</v>
      </c>
      <c r="M2" s="21" t="s">
        <v>2</v>
      </c>
      <c r="N2" s="29" t="s">
        <v>7</v>
      </c>
      <c r="O2" s="29" t="s">
        <v>4</v>
      </c>
      <c r="P2" s="21" t="s">
        <v>2</v>
      </c>
      <c r="Q2" s="29" t="s">
        <v>8</v>
      </c>
      <c r="R2" s="29" t="s">
        <v>4</v>
      </c>
      <c r="S2" s="15" t="s">
        <v>1</v>
      </c>
      <c r="T2" s="21"/>
      <c r="U2" s="21"/>
      <c r="V2" s="21" t="s">
        <v>2</v>
      </c>
      <c r="W2" s="29" t="s">
        <v>3</v>
      </c>
      <c r="X2" s="29" t="s">
        <v>4</v>
      </c>
      <c r="Y2" s="21" t="s">
        <v>100</v>
      </c>
      <c r="Z2" s="29" t="s">
        <v>5</v>
      </c>
      <c r="AA2" s="29" t="s">
        <v>4</v>
      </c>
      <c r="AB2" s="21" t="s">
        <v>2</v>
      </c>
      <c r="AC2" s="28" t="s">
        <v>6</v>
      </c>
      <c r="AD2" s="29" t="s">
        <v>4</v>
      </c>
      <c r="AE2" s="21" t="s">
        <v>2</v>
      </c>
      <c r="AF2" s="28" t="s">
        <v>7</v>
      </c>
      <c r="AG2" s="29" t="s">
        <v>4</v>
      </c>
      <c r="AH2" s="21" t="s">
        <v>2</v>
      </c>
      <c r="AI2" s="29" t="s">
        <v>8</v>
      </c>
      <c r="AJ2" s="29" t="s">
        <v>4</v>
      </c>
      <c r="AK2" s="15" t="s">
        <v>1</v>
      </c>
      <c r="AL2" s="21"/>
      <c r="AM2" s="21"/>
      <c r="AN2" s="22" t="s">
        <v>2</v>
      </c>
      <c r="AO2" s="23" t="s">
        <v>2</v>
      </c>
      <c r="AP2" s="24" t="s">
        <v>3</v>
      </c>
      <c r="AQ2" s="25" t="s">
        <v>4</v>
      </c>
      <c r="AR2" s="26" t="s">
        <v>100</v>
      </c>
      <c r="AS2" s="24" t="s">
        <v>5</v>
      </c>
      <c r="AT2" s="25" t="s">
        <v>4</v>
      </c>
      <c r="AU2" s="26" t="s">
        <v>2</v>
      </c>
      <c r="AV2" s="24" t="s">
        <v>6</v>
      </c>
      <c r="AW2" s="25" t="s">
        <v>4</v>
      </c>
      <c r="AX2" s="26" t="s">
        <v>2</v>
      </c>
      <c r="AY2" s="24" t="s">
        <v>7</v>
      </c>
      <c r="AZ2" s="25" t="s">
        <v>4</v>
      </c>
      <c r="BA2" s="26" t="s">
        <v>2</v>
      </c>
      <c r="BB2" s="33" t="s">
        <v>8</v>
      </c>
      <c r="BC2" s="25" t="s">
        <v>4</v>
      </c>
      <c r="BD2" s="97"/>
    </row>
    <row r="3" spans="1:56" ht="47.25">
      <c r="A3" s="30" t="s">
        <v>9</v>
      </c>
      <c r="B3" s="31" t="s">
        <v>10</v>
      </c>
      <c r="C3" s="32"/>
      <c r="D3" s="21"/>
      <c r="E3" s="29"/>
      <c r="F3" s="29"/>
      <c r="G3" s="21"/>
      <c r="H3" s="29"/>
      <c r="I3" s="29"/>
      <c r="J3" s="21"/>
      <c r="K3" s="29"/>
      <c r="L3" s="29"/>
      <c r="M3" s="21"/>
      <c r="N3" s="29"/>
      <c r="O3" s="29"/>
      <c r="P3" s="21"/>
      <c r="Q3" s="29"/>
      <c r="R3" s="29"/>
      <c r="S3" s="30" t="s">
        <v>9</v>
      </c>
      <c r="T3" s="31" t="s">
        <v>10</v>
      </c>
      <c r="U3" s="32"/>
      <c r="V3" s="21"/>
      <c r="W3" s="29"/>
      <c r="X3" s="29"/>
      <c r="Y3" s="21"/>
      <c r="Z3" s="29"/>
      <c r="AA3" s="29"/>
      <c r="AB3" s="21"/>
      <c r="AC3" s="36"/>
      <c r="AD3" s="29"/>
      <c r="AE3" s="21"/>
      <c r="AF3" s="36"/>
      <c r="AG3" s="29"/>
      <c r="AH3" s="21"/>
      <c r="AI3" s="29"/>
      <c r="AJ3" s="29"/>
      <c r="AK3" s="30" t="s">
        <v>9</v>
      </c>
      <c r="AL3" s="31" t="s">
        <v>10</v>
      </c>
      <c r="AM3" s="32"/>
      <c r="AN3" s="21"/>
      <c r="AO3" s="23"/>
      <c r="AP3" s="33"/>
      <c r="AQ3" s="34"/>
      <c r="AR3" s="26"/>
      <c r="AS3" s="87"/>
      <c r="AT3" s="34"/>
      <c r="AU3" s="26"/>
      <c r="AV3" s="87"/>
      <c r="AW3" s="34"/>
      <c r="AX3" s="26"/>
      <c r="AY3" s="87"/>
      <c r="AZ3" s="34"/>
      <c r="BA3" s="26"/>
      <c r="BB3" s="33"/>
      <c r="BC3" s="34"/>
      <c r="BD3" s="43"/>
    </row>
    <row r="4" spans="1:56" ht="31.5">
      <c r="A4" s="37" t="s">
        <v>11</v>
      </c>
      <c r="B4" s="38" t="s">
        <v>12</v>
      </c>
      <c r="C4" s="38"/>
      <c r="E4" s="47"/>
      <c r="F4" s="48"/>
      <c r="H4" s="47"/>
      <c r="I4" s="48"/>
      <c r="K4" s="18"/>
      <c r="L4" s="48"/>
      <c r="N4" s="18"/>
      <c r="O4" s="18"/>
      <c r="Q4" s="18"/>
      <c r="R4" s="18"/>
      <c r="S4" s="37" t="s">
        <v>11</v>
      </c>
      <c r="T4" s="38" t="s">
        <v>12</v>
      </c>
      <c r="U4" s="38"/>
      <c r="W4" s="47"/>
      <c r="X4" s="48"/>
      <c r="Z4" s="47"/>
      <c r="AA4" s="48"/>
      <c r="AC4" s="20"/>
      <c r="AD4" s="48"/>
      <c r="AF4" s="20"/>
      <c r="AG4" s="18"/>
      <c r="AI4" s="18"/>
      <c r="AJ4" s="18"/>
      <c r="AK4" s="37" t="s">
        <v>11</v>
      </c>
      <c r="AL4" s="38" t="s">
        <v>12</v>
      </c>
      <c r="AM4" s="38"/>
      <c r="AO4" s="39"/>
      <c r="AP4" s="41"/>
      <c r="AQ4" s="42"/>
      <c r="AR4" s="43"/>
      <c r="AS4" s="90"/>
      <c r="AT4" s="42"/>
      <c r="AU4" s="43"/>
      <c r="AV4" s="88"/>
      <c r="AW4" s="42"/>
      <c r="AX4" s="43"/>
      <c r="AY4" s="88"/>
      <c r="AZ4" s="45"/>
      <c r="BA4" s="43"/>
      <c r="BB4" s="44"/>
      <c r="BC4" s="45"/>
      <c r="BD4" s="43"/>
    </row>
    <row r="5" spans="1:56" ht="15.75">
      <c r="A5" s="37" t="s">
        <v>13</v>
      </c>
      <c r="B5" s="38" t="s">
        <v>14</v>
      </c>
      <c r="C5" s="50" t="s">
        <v>15</v>
      </c>
      <c r="E5" s="47">
        <v>16</v>
      </c>
      <c r="F5" s="48">
        <f aca="true" t="shared" si="0" ref="F5:F68">IF($D5&gt;0,IF(E5&gt;0,$D5*E5,""),"")</f>
      </c>
      <c r="G5" s="17">
        <f>D5</f>
        <v>0</v>
      </c>
      <c r="H5" s="47">
        <v>18</v>
      </c>
      <c r="I5" s="89">
        <f aca="true" t="shared" si="1" ref="I5:I11">IF($G5&gt;0,IF(H5&gt;0,$G5*H5,""),"")</f>
      </c>
      <c r="K5" s="18"/>
      <c r="L5" s="48"/>
      <c r="N5" s="18"/>
      <c r="O5" s="48"/>
      <c r="Q5" s="18"/>
      <c r="R5" s="18"/>
      <c r="S5" s="37" t="s">
        <v>13</v>
      </c>
      <c r="T5" s="38" t="s">
        <v>14</v>
      </c>
      <c r="U5" s="50" t="s">
        <v>15</v>
      </c>
      <c r="W5" s="47">
        <v>16</v>
      </c>
      <c r="X5" s="48">
        <f>IF($V5&gt;0,IF(W5&gt;0,$V5*W5,""),"")</f>
      </c>
      <c r="Y5" s="17">
        <f>V5</f>
        <v>0</v>
      </c>
      <c r="Z5" s="47">
        <v>18</v>
      </c>
      <c r="AA5" s="48">
        <f aca="true" t="shared" si="2" ref="AA5:AA11">IF($V5&gt;0,IF(Z5&gt;0,$V5*Z5,""),"")</f>
      </c>
      <c r="AC5" s="20"/>
      <c r="AD5" s="48"/>
      <c r="AF5" s="20"/>
      <c r="AG5" s="48"/>
      <c r="AI5" s="18"/>
      <c r="AJ5" s="18"/>
      <c r="AK5" s="37" t="s">
        <v>13</v>
      </c>
      <c r="AL5" s="38" t="s">
        <v>14</v>
      </c>
      <c r="AM5" s="50" t="s">
        <v>15</v>
      </c>
      <c r="AN5" s="82"/>
      <c r="AO5" s="39">
        <f>AN5</f>
        <v>0</v>
      </c>
      <c r="AP5" s="41">
        <v>16</v>
      </c>
      <c r="AQ5" s="42">
        <f>IF($AN5&gt;0,IF(AP5&gt;0,$AN5*AP5,""),"")</f>
      </c>
      <c r="AR5" s="43">
        <f>AN5</f>
        <v>0</v>
      </c>
      <c r="AS5" s="90">
        <f>PRODUCT(ROUND(Z5*1.02,2))</f>
        <v>18.36</v>
      </c>
      <c r="AT5" s="42">
        <f>IF($AN5&gt;0,IF(AS5&gt;0,$AN5*AS5,""),"")</f>
      </c>
      <c r="AU5" s="43"/>
      <c r="AV5" s="88"/>
      <c r="AW5" s="42"/>
      <c r="AX5" s="43"/>
      <c r="AY5" s="88"/>
      <c r="AZ5" s="42"/>
      <c r="BA5" s="43"/>
      <c r="BB5" s="44"/>
      <c r="BC5" s="45"/>
      <c r="BD5" s="43"/>
    </row>
    <row r="6" spans="1:56" ht="15.75">
      <c r="A6" s="37" t="s">
        <v>13</v>
      </c>
      <c r="B6" s="38" t="s">
        <v>16</v>
      </c>
      <c r="C6" s="50" t="s">
        <v>15</v>
      </c>
      <c r="E6" s="47">
        <v>14</v>
      </c>
      <c r="F6" s="48">
        <f t="shared" si="0"/>
      </c>
      <c r="G6" s="17">
        <f>D6</f>
        <v>0</v>
      </c>
      <c r="H6" s="47">
        <v>14.7</v>
      </c>
      <c r="I6" s="48">
        <f t="shared" si="1"/>
      </c>
      <c r="K6" s="18"/>
      <c r="L6" s="48"/>
      <c r="N6" s="18"/>
      <c r="O6" s="48"/>
      <c r="Q6" s="18"/>
      <c r="R6" s="18"/>
      <c r="S6" s="37" t="s">
        <v>13</v>
      </c>
      <c r="T6" s="38" t="s">
        <v>16</v>
      </c>
      <c r="U6" s="50" t="s">
        <v>15</v>
      </c>
      <c r="W6" s="47">
        <v>14</v>
      </c>
      <c r="X6" s="48">
        <f>IF($V6&gt;0,IF(W6&gt;0,$V6*W6,""),"")</f>
      </c>
      <c r="Y6" s="17">
        <f>V6</f>
        <v>0</v>
      </c>
      <c r="Z6" s="47">
        <v>14.7</v>
      </c>
      <c r="AA6" s="48">
        <f t="shared" si="2"/>
      </c>
      <c r="AC6" s="20"/>
      <c r="AD6" s="48"/>
      <c r="AF6" s="20"/>
      <c r="AG6" s="48"/>
      <c r="AI6" s="18"/>
      <c r="AJ6" s="18"/>
      <c r="AK6" s="37" t="s">
        <v>13</v>
      </c>
      <c r="AL6" s="38" t="s">
        <v>16</v>
      </c>
      <c r="AM6" s="50" t="s">
        <v>15</v>
      </c>
      <c r="AN6" s="82"/>
      <c r="AO6" s="39">
        <f>AN6</f>
        <v>0</v>
      </c>
      <c r="AP6" s="41">
        <v>14</v>
      </c>
      <c r="AQ6" s="42">
        <f>IF($AN6&gt;0,IF(AP6&gt;0,$AN6*AP6,""),"")</f>
      </c>
      <c r="AR6" s="43">
        <f>AN6</f>
        <v>0</v>
      </c>
      <c r="AS6" s="90">
        <f>PRODUCT(ROUND(Z6*1.02,2))</f>
        <v>14.99</v>
      </c>
      <c r="AT6" s="42">
        <f>IF($AN6&gt;0,IF(AS6&gt;0,$AN6*AS6,""),"")</f>
      </c>
      <c r="AU6" s="43"/>
      <c r="AV6" s="88"/>
      <c r="AW6" s="42"/>
      <c r="AX6" s="43"/>
      <c r="AY6" s="88"/>
      <c r="AZ6" s="42"/>
      <c r="BA6" s="43"/>
      <c r="BB6" s="44"/>
      <c r="BC6" s="45"/>
      <c r="BD6" s="43"/>
    </row>
    <row r="7" spans="1:56" ht="15.75">
      <c r="A7" s="37" t="s">
        <v>13</v>
      </c>
      <c r="B7" s="38" t="s">
        <v>17</v>
      </c>
      <c r="C7" s="50" t="s">
        <v>15</v>
      </c>
      <c r="E7" s="47">
        <v>10</v>
      </c>
      <c r="F7" s="48">
        <f t="shared" si="0"/>
      </c>
      <c r="G7" s="17">
        <f>D7</f>
        <v>0</v>
      </c>
      <c r="H7" s="47">
        <v>12</v>
      </c>
      <c r="I7" s="48">
        <f t="shared" si="1"/>
      </c>
      <c r="K7" s="18"/>
      <c r="L7" s="48"/>
      <c r="N7" s="18"/>
      <c r="O7" s="48"/>
      <c r="Q7" s="18"/>
      <c r="R7" s="18"/>
      <c r="S7" s="37" t="s">
        <v>13</v>
      </c>
      <c r="T7" s="38" t="s">
        <v>17</v>
      </c>
      <c r="U7" s="50" t="s">
        <v>15</v>
      </c>
      <c r="W7" s="47">
        <v>10</v>
      </c>
      <c r="X7" s="48">
        <f>IF($V7&gt;0,IF(W7&gt;0,$V7*W7,""),"")</f>
      </c>
      <c r="Y7" s="17">
        <f>V7</f>
        <v>0</v>
      </c>
      <c r="Z7" s="47">
        <v>12</v>
      </c>
      <c r="AA7" s="48">
        <f t="shared" si="2"/>
      </c>
      <c r="AC7" s="20"/>
      <c r="AD7" s="48"/>
      <c r="AF7" s="20"/>
      <c r="AG7" s="48"/>
      <c r="AI7" s="18"/>
      <c r="AJ7" s="18"/>
      <c r="AK7" s="37" t="s">
        <v>13</v>
      </c>
      <c r="AL7" s="38" t="s">
        <v>17</v>
      </c>
      <c r="AM7" s="50" t="s">
        <v>15</v>
      </c>
      <c r="AN7" s="82"/>
      <c r="AO7" s="39">
        <f>AN7</f>
        <v>0</v>
      </c>
      <c r="AP7" s="41">
        <v>10</v>
      </c>
      <c r="AQ7" s="42">
        <f>IF($AN7&gt;0,IF(AP7&gt;0,$AN7*AP7,""),"")</f>
      </c>
      <c r="AR7" s="43">
        <f>AN7</f>
        <v>0</v>
      </c>
      <c r="AS7" s="90">
        <f>PRODUCT(ROUND(Z7*1.02,2))</f>
        <v>12.24</v>
      </c>
      <c r="AT7" s="42">
        <f>IF($AN7&gt;0,IF(AS7&gt;0,$AN7*AS7,""),"")</f>
      </c>
      <c r="AU7" s="43"/>
      <c r="AV7" s="88"/>
      <c r="AW7" s="42"/>
      <c r="AX7" s="43"/>
      <c r="AY7" s="88"/>
      <c r="AZ7" s="42"/>
      <c r="BA7" s="43"/>
      <c r="BB7" s="44"/>
      <c r="BC7" s="45"/>
      <c r="BD7" s="43"/>
    </row>
    <row r="8" spans="1:56" ht="31.5">
      <c r="A8" s="37" t="s">
        <v>18</v>
      </c>
      <c r="B8" s="38" t="s">
        <v>19</v>
      </c>
      <c r="C8" s="50"/>
      <c r="E8" s="47"/>
      <c r="F8" s="48"/>
      <c r="H8" s="47"/>
      <c r="I8" s="48"/>
      <c r="K8" s="18"/>
      <c r="L8" s="48"/>
      <c r="N8" s="18"/>
      <c r="O8" s="48"/>
      <c r="Q8" s="18"/>
      <c r="R8" s="18"/>
      <c r="S8" s="37" t="s">
        <v>18</v>
      </c>
      <c r="T8" s="38" t="s">
        <v>19</v>
      </c>
      <c r="U8" s="50"/>
      <c r="W8" s="47"/>
      <c r="X8" s="48"/>
      <c r="Z8" s="47"/>
      <c r="AA8" s="48"/>
      <c r="AC8" s="20"/>
      <c r="AD8" s="48"/>
      <c r="AF8" s="20"/>
      <c r="AG8" s="48"/>
      <c r="AI8" s="18"/>
      <c r="AJ8" s="18"/>
      <c r="AK8" s="37" t="s">
        <v>18</v>
      </c>
      <c r="AL8" s="38" t="s">
        <v>19</v>
      </c>
      <c r="AM8" s="50"/>
      <c r="AO8" s="39"/>
      <c r="AP8" s="41"/>
      <c r="AQ8" s="42"/>
      <c r="AR8" s="43"/>
      <c r="AS8" s="90"/>
      <c r="AT8" s="42"/>
      <c r="AU8" s="43"/>
      <c r="AV8" s="88"/>
      <c r="AW8" s="42"/>
      <c r="AX8" s="43"/>
      <c r="AY8" s="88"/>
      <c r="AZ8" s="42"/>
      <c r="BA8" s="43"/>
      <c r="BB8" s="44"/>
      <c r="BC8" s="45"/>
      <c r="BD8" s="43"/>
    </row>
    <row r="9" spans="1:56" ht="15.75">
      <c r="A9" s="37" t="s">
        <v>13</v>
      </c>
      <c r="B9" s="38" t="s">
        <v>14</v>
      </c>
      <c r="C9" s="50" t="s">
        <v>15</v>
      </c>
      <c r="E9" s="47">
        <v>12.5</v>
      </c>
      <c r="F9" s="48">
        <f t="shared" si="0"/>
      </c>
      <c r="G9" s="17">
        <f>D9</f>
        <v>0</v>
      </c>
      <c r="H9" s="47">
        <v>8.8</v>
      </c>
      <c r="I9" s="48">
        <f t="shared" si="1"/>
      </c>
      <c r="K9" s="18"/>
      <c r="L9" s="48"/>
      <c r="N9" s="18"/>
      <c r="O9" s="48"/>
      <c r="Q9" s="18"/>
      <c r="R9" s="18"/>
      <c r="S9" s="37" t="s">
        <v>13</v>
      </c>
      <c r="T9" s="38" t="s">
        <v>14</v>
      </c>
      <c r="U9" s="50" t="s">
        <v>15</v>
      </c>
      <c r="W9" s="47">
        <v>12.5</v>
      </c>
      <c r="X9" s="48">
        <f>IF($V9&gt;0,IF(W9&gt;0,$V9*W9,""),"")</f>
      </c>
      <c r="Y9" s="17">
        <f>V9</f>
        <v>0</v>
      </c>
      <c r="Z9" s="47">
        <v>8.8</v>
      </c>
      <c r="AA9" s="48">
        <f t="shared" si="2"/>
      </c>
      <c r="AC9" s="20"/>
      <c r="AD9" s="48"/>
      <c r="AF9" s="20"/>
      <c r="AG9" s="48"/>
      <c r="AI9" s="18"/>
      <c r="AJ9" s="18"/>
      <c r="AK9" s="37" t="s">
        <v>13</v>
      </c>
      <c r="AL9" s="38" t="s">
        <v>14</v>
      </c>
      <c r="AM9" s="50" t="s">
        <v>15</v>
      </c>
      <c r="AN9" s="82"/>
      <c r="AO9" s="39">
        <f>AN9</f>
        <v>0</v>
      </c>
      <c r="AP9" s="41">
        <v>12.5</v>
      </c>
      <c r="AQ9" s="42">
        <f>IF($AN9&gt;0,IF(AP9&gt;0,$AN9*AP9,""),"")</f>
      </c>
      <c r="AR9" s="43">
        <f>AN9</f>
        <v>0</v>
      </c>
      <c r="AS9" s="90">
        <f>PRODUCT(ROUND(Z9*1.02,2))</f>
        <v>8.98</v>
      </c>
      <c r="AT9" s="42">
        <f>IF($AN9&gt;0,IF(AS9&gt;0,$AN9*AS9,""),"")</f>
      </c>
      <c r="AU9" s="43"/>
      <c r="AV9" s="88"/>
      <c r="AW9" s="42"/>
      <c r="AX9" s="43"/>
      <c r="AY9" s="88"/>
      <c r="AZ9" s="42"/>
      <c r="BA9" s="43"/>
      <c r="BB9" s="44"/>
      <c r="BC9" s="45"/>
      <c r="BD9" s="43"/>
    </row>
    <row r="10" spans="1:56" ht="15.75">
      <c r="A10" s="37" t="s">
        <v>13</v>
      </c>
      <c r="B10" s="38" t="s">
        <v>16</v>
      </c>
      <c r="C10" s="50" t="s">
        <v>15</v>
      </c>
      <c r="E10" s="47">
        <v>10</v>
      </c>
      <c r="F10" s="48">
        <f t="shared" si="0"/>
      </c>
      <c r="G10" s="17">
        <f>D10</f>
        <v>0</v>
      </c>
      <c r="H10" s="47">
        <v>7.6</v>
      </c>
      <c r="I10" s="48">
        <f t="shared" si="1"/>
      </c>
      <c r="K10" s="18"/>
      <c r="L10" s="48"/>
      <c r="N10" s="18"/>
      <c r="O10" s="48"/>
      <c r="Q10" s="18"/>
      <c r="R10" s="18"/>
      <c r="S10" s="37" t="s">
        <v>13</v>
      </c>
      <c r="T10" s="38" t="s">
        <v>16</v>
      </c>
      <c r="U10" s="50" t="s">
        <v>15</v>
      </c>
      <c r="W10" s="47">
        <v>10</v>
      </c>
      <c r="X10" s="48">
        <f>IF($V10&gt;0,IF(W10&gt;0,$V10*W10,""),"")</f>
      </c>
      <c r="Y10" s="17">
        <f>V10</f>
        <v>0</v>
      </c>
      <c r="Z10" s="47">
        <v>7.6</v>
      </c>
      <c r="AA10" s="48">
        <f t="shared" si="2"/>
      </c>
      <c r="AC10" s="20"/>
      <c r="AD10" s="48"/>
      <c r="AF10" s="20"/>
      <c r="AG10" s="48"/>
      <c r="AI10" s="18"/>
      <c r="AJ10" s="18"/>
      <c r="AK10" s="37" t="s">
        <v>13</v>
      </c>
      <c r="AL10" s="38" t="s">
        <v>16</v>
      </c>
      <c r="AM10" s="50" t="s">
        <v>15</v>
      </c>
      <c r="AN10" s="82"/>
      <c r="AO10" s="39">
        <f>AN10</f>
        <v>0</v>
      </c>
      <c r="AP10" s="41">
        <v>10</v>
      </c>
      <c r="AQ10" s="42">
        <f>IF($AN10&gt;0,IF(AP10&gt;0,$AN10*AP10,""),"")</f>
      </c>
      <c r="AR10" s="43">
        <f>AN10</f>
        <v>0</v>
      </c>
      <c r="AS10" s="90">
        <f>PRODUCT(ROUND(Z10*1.02,2))</f>
        <v>7.75</v>
      </c>
      <c r="AT10" s="42">
        <f>IF($AN10&gt;0,IF(AS10&gt;0,$AN10*AS10,""),"")</f>
      </c>
      <c r="AU10" s="43"/>
      <c r="AV10" s="88"/>
      <c r="AW10" s="42"/>
      <c r="AX10" s="43"/>
      <c r="AY10" s="88"/>
      <c r="AZ10" s="42"/>
      <c r="BA10" s="43"/>
      <c r="BB10" s="44"/>
      <c r="BC10" s="45"/>
      <c r="BD10" s="43"/>
    </row>
    <row r="11" spans="1:56" ht="15.75">
      <c r="A11" s="37" t="s">
        <v>13</v>
      </c>
      <c r="B11" s="38" t="s">
        <v>17</v>
      </c>
      <c r="C11" s="50" t="s">
        <v>15</v>
      </c>
      <c r="E11" s="47">
        <v>8</v>
      </c>
      <c r="F11" s="48">
        <f t="shared" si="0"/>
      </c>
      <c r="G11" s="17">
        <f>D11</f>
        <v>0</v>
      </c>
      <c r="H11" s="47">
        <v>6.5</v>
      </c>
      <c r="I11" s="48">
        <f t="shared" si="1"/>
      </c>
      <c r="K11" s="18"/>
      <c r="L11" s="48"/>
      <c r="N11" s="18"/>
      <c r="O11" s="48"/>
      <c r="Q11" s="18"/>
      <c r="R11" s="18"/>
      <c r="S11" s="37" t="s">
        <v>13</v>
      </c>
      <c r="T11" s="38" t="s">
        <v>17</v>
      </c>
      <c r="U11" s="50" t="s">
        <v>15</v>
      </c>
      <c r="W11" s="47">
        <v>8</v>
      </c>
      <c r="X11" s="48">
        <f>IF($V11&gt;0,IF(W11&gt;0,$V11*W11,""),"")</f>
      </c>
      <c r="Y11" s="17">
        <f>V11</f>
        <v>0</v>
      </c>
      <c r="Z11" s="47">
        <v>6.5</v>
      </c>
      <c r="AA11" s="48">
        <f t="shared" si="2"/>
      </c>
      <c r="AC11" s="20"/>
      <c r="AD11" s="48"/>
      <c r="AF11" s="20"/>
      <c r="AG11" s="48"/>
      <c r="AI11" s="18"/>
      <c r="AJ11" s="18"/>
      <c r="AK11" s="37" t="s">
        <v>13</v>
      </c>
      <c r="AL11" s="38" t="s">
        <v>17</v>
      </c>
      <c r="AM11" s="50" t="s">
        <v>15</v>
      </c>
      <c r="AN11" s="82"/>
      <c r="AO11" s="39">
        <f>AN11</f>
        <v>0</v>
      </c>
      <c r="AP11" s="41">
        <v>8</v>
      </c>
      <c r="AQ11" s="42">
        <f>IF($AN11&gt;0,IF(AP11&gt;0,$AN11*AP11,""),"")</f>
      </c>
      <c r="AR11" s="43">
        <f>AN11</f>
        <v>0</v>
      </c>
      <c r="AS11" s="90">
        <f>PRODUCT(ROUND(Z11*1.02,2))</f>
        <v>6.63</v>
      </c>
      <c r="AT11" s="42">
        <f>IF($AN11&gt;0,IF(AS11&gt;0,$AN11*AS11,""),"")</f>
      </c>
      <c r="AU11" s="43"/>
      <c r="AV11" s="88"/>
      <c r="AW11" s="42"/>
      <c r="AX11" s="43"/>
      <c r="AY11" s="88"/>
      <c r="AZ11" s="42"/>
      <c r="BA11" s="43"/>
      <c r="BB11" s="44"/>
      <c r="BC11" s="45"/>
      <c r="BD11" s="43"/>
    </row>
    <row r="12" spans="1:56" ht="15.75">
      <c r="A12" s="37"/>
      <c r="B12" s="38"/>
      <c r="C12" s="50"/>
      <c r="E12" s="47"/>
      <c r="F12" s="48"/>
      <c r="H12" s="47"/>
      <c r="I12" s="48"/>
      <c r="K12" s="18"/>
      <c r="L12" s="48"/>
      <c r="N12" s="18"/>
      <c r="O12" s="48"/>
      <c r="Q12" s="18"/>
      <c r="R12" s="18"/>
      <c r="S12" s="37"/>
      <c r="T12" s="38"/>
      <c r="U12" s="50"/>
      <c r="W12" s="47"/>
      <c r="X12" s="48"/>
      <c r="Z12" s="47"/>
      <c r="AA12" s="48"/>
      <c r="AC12" s="20"/>
      <c r="AD12" s="48"/>
      <c r="AF12" s="20"/>
      <c r="AG12" s="48"/>
      <c r="AI12" s="18"/>
      <c r="AJ12" s="18"/>
      <c r="AK12" s="37"/>
      <c r="AL12" s="38"/>
      <c r="AM12" s="50"/>
      <c r="AO12" s="39"/>
      <c r="AP12" s="41"/>
      <c r="AQ12" s="42"/>
      <c r="AR12" s="43"/>
      <c r="AS12" s="90"/>
      <c r="AT12" s="42"/>
      <c r="AU12" s="43"/>
      <c r="AV12" s="88"/>
      <c r="AW12" s="42"/>
      <c r="AX12" s="43"/>
      <c r="AY12" s="88"/>
      <c r="AZ12" s="42"/>
      <c r="BA12" s="43"/>
      <c r="BB12" s="44"/>
      <c r="BC12" s="45"/>
      <c r="BD12" s="43"/>
    </row>
    <row r="13" spans="1:56" ht="31.5">
      <c r="A13" s="37" t="s">
        <v>20</v>
      </c>
      <c r="B13" s="32" t="s">
        <v>21</v>
      </c>
      <c r="C13" s="50"/>
      <c r="E13" s="47"/>
      <c r="F13" s="48">
        <f t="shared" si="0"/>
      </c>
      <c r="H13" s="47"/>
      <c r="I13" s="48"/>
      <c r="K13" s="18"/>
      <c r="L13" s="48"/>
      <c r="N13" s="18"/>
      <c r="O13" s="48"/>
      <c r="Q13" s="18"/>
      <c r="R13" s="18"/>
      <c r="S13" s="37" t="s">
        <v>20</v>
      </c>
      <c r="T13" s="32" t="s">
        <v>21</v>
      </c>
      <c r="U13" s="50"/>
      <c r="W13" s="47"/>
      <c r="X13" s="48"/>
      <c r="Z13" s="47"/>
      <c r="AA13" s="48"/>
      <c r="AC13" s="20"/>
      <c r="AD13" s="48"/>
      <c r="AF13" s="20"/>
      <c r="AG13" s="48"/>
      <c r="AI13" s="18"/>
      <c r="AJ13" s="18"/>
      <c r="AK13" s="37" t="s">
        <v>20</v>
      </c>
      <c r="AL13" s="32" t="s">
        <v>21</v>
      </c>
      <c r="AM13" s="50"/>
      <c r="AO13" s="39"/>
      <c r="AP13" s="41"/>
      <c r="AQ13" s="42">
        <f>IF($D13&gt;0,IF(AP13&gt;0,$D13*AP13,""),"")</f>
      </c>
      <c r="AR13" s="43"/>
      <c r="AS13" s="90"/>
      <c r="AT13" s="42"/>
      <c r="AU13" s="43"/>
      <c r="AV13" s="88"/>
      <c r="AW13" s="42"/>
      <c r="AX13" s="43"/>
      <c r="AY13" s="88"/>
      <c r="AZ13" s="42"/>
      <c r="BA13" s="43"/>
      <c r="BB13" s="44"/>
      <c r="BC13" s="45"/>
      <c r="BD13" s="43"/>
    </row>
    <row r="14" spans="1:56" s="62" customFormat="1" ht="47.25">
      <c r="A14" s="52" t="s">
        <v>22</v>
      </c>
      <c r="B14" s="53" t="s">
        <v>23</v>
      </c>
      <c r="C14" s="54" t="s">
        <v>24</v>
      </c>
      <c r="E14" s="63">
        <v>1.25</v>
      </c>
      <c r="F14" s="64">
        <f t="shared" si="0"/>
      </c>
      <c r="H14" s="63">
        <v>0.45</v>
      </c>
      <c r="I14" s="64">
        <f>IF($G14&gt;0,IF(H14&gt;0,$G14*H14,""),"")</f>
      </c>
      <c r="K14" s="65"/>
      <c r="L14" s="64"/>
      <c r="N14" s="65"/>
      <c r="O14" s="64"/>
      <c r="Q14" s="65"/>
      <c r="R14" s="65"/>
      <c r="S14" s="52" t="s">
        <v>22</v>
      </c>
      <c r="T14" s="53" t="s">
        <v>23</v>
      </c>
      <c r="U14" s="54" t="s">
        <v>24</v>
      </c>
      <c r="W14" s="63">
        <v>1.25</v>
      </c>
      <c r="X14" s="64">
        <f>IF($V14&gt;0,IF(W14&gt;0,$V14*W14,""),"")</f>
      </c>
      <c r="Z14" s="63">
        <v>0.45</v>
      </c>
      <c r="AA14" s="64">
        <f>IF($V14&gt;0,IF(Z14&gt;0,$V14*Z14,""),"")</f>
      </c>
      <c r="AC14" s="65"/>
      <c r="AD14" s="64"/>
      <c r="AF14" s="65"/>
      <c r="AG14" s="64"/>
      <c r="AI14" s="65"/>
      <c r="AJ14" s="65"/>
      <c r="AK14" s="52" t="s">
        <v>22</v>
      </c>
      <c r="AL14" s="53" t="s">
        <v>23</v>
      </c>
      <c r="AM14" s="54" t="s">
        <v>24</v>
      </c>
      <c r="AN14" s="83"/>
      <c r="AO14" s="84"/>
      <c r="AP14" s="56">
        <v>1.25</v>
      </c>
      <c r="AQ14" s="57">
        <f>IF($AO14&gt;0,IF(AP14&gt;0,$AO14*AP14,""),"")</f>
      </c>
      <c r="AR14" s="85"/>
      <c r="AS14" s="56">
        <f>PRODUCT(ROUND(Z14*1.02,2))</f>
        <v>0.46</v>
      </c>
      <c r="AT14" s="57">
        <f>IF($AR14&gt;0,IF(AS14&gt;0,$AR14*AS14,""),"")</f>
      </c>
      <c r="AU14" s="58"/>
      <c r="AV14" s="59"/>
      <c r="AW14" s="57"/>
      <c r="AX14" s="58"/>
      <c r="AY14" s="59"/>
      <c r="AZ14" s="57"/>
      <c r="BA14" s="58"/>
      <c r="BB14" s="59"/>
      <c r="BC14" s="60"/>
      <c r="BD14" s="58"/>
    </row>
    <row r="15" spans="1:56" ht="31.5">
      <c r="A15" s="37" t="s">
        <v>25</v>
      </c>
      <c r="B15" s="38" t="s">
        <v>26</v>
      </c>
      <c r="C15" s="50" t="s">
        <v>15</v>
      </c>
      <c r="E15" s="47"/>
      <c r="F15" s="48"/>
      <c r="G15" s="17">
        <f>D15</f>
        <v>0</v>
      </c>
      <c r="H15" s="47">
        <v>0.23</v>
      </c>
      <c r="I15" s="48">
        <f>IF($G15&gt;0,IF(H15&gt;0,$G15*H15,""),"")</f>
      </c>
      <c r="K15" s="18"/>
      <c r="L15" s="48"/>
      <c r="N15" s="18"/>
      <c r="O15" s="48"/>
      <c r="Q15" s="18"/>
      <c r="R15" s="18"/>
      <c r="S15" s="37" t="s">
        <v>25</v>
      </c>
      <c r="T15" s="38" t="s">
        <v>26</v>
      </c>
      <c r="U15" s="50" t="s">
        <v>15</v>
      </c>
      <c r="W15" s="47"/>
      <c r="X15" s="48"/>
      <c r="Y15" s="17">
        <f>V15</f>
        <v>0</v>
      </c>
      <c r="Z15" s="47">
        <v>0.23</v>
      </c>
      <c r="AA15" s="48">
        <f>IF($V15&gt;0,IF(Z15&gt;0,$V15*Z15,""),"")</f>
      </c>
      <c r="AC15" s="20"/>
      <c r="AD15" s="48"/>
      <c r="AF15" s="20"/>
      <c r="AG15" s="48"/>
      <c r="AI15" s="18"/>
      <c r="AJ15" s="18"/>
      <c r="AK15" s="37" t="s">
        <v>25</v>
      </c>
      <c r="AL15" s="38" t="s">
        <v>26</v>
      </c>
      <c r="AM15" s="50" t="s">
        <v>15</v>
      </c>
      <c r="AN15" s="82"/>
      <c r="AO15" s="39"/>
      <c r="AP15" s="41"/>
      <c r="AQ15" s="94"/>
      <c r="AR15" s="43">
        <f>AN15</f>
        <v>0</v>
      </c>
      <c r="AS15" s="90">
        <f>PRODUCT(ROUND(Z15*1.02,2))</f>
        <v>0.23</v>
      </c>
      <c r="AT15" s="42">
        <f>IF($AN15&gt;0,IF(AS15&gt;0,$AN15*AS15,""),"")</f>
      </c>
      <c r="AU15" s="43"/>
      <c r="AV15" s="88"/>
      <c r="AW15" s="42"/>
      <c r="AX15" s="43"/>
      <c r="AY15" s="88"/>
      <c r="AZ15" s="42"/>
      <c r="BA15" s="43"/>
      <c r="BB15" s="44"/>
      <c r="BC15" s="45"/>
      <c r="BD15" s="43"/>
    </row>
    <row r="16" spans="1:56" ht="15.75">
      <c r="A16" s="37" t="s">
        <v>13</v>
      </c>
      <c r="B16" s="38"/>
      <c r="C16" s="50"/>
      <c r="E16" s="47"/>
      <c r="F16" s="48"/>
      <c r="H16" s="47"/>
      <c r="I16" s="48"/>
      <c r="K16" s="18"/>
      <c r="L16" s="48"/>
      <c r="N16" s="18"/>
      <c r="O16" s="48"/>
      <c r="Q16" s="18"/>
      <c r="R16" s="18"/>
      <c r="S16" s="37" t="s">
        <v>13</v>
      </c>
      <c r="T16" s="38"/>
      <c r="U16" s="50"/>
      <c r="W16" s="47"/>
      <c r="X16" s="48"/>
      <c r="Z16" s="47"/>
      <c r="AA16" s="48"/>
      <c r="AC16" s="20"/>
      <c r="AD16" s="48"/>
      <c r="AF16" s="20"/>
      <c r="AG16" s="48"/>
      <c r="AI16" s="18"/>
      <c r="AJ16" s="18"/>
      <c r="AK16" s="37" t="s">
        <v>13</v>
      </c>
      <c r="AL16" s="38"/>
      <c r="AM16" s="50"/>
      <c r="AO16" s="39"/>
      <c r="AP16" s="41"/>
      <c r="AQ16" s="42"/>
      <c r="AR16" s="43"/>
      <c r="AS16" s="90"/>
      <c r="AT16" s="42"/>
      <c r="AU16" s="43"/>
      <c r="AV16" s="88"/>
      <c r="AW16" s="42"/>
      <c r="AX16" s="43"/>
      <c r="AY16" s="88"/>
      <c r="AZ16" s="42"/>
      <c r="BA16" s="43"/>
      <c r="BB16" s="44"/>
      <c r="BC16" s="45"/>
      <c r="BD16" s="43"/>
    </row>
    <row r="17" spans="1:56" ht="47.25">
      <c r="A17" s="37" t="s">
        <v>27</v>
      </c>
      <c r="B17" s="32" t="s">
        <v>28</v>
      </c>
      <c r="C17" s="50"/>
      <c r="E17" s="47"/>
      <c r="F17" s="48">
        <f t="shared" si="0"/>
      </c>
      <c r="H17" s="47"/>
      <c r="I17" s="48"/>
      <c r="K17" s="18"/>
      <c r="L17" s="48"/>
      <c r="N17" s="18"/>
      <c r="O17" s="48"/>
      <c r="Q17" s="18"/>
      <c r="R17" s="18"/>
      <c r="S17" s="37" t="s">
        <v>27</v>
      </c>
      <c r="T17" s="32" t="s">
        <v>28</v>
      </c>
      <c r="U17" s="50"/>
      <c r="W17" s="47"/>
      <c r="X17" s="48">
        <f>IF($D17&gt;0,IF(W17&gt;0,$D17*W17,""),"")</f>
      </c>
      <c r="Z17" s="47"/>
      <c r="AA17" s="48"/>
      <c r="AC17" s="20"/>
      <c r="AD17" s="48"/>
      <c r="AF17" s="20"/>
      <c r="AG17" s="48"/>
      <c r="AI17" s="18"/>
      <c r="AJ17" s="18"/>
      <c r="AK17" s="37" t="s">
        <v>27</v>
      </c>
      <c r="AL17" s="32" t="s">
        <v>28</v>
      </c>
      <c r="AM17" s="50"/>
      <c r="AO17" s="39"/>
      <c r="AP17" s="41"/>
      <c r="AQ17" s="42">
        <f>IF($D17&gt;0,IF(AP17&gt;0,$D17*AP17,""),"")</f>
      </c>
      <c r="AR17" s="43"/>
      <c r="AS17" s="90"/>
      <c r="AT17" s="42"/>
      <c r="AU17" s="43"/>
      <c r="AV17" s="88"/>
      <c r="AW17" s="42"/>
      <c r="AX17" s="43"/>
      <c r="AY17" s="88"/>
      <c r="AZ17" s="42"/>
      <c r="BA17" s="43"/>
      <c r="BB17" s="44"/>
      <c r="BC17" s="45"/>
      <c r="BD17" s="43"/>
    </row>
    <row r="18" spans="1:56" ht="15.75">
      <c r="A18" s="37" t="s">
        <v>29</v>
      </c>
      <c r="B18" s="38" t="s">
        <v>30</v>
      </c>
      <c r="C18" s="50" t="s">
        <v>31</v>
      </c>
      <c r="E18" s="47"/>
      <c r="F18" s="48"/>
      <c r="G18" s="17">
        <f>D18</f>
        <v>0</v>
      </c>
      <c r="H18" s="47">
        <v>0.84</v>
      </c>
      <c r="I18" s="48">
        <f>IF($G18&gt;0,IF(H18&gt;0,$G18*H18,""),"")</f>
      </c>
      <c r="K18" s="18"/>
      <c r="L18" s="48"/>
      <c r="N18" s="18"/>
      <c r="O18" s="48"/>
      <c r="Q18" s="18"/>
      <c r="R18" s="18"/>
      <c r="S18" s="37" t="s">
        <v>29</v>
      </c>
      <c r="T18" s="38" t="s">
        <v>30</v>
      </c>
      <c r="U18" s="50" t="s">
        <v>31</v>
      </c>
      <c r="W18" s="47"/>
      <c r="X18" s="48"/>
      <c r="Y18" s="17">
        <f>V18</f>
        <v>0</v>
      </c>
      <c r="Z18" s="47">
        <v>0.84</v>
      </c>
      <c r="AA18" s="48">
        <f>IF($V18&gt;0,IF(Z18&gt;0,$V18*Z18,""),"")</f>
      </c>
      <c r="AC18" s="20"/>
      <c r="AD18" s="48"/>
      <c r="AF18" s="20"/>
      <c r="AG18" s="48"/>
      <c r="AI18" s="18"/>
      <c r="AJ18" s="18"/>
      <c r="AK18" s="37" t="s">
        <v>29</v>
      </c>
      <c r="AL18" s="38" t="s">
        <v>30</v>
      </c>
      <c r="AM18" s="50" t="s">
        <v>31</v>
      </c>
      <c r="AN18" s="82"/>
      <c r="AO18" s="39"/>
      <c r="AP18" s="41"/>
      <c r="AQ18" s="94"/>
      <c r="AR18" s="43">
        <f>AN18</f>
        <v>0</v>
      </c>
      <c r="AS18" s="90">
        <f>PRODUCT(ROUND(Z18*1.02,2))</f>
        <v>0.86</v>
      </c>
      <c r="AT18" s="42">
        <f>IF($AN18&gt;0,IF(AS18&gt;0,$AN18*AS18,""),"")</f>
      </c>
      <c r="AU18" s="43"/>
      <c r="AV18" s="88"/>
      <c r="AW18" s="42"/>
      <c r="AX18" s="43"/>
      <c r="AY18" s="88"/>
      <c r="AZ18" s="42"/>
      <c r="BA18" s="43"/>
      <c r="BB18" s="44"/>
      <c r="BC18" s="45"/>
      <c r="BD18" s="43"/>
    </row>
    <row r="19" spans="1:56" s="62" customFormat="1" ht="31.5">
      <c r="A19" s="52" t="s">
        <v>32</v>
      </c>
      <c r="B19" s="53" t="s">
        <v>23</v>
      </c>
      <c r="C19" s="54" t="s">
        <v>24</v>
      </c>
      <c r="E19" s="63">
        <v>1.25</v>
      </c>
      <c r="F19" s="64">
        <f t="shared" si="0"/>
      </c>
      <c r="H19" s="63">
        <v>1.4</v>
      </c>
      <c r="I19" s="64">
        <f>IF($G19&gt;0,IF(H19&gt;0,$G19*H19,""),"")</f>
      </c>
      <c r="K19" s="65"/>
      <c r="L19" s="64"/>
      <c r="N19" s="65"/>
      <c r="O19" s="64"/>
      <c r="Q19" s="65"/>
      <c r="R19" s="65"/>
      <c r="S19" s="52" t="s">
        <v>32</v>
      </c>
      <c r="T19" s="53" t="s">
        <v>23</v>
      </c>
      <c r="U19" s="54" t="s">
        <v>24</v>
      </c>
      <c r="W19" s="63">
        <v>1.25</v>
      </c>
      <c r="X19" s="64">
        <f>IF($V19&gt;0,IF(W19&gt;0,$V19*W19,""),"")</f>
      </c>
      <c r="Z19" s="63">
        <v>1.4</v>
      </c>
      <c r="AA19" s="64">
        <f>IF($V19&gt;0,IF(Z19&gt;0,$V19*Z19,""),"")</f>
      </c>
      <c r="AC19" s="65"/>
      <c r="AD19" s="64"/>
      <c r="AF19" s="65"/>
      <c r="AG19" s="64"/>
      <c r="AI19" s="65"/>
      <c r="AJ19" s="65"/>
      <c r="AK19" s="52" t="s">
        <v>32</v>
      </c>
      <c r="AL19" s="53" t="s">
        <v>23</v>
      </c>
      <c r="AM19" s="54" t="s">
        <v>24</v>
      </c>
      <c r="AN19" s="83"/>
      <c r="AO19" s="84"/>
      <c r="AP19" s="56">
        <v>1.25</v>
      </c>
      <c r="AQ19" s="57">
        <f>IF($AO19&gt;0,IF(AP19&gt;0,$AO19*AP19,""),"")</f>
      </c>
      <c r="AR19" s="85"/>
      <c r="AS19" s="56">
        <f>PRODUCT(ROUND(Z19*1.02,2))</f>
        <v>1.43</v>
      </c>
      <c r="AT19" s="57">
        <f>IF($AR19&gt;0,IF(AS19&gt;0,$AR19*AS19,""),"")</f>
      </c>
      <c r="AU19" s="58"/>
      <c r="AV19" s="59"/>
      <c r="AW19" s="57"/>
      <c r="AX19" s="58"/>
      <c r="AY19" s="59"/>
      <c r="AZ19" s="57"/>
      <c r="BA19" s="58"/>
      <c r="BB19" s="59"/>
      <c r="BC19" s="60"/>
      <c r="BD19" s="58"/>
    </row>
    <row r="20" spans="1:56" ht="15.75">
      <c r="A20" s="37" t="s">
        <v>33</v>
      </c>
      <c r="B20" s="38" t="s">
        <v>34</v>
      </c>
      <c r="C20" s="50" t="s">
        <v>31</v>
      </c>
      <c r="E20" s="47">
        <v>4.5</v>
      </c>
      <c r="F20" s="48">
        <f t="shared" si="0"/>
      </c>
      <c r="G20" s="17">
        <f>D20</f>
        <v>0</v>
      </c>
      <c r="H20" s="47">
        <v>2.24</v>
      </c>
      <c r="I20" s="48">
        <f>IF($G20&gt;0,IF(H20&gt;0,$G20*H20,""),"")</f>
      </c>
      <c r="K20" s="18"/>
      <c r="L20" s="48"/>
      <c r="N20" s="18"/>
      <c r="O20" s="48"/>
      <c r="Q20" s="18"/>
      <c r="R20" s="18"/>
      <c r="S20" s="37" t="s">
        <v>33</v>
      </c>
      <c r="T20" s="38" t="s">
        <v>34</v>
      </c>
      <c r="U20" s="50" t="s">
        <v>31</v>
      </c>
      <c r="W20" s="47">
        <v>4.5</v>
      </c>
      <c r="X20" s="48">
        <f>IF($V20&gt;0,IF(W20&gt;0,$V20*W20,""),"")</f>
      </c>
      <c r="Y20" s="17">
        <f>V20</f>
        <v>0</v>
      </c>
      <c r="Z20" s="47">
        <v>2.24</v>
      </c>
      <c r="AA20" s="48">
        <f>IF($V20&gt;0,IF(Z20&gt;0,$V20*Z20,""),"")</f>
      </c>
      <c r="AC20" s="20"/>
      <c r="AD20" s="48"/>
      <c r="AF20" s="20"/>
      <c r="AG20" s="48"/>
      <c r="AI20" s="18"/>
      <c r="AJ20" s="18"/>
      <c r="AK20" s="37" t="s">
        <v>33</v>
      </c>
      <c r="AL20" s="38" t="s">
        <v>34</v>
      </c>
      <c r="AM20" s="50" t="s">
        <v>31</v>
      </c>
      <c r="AN20" s="82"/>
      <c r="AO20" s="39">
        <f>AN20</f>
        <v>0</v>
      </c>
      <c r="AP20" s="41">
        <v>4.5</v>
      </c>
      <c r="AQ20" s="42">
        <f>IF($AN20&gt;0,IF(AP20&gt;0,$AN20*AP20,""),"")</f>
      </c>
      <c r="AR20" s="43">
        <f>AN20</f>
        <v>0</v>
      </c>
      <c r="AS20" s="90">
        <f>PRODUCT(ROUND(Z20*1.02,2))</f>
        <v>2.28</v>
      </c>
      <c r="AT20" s="42">
        <f>IF($AN20&gt;0,IF(AS20&gt;0,$AN20*AS20,""),"")</f>
      </c>
      <c r="AU20" s="43"/>
      <c r="AV20" s="88"/>
      <c r="AW20" s="42"/>
      <c r="AX20" s="43"/>
      <c r="AY20" s="88"/>
      <c r="AZ20" s="42"/>
      <c r="BA20" s="43"/>
      <c r="BB20" s="44"/>
      <c r="BC20" s="45"/>
      <c r="BD20" s="43"/>
    </row>
    <row r="21" spans="1:56" ht="15.75">
      <c r="A21" s="37" t="s">
        <v>13</v>
      </c>
      <c r="B21" s="38"/>
      <c r="C21" s="50"/>
      <c r="E21" s="47"/>
      <c r="F21" s="48"/>
      <c r="H21" s="47"/>
      <c r="I21" s="48"/>
      <c r="K21" s="18"/>
      <c r="L21" s="48"/>
      <c r="N21" s="18"/>
      <c r="O21" s="48"/>
      <c r="Q21" s="18"/>
      <c r="R21" s="18"/>
      <c r="S21" s="37" t="s">
        <v>13</v>
      </c>
      <c r="T21" s="38"/>
      <c r="U21" s="50"/>
      <c r="W21" s="47"/>
      <c r="X21" s="48"/>
      <c r="Z21" s="47"/>
      <c r="AA21" s="48"/>
      <c r="AC21" s="20"/>
      <c r="AD21" s="48"/>
      <c r="AF21" s="20"/>
      <c r="AG21" s="48"/>
      <c r="AI21" s="18"/>
      <c r="AJ21" s="18"/>
      <c r="AK21" s="37" t="s">
        <v>13</v>
      </c>
      <c r="AL21" s="38"/>
      <c r="AM21" s="50"/>
      <c r="AO21" s="39"/>
      <c r="AP21" s="41"/>
      <c r="AQ21" s="42"/>
      <c r="AR21" s="43"/>
      <c r="AS21" s="90"/>
      <c r="AT21" s="42"/>
      <c r="AU21" s="43"/>
      <c r="AV21" s="88"/>
      <c r="AW21" s="42"/>
      <c r="AX21" s="43"/>
      <c r="AY21" s="88"/>
      <c r="AZ21" s="42"/>
      <c r="BA21" s="43"/>
      <c r="BB21" s="44"/>
      <c r="BC21" s="45"/>
      <c r="BD21" s="43"/>
    </row>
    <row r="22" spans="1:56" ht="63">
      <c r="A22" s="30" t="s">
        <v>35</v>
      </c>
      <c r="B22" s="31" t="s">
        <v>36</v>
      </c>
      <c r="C22" s="37"/>
      <c r="E22" s="47"/>
      <c r="F22" s="48"/>
      <c r="H22" s="47"/>
      <c r="I22" s="48">
        <f>IF($D22&gt;0,IF(H22&gt;0,$D22*H22,""),"")</f>
      </c>
      <c r="K22" s="18"/>
      <c r="L22" s="48"/>
      <c r="N22" s="18"/>
      <c r="O22" s="48"/>
      <c r="Q22" s="18"/>
      <c r="R22" s="18"/>
      <c r="S22" s="30" t="s">
        <v>35</v>
      </c>
      <c r="T22" s="31" t="s">
        <v>36</v>
      </c>
      <c r="U22" s="37"/>
      <c r="W22" s="47"/>
      <c r="X22" s="48"/>
      <c r="Z22" s="47"/>
      <c r="AA22" s="48"/>
      <c r="AC22" s="20"/>
      <c r="AD22" s="48"/>
      <c r="AF22" s="20"/>
      <c r="AG22" s="48"/>
      <c r="AI22" s="18"/>
      <c r="AJ22" s="18"/>
      <c r="AK22" s="30" t="s">
        <v>35</v>
      </c>
      <c r="AL22" s="31" t="s">
        <v>36</v>
      </c>
      <c r="AM22" s="37"/>
      <c r="AO22" s="39"/>
      <c r="AP22" s="41"/>
      <c r="AQ22" s="42"/>
      <c r="AR22" s="43"/>
      <c r="AS22" s="90"/>
      <c r="AT22" s="42">
        <f>IF($D22&gt;0,IF(AS22&gt;0,$D22*AS22,""),"")</f>
      </c>
      <c r="AU22" s="43"/>
      <c r="AV22" s="88"/>
      <c r="AW22" s="42"/>
      <c r="AX22" s="43"/>
      <c r="AY22" s="88"/>
      <c r="AZ22" s="42"/>
      <c r="BA22" s="43"/>
      <c r="BB22" s="44"/>
      <c r="BC22" s="45"/>
      <c r="BD22" s="43"/>
    </row>
    <row r="23" spans="1:56" ht="31.5">
      <c r="A23" s="37" t="s">
        <v>37</v>
      </c>
      <c r="B23" s="38" t="s">
        <v>12</v>
      </c>
      <c r="C23" s="50"/>
      <c r="E23" s="68"/>
      <c r="F23" s="48">
        <f t="shared" si="0"/>
      </c>
      <c r="H23" s="68"/>
      <c r="I23" s="48">
        <f>IF($D23&gt;0,IF(H23&gt;0,$D23*H23,""),"")</f>
      </c>
      <c r="K23" s="18"/>
      <c r="L23" s="48"/>
      <c r="N23" s="18"/>
      <c r="O23" s="48"/>
      <c r="Q23" s="18"/>
      <c r="R23" s="18"/>
      <c r="S23" s="37" t="s">
        <v>37</v>
      </c>
      <c r="T23" s="38" t="s">
        <v>12</v>
      </c>
      <c r="U23" s="50"/>
      <c r="W23" s="68"/>
      <c r="X23" s="48">
        <f>IF($D23&gt;0,IF(W23&gt;0,$D23*W23,""),"")</f>
      </c>
      <c r="Z23" s="68"/>
      <c r="AA23" s="48"/>
      <c r="AC23" s="20"/>
      <c r="AD23" s="48"/>
      <c r="AF23" s="20"/>
      <c r="AG23" s="48"/>
      <c r="AI23" s="18"/>
      <c r="AJ23" s="18"/>
      <c r="AK23" s="37" t="s">
        <v>37</v>
      </c>
      <c r="AL23" s="38" t="s">
        <v>12</v>
      </c>
      <c r="AM23" s="50"/>
      <c r="AO23" s="39"/>
      <c r="AP23" s="67"/>
      <c r="AQ23" s="42"/>
      <c r="AR23" s="43"/>
      <c r="AS23" s="98"/>
      <c r="AT23" s="42">
        <f>IF($D23&gt;0,IF(AS23&gt;0,$D23*AS23,""),"")</f>
      </c>
      <c r="AU23" s="43"/>
      <c r="AV23" s="88"/>
      <c r="AW23" s="42"/>
      <c r="AX23" s="43"/>
      <c r="AY23" s="88"/>
      <c r="AZ23" s="42"/>
      <c r="BA23" s="43"/>
      <c r="BB23" s="44"/>
      <c r="BC23" s="45"/>
      <c r="BD23" s="43"/>
    </row>
    <row r="24" spans="1:56" ht="15.75">
      <c r="A24" s="37" t="s">
        <v>13</v>
      </c>
      <c r="B24" s="38" t="s">
        <v>14</v>
      </c>
      <c r="C24" s="50" t="s">
        <v>15</v>
      </c>
      <c r="E24" s="47">
        <v>17</v>
      </c>
      <c r="F24" s="48">
        <f t="shared" si="0"/>
      </c>
      <c r="G24" s="17">
        <f>D24</f>
        <v>0</v>
      </c>
      <c r="H24" s="47">
        <v>13.2</v>
      </c>
      <c r="I24" s="48">
        <f>IF($G24&gt;0,IF(H24&gt;0,$G24*H24,""),"")</f>
      </c>
      <c r="J24" s="17">
        <f>D24</f>
        <v>0</v>
      </c>
      <c r="K24" s="47">
        <v>14.5</v>
      </c>
      <c r="L24" s="48">
        <f>IF($J24&gt;0,IF(K24&gt;0,$J24*K24,""),"")</f>
      </c>
      <c r="M24" s="17">
        <f>D24</f>
        <v>0</v>
      </c>
      <c r="N24" s="47">
        <v>12</v>
      </c>
      <c r="O24" s="48">
        <f>IF($M24&gt;0,IF(N24&gt;0,$M24*N24,""),"")</f>
      </c>
      <c r="Q24" s="18"/>
      <c r="R24" s="18"/>
      <c r="S24" s="37" t="s">
        <v>13</v>
      </c>
      <c r="T24" s="38" t="s">
        <v>14</v>
      </c>
      <c r="U24" s="50" t="s">
        <v>15</v>
      </c>
      <c r="W24" s="47">
        <v>17</v>
      </c>
      <c r="X24" s="48">
        <f>IF($V24&gt;0,IF(W24&gt;0,$V24*W24,""),"")</f>
      </c>
      <c r="Y24" s="17">
        <f>V24</f>
        <v>0</v>
      </c>
      <c r="Z24" s="47">
        <v>13.2</v>
      </c>
      <c r="AA24" s="48">
        <f>IF($V24&gt;0,IF(Z24&gt;0,$V24*Z24,""),"")</f>
      </c>
      <c r="AB24" s="17">
        <f>V24</f>
        <v>0</v>
      </c>
      <c r="AC24" s="49">
        <f>PRODUCT(ROUND(K24,2)*1.02)</f>
        <v>14.790000000000001</v>
      </c>
      <c r="AD24" s="48">
        <f>IF($V24&gt;0,IF(AC24&gt;0,$V24*AC24,""),"")</f>
      </c>
      <c r="AE24" s="17">
        <f>V24</f>
        <v>0</v>
      </c>
      <c r="AF24" s="49">
        <f>PRODUCT(ROUND(N24,2)*1.04)</f>
        <v>12.48</v>
      </c>
      <c r="AG24" s="48">
        <f>IF($V24&gt;0,IF(AF24&gt;0,$V24*AF24,""),"")</f>
      </c>
      <c r="AI24" s="18"/>
      <c r="AJ24" s="18"/>
      <c r="AK24" s="37" t="s">
        <v>13</v>
      </c>
      <c r="AL24" s="38" t="s">
        <v>14</v>
      </c>
      <c r="AM24" s="50" t="s">
        <v>15</v>
      </c>
      <c r="AN24" s="82"/>
      <c r="AO24" s="39">
        <f>AN24</f>
        <v>0</v>
      </c>
      <c r="AP24" s="41">
        <v>17</v>
      </c>
      <c r="AQ24" s="42">
        <f>IF($AN24&gt;0,IF(AP24&gt;0,$AN24*AP24,""),"")</f>
      </c>
      <c r="AR24" s="43">
        <f>AN24</f>
        <v>0</v>
      </c>
      <c r="AS24" s="90">
        <f>PRODUCT(ROUND(Z24*1.02,2))</f>
        <v>13.46</v>
      </c>
      <c r="AT24" s="42">
        <f>IF($AN24&gt;0,IF(AS24&gt;0,$AN24*AS24,""),"")</f>
      </c>
      <c r="AU24" s="43">
        <f>AN24</f>
        <v>0</v>
      </c>
      <c r="AV24" s="90">
        <f>PRODUCT(ROUND(AC24*1.02,2))</f>
        <v>15.09</v>
      </c>
      <c r="AW24" s="42">
        <f>IF($AN24&gt;0,IF(AV24&gt;0,$AN24*AV24,""),"")</f>
      </c>
      <c r="AX24" s="43">
        <f>AN24</f>
        <v>0</v>
      </c>
      <c r="AY24" s="90">
        <f>PRODUCT(ROUND(AF24*1.08,2))</f>
        <v>13.48</v>
      </c>
      <c r="AZ24" s="42">
        <f aca="true" t="shared" si="3" ref="AZ24:AZ30">IF($AN24&gt;0,IF(AY24&gt;0,$AN24*AY24,""),"")</f>
      </c>
      <c r="BA24" s="43"/>
      <c r="BB24" s="44"/>
      <c r="BC24" s="45"/>
      <c r="BD24" s="43"/>
    </row>
    <row r="25" spans="1:56" ht="15.75">
      <c r="A25" s="37" t="s">
        <v>13</v>
      </c>
      <c r="B25" s="38" t="s">
        <v>16</v>
      </c>
      <c r="C25" s="50" t="s">
        <v>15</v>
      </c>
      <c r="E25" s="47">
        <v>14</v>
      </c>
      <c r="F25" s="48">
        <f t="shared" si="0"/>
      </c>
      <c r="G25" s="17">
        <f>D25</f>
        <v>0</v>
      </c>
      <c r="H25" s="47">
        <v>11.6</v>
      </c>
      <c r="I25" s="48">
        <f>IF($G25&gt;0,IF(H25&gt;0,$G25*H25,""),"")</f>
      </c>
      <c r="K25" s="18"/>
      <c r="L25" s="48"/>
      <c r="M25" s="17">
        <f>D25</f>
        <v>0</v>
      </c>
      <c r="N25" s="47">
        <v>10</v>
      </c>
      <c r="O25" s="48">
        <f>IF($M25&gt;0,IF(N25&gt;0,$M25*N25,""),"")</f>
      </c>
      <c r="Q25" s="18"/>
      <c r="R25" s="18"/>
      <c r="S25" s="37" t="s">
        <v>13</v>
      </c>
      <c r="T25" s="38" t="s">
        <v>16</v>
      </c>
      <c r="U25" s="50" t="s">
        <v>15</v>
      </c>
      <c r="W25" s="47">
        <v>14</v>
      </c>
      <c r="X25" s="48">
        <f>IF($V25&gt;0,IF(W25&gt;0,$V25*W25,""),"")</f>
      </c>
      <c r="Y25" s="17">
        <f>V25</f>
        <v>0</v>
      </c>
      <c r="Z25" s="47">
        <v>11.6</v>
      </c>
      <c r="AA25" s="48">
        <f>IF($V25&gt;0,IF(Z25&gt;0,$V25*Z25,""),"")</f>
      </c>
      <c r="AC25" s="20"/>
      <c r="AD25" s="48"/>
      <c r="AE25" s="17">
        <f>V25</f>
        <v>0</v>
      </c>
      <c r="AF25" s="49">
        <f>PRODUCT(ROUND(N25,2)*1.04)</f>
        <v>10.4</v>
      </c>
      <c r="AG25" s="48">
        <f>IF($V25&gt;0,IF(AF25&gt;0,$V25*AF25,""),"")</f>
      </c>
      <c r="AI25" s="18"/>
      <c r="AJ25" s="18"/>
      <c r="AK25" s="37" t="s">
        <v>13</v>
      </c>
      <c r="AL25" s="38" t="s">
        <v>16</v>
      </c>
      <c r="AM25" s="50" t="s">
        <v>15</v>
      </c>
      <c r="AN25" s="82"/>
      <c r="AO25" s="39">
        <f>AN25</f>
        <v>0</v>
      </c>
      <c r="AP25" s="41">
        <v>14</v>
      </c>
      <c r="AQ25" s="42">
        <f>IF($AN25&gt;0,IF(AP25&gt;0,$AN25*AP25,""),"")</f>
      </c>
      <c r="AR25" s="43">
        <f>AN25</f>
        <v>0</v>
      </c>
      <c r="AS25" s="90">
        <f>PRODUCT(ROUND(Z25*1.02,2))</f>
        <v>11.83</v>
      </c>
      <c r="AT25" s="42">
        <f>IF($AN25&gt;0,IF(AS25&gt;0,$AN25*AS25,""),"")</f>
      </c>
      <c r="AU25" s="43"/>
      <c r="AV25" s="88"/>
      <c r="AW25" s="42"/>
      <c r="AX25" s="43">
        <f>AN25</f>
        <v>0</v>
      </c>
      <c r="AY25" s="90">
        <f>PRODUCT(ROUND(AF25*1.08,2))</f>
        <v>11.23</v>
      </c>
      <c r="AZ25" s="42">
        <f t="shared" si="3"/>
      </c>
      <c r="BA25" s="43"/>
      <c r="BB25" s="44"/>
      <c r="BC25" s="45"/>
      <c r="BD25" s="43"/>
    </row>
    <row r="26" spans="1:56" ht="15.75">
      <c r="A26" s="37" t="s">
        <v>13</v>
      </c>
      <c r="B26" s="38" t="s">
        <v>17</v>
      </c>
      <c r="C26" s="50" t="s">
        <v>15</v>
      </c>
      <c r="E26" s="47">
        <v>12</v>
      </c>
      <c r="F26" s="48">
        <f t="shared" si="0"/>
      </c>
      <c r="G26" s="17">
        <f>D26</f>
        <v>0</v>
      </c>
      <c r="H26" s="47">
        <v>10.4</v>
      </c>
      <c r="I26" s="48">
        <f>IF($G26&gt;0,IF(H26&gt;0,$G26*H26,""),"")</f>
      </c>
      <c r="K26" s="18"/>
      <c r="L26" s="48"/>
      <c r="M26" s="17">
        <f>D26</f>
        <v>0</v>
      </c>
      <c r="N26" s="47">
        <v>8</v>
      </c>
      <c r="O26" s="48">
        <f>IF($M26&gt;0,IF(N26&gt;0,$M26*N26,""),"")</f>
      </c>
      <c r="Q26" s="18"/>
      <c r="R26" s="18"/>
      <c r="S26" s="37" t="s">
        <v>13</v>
      </c>
      <c r="T26" s="38" t="s">
        <v>17</v>
      </c>
      <c r="U26" s="50" t="s">
        <v>15</v>
      </c>
      <c r="W26" s="47">
        <v>12</v>
      </c>
      <c r="X26" s="48">
        <f>IF($V26&gt;0,IF(W26&gt;0,$V26*W26,""),"")</f>
      </c>
      <c r="Y26" s="17">
        <f>V26</f>
        <v>0</v>
      </c>
      <c r="Z26" s="47">
        <v>10.4</v>
      </c>
      <c r="AA26" s="48">
        <f>IF($V26&gt;0,IF(Z26&gt;0,$V26*Z26,""),"")</f>
      </c>
      <c r="AC26" s="20"/>
      <c r="AD26" s="48"/>
      <c r="AE26" s="17">
        <f>V26</f>
        <v>0</v>
      </c>
      <c r="AF26" s="49">
        <f>PRODUCT(ROUND(N26,2)*1.04)</f>
        <v>8.32</v>
      </c>
      <c r="AG26" s="48">
        <f>IF($V26&gt;0,IF(AF26&gt;0,$V26*AF26,""),"")</f>
      </c>
      <c r="AI26" s="18"/>
      <c r="AJ26" s="18"/>
      <c r="AK26" s="37" t="s">
        <v>13</v>
      </c>
      <c r="AL26" s="38" t="s">
        <v>17</v>
      </c>
      <c r="AM26" s="50" t="s">
        <v>15</v>
      </c>
      <c r="AN26" s="82"/>
      <c r="AO26" s="39">
        <f>AN26</f>
        <v>0</v>
      </c>
      <c r="AP26" s="41">
        <v>12</v>
      </c>
      <c r="AQ26" s="42">
        <f>IF($AN26&gt;0,IF(AP26&gt;0,$AN26*AP26,""),"")</f>
      </c>
      <c r="AR26" s="43">
        <f>AN26</f>
        <v>0</v>
      </c>
      <c r="AS26" s="90">
        <f>PRODUCT(ROUND(Z26*1.02,2))</f>
        <v>10.61</v>
      </c>
      <c r="AT26" s="42">
        <f>IF($AN26&gt;0,IF(AS26&gt;0,$AN26*AS26,""),"")</f>
      </c>
      <c r="AU26" s="43"/>
      <c r="AV26" s="88"/>
      <c r="AW26" s="42"/>
      <c r="AX26" s="43">
        <f>AN26</f>
        <v>0</v>
      </c>
      <c r="AY26" s="90">
        <f>PRODUCT(ROUND(AF26*1.08,2))</f>
        <v>8.99</v>
      </c>
      <c r="AZ26" s="42">
        <f t="shared" si="3"/>
      </c>
      <c r="BA26" s="43"/>
      <c r="BB26" s="44"/>
      <c r="BC26" s="45"/>
      <c r="BD26" s="43"/>
    </row>
    <row r="27" spans="1:56" ht="15.75">
      <c r="A27" s="37" t="s">
        <v>38</v>
      </c>
      <c r="B27" s="38" t="s">
        <v>19</v>
      </c>
      <c r="C27" s="50"/>
      <c r="E27" s="47"/>
      <c r="F27" s="48">
        <f t="shared" si="0"/>
      </c>
      <c r="H27" s="47"/>
      <c r="I27" s="48"/>
      <c r="K27" s="18"/>
      <c r="L27" s="48"/>
      <c r="N27" s="18"/>
      <c r="O27" s="48"/>
      <c r="Q27" s="18"/>
      <c r="R27" s="18"/>
      <c r="S27" s="37" t="s">
        <v>38</v>
      </c>
      <c r="T27" s="38" t="s">
        <v>19</v>
      </c>
      <c r="U27" s="50"/>
      <c r="W27" s="47"/>
      <c r="X27" s="48"/>
      <c r="Z27" s="47"/>
      <c r="AA27" s="48"/>
      <c r="AC27" s="20"/>
      <c r="AD27" s="48"/>
      <c r="AF27" s="20"/>
      <c r="AG27" s="48"/>
      <c r="AI27" s="18"/>
      <c r="AJ27" s="18"/>
      <c r="AK27" s="37" t="s">
        <v>38</v>
      </c>
      <c r="AL27" s="38" t="s">
        <v>19</v>
      </c>
      <c r="AM27" s="50"/>
      <c r="AO27" s="39"/>
      <c r="AP27" s="41"/>
      <c r="AQ27" s="42"/>
      <c r="AR27" s="43"/>
      <c r="AS27" s="90"/>
      <c r="AT27" s="42"/>
      <c r="AU27" s="43"/>
      <c r="AV27" s="88"/>
      <c r="AW27" s="42"/>
      <c r="AX27" s="43"/>
      <c r="AY27" s="88"/>
      <c r="AZ27" s="42"/>
      <c r="BA27" s="43"/>
      <c r="BB27" s="44"/>
      <c r="BC27" s="45"/>
      <c r="BD27" s="43"/>
    </row>
    <row r="28" spans="1:56" ht="15.75">
      <c r="A28" s="37" t="s">
        <v>13</v>
      </c>
      <c r="B28" s="38" t="s">
        <v>14</v>
      </c>
      <c r="C28" s="50" t="s">
        <v>15</v>
      </c>
      <c r="E28" s="47">
        <v>16</v>
      </c>
      <c r="F28" s="48">
        <f t="shared" si="0"/>
      </c>
      <c r="G28" s="17">
        <f>D28</f>
        <v>0</v>
      </c>
      <c r="H28" s="47">
        <v>9.6</v>
      </c>
      <c r="I28" s="48">
        <f>IF($G28&gt;0,IF(H28&gt;0,$G28*H28,""),"")</f>
      </c>
      <c r="J28" s="17">
        <f>D28</f>
        <v>0</v>
      </c>
      <c r="K28" s="47">
        <v>12.5</v>
      </c>
      <c r="L28" s="48">
        <f>IF($J28&gt;0,IF(K28&gt;0,$J28*K28,""),"")</f>
      </c>
      <c r="M28" s="17">
        <f>D28</f>
        <v>0</v>
      </c>
      <c r="N28" s="47">
        <v>10</v>
      </c>
      <c r="O28" s="48">
        <f>IF($M28&gt;0,IF(N28&gt;0,$M28*N28,""),"")</f>
      </c>
      <c r="Q28" s="18"/>
      <c r="R28" s="18"/>
      <c r="S28" s="37" t="s">
        <v>13</v>
      </c>
      <c r="T28" s="38" t="s">
        <v>14</v>
      </c>
      <c r="U28" s="50" t="s">
        <v>15</v>
      </c>
      <c r="W28" s="47">
        <v>16</v>
      </c>
      <c r="X28" s="48">
        <f>IF($V28&gt;0,IF(W28&gt;0,$V28*W28,""),"")</f>
      </c>
      <c r="Y28" s="17">
        <f>V28</f>
        <v>0</v>
      </c>
      <c r="Z28" s="47">
        <v>9.6</v>
      </c>
      <c r="AA28" s="48">
        <f>IF($V28&gt;0,IF(Z28&gt;0,$V28*Z28,""),"")</f>
      </c>
      <c r="AB28" s="17">
        <f>V28</f>
        <v>0</v>
      </c>
      <c r="AC28" s="49">
        <f>PRODUCT(ROUND(K28,2)*1.02)</f>
        <v>12.75</v>
      </c>
      <c r="AD28" s="48">
        <f>IF($V28&gt;0,IF(AC28&gt;0,$V28*AC28,""),"")</f>
      </c>
      <c r="AE28" s="17">
        <f>V28</f>
        <v>0</v>
      </c>
      <c r="AF28" s="49">
        <f>PRODUCT(ROUND(N28,2)*1.04)</f>
        <v>10.4</v>
      </c>
      <c r="AG28" s="48">
        <f>IF($V28&gt;0,IF(AF28&gt;0,$V28*AF28,""),"")</f>
      </c>
      <c r="AI28" s="18"/>
      <c r="AJ28" s="18"/>
      <c r="AK28" s="37" t="s">
        <v>13</v>
      </c>
      <c r="AL28" s="38" t="s">
        <v>14</v>
      </c>
      <c r="AM28" s="50" t="s">
        <v>15</v>
      </c>
      <c r="AN28" s="82"/>
      <c r="AO28" s="39">
        <f>AN28</f>
        <v>0</v>
      </c>
      <c r="AP28" s="41">
        <v>16</v>
      </c>
      <c r="AQ28" s="42">
        <f>IF($AN28&gt;0,IF(AP28&gt;0,$AN28*AP28,""),"")</f>
      </c>
      <c r="AR28" s="43">
        <f>AN28</f>
        <v>0</v>
      </c>
      <c r="AS28" s="90">
        <f>PRODUCT(ROUND(Z28*1.02,2))</f>
        <v>9.79</v>
      </c>
      <c r="AT28" s="42">
        <f>IF($AN28&gt;0,IF(AS28&gt;0,$AN28*AS28,""),"")</f>
      </c>
      <c r="AU28" s="43">
        <f>AN28</f>
        <v>0</v>
      </c>
      <c r="AV28" s="90">
        <f>PRODUCT(ROUND(AC28*1.02,2))</f>
        <v>13.01</v>
      </c>
      <c r="AW28" s="42">
        <f>IF($AN28&gt;0,IF(AV28&gt;0,$AN28*AV28,""),"")</f>
      </c>
      <c r="AX28" s="43">
        <f>AN28</f>
        <v>0</v>
      </c>
      <c r="AY28" s="90">
        <f>PRODUCT(ROUND(AF28*1.08,2))</f>
        <v>11.23</v>
      </c>
      <c r="AZ28" s="42">
        <f t="shared" si="3"/>
      </c>
      <c r="BA28" s="43"/>
      <c r="BB28" s="44"/>
      <c r="BC28" s="45"/>
      <c r="BD28" s="43"/>
    </row>
    <row r="29" spans="1:56" ht="15.75">
      <c r="A29" s="37" t="s">
        <v>13</v>
      </c>
      <c r="B29" s="38" t="s">
        <v>16</v>
      </c>
      <c r="C29" s="50" t="s">
        <v>15</v>
      </c>
      <c r="E29" s="47">
        <v>13</v>
      </c>
      <c r="F29" s="48">
        <f t="shared" si="0"/>
      </c>
      <c r="G29" s="17">
        <f>D29</f>
        <v>0</v>
      </c>
      <c r="H29" s="47">
        <v>8.4</v>
      </c>
      <c r="I29" s="48">
        <f>IF($G29&gt;0,IF(H29&gt;0,$G29*H29,""),"")</f>
      </c>
      <c r="K29" s="18"/>
      <c r="L29" s="48"/>
      <c r="M29" s="17">
        <f>D29</f>
        <v>0</v>
      </c>
      <c r="N29" s="47">
        <v>8</v>
      </c>
      <c r="O29" s="48">
        <f>IF($M29&gt;0,IF(N29&gt;0,$M29*N29,""),"")</f>
      </c>
      <c r="Q29" s="18"/>
      <c r="R29" s="18"/>
      <c r="S29" s="37" t="s">
        <v>13</v>
      </c>
      <c r="T29" s="38" t="s">
        <v>16</v>
      </c>
      <c r="U29" s="50" t="s">
        <v>15</v>
      </c>
      <c r="W29" s="47">
        <v>13</v>
      </c>
      <c r="X29" s="48">
        <f>IF($V29&gt;0,IF(W29&gt;0,$V29*W29,""),"")</f>
      </c>
      <c r="Y29" s="17">
        <f>V29</f>
        <v>0</v>
      </c>
      <c r="Z29" s="47">
        <v>8.4</v>
      </c>
      <c r="AA29" s="48">
        <f>IF($V29&gt;0,IF(Z29&gt;0,$V29*Z29,""),"")</f>
      </c>
      <c r="AC29" s="20"/>
      <c r="AD29" s="48"/>
      <c r="AE29" s="17">
        <f>V29</f>
        <v>0</v>
      </c>
      <c r="AF29" s="49">
        <f>PRODUCT(ROUND(N29,2)*1.04)</f>
        <v>8.32</v>
      </c>
      <c r="AG29" s="48">
        <f>IF($V29&gt;0,IF(AF29&gt;0,$V29*AF29,""),"")</f>
      </c>
      <c r="AI29" s="18"/>
      <c r="AJ29" s="18"/>
      <c r="AK29" s="37" t="s">
        <v>13</v>
      </c>
      <c r="AL29" s="38" t="s">
        <v>16</v>
      </c>
      <c r="AM29" s="50" t="s">
        <v>15</v>
      </c>
      <c r="AN29" s="82"/>
      <c r="AO29" s="39">
        <f>AN29</f>
        <v>0</v>
      </c>
      <c r="AP29" s="41">
        <v>13</v>
      </c>
      <c r="AQ29" s="42">
        <f>IF($AN29&gt;0,IF(AP29&gt;0,$AN29*AP29,""),"")</f>
      </c>
      <c r="AR29" s="43">
        <f>AN29</f>
        <v>0</v>
      </c>
      <c r="AS29" s="90">
        <f>PRODUCT(ROUND(Z29*1.02,2))</f>
        <v>8.57</v>
      </c>
      <c r="AT29" s="42">
        <f>IF($AN29&gt;0,IF(AS29&gt;0,$AN29*AS29,""),"")</f>
      </c>
      <c r="AU29" s="43"/>
      <c r="AV29" s="88"/>
      <c r="AW29" s="42"/>
      <c r="AX29" s="43">
        <f>AN29</f>
        <v>0</v>
      </c>
      <c r="AY29" s="90">
        <f>PRODUCT(ROUND(AF29*1.08,2))</f>
        <v>8.99</v>
      </c>
      <c r="AZ29" s="42">
        <f t="shared" si="3"/>
      </c>
      <c r="BA29" s="43"/>
      <c r="BB29" s="44"/>
      <c r="BC29" s="45"/>
      <c r="BD29" s="43"/>
    </row>
    <row r="30" spans="1:56" ht="15.75">
      <c r="A30" s="37" t="s">
        <v>13</v>
      </c>
      <c r="B30" s="38" t="s">
        <v>17</v>
      </c>
      <c r="C30" s="50" t="s">
        <v>15</v>
      </c>
      <c r="E30" s="47">
        <v>11</v>
      </c>
      <c r="F30" s="48">
        <f t="shared" si="0"/>
      </c>
      <c r="G30" s="17">
        <f>D30</f>
        <v>0</v>
      </c>
      <c r="H30" s="47">
        <v>7</v>
      </c>
      <c r="I30" s="48">
        <f>IF($G30&gt;0,IF(H30&gt;0,$G30*H30,""),"")</f>
      </c>
      <c r="K30" s="18"/>
      <c r="L30" s="48"/>
      <c r="M30" s="17">
        <f>D30</f>
        <v>0</v>
      </c>
      <c r="N30" s="47">
        <v>7</v>
      </c>
      <c r="O30" s="48">
        <f>IF($M30&gt;0,IF(N30&gt;0,$M30*N30,""),"")</f>
      </c>
      <c r="Q30" s="18"/>
      <c r="R30" s="18"/>
      <c r="S30" s="37" t="s">
        <v>13</v>
      </c>
      <c r="T30" s="38" t="s">
        <v>17</v>
      </c>
      <c r="U30" s="50" t="s">
        <v>15</v>
      </c>
      <c r="W30" s="47">
        <v>11</v>
      </c>
      <c r="X30" s="48">
        <f>IF($V30&gt;0,IF(W30&gt;0,$V30*W30,""),"")</f>
      </c>
      <c r="Y30" s="17">
        <f>V30</f>
        <v>0</v>
      </c>
      <c r="Z30" s="47">
        <v>7</v>
      </c>
      <c r="AA30" s="48">
        <f>IF($V30&gt;0,IF(Z30&gt;0,$V30*Z30,""),"")</f>
      </c>
      <c r="AC30" s="20"/>
      <c r="AD30" s="48"/>
      <c r="AE30" s="17">
        <f>V30</f>
        <v>0</v>
      </c>
      <c r="AF30" s="49">
        <f>PRODUCT(ROUND(N30,2)*1.04)</f>
        <v>7.28</v>
      </c>
      <c r="AG30" s="48">
        <f>IF($V30&gt;0,IF(AF30&gt;0,$V30*AF30,""),"")</f>
      </c>
      <c r="AI30" s="18"/>
      <c r="AJ30" s="18"/>
      <c r="AK30" s="37" t="s">
        <v>13</v>
      </c>
      <c r="AL30" s="38" t="s">
        <v>17</v>
      </c>
      <c r="AM30" s="50" t="s">
        <v>15</v>
      </c>
      <c r="AN30" s="82"/>
      <c r="AO30" s="39">
        <f>AN30</f>
        <v>0</v>
      </c>
      <c r="AP30" s="41">
        <v>11</v>
      </c>
      <c r="AQ30" s="42">
        <f>IF($AN30&gt;0,IF(AP30&gt;0,$AN30*AP30,""),"")</f>
      </c>
      <c r="AR30" s="43">
        <f>AN30</f>
        <v>0</v>
      </c>
      <c r="AS30" s="90">
        <f>PRODUCT(ROUND(Z30*1.02,2))</f>
        <v>7.14</v>
      </c>
      <c r="AT30" s="42">
        <f>IF($AN30&gt;0,IF(AS30&gt;0,$AN30*AS30,""),"")</f>
      </c>
      <c r="AU30" s="43"/>
      <c r="AV30" s="88"/>
      <c r="AW30" s="42"/>
      <c r="AX30" s="43">
        <f>AN30</f>
        <v>0</v>
      </c>
      <c r="AY30" s="90">
        <f>PRODUCT(ROUND(AF30*1.08,2))</f>
        <v>7.86</v>
      </c>
      <c r="AZ30" s="42">
        <f t="shared" si="3"/>
      </c>
      <c r="BA30" s="43"/>
      <c r="BB30" s="44"/>
      <c r="BC30" s="45"/>
      <c r="BD30" s="43"/>
    </row>
    <row r="31" spans="1:56" ht="15.75">
      <c r="A31" s="37"/>
      <c r="B31" s="38"/>
      <c r="C31" s="50"/>
      <c r="E31" s="47"/>
      <c r="F31" s="48">
        <f t="shared" si="0"/>
      </c>
      <c r="H31" s="47"/>
      <c r="I31" s="48"/>
      <c r="K31" s="18"/>
      <c r="L31" s="48"/>
      <c r="N31" s="18"/>
      <c r="O31" s="48"/>
      <c r="Q31" s="18"/>
      <c r="R31" s="18"/>
      <c r="S31" s="37"/>
      <c r="T31" s="38"/>
      <c r="U31" s="50"/>
      <c r="W31" s="47"/>
      <c r="X31" s="48"/>
      <c r="Z31" s="47"/>
      <c r="AA31" s="48"/>
      <c r="AC31" s="20"/>
      <c r="AD31" s="48"/>
      <c r="AF31" s="20"/>
      <c r="AG31" s="48"/>
      <c r="AI31" s="18"/>
      <c r="AJ31" s="18"/>
      <c r="AK31" s="37"/>
      <c r="AL31" s="38"/>
      <c r="AM31" s="50"/>
      <c r="AO31" s="39"/>
      <c r="AP31" s="41"/>
      <c r="AQ31" s="42"/>
      <c r="AR31" s="43"/>
      <c r="AS31" s="90"/>
      <c r="AT31" s="42"/>
      <c r="AU31" s="43"/>
      <c r="AV31" s="88"/>
      <c r="AW31" s="42"/>
      <c r="AX31" s="43"/>
      <c r="AY31" s="88"/>
      <c r="AZ31" s="42"/>
      <c r="BA31" s="43"/>
      <c r="BB31" s="44"/>
      <c r="BC31" s="45"/>
      <c r="BD31" s="43"/>
    </row>
    <row r="32" spans="1:56" ht="15.75">
      <c r="A32" s="37" t="s">
        <v>20</v>
      </c>
      <c r="B32" s="32" t="s">
        <v>21</v>
      </c>
      <c r="C32" s="50"/>
      <c r="E32" s="47"/>
      <c r="F32" s="48">
        <f t="shared" si="0"/>
      </c>
      <c r="H32" s="47"/>
      <c r="I32" s="48"/>
      <c r="K32" s="18"/>
      <c r="L32" s="48"/>
      <c r="N32" s="18"/>
      <c r="O32" s="48"/>
      <c r="Q32" s="18"/>
      <c r="R32" s="18"/>
      <c r="S32" s="37" t="s">
        <v>20</v>
      </c>
      <c r="T32" s="32" t="s">
        <v>21</v>
      </c>
      <c r="U32" s="50"/>
      <c r="W32" s="47"/>
      <c r="X32" s="48"/>
      <c r="Z32" s="47"/>
      <c r="AA32" s="48"/>
      <c r="AC32" s="20"/>
      <c r="AD32" s="48"/>
      <c r="AF32" s="20"/>
      <c r="AG32" s="48"/>
      <c r="AI32" s="18"/>
      <c r="AJ32" s="18"/>
      <c r="AK32" s="37" t="s">
        <v>20</v>
      </c>
      <c r="AL32" s="32" t="s">
        <v>21</v>
      </c>
      <c r="AM32" s="50"/>
      <c r="AO32" s="39"/>
      <c r="AP32" s="41"/>
      <c r="AQ32" s="42"/>
      <c r="AR32" s="43"/>
      <c r="AS32" s="90"/>
      <c r="AT32" s="42"/>
      <c r="AU32" s="43"/>
      <c r="AV32" s="88"/>
      <c r="AW32" s="42"/>
      <c r="AX32" s="43"/>
      <c r="AY32" s="88"/>
      <c r="AZ32" s="42"/>
      <c r="BA32" s="43"/>
      <c r="BB32" s="44"/>
      <c r="BC32" s="45"/>
      <c r="BD32" s="43"/>
    </row>
    <row r="33" spans="1:56" s="62" customFormat="1" ht="31.5">
      <c r="A33" s="52" t="s">
        <v>22</v>
      </c>
      <c r="B33" s="53" t="s">
        <v>23</v>
      </c>
      <c r="C33" s="54" t="s">
        <v>24</v>
      </c>
      <c r="E33" s="63">
        <v>1.25</v>
      </c>
      <c r="F33" s="64">
        <f t="shared" si="0"/>
      </c>
      <c r="H33" s="63">
        <v>0.45</v>
      </c>
      <c r="I33" s="64">
        <f>IF($G33&gt;0,IF(H33&gt;0,$G33*H33,""),"")</f>
      </c>
      <c r="K33" s="63">
        <v>0.5</v>
      </c>
      <c r="L33" s="64">
        <f>IF($J33&gt;0,IF(K33&gt;0,$J33*K33,""),"")</f>
      </c>
      <c r="N33" s="63">
        <v>1.25</v>
      </c>
      <c r="O33" s="64">
        <f>IF($M33&gt;0,IF(N33&gt;0,$M33*N33,""),"")</f>
      </c>
      <c r="Q33" s="65"/>
      <c r="R33" s="65"/>
      <c r="S33" s="52" t="s">
        <v>22</v>
      </c>
      <c r="T33" s="53" t="s">
        <v>23</v>
      </c>
      <c r="U33" s="54" t="s">
        <v>24</v>
      </c>
      <c r="W33" s="63">
        <v>1.25</v>
      </c>
      <c r="X33" s="64">
        <f>IF($V33&gt;0,IF(W33&gt;0,$V33*W33,""),"")</f>
      </c>
      <c r="Z33" s="63">
        <v>0.45</v>
      </c>
      <c r="AA33" s="64">
        <f>IF($V33&gt;0,IF(Z33&gt;0,$V33*Z33,""),"")</f>
      </c>
      <c r="AC33" s="63">
        <f>PRODUCT(ROUND(K33,2)*1.02)</f>
        <v>0.51</v>
      </c>
      <c r="AD33" s="64">
        <f>IF($V33&gt;0,IF(AC33&gt;0,$V33*AC33,""),"")</f>
      </c>
      <c r="AF33" s="63">
        <f>PRODUCT(ROUND(N33,2)*1.04)</f>
        <v>1.3</v>
      </c>
      <c r="AG33" s="64">
        <f>IF($V33&gt;0,IF(AF33&gt;0,$V33*AF33,""),"")</f>
      </c>
      <c r="AI33" s="65"/>
      <c r="AJ33" s="65"/>
      <c r="AK33" s="52" t="s">
        <v>22</v>
      </c>
      <c r="AL33" s="53" t="s">
        <v>23</v>
      </c>
      <c r="AM33" s="54" t="s">
        <v>24</v>
      </c>
      <c r="AN33" s="83"/>
      <c r="AO33" s="84"/>
      <c r="AP33" s="56">
        <v>1.25</v>
      </c>
      <c r="AQ33" s="99">
        <f>IF($AO33&gt;0,IF(AP33&gt;0,$AO33*AP33,""),"")</f>
      </c>
      <c r="AR33" s="85"/>
      <c r="AS33" s="56">
        <f>PRODUCT(ROUND(Z33*1.02,2))</f>
        <v>0.46</v>
      </c>
      <c r="AT33" s="57">
        <f>IF($AR33&gt;0,IF(AS33&gt;0,$AR33*AS33,""),"")</f>
      </c>
      <c r="AU33" s="85"/>
      <c r="AV33" s="56">
        <f>PRODUCT(ROUND(AC33*1.02,2))</f>
        <v>0.52</v>
      </c>
      <c r="AW33" s="57">
        <f>IF($AU33&gt;0,IF(AV33&gt;0,$AU33*AV33,""),"")</f>
      </c>
      <c r="AX33" s="85"/>
      <c r="AY33" s="56">
        <f>PRODUCT(ROUND(AF33*1.08,2))</f>
        <v>1.4</v>
      </c>
      <c r="AZ33" s="57">
        <f>IF($AX33&gt;0,IF(AY33&gt;0,$AX33*AY33,""),"")</f>
      </c>
      <c r="BA33" s="58"/>
      <c r="BB33" s="59"/>
      <c r="BC33" s="60"/>
      <c r="BD33" s="58"/>
    </row>
    <row r="34" spans="1:56" ht="15.75">
      <c r="A34" s="37" t="s">
        <v>25</v>
      </c>
      <c r="B34" s="38" t="s">
        <v>26</v>
      </c>
      <c r="C34" s="50" t="s">
        <v>15</v>
      </c>
      <c r="E34" s="47"/>
      <c r="F34" s="48">
        <f t="shared" si="0"/>
      </c>
      <c r="G34" s="17">
        <f>D34</f>
        <v>0</v>
      </c>
      <c r="H34" s="47">
        <v>0.23</v>
      </c>
      <c r="I34" s="48">
        <f>IF($G34&gt;0,IF(H34&gt;0,$G34*H34,""),"")</f>
      </c>
      <c r="J34" s="17">
        <f>D34</f>
        <v>0</v>
      </c>
      <c r="K34" s="47">
        <v>0.02</v>
      </c>
      <c r="L34" s="48">
        <f>IF($J34&gt;0,IF(K34&gt;0,$J34*K34,""),"")</f>
      </c>
      <c r="M34" s="17">
        <f>D34</f>
        <v>0</v>
      </c>
      <c r="N34" s="47">
        <v>0.25</v>
      </c>
      <c r="O34" s="48">
        <f>IF($M34&gt;0,IF(N34&gt;0,$M34*N34,""),"")</f>
      </c>
      <c r="Q34" s="18"/>
      <c r="R34" s="18"/>
      <c r="S34" s="37" t="s">
        <v>25</v>
      </c>
      <c r="T34" s="38" t="s">
        <v>26</v>
      </c>
      <c r="U34" s="50" t="s">
        <v>15</v>
      </c>
      <c r="W34" s="47"/>
      <c r="X34" s="48"/>
      <c r="Y34" s="17">
        <f>V34</f>
        <v>0</v>
      </c>
      <c r="Z34" s="47">
        <v>0.23</v>
      </c>
      <c r="AA34" s="48">
        <f>IF($V34&gt;0,IF(Z34&gt;0,$V34*Z34,""),"")</f>
      </c>
      <c r="AB34" s="17">
        <f>V34</f>
        <v>0</v>
      </c>
      <c r="AC34" s="49">
        <f>PRODUCT(ROUND(K34,2)*1.02)</f>
        <v>0.0204</v>
      </c>
      <c r="AD34" s="48">
        <f>IF($V34&gt;0,IF(AC34&gt;0,$V34*AC34,""),"")</f>
      </c>
      <c r="AE34" s="17">
        <f>V34</f>
        <v>0</v>
      </c>
      <c r="AF34" s="49">
        <f>PRODUCT(ROUND(N34,2)*1.04)</f>
        <v>0.26</v>
      </c>
      <c r="AG34" s="48">
        <f>IF($V34&gt;0,IF(AF34&gt;0,$V34*AF34,""),"")</f>
      </c>
      <c r="AI34" s="18"/>
      <c r="AJ34" s="18"/>
      <c r="AK34" s="37" t="s">
        <v>25</v>
      </c>
      <c r="AL34" s="38" t="s">
        <v>26</v>
      </c>
      <c r="AM34" s="50" t="s">
        <v>15</v>
      </c>
      <c r="AN34" s="82"/>
      <c r="AO34" s="39"/>
      <c r="AP34" s="41"/>
      <c r="AQ34" s="94"/>
      <c r="AR34" s="43">
        <f>AN34</f>
        <v>0</v>
      </c>
      <c r="AS34" s="90">
        <f>PRODUCT(ROUND(Z34*1.02,2))</f>
        <v>0.23</v>
      </c>
      <c r="AT34" s="42">
        <f>IF($AN34&gt;0,IF(AS34&gt;0,$AN34*AS34,""),"")</f>
      </c>
      <c r="AU34" s="43">
        <f>AN34</f>
        <v>0</v>
      </c>
      <c r="AV34" s="90">
        <f>PRODUCT(ROUND(AC34*1.02,2))</f>
        <v>0.02</v>
      </c>
      <c r="AW34" s="42">
        <f>IF($AN34&gt;0,IF(AV34&gt;0,$AN34*AV34,""),"")</f>
      </c>
      <c r="AX34" s="43">
        <f>AN34</f>
        <v>0</v>
      </c>
      <c r="AY34" s="90">
        <f>PRODUCT(ROUND(AF34*1.08,2))</f>
        <v>0.28</v>
      </c>
      <c r="AZ34" s="42">
        <f>IF($AN34&gt;0,IF(AY34&gt;0,$AN34*AY34,""),"")</f>
      </c>
      <c r="BA34" s="43"/>
      <c r="BB34" s="44"/>
      <c r="BC34" s="45"/>
      <c r="BD34" s="43"/>
    </row>
    <row r="35" spans="1:56" ht="15.75">
      <c r="A35" s="37" t="s">
        <v>13</v>
      </c>
      <c r="B35" s="38"/>
      <c r="C35" s="50"/>
      <c r="E35" s="47"/>
      <c r="F35" s="48">
        <f t="shared" si="0"/>
      </c>
      <c r="H35" s="47"/>
      <c r="I35" s="48"/>
      <c r="K35" s="18"/>
      <c r="L35" s="48"/>
      <c r="N35" s="18"/>
      <c r="O35" s="48"/>
      <c r="Q35" s="18"/>
      <c r="R35" s="18"/>
      <c r="S35" s="37" t="s">
        <v>13</v>
      </c>
      <c r="T35" s="38"/>
      <c r="U35" s="50"/>
      <c r="W35" s="47"/>
      <c r="X35" s="48"/>
      <c r="Z35" s="47"/>
      <c r="AA35" s="48"/>
      <c r="AC35" s="20"/>
      <c r="AD35" s="48"/>
      <c r="AF35" s="20"/>
      <c r="AG35" s="48"/>
      <c r="AI35" s="18"/>
      <c r="AJ35" s="18"/>
      <c r="AK35" s="37" t="s">
        <v>13</v>
      </c>
      <c r="AL35" s="38"/>
      <c r="AM35" s="50"/>
      <c r="AO35" s="39"/>
      <c r="AP35" s="41"/>
      <c r="AQ35" s="42"/>
      <c r="AR35" s="43"/>
      <c r="AS35" s="90"/>
      <c r="AT35" s="42"/>
      <c r="AU35" s="43"/>
      <c r="AV35" s="88"/>
      <c r="AW35" s="42"/>
      <c r="AX35" s="43"/>
      <c r="AY35" s="88"/>
      <c r="AZ35" s="42"/>
      <c r="BA35" s="43"/>
      <c r="BB35" s="44"/>
      <c r="BC35" s="45"/>
      <c r="BD35" s="43"/>
    </row>
    <row r="36" spans="1:56" ht="31.5">
      <c r="A36" s="37" t="s">
        <v>27</v>
      </c>
      <c r="B36" s="32" t="s">
        <v>28</v>
      </c>
      <c r="C36" s="50"/>
      <c r="E36" s="47"/>
      <c r="F36" s="48">
        <f t="shared" si="0"/>
      </c>
      <c r="H36" s="47"/>
      <c r="I36" s="48"/>
      <c r="K36" s="18"/>
      <c r="L36" s="48"/>
      <c r="N36" s="18"/>
      <c r="O36" s="48"/>
      <c r="Q36" s="18"/>
      <c r="R36" s="18"/>
      <c r="S36" s="37" t="s">
        <v>27</v>
      </c>
      <c r="T36" s="32" t="s">
        <v>28</v>
      </c>
      <c r="U36" s="50"/>
      <c r="W36" s="47"/>
      <c r="X36" s="48"/>
      <c r="Z36" s="47"/>
      <c r="AA36" s="48"/>
      <c r="AC36" s="20"/>
      <c r="AD36" s="48"/>
      <c r="AF36" s="20"/>
      <c r="AG36" s="48"/>
      <c r="AI36" s="18"/>
      <c r="AJ36" s="18"/>
      <c r="AK36" s="37" t="s">
        <v>27</v>
      </c>
      <c r="AL36" s="32" t="s">
        <v>28</v>
      </c>
      <c r="AM36" s="50"/>
      <c r="AO36" s="39"/>
      <c r="AP36" s="41"/>
      <c r="AQ36" s="42"/>
      <c r="AR36" s="43"/>
      <c r="AS36" s="90"/>
      <c r="AT36" s="42"/>
      <c r="AU36" s="43"/>
      <c r="AV36" s="88"/>
      <c r="AW36" s="42"/>
      <c r="AX36" s="43"/>
      <c r="AY36" s="88"/>
      <c r="AZ36" s="42"/>
      <c r="BA36" s="43"/>
      <c r="BB36" s="44"/>
      <c r="BC36" s="45"/>
      <c r="BD36" s="43"/>
    </row>
    <row r="37" spans="1:56" ht="15.75">
      <c r="A37" s="37" t="s">
        <v>29</v>
      </c>
      <c r="B37" s="38" t="s">
        <v>30</v>
      </c>
      <c r="C37" s="50" t="s">
        <v>31</v>
      </c>
      <c r="E37" s="47"/>
      <c r="F37" s="48">
        <f t="shared" si="0"/>
      </c>
      <c r="G37" s="17">
        <f>D37</f>
        <v>0</v>
      </c>
      <c r="H37" s="47">
        <v>0.84</v>
      </c>
      <c r="I37" s="48">
        <f>IF($G37&gt;0,IF(H37&gt;0,$G37*H37,""),"")</f>
      </c>
      <c r="J37" s="17">
        <f>D37</f>
        <v>0</v>
      </c>
      <c r="K37" s="47">
        <v>2.25</v>
      </c>
      <c r="L37" s="48">
        <f>IF($J37&gt;0,IF(K37&gt;0,$J37*K37,""),"")</f>
      </c>
      <c r="M37" s="17">
        <f>D37</f>
        <v>0</v>
      </c>
      <c r="N37" s="47">
        <v>2</v>
      </c>
      <c r="O37" s="48">
        <f>IF($M37&gt;0,IF(N37&gt;0,$M37*N37,""),"")</f>
      </c>
      <c r="Q37" s="18"/>
      <c r="R37" s="18"/>
      <c r="S37" s="37" t="s">
        <v>29</v>
      </c>
      <c r="T37" s="38" t="s">
        <v>30</v>
      </c>
      <c r="U37" s="50" t="s">
        <v>31</v>
      </c>
      <c r="W37" s="47"/>
      <c r="X37" s="48"/>
      <c r="Y37" s="17">
        <f>V37</f>
        <v>0</v>
      </c>
      <c r="Z37" s="47">
        <v>0.84</v>
      </c>
      <c r="AA37" s="48">
        <f>IF($V37&gt;0,IF(Z37&gt;0,$V37*Z37,""),"")</f>
      </c>
      <c r="AB37" s="17">
        <f>V37</f>
        <v>0</v>
      </c>
      <c r="AC37" s="49">
        <f>PRODUCT(ROUND(K37,2)*1.02)</f>
        <v>2.295</v>
      </c>
      <c r="AD37" s="48">
        <f>IF($V37&gt;0,IF(AC37&gt;0,$V37*AC37,""),"")</f>
      </c>
      <c r="AE37" s="17">
        <f>V37</f>
        <v>0</v>
      </c>
      <c r="AF37" s="49">
        <f>PRODUCT(ROUND(N37,2)*1.04)</f>
        <v>2.08</v>
      </c>
      <c r="AG37" s="48">
        <f>IF($V37&gt;0,IF(AF37&gt;0,$V37*AF37,""),"")</f>
      </c>
      <c r="AI37" s="18"/>
      <c r="AJ37" s="18"/>
      <c r="AK37" s="37" t="s">
        <v>29</v>
      </c>
      <c r="AL37" s="38" t="s">
        <v>30</v>
      </c>
      <c r="AM37" s="50" t="s">
        <v>31</v>
      </c>
      <c r="AN37" s="82"/>
      <c r="AO37" s="39"/>
      <c r="AP37" s="41"/>
      <c r="AQ37" s="94"/>
      <c r="AR37" s="43">
        <f>AN37</f>
        <v>0</v>
      </c>
      <c r="AS37" s="90">
        <f>PRODUCT(ROUND(Z37*1.02,2))</f>
        <v>0.86</v>
      </c>
      <c r="AT37" s="42">
        <f>IF($AN37&gt;0,IF(AS37&gt;0,$AN37*AS37,""),"")</f>
      </c>
      <c r="AU37" s="43">
        <f>AN37</f>
        <v>0</v>
      </c>
      <c r="AV37" s="90">
        <f>PRODUCT(ROUND(AC37*1.02,2))</f>
        <v>2.34</v>
      </c>
      <c r="AW37" s="42">
        <f>IF($AN37&gt;0,IF(AV37&gt;0,$AN37*AV37,""),"")</f>
      </c>
      <c r="AX37" s="43">
        <f>AN37</f>
        <v>0</v>
      </c>
      <c r="AY37" s="90">
        <f>PRODUCT(ROUND(AF37*1.08,2))</f>
        <v>2.25</v>
      </c>
      <c r="AZ37" s="42">
        <f>IF($AN37&gt;0,IF(AY37&gt;0,$AN37*AY37,""),"")</f>
      </c>
      <c r="BA37" s="43"/>
      <c r="BB37" s="44"/>
      <c r="BC37" s="45"/>
      <c r="BD37" s="43"/>
    </row>
    <row r="38" spans="1:56" s="62" customFormat="1" ht="31.5">
      <c r="A38" s="52" t="s">
        <v>32</v>
      </c>
      <c r="B38" s="53" t="s">
        <v>23</v>
      </c>
      <c r="C38" s="54" t="s">
        <v>24</v>
      </c>
      <c r="E38" s="63">
        <v>1.25</v>
      </c>
      <c r="F38" s="64">
        <f t="shared" si="0"/>
      </c>
      <c r="H38" s="63">
        <v>1.4</v>
      </c>
      <c r="I38" s="64">
        <f>IF($G38&gt;0,IF(H38&gt;0,$G38*H38,""),"")</f>
      </c>
      <c r="K38" s="63">
        <v>3.5</v>
      </c>
      <c r="L38" s="64">
        <f>IF($J38&gt;0,IF(K38&gt;0,$J38*K38,""),"")</f>
      </c>
      <c r="N38" s="63">
        <v>2</v>
      </c>
      <c r="O38" s="64">
        <f>IF($M38&gt;0,IF(N38&gt;0,$M38*N38,""),"")</f>
      </c>
      <c r="Q38" s="65"/>
      <c r="R38" s="65"/>
      <c r="S38" s="52" t="s">
        <v>32</v>
      </c>
      <c r="T38" s="53" t="s">
        <v>23</v>
      </c>
      <c r="U38" s="54" t="s">
        <v>24</v>
      </c>
      <c r="W38" s="63">
        <v>1.25</v>
      </c>
      <c r="X38" s="64">
        <f>IF($V38&gt;0,IF(W38&gt;0,$V38*W38,""),"")</f>
      </c>
      <c r="Z38" s="63">
        <v>1.4</v>
      </c>
      <c r="AA38" s="64">
        <f>IF($V38&gt;0,IF(Z38&gt;0,$V38*Z38,""),"")</f>
      </c>
      <c r="AC38" s="63">
        <f>PRODUCT(ROUND(K38,2)*1.02)</f>
        <v>3.5700000000000003</v>
      </c>
      <c r="AD38" s="64">
        <f>IF($V38&gt;0,IF(AC38&gt;0,$V38*AC38,""),"")</f>
      </c>
      <c r="AF38" s="63">
        <f>PRODUCT(ROUND(N38,2)*1.04)</f>
        <v>2.08</v>
      </c>
      <c r="AG38" s="64">
        <f>IF($V38&gt;0,IF(AF38&gt;0,$V38*AF38,""),"")</f>
      </c>
      <c r="AI38" s="65"/>
      <c r="AJ38" s="65"/>
      <c r="AK38" s="52" t="s">
        <v>32</v>
      </c>
      <c r="AL38" s="53" t="s">
        <v>23</v>
      </c>
      <c r="AM38" s="54" t="s">
        <v>24</v>
      </c>
      <c r="AN38" s="83"/>
      <c r="AO38" s="84"/>
      <c r="AP38" s="56">
        <v>1.25</v>
      </c>
      <c r="AQ38" s="57">
        <f>IF($AO38&gt;0,IF(AP38&gt;0,$AO38*AP38,""),"")</f>
      </c>
      <c r="AR38" s="85"/>
      <c r="AS38" s="56">
        <f>PRODUCT(ROUND(Z38*1.02,2))</f>
        <v>1.43</v>
      </c>
      <c r="AT38" s="57">
        <f>IF($AR38&gt;0,IF(AS38&gt;0,$AR38*AS38,""),"")</f>
      </c>
      <c r="AU38" s="85"/>
      <c r="AV38" s="56">
        <f>PRODUCT(ROUND(AC38*1.02,2))</f>
        <v>3.64</v>
      </c>
      <c r="AW38" s="57">
        <f>IF($AU38&gt;0,IF(AV38&gt;0,$AU38*AV38,""),"")</f>
      </c>
      <c r="AX38" s="85"/>
      <c r="AY38" s="56">
        <f>PRODUCT(ROUND(AF38*1.08,2))</f>
        <v>2.25</v>
      </c>
      <c r="AZ38" s="57">
        <f>IF($AX38&gt;0,IF(AY38&gt;0,$AX38*AY38,""),"")</f>
      </c>
      <c r="BA38" s="58"/>
      <c r="BB38" s="59"/>
      <c r="BC38" s="60"/>
      <c r="BD38" s="58"/>
    </row>
    <row r="39" spans="1:56" ht="15.75">
      <c r="A39" s="37" t="s">
        <v>33</v>
      </c>
      <c r="B39" s="38" t="s">
        <v>34</v>
      </c>
      <c r="C39" s="50" t="s">
        <v>31</v>
      </c>
      <c r="E39" s="47">
        <v>4.5</v>
      </c>
      <c r="F39" s="48">
        <f t="shared" si="0"/>
      </c>
      <c r="G39" s="17">
        <f>D39</f>
        <v>0</v>
      </c>
      <c r="H39" s="47">
        <v>2.24</v>
      </c>
      <c r="I39" s="48">
        <f>IF($G39&gt;0,IF(H39&gt;0,$G39*H39,""),"")</f>
      </c>
      <c r="J39" s="17">
        <f>D39</f>
        <v>0</v>
      </c>
      <c r="K39" s="47">
        <v>0.33</v>
      </c>
      <c r="L39" s="48">
        <f>IF($J39&gt;0,IF(K39&gt;0,$J39*K39,""),"")</f>
      </c>
      <c r="M39" s="17">
        <f>IF(J39=0,"",J39)</f>
      </c>
      <c r="N39" s="18"/>
      <c r="O39" s="48"/>
      <c r="Q39" s="18"/>
      <c r="R39" s="18"/>
      <c r="S39" s="37" t="s">
        <v>33</v>
      </c>
      <c r="T39" s="38" t="s">
        <v>34</v>
      </c>
      <c r="U39" s="50" t="s">
        <v>31</v>
      </c>
      <c r="W39" s="47">
        <v>4.5</v>
      </c>
      <c r="X39" s="48">
        <f>IF($V39&gt;0,IF(W39&gt;0,$V39*W39,""),"")</f>
      </c>
      <c r="Y39" s="17">
        <f>V39</f>
        <v>0</v>
      </c>
      <c r="Z39" s="47">
        <v>2.24</v>
      </c>
      <c r="AA39" s="48">
        <f>IF($V39&gt;0,IF(Z39&gt;0,$V39*Z39,""),"")</f>
      </c>
      <c r="AB39" s="17">
        <f>V39</f>
        <v>0</v>
      </c>
      <c r="AC39" s="49">
        <f>PRODUCT(ROUND(K39,2)*1.02)</f>
        <v>0.3366</v>
      </c>
      <c r="AD39" s="48">
        <f>IF($V39&gt;0,IF(AC39&gt;0,$V39*AC39,""),"")</f>
      </c>
      <c r="AE39" s="17">
        <f>IF(AB39=0,"",AB39)</f>
      </c>
      <c r="AF39" s="20"/>
      <c r="AG39" s="48"/>
      <c r="AI39" s="18"/>
      <c r="AJ39" s="18"/>
      <c r="AK39" s="37" t="s">
        <v>33</v>
      </c>
      <c r="AL39" s="38" t="s">
        <v>34</v>
      </c>
      <c r="AM39" s="50" t="s">
        <v>31</v>
      </c>
      <c r="AN39" s="82"/>
      <c r="AO39" s="39">
        <f>AN39</f>
        <v>0</v>
      </c>
      <c r="AP39" s="41">
        <v>4.5</v>
      </c>
      <c r="AQ39" s="42">
        <f>IF($AN39&gt;0,IF(AP39&gt;0,$AN39*AP39,""),"")</f>
      </c>
      <c r="AR39" s="43">
        <f>AN39</f>
        <v>0</v>
      </c>
      <c r="AS39" s="90">
        <f>PRODUCT(ROUND(Z39*1.02,2))</f>
        <v>2.28</v>
      </c>
      <c r="AT39" s="42">
        <f>IF($AN39&gt;0,IF(AS39&gt;0,$AN39*AS39,""),"")</f>
      </c>
      <c r="AU39" s="43">
        <f>AN39</f>
        <v>0</v>
      </c>
      <c r="AV39" s="90">
        <f>PRODUCT(ROUND(AC39*1.02,2))</f>
        <v>0.34</v>
      </c>
      <c r="AW39" s="42">
        <f>IF($AN39&gt;0,IF(AV39&gt;0,$AN39*AV39,""),"")</f>
      </c>
      <c r="AX39" s="43">
        <f>IF(AU39=0,"",AU39)</f>
      </c>
      <c r="AY39" s="88"/>
      <c r="AZ39" s="94"/>
      <c r="BA39" s="43"/>
      <c r="BB39" s="44"/>
      <c r="BC39" s="45"/>
      <c r="BD39" s="43"/>
    </row>
    <row r="40" spans="1:56" ht="15.75">
      <c r="A40" s="37" t="s">
        <v>13</v>
      </c>
      <c r="B40" s="38"/>
      <c r="C40" s="50"/>
      <c r="E40" s="47"/>
      <c r="F40" s="48">
        <f t="shared" si="0"/>
      </c>
      <c r="H40" s="47"/>
      <c r="I40" s="48"/>
      <c r="K40" s="18"/>
      <c r="L40" s="48"/>
      <c r="N40" s="18"/>
      <c r="O40" s="48"/>
      <c r="Q40" s="18"/>
      <c r="R40" s="18"/>
      <c r="S40" s="37" t="s">
        <v>13</v>
      </c>
      <c r="T40" s="38"/>
      <c r="U40" s="50"/>
      <c r="W40" s="47"/>
      <c r="X40" s="48"/>
      <c r="Z40" s="47"/>
      <c r="AA40" s="48"/>
      <c r="AC40" s="20"/>
      <c r="AD40" s="48"/>
      <c r="AF40" s="20"/>
      <c r="AG40" s="48"/>
      <c r="AI40" s="18"/>
      <c r="AJ40" s="18"/>
      <c r="AK40" s="37" t="s">
        <v>13</v>
      </c>
      <c r="AL40" s="38"/>
      <c r="AM40" s="50"/>
      <c r="AO40" s="39"/>
      <c r="AP40" s="41"/>
      <c r="AQ40" s="42">
        <f>IF($D40&gt;0,IF(AP40&gt;0,$D40*AP40,""),"")</f>
      </c>
      <c r="AR40" s="43"/>
      <c r="AS40" s="90"/>
      <c r="AT40" s="42"/>
      <c r="AU40" s="43"/>
      <c r="AV40" s="88"/>
      <c r="AW40" s="42"/>
      <c r="AX40" s="43"/>
      <c r="AY40" s="88"/>
      <c r="AZ40" s="42"/>
      <c r="BA40" s="43"/>
      <c r="BB40" s="44"/>
      <c r="BC40" s="45"/>
      <c r="BD40" s="43"/>
    </row>
    <row r="41" spans="1:56" ht="15.75">
      <c r="A41" s="37"/>
      <c r="B41" s="38"/>
      <c r="C41" s="50"/>
      <c r="E41" s="47"/>
      <c r="F41" s="48">
        <f t="shared" si="0"/>
      </c>
      <c r="H41" s="47"/>
      <c r="I41" s="48"/>
      <c r="K41" s="18"/>
      <c r="L41" s="48"/>
      <c r="N41" s="18"/>
      <c r="O41" s="48"/>
      <c r="Q41" s="18"/>
      <c r="R41" s="18"/>
      <c r="S41" s="37"/>
      <c r="T41" s="38"/>
      <c r="U41" s="50"/>
      <c r="W41" s="47"/>
      <c r="X41" s="48"/>
      <c r="Z41" s="47"/>
      <c r="AA41" s="48"/>
      <c r="AC41" s="20"/>
      <c r="AD41" s="48"/>
      <c r="AF41" s="20"/>
      <c r="AG41" s="48"/>
      <c r="AI41" s="18"/>
      <c r="AJ41" s="18"/>
      <c r="AK41" s="37"/>
      <c r="AL41" s="38"/>
      <c r="AM41" s="50"/>
      <c r="AO41" s="39"/>
      <c r="AP41" s="41"/>
      <c r="AQ41" s="42">
        <f>IF($D41&gt;0,IF(AP41&gt;0,$D41*AP41,""),"")</f>
      </c>
      <c r="AR41" s="43"/>
      <c r="AS41" s="90"/>
      <c r="AT41" s="42"/>
      <c r="AU41" s="43"/>
      <c r="AV41" s="88"/>
      <c r="AW41" s="42"/>
      <c r="AX41" s="43"/>
      <c r="AY41" s="88"/>
      <c r="AZ41" s="42"/>
      <c r="BA41" s="43"/>
      <c r="BB41" s="44"/>
      <c r="BC41" s="45"/>
      <c r="BD41" s="43"/>
    </row>
    <row r="42" spans="1:56" ht="47.25">
      <c r="A42" s="30" t="s">
        <v>39</v>
      </c>
      <c r="B42" s="31" t="s">
        <v>40</v>
      </c>
      <c r="C42" s="37"/>
      <c r="E42" s="47"/>
      <c r="F42" s="48">
        <f t="shared" si="0"/>
      </c>
      <c r="H42" s="47"/>
      <c r="I42" s="48">
        <f>IF($D42&gt;0,IF(H42&gt;0,$D42*H42,""),"")</f>
      </c>
      <c r="K42" s="18"/>
      <c r="L42" s="48"/>
      <c r="N42" s="18"/>
      <c r="O42" s="48"/>
      <c r="Q42" s="18"/>
      <c r="R42" s="18"/>
      <c r="S42" s="30" t="s">
        <v>39</v>
      </c>
      <c r="T42" s="31" t="s">
        <v>40</v>
      </c>
      <c r="U42" s="37"/>
      <c r="W42" s="47"/>
      <c r="X42" s="48"/>
      <c r="Z42" s="47"/>
      <c r="AA42" s="48">
        <f>IF($D42&gt;0,IF(Z42&gt;0,$D42*Z42,""),"")</f>
      </c>
      <c r="AC42" s="20"/>
      <c r="AD42" s="48"/>
      <c r="AF42" s="20"/>
      <c r="AG42" s="48"/>
      <c r="AI42" s="18"/>
      <c r="AJ42" s="18"/>
      <c r="AK42" s="30" t="s">
        <v>39</v>
      </c>
      <c r="AL42" s="31" t="s">
        <v>40</v>
      </c>
      <c r="AM42" s="37"/>
      <c r="AO42" s="39"/>
      <c r="AP42" s="41"/>
      <c r="AQ42" s="42">
        <f>IF($D42&gt;0,IF(AP42&gt;0,$D42*AP42,""),"")</f>
      </c>
      <c r="AR42" s="43"/>
      <c r="AS42" s="90"/>
      <c r="AT42" s="42">
        <f>IF($D42&gt;0,IF(AS42&gt;0,$D42*AS42,""),"")</f>
      </c>
      <c r="AU42" s="43"/>
      <c r="AV42" s="88"/>
      <c r="AW42" s="42"/>
      <c r="AX42" s="43"/>
      <c r="AY42" s="88"/>
      <c r="AZ42" s="42"/>
      <c r="BA42" s="43"/>
      <c r="BB42" s="44"/>
      <c r="BC42" s="45"/>
      <c r="BD42" s="43"/>
    </row>
    <row r="43" spans="1:56" ht="31.5">
      <c r="A43" s="37" t="s">
        <v>41</v>
      </c>
      <c r="B43" s="38" t="s">
        <v>12</v>
      </c>
      <c r="C43" s="50"/>
      <c r="E43" s="47"/>
      <c r="F43" s="48">
        <f t="shared" si="0"/>
      </c>
      <c r="H43" s="47"/>
      <c r="I43" s="48"/>
      <c r="K43" s="18"/>
      <c r="L43" s="48"/>
      <c r="N43" s="18"/>
      <c r="O43" s="48"/>
      <c r="Q43" s="18"/>
      <c r="R43" s="18"/>
      <c r="S43" s="37" t="s">
        <v>41</v>
      </c>
      <c r="T43" s="38" t="s">
        <v>12</v>
      </c>
      <c r="U43" s="50"/>
      <c r="W43" s="47"/>
      <c r="X43" s="48"/>
      <c r="Z43" s="47"/>
      <c r="AA43" s="48"/>
      <c r="AC43" s="20"/>
      <c r="AD43" s="48"/>
      <c r="AF43" s="20"/>
      <c r="AG43" s="48"/>
      <c r="AI43" s="18"/>
      <c r="AJ43" s="18"/>
      <c r="AK43" s="37" t="s">
        <v>41</v>
      </c>
      <c r="AL43" s="38" t="s">
        <v>12</v>
      </c>
      <c r="AM43" s="50"/>
      <c r="AO43" s="39"/>
      <c r="AP43" s="41"/>
      <c r="AQ43" s="42">
        <f>IF($D43&gt;0,IF(AP43&gt;0,$D43*AP43,""),"")</f>
      </c>
      <c r="AR43" s="43"/>
      <c r="AS43" s="90"/>
      <c r="AT43" s="42"/>
      <c r="AU43" s="43"/>
      <c r="AV43" s="88"/>
      <c r="AW43" s="42"/>
      <c r="AX43" s="43"/>
      <c r="AY43" s="88"/>
      <c r="AZ43" s="42"/>
      <c r="BA43" s="43"/>
      <c r="BB43" s="44"/>
      <c r="BC43" s="45"/>
      <c r="BD43" s="43"/>
    </row>
    <row r="44" spans="1:56" ht="15.75">
      <c r="A44" s="37" t="s">
        <v>13</v>
      </c>
      <c r="B44" s="38" t="s">
        <v>14</v>
      </c>
      <c r="C44" s="50" t="s">
        <v>15</v>
      </c>
      <c r="E44" s="47">
        <v>14</v>
      </c>
      <c r="F44" s="48">
        <f t="shared" si="0"/>
      </c>
      <c r="G44" s="17">
        <f>D44</f>
        <v>0</v>
      </c>
      <c r="H44" s="47">
        <v>6.6</v>
      </c>
      <c r="I44" s="48">
        <f>IF($G44&gt;0,IF(H44&gt;0,$G44*H44,""),"")</f>
      </c>
      <c r="J44" s="17">
        <f>D44</f>
        <v>0</v>
      </c>
      <c r="K44" s="47">
        <v>11.5</v>
      </c>
      <c r="L44" s="48">
        <f>IF($J44&gt;0,IF(K44&gt;0,$J44*K44,""),"")</f>
      </c>
      <c r="M44" s="17">
        <f>D44</f>
        <v>0</v>
      </c>
      <c r="N44" s="47">
        <v>12</v>
      </c>
      <c r="O44" s="48">
        <f>IF($M44&gt;0,IF(N44&gt;0,$M44*N44,""),"")</f>
      </c>
      <c r="Q44" s="18"/>
      <c r="R44" s="18"/>
      <c r="S44" s="37" t="s">
        <v>13</v>
      </c>
      <c r="T44" s="38" t="s">
        <v>14</v>
      </c>
      <c r="U44" s="50" t="s">
        <v>15</v>
      </c>
      <c r="W44" s="47">
        <v>14</v>
      </c>
      <c r="X44" s="48">
        <f>IF($V44&gt;0,IF(W44&gt;0,$V44*W44,""),"")</f>
      </c>
      <c r="Y44" s="17">
        <f>V44</f>
        <v>0</v>
      </c>
      <c r="Z44" s="47">
        <v>6.6</v>
      </c>
      <c r="AA44" s="48">
        <f>IF($V44&gt;0,IF(Z44&gt;0,$V44*Z44,""),"")</f>
      </c>
      <c r="AB44" s="17">
        <f>V44</f>
        <v>0</v>
      </c>
      <c r="AC44" s="49">
        <f>PRODUCT(ROUND(K44,2)*1.02)</f>
        <v>11.73</v>
      </c>
      <c r="AD44" s="48">
        <f>IF($V44&gt;0,IF(AC44&gt;0,$V44*AC44,""),"")</f>
      </c>
      <c r="AE44" s="17">
        <f>V44</f>
        <v>0</v>
      </c>
      <c r="AF44" s="49">
        <f>PRODUCT(ROUND(N44,2)*1.04)</f>
        <v>12.48</v>
      </c>
      <c r="AG44" s="48">
        <f>IF($V44&gt;0,IF(AF44&gt;0,$V44*AF44,""),"")</f>
      </c>
      <c r="AI44" s="18"/>
      <c r="AJ44" s="18"/>
      <c r="AK44" s="37" t="s">
        <v>13</v>
      </c>
      <c r="AL44" s="38" t="s">
        <v>14</v>
      </c>
      <c r="AM44" s="50" t="s">
        <v>15</v>
      </c>
      <c r="AN44" s="82"/>
      <c r="AO44" s="39">
        <f>AN44</f>
        <v>0</v>
      </c>
      <c r="AP44" s="41">
        <v>14</v>
      </c>
      <c r="AQ44" s="42">
        <f>IF($AN44&gt;0,IF(AP44&gt;0,$AN44*AP44,""),"")</f>
      </c>
      <c r="AR44" s="43">
        <f>AN44</f>
        <v>0</v>
      </c>
      <c r="AS44" s="90">
        <f>PRODUCT(ROUND(Z44*1.02,2))</f>
        <v>6.73</v>
      </c>
      <c r="AT44" s="42">
        <f>IF($AN44&gt;0,IF(AS44&gt;0,$AN44*AS44,""),"")</f>
      </c>
      <c r="AU44" s="43">
        <f>AN44</f>
        <v>0</v>
      </c>
      <c r="AV44" s="90">
        <f>PRODUCT(ROUND(AC44*1.02,2))</f>
        <v>11.96</v>
      </c>
      <c r="AW44" s="42">
        <f>IF($AN44&gt;0,IF(AV44&gt;0,$AN44*AV44,""),"")</f>
      </c>
      <c r="AX44" s="43">
        <f>AN44</f>
        <v>0</v>
      </c>
      <c r="AY44" s="90">
        <f>PRODUCT(ROUND(AF44*1.08,2))</f>
        <v>13.48</v>
      </c>
      <c r="AZ44" s="42">
        <f>IF($AN44&gt;0,IF(AY44&gt;0,$AN44*AY44,""),"")</f>
      </c>
      <c r="BA44" s="43"/>
      <c r="BB44" s="44"/>
      <c r="BC44" s="45"/>
      <c r="BD44" s="43"/>
    </row>
    <row r="45" spans="1:56" ht="15.75">
      <c r="A45" s="37" t="s">
        <v>13</v>
      </c>
      <c r="B45" s="38" t="s">
        <v>16</v>
      </c>
      <c r="C45" s="50" t="s">
        <v>15</v>
      </c>
      <c r="E45" s="47">
        <v>10.5</v>
      </c>
      <c r="F45" s="48">
        <f t="shared" si="0"/>
      </c>
      <c r="G45" s="17">
        <f>D45</f>
        <v>0</v>
      </c>
      <c r="H45" s="47">
        <v>5.8</v>
      </c>
      <c r="I45" s="48">
        <f>IF($G45&gt;0,IF(H45&gt;0,$G45*H45,""),"")</f>
      </c>
      <c r="K45" s="18"/>
      <c r="L45" s="48"/>
      <c r="M45" s="17">
        <f>D45</f>
        <v>0</v>
      </c>
      <c r="N45" s="47">
        <v>10</v>
      </c>
      <c r="O45" s="48">
        <f>IF($M45&gt;0,IF(N45&gt;0,$M45*N45,""),"")</f>
      </c>
      <c r="Q45" s="18"/>
      <c r="R45" s="18"/>
      <c r="S45" s="37" t="s">
        <v>13</v>
      </c>
      <c r="T45" s="38" t="s">
        <v>16</v>
      </c>
      <c r="U45" s="50" t="s">
        <v>15</v>
      </c>
      <c r="W45" s="47">
        <v>10.5</v>
      </c>
      <c r="X45" s="48">
        <f>IF($V45&gt;0,IF(W45&gt;0,$V45*W45,""),"")</f>
      </c>
      <c r="Y45" s="17">
        <f>V45</f>
        <v>0</v>
      </c>
      <c r="Z45" s="47">
        <v>5.8</v>
      </c>
      <c r="AA45" s="48">
        <f>IF($V45&gt;0,IF(Z45&gt;0,$V45*Z45,""),"")</f>
      </c>
      <c r="AC45" s="20"/>
      <c r="AD45" s="48"/>
      <c r="AE45" s="17">
        <f>V45</f>
        <v>0</v>
      </c>
      <c r="AF45" s="49">
        <f>PRODUCT(ROUND(N45,2)*1.04)</f>
        <v>10.4</v>
      </c>
      <c r="AG45" s="48">
        <f>IF($V45&gt;0,IF(AF45&gt;0,$V45*AF45,""),"")</f>
      </c>
      <c r="AI45" s="18"/>
      <c r="AJ45" s="18"/>
      <c r="AK45" s="37" t="s">
        <v>13</v>
      </c>
      <c r="AL45" s="38" t="s">
        <v>16</v>
      </c>
      <c r="AM45" s="50" t="s">
        <v>15</v>
      </c>
      <c r="AN45" s="82"/>
      <c r="AO45" s="39">
        <f>AN45</f>
        <v>0</v>
      </c>
      <c r="AP45" s="41">
        <v>10.5</v>
      </c>
      <c r="AQ45" s="42">
        <f>IF($AN45&gt;0,IF(AP45&gt;0,$AN45*AP45,""),"")</f>
      </c>
      <c r="AR45" s="43">
        <f>AN45</f>
        <v>0</v>
      </c>
      <c r="AS45" s="90">
        <f>PRODUCT(ROUND(Z45*1.02,2))</f>
        <v>5.92</v>
      </c>
      <c r="AT45" s="42">
        <f>IF($AN45&gt;0,IF(AS45&gt;0,$AN45*AS45,""),"")</f>
      </c>
      <c r="AU45" s="43"/>
      <c r="AV45" s="88"/>
      <c r="AW45" s="42"/>
      <c r="AX45" s="43">
        <f>AN45</f>
        <v>0</v>
      </c>
      <c r="AY45" s="90">
        <f>PRODUCT(ROUND(AF45*1.08,2))</f>
        <v>11.23</v>
      </c>
      <c r="AZ45" s="42">
        <f>IF($AN45&gt;0,IF(AY45&gt;0,$AN45*AY45,""),"")</f>
      </c>
      <c r="BA45" s="43"/>
      <c r="BB45" s="44"/>
      <c r="BC45" s="45"/>
      <c r="BD45" s="43"/>
    </row>
    <row r="46" spans="1:56" ht="15.75">
      <c r="A46" s="37" t="s">
        <v>13</v>
      </c>
      <c r="B46" s="38" t="s">
        <v>17</v>
      </c>
      <c r="C46" s="50" t="s">
        <v>15</v>
      </c>
      <c r="E46" s="47">
        <v>8.75</v>
      </c>
      <c r="F46" s="48">
        <f t="shared" si="0"/>
      </c>
      <c r="G46" s="17">
        <f>D46</f>
        <v>0</v>
      </c>
      <c r="H46" s="47">
        <v>5.2</v>
      </c>
      <c r="I46" s="48">
        <f>IF($G46&gt;0,IF(H46&gt;0,$G46*H46,""),"")</f>
      </c>
      <c r="K46" s="18"/>
      <c r="L46" s="48"/>
      <c r="M46" s="17">
        <f>D46</f>
        <v>0</v>
      </c>
      <c r="N46" s="47">
        <v>8</v>
      </c>
      <c r="O46" s="48">
        <f>IF($M46&gt;0,IF(N46&gt;0,$M46*N46,""),"")</f>
      </c>
      <c r="Q46" s="18"/>
      <c r="R46" s="18"/>
      <c r="S46" s="37" t="s">
        <v>13</v>
      </c>
      <c r="T46" s="38" t="s">
        <v>17</v>
      </c>
      <c r="U46" s="50" t="s">
        <v>15</v>
      </c>
      <c r="W46" s="47">
        <v>8.75</v>
      </c>
      <c r="X46" s="48">
        <f>IF($V46&gt;0,IF(W46&gt;0,$V46*W46,""),"")</f>
      </c>
      <c r="Y46" s="17">
        <f>V46</f>
        <v>0</v>
      </c>
      <c r="Z46" s="47">
        <v>5.2</v>
      </c>
      <c r="AA46" s="48">
        <f>IF($V46&gt;0,IF(Z46&gt;0,$V46*Z46,""),"")</f>
      </c>
      <c r="AC46" s="20"/>
      <c r="AD46" s="48"/>
      <c r="AE46" s="17">
        <f>V46</f>
        <v>0</v>
      </c>
      <c r="AF46" s="49">
        <f>PRODUCT(ROUND(N46,2)*1.04)</f>
        <v>8.32</v>
      </c>
      <c r="AG46" s="48">
        <f>IF($V46&gt;0,IF(AF46&gt;0,$V46*AF46,""),"")</f>
      </c>
      <c r="AI46" s="18"/>
      <c r="AJ46" s="18"/>
      <c r="AK46" s="37" t="s">
        <v>13</v>
      </c>
      <c r="AL46" s="38" t="s">
        <v>17</v>
      </c>
      <c r="AM46" s="50" t="s">
        <v>15</v>
      </c>
      <c r="AN46" s="82"/>
      <c r="AO46" s="39">
        <f>AN45</f>
        <v>0</v>
      </c>
      <c r="AP46" s="41">
        <v>8.75</v>
      </c>
      <c r="AQ46" s="42">
        <f>IF($AN46&gt;0,IF(AP46&gt;0,$AN46*AP46,""),"")</f>
      </c>
      <c r="AR46" s="43">
        <f>AN46</f>
        <v>0</v>
      </c>
      <c r="AS46" s="90">
        <f>PRODUCT(ROUND(Z46*1.02,2))</f>
        <v>5.3</v>
      </c>
      <c r="AT46" s="42">
        <f>IF($AN46&gt;0,IF(AS46&gt;0,$AN46*AS46,""),"")</f>
      </c>
      <c r="AU46" s="43"/>
      <c r="AV46" s="88"/>
      <c r="AW46" s="42"/>
      <c r="AX46" s="43">
        <f>AN46</f>
        <v>0</v>
      </c>
      <c r="AY46" s="90">
        <f>PRODUCT(ROUND(AF46*1.08,2))</f>
        <v>8.99</v>
      </c>
      <c r="AZ46" s="42">
        <f>IF($AN46&gt;0,IF(AY46&gt;0,$AN46*AY46,""),"")</f>
      </c>
      <c r="BA46" s="43"/>
      <c r="BB46" s="44"/>
      <c r="BC46" s="45"/>
      <c r="BD46" s="43"/>
    </row>
    <row r="47" spans="1:56" ht="15.75">
      <c r="A47" s="37" t="s">
        <v>42</v>
      </c>
      <c r="B47" s="38" t="s">
        <v>19</v>
      </c>
      <c r="C47" s="50"/>
      <c r="E47" s="18"/>
      <c r="F47" s="48">
        <f t="shared" si="0"/>
      </c>
      <c r="H47" s="47"/>
      <c r="I47" s="48"/>
      <c r="K47" s="18"/>
      <c r="L47" s="48"/>
      <c r="N47" s="18"/>
      <c r="O47" s="48"/>
      <c r="Q47" s="18"/>
      <c r="R47" s="18"/>
      <c r="S47" s="37" t="s">
        <v>42</v>
      </c>
      <c r="T47" s="38" t="s">
        <v>19</v>
      </c>
      <c r="U47" s="50"/>
      <c r="W47" s="18"/>
      <c r="X47" s="48"/>
      <c r="Z47" s="47"/>
      <c r="AA47" s="48"/>
      <c r="AC47" s="20"/>
      <c r="AD47" s="48"/>
      <c r="AF47" s="20"/>
      <c r="AG47" s="48"/>
      <c r="AI47" s="18"/>
      <c r="AJ47" s="18"/>
      <c r="AK47" s="37" t="s">
        <v>42</v>
      </c>
      <c r="AL47" s="38" t="s">
        <v>19</v>
      </c>
      <c r="AM47" s="50"/>
      <c r="AO47" s="39"/>
      <c r="AP47" s="44"/>
      <c r="AQ47" s="42"/>
      <c r="AR47" s="43"/>
      <c r="AS47" s="90"/>
      <c r="AT47" s="42"/>
      <c r="AU47" s="43"/>
      <c r="AV47" s="88"/>
      <c r="AW47" s="42"/>
      <c r="AX47" s="43"/>
      <c r="AY47" s="88"/>
      <c r="AZ47" s="42"/>
      <c r="BA47" s="43"/>
      <c r="BB47" s="44"/>
      <c r="BC47" s="45"/>
      <c r="BD47" s="43"/>
    </row>
    <row r="48" spans="1:56" ht="15.75">
      <c r="A48" s="37" t="s">
        <v>13</v>
      </c>
      <c r="B48" s="38" t="s">
        <v>14</v>
      </c>
      <c r="C48" s="50" t="s">
        <v>15</v>
      </c>
      <c r="E48" s="47">
        <v>14</v>
      </c>
      <c r="F48" s="48">
        <f t="shared" si="0"/>
      </c>
      <c r="G48" s="17">
        <f>D48</f>
        <v>0</v>
      </c>
      <c r="H48" s="47">
        <v>5.2</v>
      </c>
      <c r="I48" s="48">
        <f>IF($G48&gt;0,IF(H48&gt;0,$G48*H48,""),"")</f>
      </c>
      <c r="J48" s="17">
        <f>D48</f>
        <v>0</v>
      </c>
      <c r="K48" s="47">
        <v>9.5</v>
      </c>
      <c r="L48" s="48">
        <f>IF($J48&gt;0,IF(K48&gt;0,$J48*K48,""),"")</f>
      </c>
      <c r="M48" s="17">
        <f>D48</f>
        <v>0</v>
      </c>
      <c r="N48" s="47">
        <v>10</v>
      </c>
      <c r="O48" s="48">
        <f>IF($M48&gt;0,IF(N48&gt;0,$M48*N48,""),"")</f>
      </c>
      <c r="Q48" s="18"/>
      <c r="R48" s="18"/>
      <c r="S48" s="37" t="s">
        <v>13</v>
      </c>
      <c r="T48" s="38" t="s">
        <v>14</v>
      </c>
      <c r="U48" s="50" t="s">
        <v>15</v>
      </c>
      <c r="W48" s="47">
        <v>14</v>
      </c>
      <c r="X48" s="48">
        <f>IF($V48&gt;0,IF(W48&gt;0,$V48*W48,""),"")</f>
      </c>
      <c r="Y48" s="17">
        <f>V48</f>
        <v>0</v>
      </c>
      <c r="Z48" s="47">
        <v>5.2</v>
      </c>
      <c r="AA48" s="48">
        <f>IF($V48&gt;0,IF(Z48&gt;0,$V48*Z48,""),"")</f>
      </c>
      <c r="AB48" s="17">
        <f>V48</f>
        <v>0</v>
      </c>
      <c r="AC48" s="49">
        <f>PRODUCT(ROUND(K48,2)*1.02)</f>
        <v>9.69</v>
      </c>
      <c r="AD48" s="48">
        <f>IF($V48&gt;0,IF(AC48&gt;0,$V48*AC48,""),"")</f>
      </c>
      <c r="AE48" s="17">
        <f>V48</f>
        <v>0</v>
      </c>
      <c r="AF48" s="49">
        <f>PRODUCT(ROUND(N48,2)*1.04)</f>
        <v>10.4</v>
      </c>
      <c r="AG48" s="48">
        <f>IF($V48&gt;0,IF(AF48&gt;0,$V48*AF48,""),"")</f>
      </c>
      <c r="AI48" s="18"/>
      <c r="AJ48" s="18"/>
      <c r="AK48" s="37" t="s">
        <v>13</v>
      </c>
      <c r="AL48" s="38" t="s">
        <v>14</v>
      </c>
      <c r="AM48" s="50" t="s">
        <v>15</v>
      </c>
      <c r="AN48" s="82"/>
      <c r="AO48" s="39">
        <f>AN48</f>
        <v>0</v>
      </c>
      <c r="AP48" s="41">
        <v>14</v>
      </c>
      <c r="AQ48" s="42">
        <f>IF($AN48&gt;0,IF(AP48&gt;0,$AN48*AP48,""),"")</f>
      </c>
      <c r="AR48" s="43">
        <f>AN48</f>
        <v>0</v>
      </c>
      <c r="AS48" s="90">
        <f>PRODUCT(ROUND(Z48*1.02,2))</f>
        <v>5.3</v>
      </c>
      <c r="AT48" s="42">
        <f>IF($AN48&gt;0,IF(AS48&gt;0,$AN48*AS48,""),"")</f>
      </c>
      <c r="AU48" s="43">
        <f>AN48</f>
        <v>0</v>
      </c>
      <c r="AV48" s="90">
        <f>PRODUCT(ROUND(AC48*1.02,2))</f>
        <v>9.88</v>
      </c>
      <c r="AW48" s="42">
        <f>IF($AN48&gt;0,IF(AV48&gt;0,$AN48*AV48,""),"")</f>
      </c>
      <c r="AX48" s="43">
        <f>AN48</f>
        <v>0</v>
      </c>
      <c r="AY48" s="90">
        <f>PRODUCT(ROUND(AF48*1.08,2))</f>
        <v>11.23</v>
      </c>
      <c r="AZ48" s="42">
        <f>IF($AN48&gt;0,IF(AY48&gt;0,$AN48*AY48,""),"")</f>
      </c>
      <c r="BA48" s="43"/>
      <c r="BB48" s="44"/>
      <c r="BC48" s="45"/>
      <c r="BD48" s="43"/>
    </row>
    <row r="49" spans="1:56" ht="15.75">
      <c r="A49" s="37" t="s">
        <v>13</v>
      </c>
      <c r="B49" s="38" t="s">
        <v>16</v>
      </c>
      <c r="C49" s="50" t="s">
        <v>15</v>
      </c>
      <c r="E49" s="47">
        <v>10.5</v>
      </c>
      <c r="F49" s="48">
        <f t="shared" si="0"/>
      </c>
      <c r="G49" s="17">
        <f>D49</f>
        <v>0</v>
      </c>
      <c r="H49" s="47">
        <v>4.5</v>
      </c>
      <c r="I49" s="48">
        <f>IF($G49&gt;0,IF(H49&gt;0,$G49*H49,""),"")</f>
      </c>
      <c r="K49" s="18"/>
      <c r="L49" s="48"/>
      <c r="M49" s="17">
        <f>D49</f>
        <v>0</v>
      </c>
      <c r="N49" s="47">
        <v>8</v>
      </c>
      <c r="O49" s="48">
        <f>IF($M49&gt;0,IF(N49&gt;0,$M49*N49,""),"")</f>
      </c>
      <c r="Q49" s="18"/>
      <c r="R49" s="18"/>
      <c r="S49" s="37" t="s">
        <v>13</v>
      </c>
      <c r="T49" s="38" t="s">
        <v>16</v>
      </c>
      <c r="U49" s="50" t="s">
        <v>15</v>
      </c>
      <c r="W49" s="47">
        <v>10.5</v>
      </c>
      <c r="X49" s="48">
        <f>IF($V49&gt;0,IF(W49&gt;0,$V49*W49,""),"")</f>
      </c>
      <c r="Y49" s="17">
        <f>V49</f>
        <v>0</v>
      </c>
      <c r="Z49" s="47">
        <v>4.5</v>
      </c>
      <c r="AA49" s="48">
        <f>IF($V49&gt;0,IF(Z49&gt;0,$V49*Z49,""),"")</f>
      </c>
      <c r="AC49" s="20"/>
      <c r="AD49" s="48"/>
      <c r="AE49" s="17">
        <f>V49</f>
        <v>0</v>
      </c>
      <c r="AF49" s="49">
        <f>PRODUCT(ROUND(N49,2)*1.04)</f>
        <v>8.32</v>
      </c>
      <c r="AG49" s="48">
        <f>IF($V49&gt;0,IF(AF49&gt;0,$V49*AF49,""),"")</f>
      </c>
      <c r="AI49" s="18"/>
      <c r="AJ49" s="18"/>
      <c r="AK49" s="37" t="s">
        <v>13</v>
      </c>
      <c r="AL49" s="38" t="s">
        <v>16</v>
      </c>
      <c r="AM49" s="50" t="s">
        <v>15</v>
      </c>
      <c r="AN49" s="82"/>
      <c r="AO49" s="39">
        <f>AN49</f>
        <v>0</v>
      </c>
      <c r="AP49" s="41">
        <v>10.5</v>
      </c>
      <c r="AQ49" s="42">
        <f>IF($AN49&gt;0,IF(AP49&gt;0,$AN49*AP49,""),"")</f>
      </c>
      <c r="AR49" s="43">
        <f>AN49</f>
        <v>0</v>
      </c>
      <c r="AS49" s="90">
        <f>PRODUCT(ROUND(Z49*1.02,2))</f>
        <v>4.59</v>
      </c>
      <c r="AT49" s="42">
        <f>IF($AN49&gt;0,IF(AS49&gt;0,$AN49*AS49,""),"")</f>
      </c>
      <c r="AU49" s="43"/>
      <c r="AV49" s="88"/>
      <c r="AW49" s="42"/>
      <c r="AX49" s="43">
        <f>AN49</f>
        <v>0</v>
      </c>
      <c r="AY49" s="90">
        <f>PRODUCT(ROUND(AF49*1.08,2))</f>
        <v>8.99</v>
      </c>
      <c r="AZ49" s="42">
        <f>IF($AN49&gt;0,IF(AY49&gt;0,$AN49*AY49,""),"")</f>
      </c>
      <c r="BA49" s="43"/>
      <c r="BB49" s="44"/>
      <c r="BC49" s="45"/>
      <c r="BD49" s="43"/>
    </row>
    <row r="50" spans="1:56" ht="15.75">
      <c r="A50" s="37" t="s">
        <v>13</v>
      </c>
      <c r="B50" s="38" t="s">
        <v>17</v>
      </c>
      <c r="C50" s="50" t="s">
        <v>15</v>
      </c>
      <c r="E50" s="47">
        <v>8.75</v>
      </c>
      <c r="F50" s="48">
        <f t="shared" si="0"/>
      </c>
      <c r="G50" s="17">
        <f>D50</f>
        <v>0</v>
      </c>
      <c r="H50" s="47">
        <v>4</v>
      </c>
      <c r="I50" s="48">
        <f>IF($G50&gt;0,IF(H50&gt;0,$G50*H50,""),"")</f>
      </c>
      <c r="K50" s="18"/>
      <c r="L50" s="48"/>
      <c r="M50" s="17">
        <f>D50</f>
        <v>0</v>
      </c>
      <c r="N50" s="47">
        <v>7</v>
      </c>
      <c r="O50" s="48">
        <f>IF($M50&gt;0,IF(N50&gt;0,$M50*N50,""),"")</f>
      </c>
      <c r="Q50" s="18"/>
      <c r="R50" s="18"/>
      <c r="S50" s="37" t="s">
        <v>13</v>
      </c>
      <c r="T50" s="38" t="s">
        <v>17</v>
      </c>
      <c r="U50" s="50" t="s">
        <v>15</v>
      </c>
      <c r="W50" s="47">
        <v>8.75</v>
      </c>
      <c r="X50" s="48">
        <f>IF($V50&gt;0,IF(W50&gt;0,$V50*W50,""),"")</f>
      </c>
      <c r="Y50" s="17">
        <f>V50</f>
        <v>0</v>
      </c>
      <c r="Z50" s="47">
        <v>4</v>
      </c>
      <c r="AA50" s="48">
        <f>IF($V50&gt;0,IF(Z50&gt;0,$V50*Z50,""),"")</f>
      </c>
      <c r="AC50" s="20"/>
      <c r="AD50" s="48"/>
      <c r="AE50" s="17">
        <f>V50</f>
        <v>0</v>
      </c>
      <c r="AF50" s="49">
        <f>PRODUCT(ROUND(N50,2)*1.04)</f>
        <v>7.28</v>
      </c>
      <c r="AG50" s="48">
        <f>IF($V50&gt;0,IF(AF50&gt;0,$V50*AF50,""),"")</f>
      </c>
      <c r="AI50" s="18"/>
      <c r="AJ50" s="18"/>
      <c r="AK50" s="37" t="s">
        <v>13</v>
      </c>
      <c r="AL50" s="38" t="s">
        <v>17</v>
      </c>
      <c r="AM50" s="50" t="s">
        <v>15</v>
      </c>
      <c r="AN50" s="82"/>
      <c r="AO50" s="39">
        <f>AN50</f>
        <v>0</v>
      </c>
      <c r="AP50" s="41">
        <v>8.75</v>
      </c>
      <c r="AQ50" s="42">
        <f>IF($AN50&gt;0,IF(AP50&gt;0,$AN50*AP50,""),"")</f>
      </c>
      <c r="AR50" s="43">
        <f>AN50</f>
        <v>0</v>
      </c>
      <c r="AS50" s="90">
        <f>PRODUCT(ROUND(Z50*1.02,2))</f>
        <v>4.08</v>
      </c>
      <c r="AT50" s="42">
        <f>IF($AN50&gt;0,IF(AS50&gt;0,$AN50*AS50,""),"")</f>
      </c>
      <c r="AU50" s="43"/>
      <c r="AV50" s="88"/>
      <c r="AW50" s="42"/>
      <c r="AX50" s="43">
        <f>AN50</f>
        <v>0</v>
      </c>
      <c r="AY50" s="90">
        <f>PRODUCT(ROUND(AF50*1.08,2))</f>
        <v>7.86</v>
      </c>
      <c r="AZ50" s="42">
        <f>IF($AN50&gt;0,IF(AY50&gt;0,$AN50*AY50,""),"")</f>
      </c>
      <c r="BA50" s="43"/>
      <c r="BB50" s="44"/>
      <c r="BC50" s="45"/>
      <c r="BD50" s="43"/>
    </row>
    <row r="51" spans="1:56" ht="15.75">
      <c r="A51" s="37"/>
      <c r="B51" s="38"/>
      <c r="C51" s="50"/>
      <c r="E51" s="18"/>
      <c r="F51" s="48">
        <f t="shared" si="0"/>
      </c>
      <c r="H51" s="47"/>
      <c r="I51" s="48"/>
      <c r="K51" s="18"/>
      <c r="L51" s="48"/>
      <c r="N51" s="18"/>
      <c r="O51" s="48"/>
      <c r="Q51" s="18"/>
      <c r="R51" s="18"/>
      <c r="S51" s="37"/>
      <c r="T51" s="38"/>
      <c r="U51" s="50"/>
      <c r="W51" s="18"/>
      <c r="X51" s="48"/>
      <c r="Z51" s="47"/>
      <c r="AA51" s="48"/>
      <c r="AC51" s="20"/>
      <c r="AD51" s="48"/>
      <c r="AF51" s="20"/>
      <c r="AG51" s="48"/>
      <c r="AI51" s="18"/>
      <c r="AJ51" s="18"/>
      <c r="AK51" s="37"/>
      <c r="AL51" s="38"/>
      <c r="AM51" s="50"/>
      <c r="AO51" s="39"/>
      <c r="AP51" s="44"/>
      <c r="AQ51" s="42"/>
      <c r="AR51" s="43"/>
      <c r="AS51" s="90"/>
      <c r="AT51" s="42"/>
      <c r="AU51" s="43"/>
      <c r="AV51" s="88"/>
      <c r="AW51" s="42"/>
      <c r="AX51" s="43"/>
      <c r="AY51" s="88"/>
      <c r="AZ51" s="42"/>
      <c r="BA51" s="43"/>
      <c r="BB51" s="44"/>
      <c r="BC51" s="45"/>
      <c r="BD51" s="43"/>
    </row>
    <row r="52" spans="1:56" ht="15.75">
      <c r="A52" s="37" t="s">
        <v>20</v>
      </c>
      <c r="B52" s="32" t="s">
        <v>21</v>
      </c>
      <c r="C52" s="50"/>
      <c r="E52" s="18"/>
      <c r="F52" s="48">
        <f t="shared" si="0"/>
      </c>
      <c r="H52" s="47"/>
      <c r="I52" s="48"/>
      <c r="K52" s="18"/>
      <c r="L52" s="48"/>
      <c r="N52" s="18"/>
      <c r="O52" s="48"/>
      <c r="Q52" s="18"/>
      <c r="R52" s="18"/>
      <c r="S52" s="37" t="s">
        <v>20</v>
      </c>
      <c r="T52" s="32" t="s">
        <v>21</v>
      </c>
      <c r="U52" s="50"/>
      <c r="W52" s="18"/>
      <c r="X52" s="48"/>
      <c r="Z52" s="47"/>
      <c r="AA52" s="48"/>
      <c r="AC52" s="20"/>
      <c r="AD52" s="48"/>
      <c r="AF52" s="20"/>
      <c r="AG52" s="48"/>
      <c r="AI52" s="18"/>
      <c r="AJ52" s="18"/>
      <c r="AK52" s="37" t="s">
        <v>20</v>
      </c>
      <c r="AL52" s="32" t="s">
        <v>21</v>
      </c>
      <c r="AM52" s="50"/>
      <c r="AO52" s="39"/>
      <c r="AP52" s="44"/>
      <c r="AQ52" s="42"/>
      <c r="AR52" s="43"/>
      <c r="AS52" s="90"/>
      <c r="AT52" s="42"/>
      <c r="AU52" s="43"/>
      <c r="AV52" s="88"/>
      <c r="AW52" s="42"/>
      <c r="AX52" s="43"/>
      <c r="AY52" s="88"/>
      <c r="AZ52" s="42"/>
      <c r="BA52" s="43"/>
      <c r="BB52" s="44"/>
      <c r="BC52" s="45"/>
      <c r="BD52" s="43"/>
    </row>
    <row r="53" spans="1:56" s="62" customFormat="1" ht="31.5">
      <c r="A53" s="52" t="s">
        <v>22</v>
      </c>
      <c r="B53" s="53" t="s">
        <v>23</v>
      </c>
      <c r="C53" s="54" t="s">
        <v>24</v>
      </c>
      <c r="E53" s="63">
        <v>1.25</v>
      </c>
      <c r="F53" s="64">
        <f t="shared" si="0"/>
      </c>
      <c r="H53" s="63">
        <v>0.45</v>
      </c>
      <c r="I53" s="64">
        <f>IF($G53&gt;0,IF(H53&gt;0,$G53*H53,""),"")</f>
      </c>
      <c r="K53" s="63">
        <v>0.5</v>
      </c>
      <c r="L53" s="64">
        <f>IF($J53&gt;0,IF(K53&gt;0,$J53*K53,""),"")</f>
      </c>
      <c r="N53" s="63">
        <v>1.25</v>
      </c>
      <c r="O53" s="64">
        <f>IF($M53&gt;0,IF(N53&gt;0,$M53*N53,""),"")</f>
      </c>
      <c r="Q53" s="65"/>
      <c r="R53" s="65"/>
      <c r="S53" s="52" t="s">
        <v>22</v>
      </c>
      <c r="T53" s="53" t="s">
        <v>23</v>
      </c>
      <c r="U53" s="54" t="s">
        <v>24</v>
      </c>
      <c r="W53" s="63">
        <v>1.25</v>
      </c>
      <c r="X53" s="64">
        <f>IF($V53&gt;0,IF(W53&gt;0,$V53*W53,""),"")</f>
      </c>
      <c r="Z53" s="63">
        <v>0.45</v>
      </c>
      <c r="AA53" s="64">
        <f>IF($V53&gt;0,IF(Z53&gt;0,$V53*Z53,""),"")</f>
      </c>
      <c r="AC53" s="63">
        <f>PRODUCT(ROUND(K53,2)*1.02)</f>
        <v>0.51</v>
      </c>
      <c r="AD53" s="64">
        <f>IF($V53&gt;0,IF(AC53&gt;0,$V53*AC53,""),"")</f>
      </c>
      <c r="AF53" s="63">
        <f>PRODUCT(ROUND(N53,2)*1.04)</f>
        <v>1.3</v>
      </c>
      <c r="AG53" s="64">
        <f>IF($V53&gt;0,IF(AF53&gt;0,$V53*AF53,""),"")</f>
      </c>
      <c r="AI53" s="65"/>
      <c r="AJ53" s="65"/>
      <c r="AK53" s="52" t="s">
        <v>22</v>
      </c>
      <c r="AL53" s="53" t="s">
        <v>23</v>
      </c>
      <c r="AM53" s="54" t="s">
        <v>24</v>
      </c>
      <c r="AN53" s="83"/>
      <c r="AO53" s="84"/>
      <c r="AP53" s="56">
        <v>1.25</v>
      </c>
      <c r="AQ53" s="57">
        <f>IF($AO53&gt;0,IF(AP53&gt;0,$AO53*AP53,""),"")</f>
      </c>
      <c r="AR53" s="85"/>
      <c r="AS53" s="56">
        <f>PRODUCT(ROUND(Z53*1.02,2))</f>
        <v>0.46</v>
      </c>
      <c r="AT53" s="57">
        <f>IF($AR53&gt;0,IF(AS53&gt;0,$AR53*AS53,""),"")</f>
      </c>
      <c r="AU53" s="85"/>
      <c r="AV53" s="56">
        <f>PRODUCT(ROUND(AC53*1.02,2))</f>
        <v>0.52</v>
      </c>
      <c r="AW53" s="57">
        <f>IF($AU53&gt;0,IF(AV53&gt;0,$AU53*AV53,""),"")</f>
      </c>
      <c r="AX53" s="85"/>
      <c r="AY53" s="56">
        <f>PRODUCT(ROUND(AF53*1.08,2))</f>
        <v>1.4</v>
      </c>
      <c r="AZ53" s="57">
        <f>IF($AX53&gt;0,IF(AY53&gt;0,$AX53*AY53,""),"")</f>
      </c>
      <c r="BA53" s="58"/>
      <c r="BB53" s="59"/>
      <c r="BC53" s="60"/>
      <c r="BD53" s="58"/>
    </row>
    <row r="54" spans="1:56" ht="15.75">
      <c r="A54" s="37" t="s">
        <v>25</v>
      </c>
      <c r="B54" s="38" t="s">
        <v>26</v>
      </c>
      <c r="C54" s="50" t="s">
        <v>15</v>
      </c>
      <c r="E54" s="18"/>
      <c r="F54" s="48">
        <f t="shared" si="0"/>
      </c>
      <c r="G54" s="17">
        <f>D54</f>
        <v>0</v>
      </c>
      <c r="H54" s="47">
        <v>0.23</v>
      </c>
      <c r="I54" s="48">
        <f>IF($G54&gt;0,IF(H54&gt;0,$G54*H54,""),"")</f>
      </c>
      <c r="J54" s="17">
        <f>D54</f>
        <v>0</v>
      </c>
      <c r="K54" s="47">
        <v>0.02</v>
      </c>
      <c r="L54" s="48">
        <f>IF($J54&gt;0,IF(K54&gt;0,$J54*K54,""),"")</f>
      </c>
      <c r="M54" s="17">
        <f>D54</f>
        <v>0</v>
      </c>
      <c r="N54" s="47">
        <v>0.25</v>
      </c>
      <c r="O54" s="48">
        <f>IF($M54&gt;0,IF(N54&gt;0,$M54*N54,""),"")</f>
      </c>
      <c r="Q54" s="18"/>
      <c r="R54" s="18"/>
      <c r="S54" s="37" t="s">
        <v>25</v>
      </c>
      <c r="T54" s="38" t="s">
        <v>26</v>
      </c>
      <c r="U54" s="50" t="s">
        <v>15</v>
      </c>
      <c r="W54" s="18"/>
      <c r="X54" s="48"/>
      <c r="Y54" s="17">
        <f>V54</f>
        <v>0</v>
      </c>
      <c r="Z54" s="47">
        <v>0.23</v>
      </c>
      <c r="AA54" s="48">
        <f>IF($V54&gt;0,IF(Z54&gt;0,$V54*Z54,""),"")</f>
      </c>
      <c r="AB54" s="17">
        <f>V54</f>
        <v>0</v>
      </c>
      <c r="AC54" s="49">
        <f>PRODUCT(ROUND(K54,2)*1.02)</f>
        <v>0.0204</v>
      </c>
      <c r="AD54" s="48">
        <f>IF($V54&gt;0,IF(AC54&gt;0,$V54*AC54,""),"")</f>
      </c>
      <c r="AE54" s="17">
        <f>V54</f>
        <v>0</v>
      </c>
      <c r="AF54" s="49">
        <f>PRODUCT(ROUND(N54,2)*1.04)</f>
        <v>0.26</v>
      </c>
      <c r="AG54" s="48">
        <f>IF($V54&gt;0,IF(AF54&gt;0,$V54*AF54,""),"")</f>
      </c>
      <c r="AI54" s="18"/>
      <c r="AJ54" s="18"/>
      <c r="AK54" s="37" t="s">
        <v>25</v>
      </c>
      <c r="AL54" s="38" t="s">
        <v>26</v>
      </c>
      <c r="AM54" s="50" t="s">
        <v>15</v>
      </c>
      <c r="AN54" s="82"/>
      <c r="AO54" s="39"/>
      <c r="AP54" s="44"/>
      <c r="AQ54" s="94"/>
      <c r="AR54" s="43">
        <f>AN54</f>
        <v>0</v>
      </c>
      <c r="AS54" s="90">
        <f>PRODUCT(ROUND(Z54*1.02,2))</f>
        <v>0.23</v>
      </c>
      <c r="AT54" s="42">
        <f>IF($AN54&gt;0,IF(AS54&gt;0,$AN54*AS54,""),"")</f>
      </c>
      <c r="AU54" s="43">
        <f>AN54</f>
        <v>0</v>
      </c>
      <c r="AV54" s="90">
        <f>PRODUCT(ROUND(AC54*1.02,2))</f>
        <v>0.02</v>
      </c>
      <c r="AW54" s="42">
        <f>IF($AN54&gt;0,IF(AV54&gt;0,$AN54*AV54,""),"")</f>
      </c>
      <c r="AX54" s="43">
        <f>AN54</f>
        <v>0</v>
      </c>
      <c r="AY54" s="90">
        <f>PRODUCT(ROUND(AF54*1.08,2))</f>
        <v>0.28</v>
      </c>
      <c r="AZ54" s="42">
        <f>IF($AN54&gt;0,IF(AY54&gt;0,$AN54*AY54,""),"")</f>
      </c>
      <c r="BA54" s="43"/>
      <c r="BB54" s="44"/>
      <c r="BC54" s="45"/>
      <c r="BD54" s="43"/>
    </row>
    <row r="55" spans="1:56" ht="15.75">
      <c r="A55" s="37" t="s">
        <v>13</v>
      </c>
      <c r="B55" s="38"/>
      <c r="C55" s="50"/>
      <c r="E55" s="18"/>
      <c r="F55" s="48">
        <f t="shared" si="0"/>
      </c>
      <c r="H55" s="47"/>
      <c r="I55" s="48"/>
      <c r="K55" s="18"/>
      <c r="L55" s="48"/>
      <c r="N55" s="18"/>
      <c r="O55" s="48"/>
      <c r="Q55" s="18"/>
      <c r="R55" s="18"/>
      <c r="S55" s="37" t="s">
        <v>13</v>
      </c>
      <c r="T55" s="38"/>
      <c r="U55" s="50"/>
      <c r="W55" s="18"/>
      <c r="X55" s="48"/>
      <c r="Z55" s="47"/>
      <c r="AA55" s="48"/>
      <c r="AC55" s="20"/>
      <c r="AD55" s="48"/>
      <c r="AF55" s="20"/>
      <c r="AG55" s="48"/>
      <c r="AI55" s="18"/>
      <c r="AJ55" s="18"/>
      <c r="AK55" s="37" t="s">
        <v>13</v>
      </c>
      <c r="AL55" s="38"/>
      <c r="AM55" s="50"/>
      <c r="AO55" s="39"/>
      <c r="AP55" s="44"/>
      <c r="AQ55" s="42"/>
      <c r="AR55" s="43"/>
      <c r="AS55" s="90"/>
      <c r="AT55" s="42"/>
      <c r="AU55" s="43"/>
      <c r="AV55" s="88"/>
      <c r="AW55" s="42"/>
      <c r="AX55" s="43"/>
      <c r="AY55" s="88"/>
      <c r="AZ55" s="42"/>
      <c r="BA55" s="43"/>
      <c r="BB55" s="44"/>
      <c r="BC55" s="45"/>
      <c r="BD55" s="43"/>
    </row>
    <row r="56" spans="1:56" ht="31.5">
      <c r="A56" s="37" t="s">
        <v>27</v>
      </c>
      <c r="B56" s="32" t="s">
        <v>28</v>
      </c>
      <c r="C56" s="50"/>
      <c r="E56" s="18"/>
      <c r="F56" s="48">
        <f t="shared" si="0"/>
      </c>
      <c r="H56" s="47"/>
      <c r="I56" s="48"/>
      <c r="K56" s="18"/>
      <c r="L56" s="48"/>
      <c r="N56" s="18"/>
      <c r="O56" s="48"/>
      <c r="Q56" s="18"/>
      <c r="R56" s="18"/>
      <c r="S56" s="37" t="s">
        <v>27</v>
      </c>
      <c r="T56" s="32" t="s">
        <v>28</v>
      </c>
      <c r="U56" s="50"/>
      <c r="W56" s="18"/>
      <c r="X56" s="48"/>
      <c r="Z56" s="47"/>
      <c r="AA56" s="48"/>
      <c r="AC56" s="20"/>
      <c r="AD56" s="48"/>
      <c r="AF56" s="20"/>
      <c r="AG56" s="48"/>
      <c r="AI56" s="18"/>
      <c r="AJ56" s="18"/>
      <c r="AK56" s="37" t="s">
        <v>27</v>
      </c>
      <c r="AL56" s="32" t="s">
        <v>28</v>
      </c>
      <c r="AM56" s="50"/>
      <c r="AO56" s="39"/>
      <c r="AP56" s="44"/>
      <c r="AQ56" s="42"/>
      <c r="AR56" s="43"/>
      <c r="AS56" s="90"/>
      <c r="AT56" s="42"/>
      <c r="AU56" s="43"/>
      <c r="AV56" s="88"/>
      <c r="AW56" s="42"/>
      <c r="AX56" s="43"/>
      <c r="AY56" s="88"/>
      <c r="AZ56" s="42"/>
      <c r="BA56" s="43"/>
      <c r="BB56" s="44"/>
      <c r="BC56" s="45"/>
      <c r="BD56" s="43"/>
    </row>
    <row r="57" spans="1:56" ht="15.75">
      <c r="A57" s="37" t="s">
        <v>29</v>
      </c>
      <c r="B57" s="38" t="s">
        <v>30</v>
      </c>
      <c r="C57" s="50" t="s">
        <v>31</v>
      </c>
      <c r="E57" s="18"/>
      <c r="F57" s="48">
        <f t="shared" si="0"/>
      </c>
      <c r="G57" s="17">
        <f>D57</f>
        <v>0</v>
      </c>
      <c r="H57" s="47">
        <v>0.84</v>
      </c>
      <c r="I57" s="48">
        <f>IF($G57&gt;0,IF(H57&gt;0,$G57*H57,""),"")</f>
      </c>
      <c r="J57" s="17">
        <f>D57</f>
        <v>0</v>
      </c>
      <c r="K57" s="47">
        <v>2.25</v>
      </c>
      <c r="L57" s="48">
        <f>IF($J57&gt;0,IF(K57&gt;0,$J57*K57,""),"")</f>
      </c>
      <c r="M57" s="17">
        <f>D57</f>
        <v>0</v>
      </c>
      <c r="N57" s="47">
        <v>2</v>
      </c>
      <c r="O57" s="48">
        <f>IF($M57&gt;0,IF(N57&gt;0,$M57*N57,""),"")</f>
      </c>
      <c r="Q57" s="18"/>
      <c r="R57" s="18"/>
      <c r="S57" s="37" t="s">
        <v>29</v>
      </c>
      <c r="T57" s="38" t="s">
        <v>30</v>
      </c>
      <c r="U57" s="50" t="s">
        <v>31</v>
      </c>
      <c r="W57" s="18"/>
      <c r="X57" s="48"/>
      <c r="Y57" s="17">
        <f>V57</f>
        <v>0</v>
      </c>
      <c r="Z57" s="47">
        <v>0.84</v>
      </c>
      <c r="AA57" s="48">
        <f>IF($V57&gt;0,IF(Z57&gt;0,$V57*Z57,""),"")</f>
      </c>
      <c r="AB57" s="17">
        <f>V57</f>
        <v>0</v>
      </c>
      <c r="AC57" s="49">
        <f>PRODUCT(ROUND(K57,2)*1.02)</f>
        <v>2.295</v>
      </c>
      <c r="AD57" s="48">
        <f>IF($V57&gt;0,IF(AC57&gt;0,$V57*AC57,""),"")</f>
      </c>
      <c r="AE57" s="17">
        <f>V57</f>
        <v>0</v>
      </c>
      <c r="AF57" s="49">
        <f>PRODUCT(ROUND(N57,2)*1.04)</f>
        <v>2.08</v>
      </c>
      <c r="AG57" s="48">
        <f>IF($V57&gt;0,IF(AF57&gt;0,$V57*AF57,""),"")</f>
      </c>
      <c r="AI57" s="18"/>
      <c r="AJ57" s="18"/>
      <c r="AK57" s="37" t="s">
        <v>29</v>
      </c>
      <c r="AL57" s="38" t="s">
        <v>30</v>
      </c>
      <c r="AM57" s="50" t="s">
        <v>31</v>
      </c>
      <c r="AN57" s="82"/>
      <c r="AO57" s="39"/>
      <c r="AP57" s="44"/>
      <c r="AQ57" s="94"/>
      <c r="AR57" s="43">
        <f>AN57</f>
        <v>0</v>
      </c>
      <c r="AS57" s="90">
        <f>PRODUCT(ROUND(Z57*1.02,2))</f>
        <v>0.86</v>
      </c>
      <c r="AT57" s="42">
        <f>IF($AN57&gt;0,IF(AS57&gt;0,$AN57*AS57,""),"")</f>
      </c>
      <c r="AU57" s="43">
        <f>AN57</f>
        <v>0</v>
      </c>
      <c r="AV57" s="90">
        <f>PRODUCT(ROUND(AC57*1.02,2))</f>
        <v>2.34</v>
      </c>
      <c r="AW57" s="42">
        <f>IF($AN57&gt;0,IF(AV57&gt;0,$AN57*AV57,""),"")</f>
      </c>
      <c r="AX57" s="43">
        <f>AN57</f>
        <v>0</v>
      </c>
      <c r="AY57" s="90">
        <f>PRODUCT(ROUND(AF57*1.08,2))</f>
        <v>2.25</v>
      </c>
      <c r="AZ57" s="42">
        <f>IF($AN57&gt;0,IF(AY57&gt;0,$AN57*AY57,""),"")</f>
      </c>
      <c r="BA57" s="43"/>
      <c r="BB57" s="44"/>
      <c r="BC57" s="45"/>
      <c r="BD57" s="43"/>
    </row>
    <row r="58" spans="1:56" s="62" customFormat="1" ht="31.5">
      <c r="A58" s="52" t="s">
        <v>32</v>
      </c>
      <c r="B58" s="53" t="s">
        <v>23</v>
      </c>
      <c r="C58" s="54" t="s">
        <v>24</v>
      </c>
      <c r="E58" s="63">
        <v>1.25</v>
      </c>
      <c r="F58" s="64">
        <f t="shared" si="0"/>
      </c>
      <c r="G58" s="62">
        <f>D58</f>
        <v>0</v>
      </c>
      <c r="H58" s="63">
        <v>1.4</v>
      </c>
      <c r="I58" s="64">
        <f>IF($G58&gt;0,IF(H58&gt;0,$G58*H58,""),"")</f>
      </c>
      <c r="K58" s="63">
        <v>3.5</v>
      </c>
      <c r="L58" s="64">
        <f>IF($J58&gt;0,IF(K58&gt;0,$J58*K58,""),"")</f>
      </c>
      <c r="N58" s="63">
        <v>2</v>
      </c>
      <c r="O58" s="64">
        <f>IF($M58&gt;0,IF(N58&gt;0,$M58*N58,""),"")</f>
      </c>
      <c r="Q58" s="65"/>
      <c r="R58" s="65"/>
      <c r="S58" s="52" t="s">
        <v>32</v>
      </c>
      <c r="T58" s="53" t="s">
        <v>23</v>
      </c>
      <c r="U58" s="54" t="s">
        <v>24</v>
      </c>
      <c r="W58" s="63">
        <v>1.25</v>
      </c>
      <c r="X58" s="64">
        <f>IF($V58&gt;0,IF(W58&gt;0,$V58*W58,""),"")</f>
      </c>
      <c r="Y58" s="62">
        <f>V58</f>
        <v>0</v>
      </c>
      <c r="Z58" s="63">
        <v>1.4</v>
      </c>
      <c r="AA58" s="64">
        <f>IF($V58&gt;0,IF(Z58&gt;0,$V58*Z58,""),"")</f>
      </c>
      <c r="AC58" s="63">
        <f>PRODUCT(ROUND(K58,2)*1.02)</f>
        <v>3.5700000000000003</v>
      </c>
      <c r="AD58" s="64">
        <f>IF($V58&gt;0,IF(AC58&gt;0,$V58*AC58,""),"")</f>
      </c>
      <c r="AF58" s="63">
        <f>PRODUCT(ROUND(N58,2)*1.04)</f>
        <v>2.08</v>
      </c>
      <c r="AG58" s="64">
        <f>IF($V58&gt;0,IF(AF58&gt;0,$V58*AF58,""),"")</f>
      </c>
      <c r="AI58" s="65"/>
      <c r="AJ58" s="65"/>
      <c r="AK58" s="52" t="s">
        <v>32</v>
      </c>
      <c r="AL58" s="53" t="s">
        <v>23</v>
      </c>
      <c r="AM58" s="54" t="s">
        <v>24</v>
      </c>
      <c r="AN58" s="83"/>
      <c r="AO58" s="84"/>
      <c r="AP58" s="56">
        <v>1.25</v>
      </c>
      <c r="AQ58" s="57">
        <f>IF($AO58&gt;0,IF(AP58&gt;0,$AO58*AP58,""),"")</f>
      </c>
      <c r="AR58" s="85"/>
      <c r="AS58" s="56">
        <f>PRODUCT(ROUND(Z58*1.02,2))</f>
        <v>1.43</v>
      </c>
      <c r="AT58" s="57">
        <f>IF($AR58&gt;0,IF(AS58&gt;0,$AR58*AS58,""),"")</f>
      </c>
      <c r="AU58" s="85"/>
      <c r="AV58" s="56">
        <f>PRODUCT(ROUND(AC58*1.02,2))</f>
        <v>3.64</v>
      </c>
      <c r="AW58" s="57">
        <f>IF($AU58&gt;0,IF(AV58&gt;0,$AU58*AV58,""),"")</f>
      </c>
      <c r="AX58" s="85"/>
      <c r="AY58" s="56">
        <f>PRODUCT(ROUND(AF58*1.08,2))</f>
        <v>2.25</v>
      </c>
      <c r="AZ58" s="57">
        <f>IF($AX58&gt;0,IF(AY58&gt;0,$AX58*AY58,""),"")</f>
      </c>
      <c r="BA58" s="58"/>
      <c r="BB58" s="59"/>
      <c r="BC58" s="60"/>
      <c r="BD58" s="58"/>
    </row>
    <row r="59" spans="1:56" ht="15.75">
      <c r="A59" s="37" t="s">
        <v>33</v>
      </c>
      <c r="B59" s="38" t="s">
        <v>34</v>
      </c>
      <c r="C59" s="50" t="s">
        <v>31</v>
      </c>
      <c r="E59" s="47">
        <v>4.5</v>
      </c>
      <c r="F59" s="48">
        <f t="shared" si="0"/>
      </c>
      <c r="G59" s="17">
        <f>D59</f>
        <v>0</v>
      </c>
      <c r="H59" s="47">
        <v>2.24</v>
      </c>
      <c r="I59" s="48">
        <f>IF($G59&gt;0,IF(H59&gt;0,$G59*H59,""),"")</f>
      </c>
      <c r="J59" s="17">
        <f>D59</f>
        <v>0</v>
      </c>
      <c r="K59" s="47">
        <v>0.33</v>
      </c>
      <c r="L59" s="48">
        <f>IF($J59&gt;0,IF(K59&gt;0,$J59*K59,""),"")</f>
      </c>
      <c r="N59" s="18"/>
      <c r="O59" s="48">
        <f>IF($G59&gt;0,IF(N59&gt;0,$G59*N59,""),"")</f>
      </c>
      <c r="Q59" s="18"/>
      <c r="R59" s="18"/>
      <c r="S59" s="37" t="s">
        <v>33</v>
      </c>
      <c r="T59" s="38" t="s">
        <v>34</v>
      </c>
      <c r="U59" s="50" t="s">
        <v>31</v>
      </c>
      <c r="W59" s="47">
        <v>4.5</v>
      </c>
      <c r="X59" s="48">
        <f>IF($V59&gt;0,IF(W59&gt;0,$V59*W59,""),"")</f>
      </c>
      <c r="Y59" s="17">
        <f>V59</f>
        <v>0</v>
      </c>
      <c r="Z59" s="47">
        <v>2.24</v>
      </c>
      <c r="AA59" s="48">
        <f>IF($V59&gt;0,IF(Z59&gt;0,$V59*Z59,""),"")</f>
      </c>
      <c r="AB59" s="17">
        <f>V59</f>
        <v>0</v>
      </c>
      <c r="AC59" s="49">
        <f>PRODUCT(ROUND(K59,2)*1.02)</f>
        <v>0.3366</v>
      </c>
      <c r="AD59" s="48">
        <f>IF($V59&gt;0,IF(AC59&gt;0,$V59*AC59,""),"")</f>
      </c>
      <c r="AF59" s="20"/>
      <c r="AG59" s="48">
        <f>IF($G59&gt;0,IF(AF59&gt;0,$G59*AF59,""),"")</f>
      </c>
      <c r="AI59" s="18"/>
      <c r="AJ59" s="18"/>
      <c r="AK59" s="37" t="s">
        <v>33</v>
      </c>
      <c r="AL59" s="38" t="s">
        <v>34</v>
      </c>
      <c r="AM59" s="50" t="s">
        <v>31</v>
      </c>
      <c r="AN59" s="82"/>
      <c r="AO59" s="39">
        <f>AN59</f>
        <v>0</v>
      </c>
      <c r="AP59" s="41">
        <v>4.5</v>
      </c>
      <c r="AQ59" s="42">
        <f>IF($AN59&gt;0,IF(AP59&gt;0,$AN59*AP59,""),"")</f>
      </c>
      <c r="AR59" s="43">
        <f>AN59</f>
        <v>0</v>
      </c>
      <c r="AS59" s="90">
        <f>PRODUCT(ROUND(Z59*1.02,2))</f>
        <v>2.28</v>
      </c>
      <c r="AT59" s="42">
        <f>IF($AN59&gt;0,IF(AS59&gt;0,$AN59*AS59,""),"")</f>
      </c>
      <c r="AU59" s="43">
        <f>AN59</f>
        <v>0</v>
      </c>
      <c r="AV59" s="90">
        <f>PRODUCT(ROUND(AC59*1.02,2))</f>
        <v>0.34</v>
      </c>
      <c r="AW59" s="42">
        <f>IF($AN59&gt;0,IF(AV59&gt;0,$AN59*AV59,""),"")</f>
      </c>
      <c r="AX59" s="43"/>
      <c r="AY59" s="88"/>
      <c r="AZ59" s="94"/>
      <c r="BA59" s="43"/>
      <c r="BB59" s="44"/>
      <c r="BC59" s="45"/>
      <c r="BD59" s="43"/>
    </row>
    <row r="60" spans="1:56" ht="15.75">
      <c r="A60" s="37" t="s">
        <v>13</v>
      </c>
      <c r="B60" s="38"/>
      <c r="C60" s="50"/>
      <c r="E60" s="18"/>
      <c r="F60" s="48">
        <f t="shared" si="0"/>
      </c>
      <c r="H60" s="47"/>
      <c r="I60" s="48"/>
      <c r="K60" s="18"/>
      <c r="L60" s="48"/>
      <c r="N60" s="18"/>
      <c r="O60" s="48"/>
      <c r="Q60" s="18"/>
      <c r="R60" s="18"/>
      <c r="S60" s="37" t="s">
        <v>13</v>
      </c>
      <c r="T60" s="38"/>
      <c r="U60" s="50"/>
      <c r="W60" s="18"/>
      <c r="X60" s="48"/>
      <c r="Z60" s="47"/>
      <c r="AA60" s="48"/>
      <c r="AC60" s="20"/>
      <c r="AD60" s="48"/>
      <c r="AF60" s="20"/>
      <c r="AG60" s="48"/>
      <c r="AI60" s="18"/>
      <c r="AJ60" s="18"/>
      <c r="AK60" s="37" t="s">
        <v>13</v>
      </c>
      <c r="AL60" s="38"/>
      <c r="AM60" s="50"/>
      <c r="AO60" s="39"/>
      <c r="AP60" s="44"/>
      <c r="AQ60" s="42"/>
      <c r="AR60" s="43"/>
      <c r="AS60" s="90"/>
      <c r="AT60" s="42"/>
      <c r="AU60" s="43"/>
      <c r="AV60" s="88"/>
      <c r="AW60" s="42"/>
      <c r="AX60" s="43"/>
      <c r="AY60" s="88"/>
      <c r="AZ60" s="42"/>
      <c r="BA60" s="43"/>
      <c r="BB60" s="44"/>
      <c r="BC60" s="45"/>
      <c r="BD60" s="43"/>
    </row>
    <row r="61" spans="1:56" ht="15.75">
      <c r="A61" s="37"/>
      <c r="B61" s="38"/>
      <c r="C61" s="50"/>
      <c r="E61" s="18"/>
      <c r="F61" s="48">
        <f t="shared" si="0"/>
      </c>
      <c r="H61" s="47"/>
      <c r="I61" s="48"/>
      <c r="K61" s="18"/>
      <c r="L61" s="48"/>
      <c r="N61" s="18"/>
      <c r="O61" s="48"/>
      <c r="Q61" s="18"/>
      <c r="R61" s="18"/>
      <c r="S61" s="37"/>
      <c r="T61" s="38"/>
      <c r="U61" s="50"/>
      <c r="W61" s="18"/>
      <c r="X61" s="48"/>
      <c r="Z61" s="47"/>
      <c r="AA61" s="48"/>
      <c r="AC61" s="20"/>
      <c r="AD61" s="48"/>
      <c r="AF61" s="20"/>
      <c r="AG61" s="48"/>
      <c r="AI61" s="18"/>
      <c r="AJ61" s="18"/>
      <c r="AK61" s="37"/>
      <c r="AL61" s="38"/>
      <c r="AM61" s="50"/>
      <c r="AO61" s="39"/>
      <c r="AP61" s="44"/>
      <c r="AQ61" s="42"/>
      <c r="AR61" s="43"/>
      <c r="AS61" s="90"/>
      <c r="AT61" s="42"/>
      <c r="AU61" s="43"/>
      <c r="AV61" s="88"/>
      <c r="AW61" s="42"/>
      <c r="AX61" s="43"/>
      <c r="AY61" s="88"/>
      <c r="AZ61" s="42"/>
      <c r="BA61" s="43"/>
      <c r="BB61" s="44"/>
      <c r="BC61" s="45"/>
      <c r="BD61" s="43"/>
    </row>
    <row r="62" spans="1:56" ht="63">
      <c r="A62" s="30" t="s">
        <v>43</v>
      </c>
      <c r="B62" s="31" t="s">
        <v>44</v>
      </c>
      <c r="C62" s="37"/>
      <c r="E62" s="18"/>
      <c r="F62" s="48">
        <f t="shared" si="0"/>
      </c>
      <c r="H62" s="47"/>
      <c r="I62" s="48"/>
      <c r="K62" s="18"/>
      <c r="L62" s="48"/>
      <c r="N62" s="18"/>
      <c r="O62" s="48"/>
      <c r="Q62" s="18"/>
      <c r="R62" s="18"/>
      <c r="S62" s="30" t="s">
        <v>43</v>
      </c>
      <c r="T62" s="31" t="s">
        <v>44</v>
      </c>
      <c r="U62" s="37"/>
      <c r="W62" s="18"/>
      <c r="X62" s="48"/>
      <c r="Z62" s="47"/>
      <c r="AA62" s="48"/>
      <c r="AC62" s="20"/>
      <c r="AD62" s="48"/>
      <c r="AF62" s="20"/>
      <c r="AG62" s="48"/>
      <c r="AI62" s="18"/>
      <c r="AJ62" s="18"/>
      <c r="AK62" s="30" t="s">
        <v>43</v>
      </c>
      <c r="AL62" s="31" t="s">
        <v>44</v>
      </c>
      <c r="AM62" s="37"/>
      <c r="AO62" s="39"/>
      <c r="AP62" s="44"/>
      <c r="AQ62" s="42"/>
      <c r="AR62" s="43"/>
      <c r="AS62" s="90"/>
      <c r="AT62" s="42"/>
      <c r="AU62" s="43"/>
      <c r="AV62" s="88"/>
      <c r="AW62" s="42"/>
      <c r="AX62" s="43"/>
      <c r="AY62" s="88"/>
      <c r="AZ62" s="42"/>
      <c r="BA62" s="43"/>
      <c r="BB62" s="44"/>
      <c r="BC62" s="45"/>
      <c r="BD62" s="43"/>
    </row>
    <row r="63" spans="1:56" ht="31.5">
      <c r="A63" s="37" t="s">
        <v>45</v>
      </c>
      <c r="B63" s="38" t="s">
        <v>12</v>
      </c>
      <c r="C63" s="50"/>
      <c r="E63" s="18"/>
      <c r="F63" s="48">
        <f t="shared" si="0"/>
      </c>
      <c r="H63" s="47"/>
      <c r="I63" s="48"/>
      <c r="K63" s="18"/>
      <c r="L63" s="48"/>
      <c r="N63" s="18"/>
      <c r="O63" s="48"/>
      <c r="Q63" s="18"/>
      <c r="R63" s="18"/>
      <c r="S63" s="37" t="s">
        <v>45</v>
      </c>
      <c r="T63" s="38" t="s">
        <v>12</v>
      </c>
      <c r="U63" s="50"/>
      <c r="W63" s="18"/>
      <c r="X63" s="48"/>
      <c r="Z63" s="47"/>
      <c r="AA63" s="48"/>
      <c r="AC63" s="20"/>
      <c r="AD63" s="48"/>
      <c r="AF63" s="20"/>
      <c r="AG63" s="48"/>
      <c r="AI63" s="18"/>
      <c r="AJ63" s="18"/>
      <c r="AK63" s="37" t="s">
        <v>45</v>
      </c>
      <c r="AL63" s="38" t="s">
        <v>12</v>
      </c>
      <c r="AM63" s="50"/>
      <c r="AO63" s="39"/>
      <c r="AP63" s="44"/>
      <c r="AQ63" s="42"/>
      <c r="AR63" s="43"/>
      <c r="AS63" s="90"/>
      <c r="AT63" s="42"/>
      <c r="AU63" s="43"/>
      <c r="AV63" s="88"/>
      <c r="AW63" s="42"/>
      <c r="AX63" s="43"/>
      <c r="AY63" s="88"/>
      <c r="AZ63" s="42"/>
      <c r="BA63" s="43"/>
      <c r="BB63" s="44"/>
      <c r="BC63" s="45"/>
      <c r="BD63" s="43"/>
    </row>
    <row r="64" spans="1:56" ht="15.75">
      <c r="A64" s="37" t="s">
        <v>13</v>
      </c>
      <c r="B64" s="38" t="s">
        <v>14</v>
      </c>
      <c r="C64" s="50" t="s">
        <v>15</v>
      </c>
      <c r="E64" s="47">
        <v>19.5</v>
      </c>
      <c r="F64" s="48">
        <f t="shared" si="0"/>
      </c>
      <c r="H64" s="47"/>
      <c r="I64" s="48"/>
      <c r="K64" s="18"/>
      <c r="L64" s="48"/>
      <c r="N64" s="18"/>
      <c r="O64" s="48"/>
      <c r="Q64" s="18"/>
      <c r="R64" s="18"/>
      <c r="S64" s="37" t="s">
        <v>13</v>
      </c>
      <c r="T64" s="38" t="s">
        <v>14</v>
      </c>
      <c r="U64" s="50" t="s">
        <v>15</v>
      </c>
      <c r="W64" s="47">
        <v>19.5</v>
      </c>
      <c r="X64" s="48">
        <f>IF($V64&gt;0,IF(W64&gt;0,$V64*W64,""),"")</f>
      </c>
      <c r="Z64" s="47"/>
      <c r="AA64" s="48"/>
      <c r="AC64" s="20"/>
      <c r="AD64" s="48"/>
      <c r="AF64" s="20"/>
      <c r="AG64" s="48"/>
      <c r="AI64" s="18"/>
      <c r="AJ64" s="18"/>
      <c r="AK64" s="37" t="s">
        <v>13</v>
      </c>
      <c r="AL64" s="38" t="s">
        <v>14</v>
      </c>
      <c r="AM64" s="50" t="s">
        <v>15</v>
      </c>
      <c r="AN64" s="82"/>
      <c r="AO64" s="39">
        <f>AN64</f>
        <v>0</v>
      </c>
      <c r="AP64" s="41">
        <v>19.5</v>
      </c>
      <c r="AQ64" s="42">
        <f>IF($AN64&gt;0,IF(AP64&gt;0,$AN64*AP64,""),"")</f>
      </c>
      <c r="AR64" s="43"/>
      <c r="AS64" s="90"/>
      <c r="AT64" s="42"/>
      <c r="AU64" s="43"/>
      <c r="AV64" s="88"/>
      <c r="AW64" s="42"/>
      <c r="AX64" s="43"/>
      <c r="AY64" s="88"/>
      <c r="AZ64" s="42"/>
      <c r="BA64" s="43"/>
      <c r="BB64" s="44"/>
      <c r="BC64" s="45"/>
      <c r="BD64" s="43"/>
    </row>
    <row r="65" spans="1:56" ht="15.75">
      <c r="A65" s="37" t="s">
        <v>13</v>
      </c>
      <c r="B65" s="38" t="s">
        <v>16</v>
      </c>
      <c r="C65" s="50" t="s">
        <v>15</v>
      </c>
      <c r="E65" s="47">
        <v>18.5</v>
      </c>
      <c r="F65" s="48">
        <f t="shared" si="0"/>
      </c>
      <c r="H65" s="47"/>
      <c r="I65" s="48"/>
      <c r="K65" s="18"/>
      <c r="L65" s="48"/>
      <c r="N65" s="18"/>
      <c r="O65" s="48"/>
      <c r="Q65" s="18"/>
      <c r="R65" s="18"/>
      <c r="S65" s="37" t="s">
        <v>13</v>
      </c>
      <c r="T65" s="38" t="s">
        <v>16</v>
      </c>
      <c r="U65" s="50" t="s">
        <v>15</v>
      </c>
      <c r="W65" s="47">
        <v>18.5</v>
      </c>
      <c r="X65" s="48">
        <f>IF($V65&gt;0,IF(W65&gt;0,$V65*W65,""),"")</f>
      </c>
      <c r="Z65" s="47"/>
      <c r="AA65" s="48"/>
      <c r="AC65" s="20"/>
      <c r="AD65" s="48"/>
      <c r="AF65" s="20"/>
      <c r="AG65" s="48"/>
      <c r="AI65" s="18"/>
      <c r="AJ65" s="18"/>
      <c r="AK65" s="37" t="s">
        <v>13</v>
      </c>
      <c r="AL65" s="38" t="s">
        <v>16</v>
      </c>
      <c r="AM65" s="50" t="s">
        <v>15</v>
      </c>
      <c r="AN65" s="82"/>
      <c r="AO65" s="39">
        <f>AN65</f>
        <v>0</v>
      </c>
      <c r="AP65" s="41">
        <v>18.5</v>
      </c>
      <c r="AQ65" s="42">
        <f>IF($AN65&gt;0,IF(AP65&gt;0,$AN65*AP65,""),"")</f>
      </c>
      <c r="AR65" s="43"/>
      <c r="AS65" s="90"/>
      <c r="AT65" s="42"/>
      <c r="AU65" s="43"/>
      <c r="AV65" s="88"/>
      <c r="AW65" s="42"/>
      <c r="AX65" s="43"/>
      <c r="AY65" s="88"/>
      <c r="AZ65" s="42"/>
      <c r="BA65" s="43"/>
      <c r="BB65" s="44"/>
      <c r="BC65" s="45"/>
      <c r="BD65" s="43"/>
    </row>
    <row r="66" spans="1:56" ht="15.75">
      <c r="A66" s="37" t="s">
        <v>13</v>
      </c>
      <c r="B66" s="38" t="s">
        <v>17</v>
      </c>
      <c r="C66" s="50" t="s">
        <v>15</v>
      </c>
      <c r="E66" s="47">
        <v>18</v>
      </c>
      <c r="F66" s="48">
        <f t="shared" si="0"/>
      </c>
      <c r="H66" s="47"/>
      <c r="I66" s="48"/>
      <c r="K66" s="18"/>
      <c r="L66" s="48"/>
      <c r="N66" s="18"/>
      <c r="O66" s="48"/>
      <c r="Q66" s="18"/>
      <c r="R66" s="18"/>
      <c r="S66" s="37" t="s">
        <v>13</v>
      </c>
      <c r="T66" s="38" t="s">
        <v>17</v>
      </c>
      <c r="U66" s="50" t="s">
        <v>15</v>
      </c>
      <c r="W66" s="47">
        <v>18</v>
      </c>
      <c r="X66" s="48">
        <f>IF($V66&gt;0,IF(W66&gt;0,$V66*W66,""),"")</f>
      </c>
      <c r="Z66" s="47"/>
      <c r="AA66" s="48"/>
      <c r="AC66" s="20"/>
      <c r="AD66" s="48"/>
      <c r="AF66" s="20"/>
      <c r="AG66" s="48"/>
      <c r="AI66" s="18"/>
      <c r="AJ66" s="18"/>
      <c r="AK66" s="37" t="s">
        <v>13</v>
      </c>
      <c r="AL66" s="38" t="s">
        <v>17</v>
      </c>
      <c r="AM66" s="50" t="s">
        <v>15</v>
      </c>
      <c r="AN66" s="82"/>
      <c r="AO66" s="39">
        <f>AN66</f>
        <v>0</v>
      </c>
      <c r="AP66" s="41">
        <v>18</v>
      </c>
      <c r="AQ66" s="42">
        <f>IF($AN66&gt;0,IF(AP66&gt;0,$AN66*AP66,""),"")</f>
      </c>
      <c r="AR66" s="43"/>
      <c r="AS66" s="90"/>
      <c r="AT66" s="42"/>
      <c r="AU66" s="43"/>
      <c r="AV66" s="88"/>
      <c r="AW66" s="42"/>
      <c r="AX66" s="43"/>
      <c r="AY66" s="88"/>
      <c r="AZ66" s="42"/>
      <c r="BA66" s="43"/>
      <c r="BB66" s="44"/>
      <c r="BC66" s="45"/>
      <c r="BD66" s="43"/>
    </row>
    <row r="67" spans="1:56" ht="15.75">
      <c r="A67" s="37" t="s">
        <v>46</v>
      </c>
      <c r="B67" s="38" t="s">
        <v>19</v>
      </c>
      <c r="C67" s="50"/>
      <c r="E67" s="18"/>
      <c r="F67" s="48">
        <f t="shared" si="0"/>
      </c>
      <c r="H67" s="47"/>
      <c r="I67" s="48"/>
      <c r="K67" s="18"/>
      <c r="L67" s="48"/>
      <c r="N67" s="18"/>
      <c r="O67" s="48"/>
      <c r="Q67" s="18"/>
      <c r="R67" s="18"/>
      <c r="S67" s="37" t="s">
        <v>46</v>
      </c>
      <c r="T67" s="38" t="s">
        <v>19</v>
      </c>
      <c r="U67" s="50"/>
      <c r="W67" s="18"/>
      <c r="X67" s="48"/>
      <c r="Z67" s="47"/>
      <c r="AA67" s="48"/>
      <c r="AC67" s="20"/>
      <c r="AD67" s="48"/>
      <c r="AF67" s="20"/>
      <c r="AG67" s="48"/>
      <c r="AI67" s="18"/>
      <c r="AJ67" s="18"/>
      <c r="AK67" s="37" t="s">
        <v>46</v>
      </c>
      <c r="AL67" s="38" t="s">
        <v>19</v>
      </c>
      <c r="AM67" s="50"/>
      <c r="AO67" s="39"/>
      <c r="AP67" s="44"/>
      <c r="AQ67" s="42"/>
      <c r="AR67" s="43"/>
      <c r="AS67" s="90"/>
      <c r="AT67" s="42"/>
      <c r="AU67" s="43"/>
      <c r="AV67" s="88"/>
      <c r="AW67" s="42"/>
      <c r="AX67" s="43"/>
      <c r="AY67" s="88"/>
      <c r="AZ67" s="42"/>
      <c r="BA67" s="43"/>
      <c r="BB67" s="44"/>
      <c r="BC67" s="45"/>
      <c r="BD67" s="43"/>
    </row>
    <row r="68" spans="1:56" ht="15.75">
      <c r="A68" s="37" t="s">
        <v>13</v>
      </c>
      <c r="B68" s="38" t="s">
        <v>14</v>
      </c>
      <c r="C68" s="50" t="s">
        <v>15</v>
      </c>
      <c r="E68" s="47">
        <v>17.5</v>
      </c>
      <c r="F68" s="48">
        <f t="shared" si="0"/>
      </c>
      <c r="H68" s="47"/>
      <c r="I68" s="48"/>
      <c r="K68" s="18"/>
      <c r="L68" s="48"/>
      <c r="N68" s="18"/>
      <c r="O68" s="48"/>
      <c r="Q68" s="18"/>
      <c r="R68" s="18"/>
      <c r="S68" s="37" t="s">
        <v>13</v>
      </c>
      <c r="T68" s="38" t="s">
        <v>14</v>
      </c>
      <c r="U68" s="50" t="s">
        <v>15</v>
      </c>
      <c r="W68" s="47">
        <v>17.5</v>
      </c>
      <c r="X68" s="48">
        <f>IF($V68&gt;0,IF(W68&gt;0,$V68*W68,""),"")</f>
      </c>
      <c r="Z68" s="47"/>
      <c r="AA68" s="48"/>
      <c r="AC68" s="20"/>
      <c r="AD68" s="48"/>
      <c r="AF68" s="20"/>
      <c r="AG68" s="48"/>
      <c r="AI68" s="18"/>
      <c r="AJ68" s="18"/>
      <c r="AK68" s="37" t="s">
        <v>13</v>
      </c>
      <c r="AL68" s="38" t="s">
        <v>14</v>
      </c>
      <c r="AM68" s="50" t="s">
        <v>15</v>
      </c>
      <c r="AN68" s="82"/>
      <c r="AO68" s="39">
        <f>AN68</f>
        <v>0</v>
      </c>
      <c r="AP68" s="41">
        <v>17.5</v>
      </c>
      <c r="AQ68" s="42">
        <f>IF($AN68&gt;0,IF(AP68&gt;0,$AN68*AP68,""),"")</f>
      </c>
      <c r="AR68" s="43"/>
      <c r="AS68" s="90"/>
      <c r="AT68" s="42"/>
      <c r="AU68" s="43"/>
      <c r="AV68" s="88"/>
      <c r="AW68" s="42"/>
      <c r="AX68" s="43"/>
      <c r="AY68" s="88"/>
      <c r="AZ68" s="42"/>
      <c r="BA68" s="43"/>
      <c r="BB68" s="44"/>
      <c r="BC68" s="45"/>
      <c r="BD68" s="43"/>
    </row>
    <row r="69" spans="1:56" ht="15.75">
      <c r="A69" s="37" t="s">
        <v>13</v>
      </c>
      <c r="B69" s="38" t="s">
        <v>16</v>
      </c>
      <c r="C69" s="50" t="s">
        <v>15</v>
      </c>
      <c r="E69" s="47">
        <v>15</v>
      </c>
      <c r="F69" s="48">
        <f aca="true" t="shared" si="4" ref="F69:F94">IF($D69&gt;0,IF(E69&gt;0,$D69*E69,""),"")</f>
      </c>
      <c r="H69" s="47"/>
      <c r="I69" s="48"/>
      <c r="K69" s="18"/>
      <c r="L69" s="48"/>
      <c r="N69" s="18"/>
      <c r="O69" s="48"/>
      <c r="Q69" s="18"/>
      <c r="R69" s="18"/>
      <c r="S69" s="37" t="s">
        <v>13</v>
      </c>
      <c r="T69" s="38" t="s">
        <v>16</v>
      </c>
      <c r="U69" s="50" t="s">
        <v>15</v>
      </c>
      <c r="W69" s="47">
        <v>15</v>
      </c>
      <c r="X69" s="48">
        <f>IF($V69&gt;0,IF(W69&gt;0,$V69*W69,""),"")</f>
      </c>
      <c r="Z69" s="47"/>
      <c r="AA69" s="48"/>
      <c r="AC69" s="20"/>
      <c r="AD69" s="48"/>
      <c r="AF69" s="20"/>
      <c r="AG69" s="48"/>
      <c r="AI69" s="18"/>
      <c r="AJ69" s="18"/>
      <c r="AK69" s="37" t="s">
        <v>13</v>
      </c>
      <c r="AL69" s="38" t="s">
        <v>16</v>
      </c>
      <c r="AM69" s="50" t="s">
        <v>15</v>
      </c>
      <c r="AN69" s="82"/>
      <c r="AO69" s="39">
        <f>AN69</f>
        <v>0</v>
      </c>
      <c r="AP69" s="41">
        <v>15</v>
      </c>
      <c r="AQ69" s="42">
        <f>IF($AN69&gt;0,IF(AP69&gt;0,$AN69*AP69,""),"")</f>
      </c>
      <c r="AR69" s="43"/>
      <c r="AS69" s="90"/>
      <c r="AT69" s="42"/>
      <c r="AU69" s="43"/>
      <c r="AV69" s="88"/>
      <c r="AW69" s="42"/>
      <c r="AX69" s="43"/>
      <c r="AY69" s="88"/>
      <c r="AZ69" s="42"/>
      <c r="BA69" s="43"/>
      <c r="BB69" s="44"/>
      <c r="BC69" s="45"/>
      <c r="BD69" s="43"/>
    </row>
    <row r="70" spans="1:56" ht="15.75">
      <c r="A70" s="37" t="s">
        <v>13</v>
      </c>
      <c r="B70" s="38" t="s">
        <v>17</v>
      </c>
      <c r="C70" s="50" t="s">
        <v>15</v>
      </c>
      <c r="E70" s="47">
        <v>12</v>
      </c>
      <c r="F70" s="48">
        <f t="shared" si="4"/>
      </c>
      <c r="H70" s="47"/>
      <c r="I70" s="48"/>
      <c r="K70" s="18"/>
      <c r="L70" s="48"/>
      <c r="N70" s="18"/>
      <c r="O70" s="48"/>
      <c r="Q70" s="18"/>
      <c r="R70" s="18"/>
      <c r="S70" s="37" t="s">
        <v>13</v>
      </c>
      <c r="T70" s="38" t="s">
        <v>17</v>
      </c>
      <c r="U70" s="50" t="s">
        <v>15</v>
      </c>
      <c r="W70" s="47">
        <v>12</v>
      </c>
      <c r="X70" s="48">
        <f>IF($V70&gt;0,IF(W70&gt;0,$V70*W70,""),"")</f>
      </c>
      <c r="Z70" s="47"/>
      <c r="AA70" s="48"/>
      <c r="AC70" s="20"/>
      <c r="AD70" s="48"/>
      <c r="AF70" s="20"/>
      <c r="AG70" s="48"/>
      <c r="AI70" s="18"/>
      <c r="AJ70" s="18"/>
      <c r="AK70" s="37" t="s">
        <v>13</v>
      </c>
      <c r="AL70" s="38" t="s">
        <v>17</v>
      </c>
      <c r="AM70" s="50" t="s">
        <v>15</v>
      </c>
      <c r="AN70" s="82"/>
      <c r="AO70" s="39">
        <f>AN70</f>
        <v>0</v>
      </c>
      <c r="AP70" s="41">
        <v>12</v>
      </c>
      <c r="AQ70" s="42">
        <f>IF($AN70&gt;0,IF(AP70&gt;0,$AN70*AP70,""),"")</f>
      </c>
      <c r="AR70" s="43"/>
      <c r="AS70" s="90"/>
      <c r="AT70" s="42"/>
      <c r="AU70" s="43"/>
      <c r="AV70" s="88"/>
      <c r="AW70" s="42"/>
      <c r="AX70" s="43"/>
      <c r="AY70" s="88"/>
      <c r="AZ70" s="42"/>
      <c r="BA70" s="43"/>
      <c r="BB70" s="44"/>
      <c r="BC70" s="45"/>
      <c r="BD70" s="43"/>
    </row>
    <row r="71" spans="1:56" ht="15.75">
      <c r="A71" s="37"/>
      <c r="B71" s="38"/>
      <c r="C71" s="50"/>
      <c r="E71" s="18"/>
      <c r="F71" s="48">
        <f t="shared" si="4"/>
      </c>
      <c r="H71" s="47"/>
      <c r="I71" s="48"/>
      <c r="K71" s="18"/>
      <c r="L71" s="48"/>
      <c r="N71" s="18"/>
      <c r="O71" s="48"/>
      <c r="Q71" s="18"/>
      <c r="R71" s="18"/>
      <c r="S71" s="37"/>
      <c r="T71" s="38"/>
      <c r="U71" s="50"/>
      <c r="W71" s="18"/>
      <c r="X71" s="48"/>
      <c r="Z71" s="47"/>
      <c r="AA71" s="48"/>
      <c r="AC71" s="20"/>
      <c r="AD71" s="48"/>
      <c r="AF71" s="20"/>
      <c r="AG71" s="48"/>
      <c r="AI71" s="18"/>
      <c r="AJ71" s="18"/>
      <c r="AK71" s="37"/>
      <c r="AL71" s="38"/>
      <c r="AM71" s="50"/>
      <c r="AO71" s="39"/>
      <c r="AP71" s="44"/>
      <c r="AQ71" s="42"/>
      <c r="AR71" s="43"/>
      <c r="AS71" s="90"/>
      <c r="AT71" s="42"/>
      <c r="AU71" s="43"/>
      <c r="AV71" s="88"/>
      <c r="AW71" s="42"/>
      <c r="AX71" s="43"/>
      <c r="AY71" s="88"/>
      <c r="AZ71" s="42"/>
      <c r="BA71" s="43"/>
      <c r="BB71" s="44"/>
      <c r="BC71" s="45"/>
      <c r="BD71" s="43"/>
    </row>
    <row r="72" spans="1:56" ht="15.75">
      <c r="A72" s="37" t="s">
        <v>20</v>
      </c>
      <c r="B72" s="32" t="s">
        <v>21</v>
      </c>
      <c r="C72" s="50"/>
      <c r="E72" s="18"/>
      <c r="F72" s="48">
        <f t="shared" si="4"/>
      </c>
      <c r="H72" s="47"/>
      <c r="I72" s="48"/>
      <c r="K72" s="18"/>
      <c r="L72" s="48"/>
      <c r="N72" s="18"/>
      <c r="O72" s="48"/>
      <c r="Q72" s="18"/>
      <c r="R72" s="18"/>
      <c r="S72" s="37" t="s">
        <v>20</v>
      </c>
      <c r="T72" s="32" t="s">
        <v>21</v>
      </c>
      <c r="U72" s="50"/>
      <c r="W72" s="18"/>
      <c r="X72" s="48"/>
      <c r="Z72" s="47"/>
      <c r="AA72" s="48"/>
      <c r="AC72" s="20"/>
      <c r="AD72" s="48"/>
      <c r="AF72" s="20"/>
      <c r="AG72" s="48"/>
      <c r="AI72" s="18"/>
      <c r="AJ72" s="18"/>
      <c r="AK72" s="37" t="s">
        <v>20</v>
      </c>
      <c r="AL72" s="32" t="s">
        <v>21</v>
      </c>
      <c r="AM72" s="50"/>
      <c r="AO72" s="39"/>
      <c r="AP72" s="44"/>
      <c r="AQ72" s="42"/>
      <c r="AR72" s="43"/>
      <c r="AS72" s="90"/>
      <c r="AT72" s="42"/>
      <c r="AU72" s="43"/>
      <c r="AV72" s="88"/>
      <c r="AW72" s="42"/>
      <c r="AX72" s="43"/>
      <c r="AY72" s="88"/>
      <c r="AZ72" s="42"/>
      <c r="BA72" s="43"/>
      <c r="BB72" s="44"/>
      <c r="BC72" s="45"/>
      <c r="BD72" s="43"/>
    </row>
    <row r="73" spans="1:56" s="62" customFormat="1" ht="31.5">
      <c r="A73" s="52" t="s">
        <v>22</v>
      </c>
      <c r="B73" s="53" t="s">
        <v>23</v>
      </c>
      <c r="C73" s="54" t="s">
        <v>24</v>
      </c>
      <c r="E73" s="63">
        <v>1.25</v>
      </c>
      <c r="F73" s="64">
        <f t="shared" si="4"/>
      </c>
      <c r="H73" s="63"/>
      <c r="I73" s="64"/>
      <c r="K73" s="65"/>
      <c r="L73" s="64"/>
      <c r="N73" s="65"/>
      <c r="O73" s="64"/>
      <c r="Q73" s="65"/>
      <c r="R73" s="65"/>
      <c r="S73" s="52" t="s">
        <v>22</v>
      </c>
      <c r="T73" s="53" t="s">
        <v>23</v>
      </c>
      <c r="U73" s="54" t="s">
        <v>24</v>
      </c>
      <c r="W73" s="63">
        <v>1.25</v>
      </c>
      <c r="X73" s="64">
        <f>IF($V73&gt;0,IF(W73&gt;0,$V73*W73,""),"")</f>
      </c>
      <c r="Z73" s="63"/>
      <c r="AA73" s="64"/>
      <c r="AC73" s="65"/>
      <c r="AD73" s="64"/>
      <c r="AF73" s="65"/>
      <c r="AG73" s="64"/>
      <c r="AI73" s="65"/>
      <c r="AJ73" s="65"/>
      <c r="AK73" s="52" t="s">
        <v>22</v>
      </c>
      <c r="AL73" s="53" t="s">
        <v>23</v>
      </c>
      <c r="AM73" s="54" t="s">
        <v>24</v>
      </c>
      <c r="AN73" s="83"/>
      <c r="AO73" s="84"/>
      <c r="AP73" s="56">
        <v>1.25</v>
      </c>
      <c r="AQ73" s="57">
        <f>IF($AO73&gt;0,IF(AP73&gt;0,$AO73*AP73,""),"")</f>
      </c>
      <c r="AR73" s="58"/>
      <c r="AS73" s="56"/>
      <c r="AT73" s="57"/>
      <c r="AU73" s="58"/>
      <c r="AV73" s="59"/>
      <c r="AW73" s="57"/>
      <c r="AX73" s="58"/>
      <c r="AY73" s="59"/>
      <c r="AZ73" s="57"/>
      <c r="BA73" s="58"/>
      <c r="BB73" s="59"/>
      <c r="BC73" s="60"/>
      <c r="BD73" s="58"/>
    </row>
    <row r="74" spans="1:56" ht="15.75">
      <c r="A74" s="37" t="s">
        <v>25</v>
      </c>
      <c r="B74" s="38" t="s">
        <v>26</v>
      </c>
      <c r="C74" s="50" t="s">
        <v>15</v>
      </c>
      <c r="E74" s="18"/>
      <c r="F74" s="48">
        <f t="shared" si="4"/>
      </c>
      <c r="H74" s="47"/>
      <c r="I74" s="48"/>
      <c r="K74" s="18"/>
      <c r="L74" s="48"/>
      <c r="N74" s="18"/>
      <c r="O74" s="48"/>
      <c r="Q74" s="18"/>
      <c r="R74" s="18"/>
      <c r="S74" s="37" t="s">
        <v>25</v>
      </c>
      <c r="T74" s="38" t="s">
        <v>26</v>
      </c>
      <c r="U74" s="50" t="s">
        <v>15</v>
      </c>
      <c r="W74" s="18"/>
      <c r="X74" s="48"/>
      <c r="Z74" s="47"/>
      <c r="AA74" s="48"/>
      <c r="AC74" s="20"/>
      <c r="AD74" s="48"/>
      <c r="AF74" s="20"/>
      <c r="AG74" s="48"/>
      <c r="AI74" s="18"/>
      <c r="AJ74" s="18"/>
      <c r="AK74" s="37" t="s">
        <v>25</v>
      </c>
      <c r="AL74" s="38" t="s">
        <v>26</v>
      </c>
      <c r="AM74" s="50" t="s">
        <v>15</v>
      </c>
      <c r="AO74" s="39"/>
      <c r="AP74" s="44"/>
      <c r="AQ74" s="42"/>
      <c r="AR74" s="43"/>
      <c r="AS74" s="90"/>
      <c r="AT74" s="42"/>
      <c r="AU74" s="43"/>
      <c r="AV74" s="88"/>
      <c r="AW74" s="42"/>
      <c r="AX74" s="43"/>
      <c r="AY74" s="88"/>
      <c r="AZ74" s="42"/>
      <c r="BA74" s="43"/>
      <c r="BB74" s="44"/>
      <c r="BC74" s="45"/>
      <c r="BD74" s="43"/>
    </row>
    <row r="75" spans="1:56" ht="15.75">
      <c r="A75" s="37" t="s">
        <v>13</v>
      </c>
      <c r="B75" s="38"/>
      <c r="C75" s="50"/>
      <c r="E75" s="18"/>
      <c r="F75" s="48">
        <f t="shared" si="4"/>
      </c>
      <c r="H75" s="47"/>
      <c r="I75" s="48"/>
      <c r="K75" s="18"/>
      <c r="L75" s="48"/>
      <c r="N75" s="18"/>
      <c r="O75" s="48"/>
      <c r="Q75" s="18"/>
      <c r="R75" s="18"/>
      <c r="S75" s="37" t="s">
        <v>13</v>
      </c>
      <c r="T75" s="38"/>
      <c r="U75" s="50"/>
      <c r="W75" s="18"/>
      <c r="X75" s="48"/>
      <c r="Z75" s="47"/>
      <c r="AA75" s="48"/>
      <c r="AC75" s="20"/>
      <c r="AD75" s="48"/>
      <c r="AF75" s="20"/>
      <c r="AG75" s="48"/>
      <c r="AI75" s="18"/>
      <c r="AJ75" s="18"/>
      <c r="AK75" s="37" t="s">
        <v>13</v>
      </c>
      <c r="AL75" s="38"/>
      <c r="AM75" s="50"/>
      <c r="AO75" s="39"/>
      <c r="AP75" s="44"/>
      <c r="AQ75" s="42"/>
      <c r="AR75" s="43"/>
      <c r="AS75" s="90"/>
      <c r="AT75" s="42"/>
      <c r="AU75" s="43"/>
      <c r="AV75" s="88"/>
      <c r="AW75" s="42"/>
      <c r="AX75" s="43"/>
      <c r="AY75" s="88"/>
      <c r="AZ75" s="42"/>
      <c r="BA75" s="43"/>
      <c r="BB75" s="44"/>
      <c r="BC75" s="45"/>
      <c r="BD75" s="43"/>
    </row>
    <row r="76" spans="1:56" ht="31.5">
      <c r="A76" s="37" t="s">
        <v>27</v>
      </c>
      <c r="B76" s="32" t="s">
        <v>28</v>
      </c>
      <c r="C76" s="50"/>
      <c r="E76" s="18"/>
      <c r="F76" s="48">
        <f t="shared" si="4"/>
      </c>
      <c r="H76" s="47"/>
      <c r="I76" s="48"/>
      <c r="K76" s="18"/>
      <c r="L76" s="48"/>
      <c r="N76" s="18"/>
      <c r="O76" s="48"/>
      <c r="Q76" s="18"/>
      <c r="R76" s="18"/>
      <c r="S76" s="37" t="s">
        <v>27</v>
      </c>
      <c r="T76" s="32" t="s">
        <v>28</v>
      </c>
      <c r="U76" s="50"/>
      <c r="W76" s="18"/>
      <c r="X76" s="48"/>
      <c r="Z76" s="47"/>
      <c r="AA76" s="48"/>
      <c r="AC76" s="20"/>
      <c r="AD76" s="48"/>
      <c r="AF76" s="20"/>
      <c r="AG76" s="48"/>
      <c r="AI76" s="18"/>
      <c r="AJ76" s="18"/>
      <c r="AK76" s="37" t="s">
        <v>27</v>
      </c>
      <c r="AL76" s="32" t="s">
        <v>28</v>
      </c>
      <c r="AM76" s="50"/>
      <c r="AO76" s="39"/>
      <c r="AP76" s="44"/>
      <c r="AQ76" s="42"/>
      <c r="AR76" s="43"/>
      <c r="AS76" s="90"/>
      <c r="AT76" s="42"/>
      <c r="AU76" s="43"/>
      <c r="AV76" s="88"/>
      <c r="AW76" s="42"/>
      <c r="AX76" s="43"/>
      <c r="AY76" s="88"/>
      <c r="AZ76" s="42"/>
      <c r="BA76" s="43"/>
      <c r="BB76" s="44"/>
      <c r="BC76" s="45"/>
      <c r="BD76" s="43"/>
    </row>
    <row r="77" spans="1:56" ht="15.75">
      <c r="A77" s="37" t="s">
        <v>29</v>
      </c>
      <c r="B77" s="38" t="s">
        <v>30</v>
      </c>
      <c r="C77" s="50" t="s">
        <v>31</v>
      </c>
      <c r="E77" s="18"/>
      <c r="F77" s="48">
        <f t="shared" si="4"/>
      </c>
      <c r="H77" s="47"/>
      <c r="I77" s="48"/>
      <c r="K77" s="18"/>
      <c r="L77" s="48"/>
      <c r="N77" s="18"/>
      <c r="O77" s="48"/>
      <c r="Q77" s="18"/>
      <c r="R77" s="18"/>
      <c r="S77" s="37" t="s">
        <v>29</v>
      </c>
      <c r="T77" s="38" t="s">
        <v>30</v>
      </c>
      <c r="U77" s="50" t="s">
        <v>31</v>
      </c>
      <c r="W77" s="18"/>
      <c r="X77" s="48"/>
      <c r="Z77" s="47"/>
      <c r="AA77" s="48"/>
      <c r="AC77" s="20"/>
      <c r="AD77" s="48"/>
      <c r="AF77" s="20"/>
      <c r="AG77" s="48"/>
      <c r="AI77" s="18"/>
      <c r="AJ77" s="18"/>
      <c r="AK77" s="37" t="s">
        <v>29</v>
      </c>
      <c r="AL77" s="38" t="s">
        <v>30</v>
      </c>
      <c r="AM77" s="50" t="s">
        <v>31</v>
      </c>
      <c r="AO77" s="39"/>
      <c r="AP77" s="44"/>
      <c r="AQ77" s="42"/>
      <c r="AR77" s="43"/>
      <c r="AS77" s="90"/>
      <c r="AT77" s="42"/>
      <c r="AU77" s="43"/>
      <c r="AV77" s="88"/>
      <c r="AW77" s="42"/>
      <c r="AX77" s="43"/>
      <c r="AY77" s="88"/>
      <c r="AZ77" s="42"/>
      <c r="BA77" s="43"/>
      <c r="BB77" s="44"/>
      <c r="BC77" s="45"/>
      <c r="BD77" s="43"/>
    </row>
    <row r="78" spans="1:56" s="62" customFormat="1" ht="31.5">
      <c r="A78" s="52" t="s">
        <v>32</v>
      </c>
      <c r="B78" s="53" t="s">
        <v>23</v>
      </c>
      <c r="C78" s="54" t="s">
        <v>24</v>
      </c>
      <c r="E78" s="63">
        <v>1.25</v>
      </c>
      <c r="F78" s="64">
        <f t="shared" si="4"/>
      </c>
      <c r="H78" s="63"/>
      <c r="I78" s="64"/>
      <c r="K78" s="65"/>
      <c r="L78" s="64"/>
      <c r="N78" s="65"/>
      <c r="O78" s="64"/>
      <c r="Q78" s="65"/>
      <c r="R78" s="65"/>
      <c r="S78" s="52" t="s">
        <v>32</v>
      </c>
      <c r="T78" s="53" t="s">
        <v>23</v>
      </c>
      <c r="U78" s="54" t="s">
        <v>24</v>
      </c>
      <c r="W78" s="63">
        <v>1.25</v>
      </c>
      <c r="X78" s="64">
        <f>IF($V78&gt;0,IF(W78&gt;0,$V78*W78,""),"")</f>
      </c>
      <c r="Z78" s="63"/>
      <c r="AA78" s="64"/>
      <c r="AC78" s="65"/>
      <c r="AD78" s="64"/>
      <c r="AF78" s="65"/>
      <c r="AG78" s="64"/>
      <c r="AI78" s="65"/>
      <c r="AJ78" s="65"/>
      <c r="AK78" s="52" t="s">
        <v>32</v>
      </c>
      <c r="AL78" s="53" t="s">
        <v>23</v>
      </c>
      <c r="AM78" s="54" t="s">
        <v>24</v>
      </c>
      <c r="AN78" s="83"/>
      <c r="AO78" s="84"/>
      <c r="AP78" s="56">
        <v>1.25</v>
      </c>
      <c r="AQ78" s="57">
        <f>IF($AO78&gt;0,IF(AP78&gt;0,$AO78*AP78,""),"")</f>
      </c>
      <c r="AR78" s="58"/>
      <c r="AS78" s="56"/>
      <c r="AT78" s="57"/>
      <c r="AU78" s="58"/>
      <c r="AV78" s="59"/>
      <c r="AW78" s="57"/>
      <c r="AX78" s="58"/>
      <c r="AY78" s="59"/>
      <c r="AZ78" s="57"/>
      <c r="BA78" s="58"/>
      <c r="BB78" s="59"/>
      <c r="BC78" s="60"/>
      <c r="BD78" s="58"/>
    </row>
    <row r="79" spans="1:56" ht="15.75">
      <c r="A79" s="37" t="s">
        <v>33</v>
      </c>
      <c r="B79" s="38" t="s">
        <v>34</v>
      </c>
      <c r="C79" s="50" t="s">
        <v>31</v>
      </c>
      <c r="E79" s="47">
        <v>4.5</v>
      </c>
      <c r="F79" s="48">
        <f t="shared" si="4"/>
      </c>
      <c r="H79" s="47"/>
      <c r="I79" s="48"/>
      <c r="K79" s="18"/>
      <c r="L79" s="48"/>
      <c r="N79" s="18"/>
      <c r="O79" s="48"/>
      <c r="Q79" s="18"/>
      <c r="R79" s="18"/>
      <c r="S79" s="37" t="s">
        <v>33</v>
      </c>
      <c r="T79" s="38" t="s">
        <v>34</v>
      </c>
      <c r="U79" s="50" t="s">
        <v>31</v>
      </c>
      <c r="W79" s="47">
        <v>4.5</v>
      </c>
      <c r="X79" s="48">
        <f>IF($V79&gt;0,IF(W79&gt;0,$V79*W79,""),"")</f>
      </c>
      <c r="Z79" s="47"/>
      <c r="AA79" s="48"/>
      <c r="AC79" s="20"/>
      <c r="AD79" s="48"/>
      <c r="AF79" s="20"/>
      <c r="AG79" s="48"/>
      <c r="AI79" s="18"/>
      <c r="AJ79" s="18"/>
      <c r="AK79" s="37" t="s">
        <v>33</v>
      </c>
      <c r="AL79" s="38" t="s">
        <v>34</v>
      </c>
      <c r="AM79" s="50" t="s">
        <v>31</v>
      </c>
      <c r="AN79" s="82"/>
      <c r="AO79" s="39">
        <f>AN79</f>
        <v>0</v>
      </c>
      <c r="AP79" s="41">
        <v>4.5</v>
      </c>
      <c r="AQ79" s="42">
        <f>IF($AN79&gt;0,IF(AP79&gt;0,$AN79*AP79,""),"")</f>
      </c>
      <c r="AR79" s="43"/>
      <c r="AS79" s="90"/>
      <c r="AT79" s="42"/>
      <c r="AU79" s="43"/>
      <c r="AV79" s="88"/>
      <c r="AW79" s="42"/>
      <c r="AX79" s="43"/>
      <c r="AY79" s="88"/>
      <c r="AZ79" s="42"/>
      <c r="BA79" s="43"/>
      <c r="BB79" s="44"/>
      <c r="BC79" s="45"/>
      <c r="BD79" s="43"/>
    </row>
    <row r="80" spans="1:56" ht="15.75">
      <c r="A80" s="37" t="s">
        <v>13</v>
      </c>
      <c r="B80" s="38"/>
      <c r="C80" s="50"/>
      <c r="E80" s="18"/>
      <c r="F80" s="48">
        <f t="shared" si="4"/>
      </c>
      <c r="H80" s="47"/>
      <c r="I80" s="48"/>
      <c r="K80" s="18"/>
      <c r="L80" s="48"/>
      <c r="N80" s="18"/>
      <c r="O80" s="48"/>
      <c r="Q80" s="18"/>
      <c r="R80" s="18"/>
      <c r="S80" s="37" t="s">
        <v>13</v>
      </c>
      <c r="T80" s="38"/>
      <c r="U80" s="50"/>
      <c r="W80" s="18"/>
      <c r="X80" s="48"/>
      <c r="Z80" s="47"/>
      <c r="AA80" s="48"/>
      <c r="AC80" s="20"/>
      <c r="AD80" s="48"/>
      <c r="AF80" s="20"/>
      <c r="AG80" s="48"/>
      <c r="AI80" s="18"/>
      <c r="AJ80" s="18"/>
      <c r="AK80" s="37" t="s">
        <v>13</v>
      </c>
      <c r="AL80" s="38"/>
      <c r="AM80" s="50"/>
      <c r="AO80" s="39"/>
      <c r="AP80" s="44"/>
      <c r="AQ80" s="42"/>
      <c r="AR80" s="43"/>
      <c r="AS80" s="90"/>
      <c r="AT80" s="42"/>
      <c r="AU80" s="43"/>
      <c r="AV80" s="88"/>
      <c r="AW80" s="42"/>
      <c r="AX80" s="43"/>
      <c r="AY80" s="88"/>
      <c r="AZ80" s="42"/>
      <c r="BA80" s="43"/>
      <c r="BB80" s="44"/>
      <c r="BC80" s="45"/>
      <c r="BD80" s="43"/>
    </row>
    <row r="81" spans="1:56" ht="15.75">
      <c r="A81" s="37"/>
      <c r="B81" s="38"/>
      <c r="C81" s="50"/>
      <c r="E81" s="18"/>
      <c r="F81" s="48">
        <f t="shared" si="4"/>
      </c>
      <c r="H81" s="47"/>
      <c r="I81" s="48"/>
      <c r="K81" s="18"/>
      <c r="L81" s="48"/>
      <c r="N81" s="18"/>
      <c r="O81" s="48"/>
      <c r="Q81" s="18"/>
      <c r="R81" s="18"/>
      <c r="S81" s="37"/>
      <c r="T81" s="38"/>
      <c r="U81" s="50"/>
      <c r="W81" s="18"/>
      <c r="X81" s="48"/>
      <c r="Z81" s="47"/>
      <c r="AA81" s="48"/>
      <c r="AC81" s="20"/>
      <c r="AD81" s="48"/>
      <c r="AF81" s="20"/>
      <c r="AG81" s="48"/>
      <c r="AI81" s="18"/>
      <c r="AJ81" s="18"/>
      <c r="AK81" s="37"/>
      <c r="AL81" s="38"/>
      <c r="AM81" s="50"/>
      <c r="AO81" s="39"/>
      <c r="AP81" s="44"/>
      <c r="AQ81" s="42"/>
      <c r="AR81" s="43"/>
      <c r="AS81" s="90"/>
      <c r="AT81" s="42"/>
      <c r="AU81" s="43"/>
      <c r="AV81" s="88"/>
      <c r="AW81" s="42"/>
      <c r="AX81" s="43"/>
      <c r="AY81" s="88"/>
      <c r="AZ81" s="42"/>
      <c r="BA81" s="43"/>
      <c r="BB81" s="44"/>
      <c r="BC81" s="45"/>
      <c r="BD81" s="43"/>
    </row>
    <row r="82" spans="1:56" ht="47.25">
      <c r="A82" s="30" t="s">
        <v>47</v>
      </c>
      <c r="B82" s="31" t="s">
        <v>48</v>
      </c>
      <c r="C82" s="37"/>
      <c r="E82" s="18"/>
      <c r="F82" s="48">
        <f t="shared" si="4"/>
      </c>
      <c r="H82" s="47"/>
      <c r="I82" s="48"/>
      <c r="K82" s="18"/>
      <c r="L82" s="48"/>
      <c r="N82" s="18"/>
      <c r="O82" s="48"/>
      <c r="Q82" s="18"/>
      <c r="R82" s="18"/>
      <c r="S82" s="30" t="s">
        <v>47</v>
      </c>
      <c r="T82" s="31" t="s">
        <v>48</v>
      </c>
      <c r="U82" s="37"/>
      <c r="W82" s="18"/>
      <c r="X82" s="48"/>
      <c r="Z82" s="47"/>
      <c r="AA82" s="48"/>
      <c r="AC82" s="20"/>
      <c r="AD82" s="48"/>
      <c r="AF82" s="20"/>
      <c r="AG82" s="48"/>
      <c r="AI82" s="18"/>
      <c r="AJ82" s="18"/>
      <c r="AK82" s="30" t="s">
        <v>47</v>
      </c>
      <c r="AL82" s="31" t="s">
        <v>48</v>
      </c>
      <c r="AM82" s="37"/>
      <c r="AO82" s="39"/>
      <c r="AP82" s="44"/>
      <c r="AQ82" s="42"/>
      <c r="AR82" s="43"/>
      <c r="AS82" s="90"/>
      <c r="AT82" s="42"/>
      <c r="AU82" s="43"/>
      <c r="AV82" s="88"/>
      <c r="AW82" s="42"/>
      <c r="AX82" s="43"/>
      <c r="AY82" s="88"/>
      <c r="AZ82" s="42"/>
      <c r="BA82" s="43"/>
      <c r="BB82" s="44"/>
      <c r="BC82" s="45"/>
      <c r="BD82" s="43"/>
    </row>
    <row r="83" spans="1:56" ht="31.5">
      <c r="A83" s="37" t="s">
        <v>49</v>
      </c>
      <c r="B83" s="38" t="s">
        <v>12</v>
      </c>
      <c r="C83" s="50"/>
      <c r="E83" s="18"/>
      <c r="F83" s="48">
        <f t="shared" si="4"/>
      </c>
      <c r="H83" s="47"/>
      <c r="I83" s="48"/>
      <c r="K83" s="18"/>
      <c r="L83" s="48"/>
      <c r="N83" s="18"/>
      <c r="O83" s="48"/>
      <c r="Q83" s="18"/>
      <c r="R83" s="18"/>
      <c r="S83" s="37" t="s">
        <v>49</v>
      </c>
      <c r="T83" s="38" t="s">
        <v>12</v>
      </c>
      <c r="U83" s="50"/>
      <c r="W83" s="18"/>
      <c r="X83" s="48"/>
      <c r="Z83" s="47"/>
      <c r="AA83" s="48"/>
      <c r="AC83" s="20"/>
      <c r="AD83" s="48"/>
      <c r="AF83" s="20"/>
      <c r="AG83" s="48"/>
      <c r="AI83" s="18"/>
      <c r="AJ83" s="18"/>
      <c r="AK83" s="37" t="s">
        <v>49</v>
      </c>
      <c r="AL83" s="38" t="s">
        <v>12</v>
      </c>
      <c r="AM83" s="50"/>
      <c r="AO83" s="39"/>
      <c r="AP83" s="44"/>
      <c r="AQ83" s="42"/>
      <c r="AR83" s="43"/>
      <c r="AS83" s="90"/>
      <c r="AT83" s="42"/>
      <c r="AU83" s="43"/>
      <c r="AV83" s="88"/>
      <c r="AW83" s="42"/>
      <c r="AX83" s="43"/>
      <c r="AY83" s="88"/>
      <c r="AZ83" s="42"/>
      <c r="BA83" s="43"/>
      <c r="BB83" s="44"/>
      <c r="BC83" s="45"/>
      <c r="BD83" s="43"/>
    </row>
    <row r="84" spans="1:56" ht="15.75">
      <c r="A84" s="37" t="s">
        <v>13</v>
      </c>
      <c r="B84" s="38" t="s">
        <v>14</v>
      </c>
      <c r="C84" s="50" t="s">
        <v>15</v>
      </c>
      <c r="E84" s="47">
        <v>15</v>
      </c>
      <c r="F84" s="48">
        <f t="shared" si="4"/>
      </c>
      <c r="G84" s="17">
        <f>D84</f>
        <v>0</v>
      </c>
      <c r="H84" s="47">
        <v>18.3</v>
      </c>
      <c r="I84" s="48">
        <f>IF($G84&gt;0,IF(H84&gt;0,$G84*H84,""),"")</f>
      </c>
      <c r="K84" s="18"/>
      <c r="L84" s="48"/>
      <c r="N84" s="18"/>
      <c r="O84" s="48"/>
      <c r="Q84" s="18"/>
      <c r="R84" s="18"/>
      <c r="S84" s="37" t="s">
        <v>13</v>
      </c>
      <c r="T84" s="38" t="s">
        <v>14</v>
      </c>
      <c r="U84" s="50" t="s">
        <v>15</v>
      </c>
      <c r="W84" s="47">
        <v>15</v>
      </c>
      <c r="X84" s="48">
        <f>IF($V84&gt;0,IF(W84&gt;0,$V84*W84,""),"")</f>
      </c>
      <c r="Y84" s="17">
        <f>V84</f>
        <v>0</v>
      </c>
      <c r="Z84" s="47">
        <v>18.3</v>
      </c>
      <c r="AA84" s="48">
        <f>IF($G84&gt;0,IF(Z84&gt;0,$G84*Z84,""),"")</f>
      </c>
      <c r="AC84" s="20"/>
      <c r="AD84" s="48"/>
      <c r="AF84" s="20"/>
      <c r="AG84" s="48"/>
      <c r="AI84" s="18"/>
      <c r="AJ84" s="18"/>
      <c r="AK84" s="37" t="s">
        <v>13</v>
      </c>
      <c r="AL84" s="38" t="s">
        <v>14</v>
      </c>
      <c r="AM84" s="50" t="s">
        <v>15</v>
      </c>
      <c r="AN84" s="82"/>
      <c r="AO84" s="39">
        <f>AN84</f>
        <v>0</v>
      </c>
      <c r="AP84" s="41">
        <v>15</v>
      </c>
      <c r="AQ84" s="42">
        <f>IF($AN84&gt;0,IF(AP84&gt;0,$AN84*AP84,""),"")</f>
      </c>
      <c r="AR84" s="43">
        <f>AN84</f>
        <v>0</v>
      </c>
      <c r="AS84" s="90">
        <f>PRODUCT(ROUND(Z84*1.02,2))</f>
        <v>18.67</v>
      </c>
      <c r="AT84" s="42">
        <f>IF($AN84&gt;0,IF(AS84&gt;0,$AN84*AS84,""),"")</f>
      </c>
      <c r="AU84" s="43"/>
      <c r="AV84" s="88"/>
      <c r="AW84" s="42"/>
      <c r="AX84" s="43"/>
      <c r="AY84" s="88"/>
      <c r="AZ84" s="42"/>
      <c r="BA84" s="43"/>
      <c r="BB84" s="44"/>
      <c r="BC84" s="45"/>
      <c r="BD84" s="43"/>
    </row>
    <row r="85" spans="1:56" ht="15.75">
      <c r="A85" s="37" t="s">
        <v>13</v>
      </c>
      <c r="B85" s="38" t="s">
        <v>16</v>
      </c>
      <c r="C85" s="50" t="s">
        <v>15</v>
      </c>
      <c r="E85" s="47">
        <v>13.5</v>
      </c>
      <c r="F85" s="48">
        <f t="shared" si="4"/>
      </c>
      <c r="G85" s="17">
        <f>D85</f>
        <v>0</v>
      </c>
      <c r="H85" s="47">
        <v>16.2</v>
      </c>
      <c r="I85" s="48">
        <f>IF($G85&gt;0,IF(H85&gt;0,$G85*H85,""),"")</f>
      </c>
      <c r="K85" s="18"/>
      <c r="L85" s="48"/>
      <c r="N85" s="18"/>
      <c r="O85" s="48"/>
      <c r="Q85" s="18"/>
      <c r="R85" s="18"/>
      <c r="S85" s="37" t="s">
        <v>13</v>
      </c>
      <c r="T85" s="38" t="s">
        <v>16</v>
      </c>
      <c r="U85" s="50" t="s">
        <v>15</v>
      </c>
      <c r="W85" s="47">
        <v>13.5</v>
      </c>
      <c r="X85" s="48">
        <f>IF($V85&gt;0,IF(W85&gt;0,$V85*W85,""),"")</f>
      </c>
      <c r="Y85" s="17">
        <f>V85</f>
        <v>0</v>
      </c>
      <c r="Z85" s="47">
        <v>16.2</v>
      </c>
      <c r="AA85" s="48">
        <f>IF($G85&gt;0,IF(Z85&gt;0,$G85*Z85,""),"")</f>
      </c>
      <c r="AC85" s="20"/>
      <c r="AD85" s="48"/>
      <c r="AF85" s="20"/>
      <c r="AG85" s="48"/>
      <c r="AI85" s="18"/>
      <c r="AJ85" s="18"/>
      <c r="AK85" s="37" t="s">
        <v>13</v>
      </c>
      <c r="AL85" s="38" t="s">
        <v>16</v>
      </c>
      <c r="AM85" s="50" t="s">
        <v>15</v>
      </c>
      <c r="AN85" s="82"/>
      <c r="AO85" s="39">
        <f>AN85</f>
        <v>0</v>
      </c>
      <c r="AP85" s="41">
        <v>13.5</v>
      </c>
      <c r="AQ85" s="42">
        <f>IF($AN85&gt;0,IF(AP85&gt;0,$AN85*AP85,""),"")</f>
      </c>
      <c r="AR85" s="43">
        <f>AN85</f>
        <v>0</v>
      </c>
      <c r="AS85" s="90">
        <f>PRODUCT(ROUND(Z85*1.02,2))</f>
        <v>16.52</v>
      </c>
      <c r="AT85" s="42">
        <f>IF($AN85&gt;0,IF(AS85&gt;0,$AN85*AS85,""),"")</f>
      </c>
      <c r="AU85" s="43"/>
      <c r="AV85" s="88"/>
      <c r="AW85" s="42"/>
      <c r="AX85" s="43"/>
      <c r="AY85" s="88"/>
      <c r="AZ85" s="42"/>
      <c r="BA85" s="43"/>
      <c r="BB85" s="44"/>
      <c r="BC85" s="45"/>
      <c r="BD85" s="43"/>
    </row>
    <row r="86" spans="1:56" ht="15.75">
      <c r="A86" s="37" t="s">
        <v>13</v>
      </c>
      <c r="B86" s="38" t="s">
        <v>17</v>
      </c>
      <c r="C86" s="50" t="s">
        <v>15</v>
      </c>
      <c r="E86" s="47">
        <v>12</v>
      </c>
      <c r="F86" s="48">
        <f t="shared" si="4"/>
      </c>
      <c r="G86" s="17">
        <f>D86</f>
        <v>0</v>
      </c>
      <c r="H86" s="47">
        <v>14.5</v>
      </c>
      <c r="I86" s="48">
        <f>IF($G86&gt;0,IF(H86&gt;0,$G86*H86,""),"")</f>
      </c>
      <c r="K86" s="18"/>
      <c r="L86" s="48"/>
      <c r="N86" s="18"/>
      <c r="O86" s="48"/>
      <c r="Q86" s="18"/>
      <c r="R86" s="18"/>
      <c r="S86" s="37" t="s">
        <v>13</v>
      </c>
      <c r="T86" s="38" t="s">
        <v>17</v>
      </c>
      <c r="U86" s="50" t="s">
        <v>15</v>
      </c>
      <c r="W86" s="47">
        <v>12</v>
      </c>
      <c r="X86" s="48">
        <f>IF($V86&gt;0,IF(W86&gt;0,$V86*W86,""),"")</f>
      </c>
      <c r="Y86" s="17">
        <f>V86</f>
        <v>0</v>
      </c>
      <c r="Z86" s="47">
        <v>14.5</v>
      </c>
      <c r="AA86" s="48">
        <f>IF($G86&gt;0,IF(Z86&gt;0,$G86*Z86,""),"")</f>
      </c>
      <c r="AC86" s="20"/>
      <c r="AD86" s="48"/>
      <c r="AF86" s="20"/>
      <c r="AG86" s="48"/>
      <c r="AI86" s="18"/>
      <c r="AJ86" s="18"/>
      <c r="AK86" s="37" t="s">
        <v>13</v>
      </c>
      <c r="AL86" s="38" t="s">
        <v>17</v>
      </c>
      <c r="AM86" s="50" t="s">
        <v>15</v>
      </c>
      <c r="AN86" s="82"/>
      <c r="AO86" s="39">
        <f>AN86</f>
        <v>0</v>
      </c>
      <c r="AP86" s="41">
        <v>12</v>
      </c>
      <c r="AQ86" s="42">
        <f>IF($AN86&gt;0,IF(AP86&gt;0,$AN86*AP86,""),"")</f>
      </c>
      <c r="AR86" s="43">
        <f>AN86</f>
        <v>0</v>
      </c>
      <c r="AS86" s="90">
        <f>PRODUCT(ROUND(Z86*1.02,2))</f>
        <v>14.79</v>
      </c>
      <c r="AT86" s="42">
        <f>IF($AN86&gt;0,IF(AS86&gt;0,$AN86*AS86,""),"")</f>
      </c>
      <c r="AU86" s="43"/>
      <c r="AV86" s="88"/>
      <c r="AW86" s="42"/>
      <c r="AX86" s="43"/>
      <c r="AY86" s="88"/>
      <c r="AZ86" s="42"/>
      <c r="BA86" s="43"/>
      <c r="BB86" s="44"/>
      <c r="BC86" s="45"/>
      <c r="BD86" s="43"/>
    </row>
    <row r="87" spans="1:56" ht="15.75">
      <c r="A87" s="37" t="s">
        <v>50</v>
      </c>
      <c r="B87" s="38" t="s">
        <v>19</v>
      </c>
      <c r="C87" s="50"/>
      <c r="E87" s="47"/>
      <c r="F87" s="48">
        <f t="shared" si="4"/>
      </c>
      <c r="H87" s="47"/>
      <c r="I87" s="48"/>
      <c r="K87" s="18"/>
      <c r="L87" s="48"/>
      <c r="N87" s="18"/>
      <c r="O87" s="48"/>
      <c r="Q87" s="18"/>
      <c r="R87" s="18"/>
      <c r="S87" s="37" t="s">
        <v>50</v>
      </c>
      <c r="T87" s="38" t="s">
        <v>19</v>
      </c>
      <c r="U87" s="50"/>
      <c r="W87" s="47"/>
      <c r="X87" s="48"/>
      <c r="Z87" s="47"/>
      <c r="AA87" s="48"/>
      <c r="AC87" s="20"/>
      <c r="AD87" s="48"/>
      <c r="AF87" s="20"/>
      <c r="AG87" s="48"/>
      <c r="AI87" s="18"/>
      <c r="AJ87" s="18"/>
      <c r="AK87" s="37" t="s">
        <v>50</v>
      </c>
      <c r="AL87" s="38" t="s">
        <v>19</v>
      </c>
      <c r="AM87" s="50"/>
      <c r="AO87" s="39"/>
      <c r="AP87" s="41"/>
      <c r="AQ87" s="42"/>
      <c r="AR87" s="43"/>
      <c r="AS87" s="90"/>
      <c r="AT87" s="42"/>
      <c r="AU87" s="43"/>
      <c r="AV87" s="88"/>
      <c r="AW87" s="42"/>
      <c r="AX87" s="43"/>
      <c r="AY87" s="88"/>
      <c r="AZ87" s="42"/>
      <c r="BA87" s="43"/>
      <c r="BB87" s="44"/>
      <c r="BC87" s="45"/>
      <c r="BD87" s="43"/>
    </row>
    <row r="88" spans="1:56" ht="15.75">
      <c r="A88" s="37" t="s">
        <v>13</v>
      </c>
      <c r="B88" s="38" t="s">
        <v>14</v>
      </c>
      <c r="C88" s="50" t="s">
        <v>15</v>
      </c>
      <c r="E88" s="47">
        <v>12.5</v>
      </c>
      <c r="F88" s="48">
        <f t="shared" si="4"/>
      </c>
      <c r="G88" s="17">
        <f>D88</f>
        <v>0</v>
      </c>
      <c r="H88" s="47">
        <v>8.9</v>
      </c>
      <c r="I88" s="48">
        <f>IF($G88&gt;0,IF(H88&gt;0,$G88*H88,""),"")</f>
      </c>
      <c r="K88" s="18"/>
      <c r="L88" s="48"/>
      <c r="N88" s="18"/>
      <c r="O88" s="48"/>
      <c r="Q88" s="18"/>
      <c r="R88" s="18"/>
      <c r="S88" s="37" t="s">
        <v>13</v>
      </c>
      <c r="T88" s="38" t="s">
        <v>14</v>
      </c>
      <c r="U88" s="50" t="s">
        <v>15</v>
      </c>
      <c r="W88" s="47">
        <v>12.5</v>
      </c>
      <c r="X88" s="48">
        <f>IF($V88&gt;0,IF(W88&gt;0,$V88*W88,""),"")</f>
      </c>
      <c r="Y88" s="17">
        <f>V88</f>
        <v>0</v>
      </c>
      <c r="Z88" s="47">
        <v>8.9</v>
      </c>
      <c r="AA88" s="48">
        <f>IF($G88&gt;0,IF(Z88&gt;0,$G88*Z88,""),"")</f>
      </c>
      <c r="AC88" s="20"/>
      <c r="AD88" s="48"/>
      <c r="AF88" s="20"/>
      <c r="AG88" s="48"/>
      <c r="AI88" s="18"/>
      <c r="AJ88" s="18"/>
      <c r="AK88" s="37" t="s">
        <v>13</v>
      </c>
      <c r="AL88" s="38" t="s">
        <v>14</v>
      </c>
      <c r="AM88" s="50" t="s">
        <v>15</v>
      </c>
      <c r="AN88" s="82"/>
      <c r="AO88" s="39">
        <f>AN88</f>
        <v>0</v>
      </c>
      <c r="AP88" s="41">
        <v>12.5</v>
      </c>
      <c r="AQ88" s="42">
        <f>IF($AN88&gt;0,IF(AP88&gt;0,$AN88*AP88,""),"")</f>
      </c>
      <c r="AR88" s="43">
        <f>AN88</f>
        <v>0</v>
      </c>
      <c r="AS88" s="90">
        <f>PRODUCT(ROUND(Z88*1.02,2))</f>
        <v>9.08</v>
      </c>
      <c r="AT88" s="42">
        <f>IF($AN88&gt;0,IF(AS88&gt;0,$AN88*AS88,""),"")</f>
      </c>
      <c r="AU88" s="43"/>
      <c r="AV88" s="88"/>
      <c r="AW88" s="42"/>
      <c r="AX88" s="43"/>
      <c r="AY88" s="88"/>
      <c r="AZ88" s="42"/>
      <c r="BA88" s="43"/>
      <c r="BB88" s="44"/>
      <c r="BC88" s="45"/>
      <c r="BD88" s="43"/>
    </row>
    <row r="89" spans="1:56" ht="15.75">
      <c r="A89" s="37" t="s">
        <v>13</v>
      </c>
      <c r="B89" s="38" t="s">
        <v>16</v>
      </c>
      <c r="C89" s="50" t="s">
        <v>15</v>
      </c>
      <c r="E89" s="47">
        <v>11</v>
      </c>
      <c r="F89" s="48">
        <f t="shared" si="4"/>
      </c>
      <c r="G89" s="17">
        <f>D89</f>
        <v>0</v>
      </c>
      <c r="H89" s="47">
        <v>8</v>
      </c>
      <c r="I89" s="48">
        <f>IF($G89&gt;0,IF(H89&gt;0,$G89*H89,""),"")</f>
      </c>
      <c r="K89" s="18"/>
      <c r="L89" s="48"/>
      <c r="N89" s="18"/>
      <c r="O89" s="48"/>
      <c r="Q89" s="18"/>
      <c r="R89" s="18"/>
      <c r="S89" s="37" t="s">
        <v>13</v>
      </c>
      <c r="T89" s="38" t="s">
        <v>16</v>
      </c>
      <c r="U89" s="50" t="s">
        <v>15</v>
      </c>
      <c r="W89" s="47">
        <v>11</v>
      </c>
      <c r="X89" s="48">
        <f>IF($V89&gt;0,IF(W89&gt;0,$V89*W89,""),"")</f>
      </c>
      <c r="Y89" s="17">
        <f>V89</f>
        <v>0</v>
      </c>
      <c r="Z89" s="47">
        <v>8</v>
      </c>
      <c r="AA89" s="48">
        <f>IF($G89&gt;0,IF(Z89&gt;0,$G89*Z89,""),"")</f>
      </c>
      <c r="AC89" s="20"/>
      <c r="AD89" s="48"/>
      <c r="AF89" s="20"/>
      <c r="AG89" s="48"/>
      <c r="AI89" s="18"/>
      <c r="AJ89" s="18"/>
      <c r="AK89" s="37" t="s">
        <v>13</v>
      </c>
      <c r="AL89" s="38" t="s">
        <v>16</v>
      </c>
      <c r="AM89" s="50" t="s">
        <v>15</v>
      </c>
      <c r="AN89" s="82"/>
      <c r="AO89" s="39">
        <f>AN89</f>
        <v>0</v>
      </c>
      <c r="AP89" s="41">
        <v>11</v>
      </c>
      <c r="AQ89" s="42">
        <f>IF($AN89&gt;0,IF(AP89&gt;0,$AN89*AP89,""),"")</f>
      </c>
      <c r="AR89" s="43">
        <f>AN89</f>
        <v>0</v>
      </c>
      <c r="AS89" s="90">
        <f>PRODUCT(ROUND(Z89*1.02,2))</f>
        <v>8.16</v>
      </c>
      <c r="AT89" s="42">
        <f>IF($AN89&gt;0,IF(AS89&gt;0,$AN89*AS89,""),"")</f>
      </c>
      <c r="AU89" s="43"/>
      <c r="AV89" s="88"/>
      <c r="AW89" s="42"/>
      <c r="AX89" s="43"/>
      <c r="AY89" s="88"/>
      <c r="AZ89" s="42"/>
      <c r="BA89" s="43"/>
      <c r="BB89" s="44"/>
      <c r="BC89" s="45"/>
      <c r="BD89" s="43"/>
    </row>
    <row r="90" spans="1:56" ht="15.75">
      <c r="A90" s="37" t="s">
        <v>13</v>
      </c>
      <c r="B90" s="38" t="s">
        <v>17</v>
      </c>
      <c r="C90" s="50" t="s">
        <v>15</v>
      </c>
      <c r="E90" s="47">
        <v>9</v>
      </c>
      <c r="F90" s="48">
        <f t="shared" si="4"/>
      </c>
      <c r="G90" s="17">
        <f>D90</f>
        <v>0</v>
      </c>
      <c r="H90" s="47">
        <v>7</v>
      </c>
      <c r="I90" s="48">
        <f>IF($G90&gt;0,IF(H90&gt;0,$G90*H90,""),"")</f>
      </c>
      <c r="K90" s="18"/>
      <c r="L90" s="48"/>
      <c r="N90" s="18"/>
      <c r="O90" s="48"/>
      <c r="Q90" s="18"/>
      <c r="R90" s="18"/>
      <c r="S90" s="37" t="s">
        <v>13</v>
      </c>
      <c r="T90" s="38" t="s">
        <v>17</v>
      </c>
      <c r="U90" s="50" t="s">
        <v>15</v>
      </c>
      <c r="W90" s="47">
        <v>9</v>
      </c>
      <c r="X90" s="48">
        <f>IF($V90&gt;0,IF(W90&gt;0,$V90*W90,""),"")</f>
      </c>
      <c r="Y90" s="17">
        <f>V90</f>
        <v>0</v>
      </c>
      <c r="Z90" s="47">
        <v>7</v>
      </c>
      <c r="AA90" s="48">
        <f>IF($G90&gt;0,IF(Z90&gt;0,$G90*Z90,""),"")</f>
      </c>
      <c r="AC90" s="20"/>
      <c r="AD90" s="48"/>
      <c r="AF90" s="20"/>
      <c r="AG90" s="48"/>
      <c r="AI90" s="18"/>
      <c r="AJ90" s="18"/>
      <c r="AK90" s="37" t="s">
        <v>13</v>
      </c>
      <c r="AL90" s="38" t="s">
        <v>17</v>
      </c>
      <c r="AM90" s="50" t="s">
        <v>15</v>
      </c>
      <c r="AN90" s="82"/>
      <c r="AO90" s="39">
        <f>AN90</f>
        <v>0</v>
      </c>
      <c r="AP90" s="41">
        <v>9</v>
      </c>
      <c r="AQ90" s="42">
        <f>IF($AN90&gt;0,IF(AP90&gt;0,$AN90*AP90,""),"")</f>
      </c>
      <c r="AR90" s="43">
        <f>AN90</f>
        <v>0</v>
      </c>
      <c r="AS90" s="90">
        <f>PRODUCT(ROUND(Z90*1.02,2))</f>
        <v>7.14</v>
      </c>
      <c r="AT90" s="42">
        <f>IF($AN90&gt;0,IF(AS90&gt;0,$AN90*AS90,""),"")</f>
      </c>
      <c r="AU90" s="43"/>
      <c r="AV90" s="88"/>
      <c r="AW90" s="42"/>
      <c r="AX90" s="43"/>
      <c r="AY90" s="88"/>
      <c r="AZ90" s="42"/>
      <c r="BA90" s="43"/>
      <c r="BB90" s="44"/>
      <c r="BC90" s="45"/>
      <c r="BD90" s="43"/>
    </row>
    <row r="91" spans="1:56" ht="15.75">
      <c r="A91" s="37"/>
      <c r="B91" s="38"/>
      <c r="C91" s="50"/>
      <c r="E91" s="47"/>
      <c r="F91" s="48">
        <f t="shared" si="4"/>
      </c>
      <c r="H91" s="47"/>
      <c r="I91" s="48"/>
      <c r="K91" s="18"/>
      <c r="L91" s="48"/>
      <c r="N91" s="18"/>
      <c r="O91" s="48"/>
      <c r="Q91" s="18"/>
      <c r="R91" s="18"/>
      <c r="S91" s="37"/>
      <c r="T91" s="38"/>
      <c r="U91" s="50"/>
      <c r="W91" s="47"/>
      <c r="X91" s="48"/>
      <c r="Z91" s="47"/>
      <c r="AA91" s="48"/>
      <c r="AC91" s="20"/>
      <c r="AD91" s="48"/>
      <c r="AF91" s="20"/>
      <c r="AG91" s="48"/>
      <c r="AI91" s="18"/>
      <c r="AJ91" s="18"/>
      <c r="AK91" s="37"/>
      <c r="AL91" s="38"/>
      <c r="AM91" s="50"/>
      <c r="AO91" s="39"/>
      <c r="AP91" s="41"/>
      <c r="AQ91" s="42"/>
      <c r="AR91" s="43"/>
      <c r="AS91" s="90"/>
      <c r="AT91" s="42"/>
      <c r="AU91" s="43"/>
      <c r="AV91" s="88"/>
      <c r="AW91" s="42"/>
      <c r="AX91" s="43"/>
      <c r="AY91" s="88"/>
      <c r="AZ91" s="42"/>
      <c r="BA91" s="43"/>
      <c r="BB91" s="44"/>
      <c r="BC91" s="45"/>
      <c r="BD91" s="43"/>
    </row>
    <row r="92" spans="1:56" ht="15.75">
      <c r="A92" s="37" t="s">
        <v>20</v>
      </c>
      <c r="B92" s="32" t="s">
        <v>21</v>
      </c>
      <c r="C92" s="50"/>
      <c r="E92" s="47"/>
      <c r="F92" s="48">
        <f t="shared" si="4"/>
      </c>
      <c r="H92" s="47"/>
      <c r="I92" s="48"/>
      <c r="K92" s="18"/>
      <c r="L92" s="48"/>
      <c r="N92" s="18"/>
      <c r="O92" s="48"/>
      <c r="Q92" s="18"/>
      <c r="R92" s="18"/>
      <c r="S92" s="37" t="s">
        <v>20</v>
      </c>
      <c r="T92" s="32" t="s">
        <v>21</v>
      </c>
      <c r="U92" s="50"/>
      <c r="W92" s="47"/>
      <c r="X92" s="48"/>
      <c r="Z92" s="47"/>
      <c r="AA92" s="48"/>
      <c r="AC92" s="20"/>
      <c r="AD92" s="48"/>
      <c r="AF92" s="20"/>
      <c r="AG92" s="48"/>
      <c r="AI92" s="18"/>
      <c r="AJ92" s="18"/>
      <c r="AK92" s="37" t="s">
        <v>20</v>
      </c>
      <c r="AL92" s="32" t="s">
        <v>21</v>
      </c>
      <c r="AM92" s="50"/>
      <c r="AO92" s="39"/>
      <c r="AP92" s="41"/>
      <c r="AQ92" s="42"/>
      <c r="AR92" s="43"/>
      <c r="AS92" s="90"/>
      <c r="AT92" s="42"/>
      <c r="AU92" s="43"/>
      <c r="AV92" s="88"/>
      <c r="AW92" s="42"/>
      <c r="AX92" s="43"/>
      <c r="AY92" s="88"/>
      <c r="AZ92" s="42"/>
      <c r="BA92" s="43"/>
      <c r="BB92" s="44"/>
      <c r="BC92" s="45"/>
      <c r="BD92" s="43"/>
    </row>
    <row r="93" spans="1:56" s="62" customFormat="1" ht="31.5">
      <c r="A93" s="52" t="s">
        <v>22</v>
      </c>
      <c r="B93" s="53" t="s">
        <v>23</v>
      </c>
      <c r="C93" s="54" t="s">
        <v>24</v>
      </c>
      <c r="E93" s="63">
        <v>1.25</v>
      </c>
      <c r="F93" s="64">
        <f t="shared" si="4"/>
      </c>
      <c r="H93" s="63">
        <v>0.45</v>
      </c>
      <c r="I93" s="64">
        <f>IF($G93&gt;0,IF(H93&gt;0,$G93*H93,""),"")</f>
      </c>
      <c r="K93" s="65"/>
      <c r="L93" s="64"/>
      <c r="N93" s="65"/>
      <c r="O93" s="64"/>
      <c r="Q93" s="65"/>
      <c r="R93" s="65"/>
      <c r="S93" s="52" t="s">
        <v>22</v>
      </c>
      <c r="T93" s="53" t="s">
        <v>23</v>
      </c>
      <c r="U93" s="54" t="s">
        <v>24</v>
      </c>
      <c r="W93" s="63">
        <v>1.25</v>
      </c>
      <c r="X93" s="64">
        <f>IF($V93&gt;0,IF(W93&gt;0,$V93*W93,""),"")</f>
      </c>
      <c r="Z93" s="63">
        <v>0.45</v>
      </c>
      <c r="AA93" s="64">
        <f>IF($G93&gt;0,IF(Z93&gt;0,$G93*Z93,""),"")</f>
      </c>
      <c r="AC93" s="65"/>
      <c r="AD93" s="64"/>
      <c r="AF93" s="65"/>
      <c r="AG93" s="64"/>
      <c r="AI93" s="65"/>
      <c r="AJ93" s="65"/>
      <c r="AK93" s="52" t="s">
        <v>22</v>
      </c>
      <c r="AL93" s="53" t="s">
        <v>23</v>
      </c>
      <c r="AM93" s="54" t="s">
        <v>24</v>
      </c>
      <c r="AN93" s="83"/>
      <c r="AO93" s="84"/>
      <c r="AP93" s="56">
        <v>1.25</v>
      </c>
      <c r="AQ93" s="57">
        <f>IF($AO93&gt;0,IF(AP93&gt;0,$AO93*AP93,""),"")</f>
      </c>
      <c r="AR93" s="85"/>
      <c r="AS93" s="56">
        <f>PRODUCT(ROUND(Z93*1.02,2))</f>
        <v>0.46</v>
      </c>
      <c r="AT93" s="57">
        <f>IF($AR93&gt;0,IF(AS93&gt;0,$AR93*AS93,""),"")</f>
      </c>
      <c r="AU93" s="58"/>
      <c r="AV93" s="59"/>
      <c r="AW93" s="57"/>
      <c r="AX93" s="58"/>
      <c r="AY93" s="59"/>
      <c r="AZ93" s="57"/>
      <c r="BA93" s="58"/>
      <c r="BB93" s="59"/>
      <c r="BC93" s="60"/>
      <c r="BD93" s="58"/>
    </row>
    <row r="94" spans="1:56" ht="15.75">
      <c r="A94" s="37" t="s">
        <v>25</v>
      </c>
      <c r="B94" s="38" t="s">
        <v>26</v>
      </c>
      <c r="C94" s="50" t="s">
        <v>15</v>
      </c>
      <c r="E94" s="47"/>
      <c r="F94" s="48">
        <f t="shared" si="4"/>
      </c>
      <c r="G94" s="17">
        <f>D94</f>
        <v>0</v>
      </c>
      <c r="H94" s="47">
        <v>0.23</v>
      </c>
      <c r="I94" s="48">
        <f>IF($G94&gt;0,IF(H94&gt;0,$G94*H94,""),"")</f>
      </c>
      <c r="K94" s="18"/>
      <c r="L94" s="48"/>
      <c r="N94" s="18"/>
      <c r="O94" s="48"/>
      <c r="Q94" s="18"/>
      <c r="R94" s="18"/>
      <c r="S94" s="37" t="s">
        <v>25</v>
      </c>
      <c r="T94" s="38" t="s">
        <v>26</v>
      </c>
      <c r="U94" s="50" t="s">
        <v>15</v>
      </c>
      <c r="W94" s="47"/>
      <c r="X94" s="48"/>
      <c r="Y94" s="17">
        <f>V94</f>
        <v>0</v>
      </c>
      <c r="Z94" s="47">
        <v>0.23</v>
      </c>
      <c r="AA94" s="48">
        <f>IF($G94&gt;0,IF(Z94&gt;0,$G94*Z94,""),"")</f>
      </c>
      <c r="AC94" s="20"/>
      <c r="AD94" s="48"/>
      <c r="AF94" s="20"/>
      <c r="AG94" s="48"/>
      <c r="AI94" s="18"/>
      <c r="AJ94" s="18"/>
      <c r="AK94" s="37" t="s">
        <v>25</v>
      </c>
      <c r="AL94" s="38" t="s">
        <v>26</v>
      </c>
      <c r="AM94" s="50" t="s">
        <v>15</v>
      </c>
      <c r="AN94" s="82"/>
      <c r="AO94" s="39"/>
      <c r="AP94" s="41"/>
      <c r="AQ94" s="94"/>
      <c r="AR94" s="43">
        <f>AN94</f>
        <v>0</v>
      </c>
      <c r="AS94" s="90">
        <f>PRODUCT(ROUND(Z94*1.02,2))</f>
        <v>0.23</v>
      </c>
      <c r="AT94" s="42">
        <f>IF($AN94&gt;0,IF(AS94&gt;0,$AN94*AS94,""),"")</f>
      </c>
      <c r="AU94" s="43"/>
      <c r="AV94" s="88"/>
      <c r="AW94" s="42"/>
      <c r="AX94" s="43"/>
      <c r="AY94" s="88"/>
      <c r="AZ94" s="42"/>
      <c r="BA94" s="43"/>
      <c r="BB94" s="44"/>
      <c r="BC94" s="45"/>
      <c r="BD94" s="43"/>
    </row>
    <row r="95" spans="1:56" ht="15.75">
      <c r="A95" s="37" t="s">
        <v>13</v>
      </c>
      <c r="B95" s="38"/>
      <c r="C95" s="50"/>
      <c r="K95" s="18"/>
      <c r="L95" s="48"/>
      <c r="N95" s="18"/>
      <c r="Q95" s="18"/>
      <c r="R95" s="18"/>
      <c r="S95" s="37" t="s">
        <v>13</v>
      </c>
      <c r="T95" s="38"/>
      <c r="U95" s="50"/>
      <c r="AC95" s="20"/>
      <c r="AD95" s="48"/>
      <c r="AF95" s="20"/>
      <c r="AI95" s="18"/>
      <c r="AJ95" s="18"/>
      <c r="AK95" s="37" t="s">
        <v>13</v>
      </c>
      <c r="AL95" s="38"/>
      <c r="AM95" s="50"/>
      <c r="AO95" s="39"/>
      <c r="AP95" s="39"/>
      <c r="AQ95" s="70"/>
      <c r="AR95" s="43"/>
      <c r="AS95" s="93"/>
      <c r="AT95" s="70"/>
      <c r="AU95" s="43"/>
      <c r="AV95" s="88"/>
      <c r="AW95" s="42"/>
      <c r="AX95" s="43"/>
      <c r="AY95" s="88"/>
      <c r="AZ95" s="70"/>
      <c r="BA95" s="43"/>
      <c r="BB95" s="44"/>
      <c r="BC95" s="45"/>
      <c r="BD95" s="43"/>
    </row>
    <row r="96" spans="1:56" ht="31.5">
      <c r="A96" s="37" t="s">
        <v>27</v>
      </c>
      <c r="B96" s="32" t="s">
        <v>28</v>
      </c>
      <c r="C96" s="50"/>
      <c r="F96" s="73"/>
      <c r="I96" s="73"/>
      <c r="K96" s="18"/>
      <c r="L96" s="48"/>
      <c r="N96" s="18"/>
      <c r="O96" s="73"/>
      <c r="Q96" s="18"/>
      <c r="R96" s="18"/>
      <c r="S96" s="37" t="s">
        <v>27</v>
      </c>
      <c r="T96" s="32" t="s">
        <v>28</v>
      </c>
      <c r="U96" s="50"/>
      <c r="X96" s="73"/>
      <c r="AA96" s="73"/>
      <c r="AC96" s="20"/>
      <c r="AD96" s="48"/>
      <c r="AF96" s="20"/>
      <c r="AG96" s="73"/>
      <c r="AI96" s="18"/>
      <c r="AJ96" s="18"/>
      <c r="AK96" s="37" t="s">
        <v>27</v>
      </c>
      <c r="AL96" s="32" t="s">
        <v>28</v>
      </c>
      <c r="AM96" s="50"/>
      <c r="AO96" s="39"/>
      <c r="AP96" s="39"/>
      <c r="AQ96" s="72"/>
      <c r="AR96" s="43"/>
      <c r="AS96" s="93"/>
      <c r="AT96" s="72"/>
      <c r="AU96" s="43"/>
      <c r="AV96" s="88"/>
      <c r="AW96" s="42"/>
      <c r="AX96" s="43"/>
      <c r="AY96" s="88"/>
      <c r="AZ96" s="72"/>
      <c r="BA96" s="43"/>
      <c r="BB96" s="44"/>
      <c r="BC96" s="45"/>
      <c r="BD96" s="43"/>
    </row>
    <row r="97" spans="1:56" ht="15.75">
      <c r="A97" s="37" t="s">
        <v>29</v>
      </c>
      <c r="B97" s="38" t="s">
        <v>30</v>
      </c>
      <c r="C97" s="50" t="s">
        <v>31</v>
      </c>
      <c r="K97" s="18"/>
      <c r="L97" s="48"/>
      <c r="N97" s="18"/>
      <c r="Q97" s="18"/>
      <c r="R97" s="18"/>
      <c r="S97" s="37" t="s">
        <v>29</v>
      </c>
      <c r="T97" s="38" t="s">
        <v>30</v>
      </c>
      <c r="U97" s="50" t="s">
        <v>31</v>
      </c>
      <c r="AC97" s="20"/>
      <c r="AD97" s="48"/>
      <c r="AF97" s="20"/>
      <c r="AI97" s="18"/>
      <c r="AJ97" s="18"/>
      <c r="AK97" s="37" t="s">
        <v>29</v>
      </c>
      <c r="AL97" s="38" t="s">
        <v>30</v>
      </c>
      <c r="AM97" s="50" t="s">
        <v>31</v>
      </c>
      <c r="AN97" s="82"/>
      <c r="AO97" s="39"/>
      <c r="AP97" s="39"/>
      <c r="AQ97" s="95"/>
      <c r="AR97" s="43">
        <f>AN97</f>
        <v>0</v>
      </c>
      <c r="AS97" s="41">
        <v>0.86</v>
      </c>
      <c r="AT97" s="42">
        <f>IF($AN97&gt;0,IF(AS97&gt;0,$AN97*AS97,""),"")</f>
      </c>
      <c r="AU97" s="43"/>
      <c r="AV97" s="88"/>
      <c r="AW97" s="42"/>
      <c r="AX97" s="43"/>
      <c r="AY97" s="88"/>
      <c r="AZ97" s="70"/>
      <c r="BA97" s="43"/>
      <c r="BB97" s="44"/>
      <c r="BC97" s="45"/>
      <c r="BD97" s="43"/>
    </row>
    <row r="98" spans="1:56" s="62" customFormat="1" ht="31.5">
      <c r="A98" s="52" t="s">
        <v>32</v>
      </c>
      <c r="B98" s="53" t="s">
        <v>23</v>
      </c>
      <c r="C98" s="54" t="s">
        <v>24</v>
      </c>
      <c r="E98" s="63">
        <v>1.25</v>
      </c>
      <c r="F98" s="64">
        <f>IF($D98&gt;0,IF(E98&gt;0,$D98*E98,""),"")</f>
      </c>
      <c r="H98" s="63">
        <v>0.84</v>
      </c>
      <c r="I98" s="64">
        <f>IF($G98&gt;0,IF(H98&gt;0,$G98*H98,""),"")</f>
      </c>
      <c r="K98" s="65"/>
      <c r="L98" s="64"/>
      <c r="N98" s="65"/>
      <c r="O98" s="64"/>
      <c r="Q98" s="65"/>
      <c r="R98" s="65"/>
      <c r="S98" s="52" t="s">
        <v>32</v>
      </c>
      <c r="T98" s="53" t="s">
        <v>23</v>
      </c>
      <c r="U98" s="54" t="s">
        <v>24</v>
      </c>
      <c r="W98" s="63">
        <v>1.25</v>
      </c>
      <c r="X98" s="64">
        <f>IF($V98&gt;0,IF(W98&gt;0,$V98*W98,""),"")</f>
      </c>
      <c r="Z98" s="63">
        <v>0.84</v>
      </c>
      <c r="AA98" s="64">
        <f>IF($G98&gt;0,IF(Z98&gt;0,$G98*Z98,""),"")</f>
      </c>
      <c r="AC98" s="65"/>
      <c r="AD98" s="64"/>
      <c r="AF98" s="65"/>
      <c r="AG98" s="64"/>
      <c r="AI98" s="65"/>
      <c r="AJ98" s="65"/>
      <c r="AK98" s="52" t="s">
        <v>32</v>
      </c>
      <c r="AL98" s="53" t="s">
        <v>23</v>
      </c>
      <c r="AM98" s="54" t="s">
        <v>24</v>
      </c>
      <c r="AN98" s="83"/>
      <c r="AO98" s="84"/>
      <c r="AP98" s="56">
        <v>1.25</v>
      </c>
      <c r="AQ98" s="57">
        <f>IF($AO98&gt;0,IF(AP98&gt;0,$AO98*AP98,""),"")</f>
      </c>
      <c r="AR98" s="85"/>
      <c r="AS98" s="56">
        <v>1.43</v>
      </c>
      <c r="AT98" s="57">
        <f>IF($AR98&gt;0,IF(AS98&gt;0,$AR98*AS98,""),"")</f>
      </c>
      <c r="AU98" s="58"/>
      <c r="AV98" s="59"/>
      <c r="AW98" s="57"/>
      <c r="AX98" s="58"/>
      <c r="AY98" s="59"/>
      <c r="AZ98" s="57"/>
      <c r="BA98" s="58"/>
      <c r="BB98" s="59"/>
      <c r="BC98" s="60"/>
      <c r="BD98" s="58"/>
    </row>
    <row r="99" spans="1:56" ht="15.75">
      <c r="A99" s="37" t="s">
        <v>33</v>
      </c>
      <c r="B99" s="38" t="s">
        <v>34</v>
      </c>
      <c r="C99" s="50" t="s">
        <v>31</v>
      </c>
      <c r="E99" s="47">
        <v>4.5</v>
      </c>
      <c r="F99" s="48">
        <f>IF($D99&gt;0,IF(E99&gt;0,$D99*E99,""),"")</f>
      </c>
      <c r="G99" s="17">
        <f>D99</f>
        <v>0</v>
      </c>
      <c r="H99" s="47">
        <v>1.4</v>
      </c>
      <c r="I99" s="48">
        <f>IF($G99&gt;0,IF(H99&gt;0,$G99*H99,""),"")</f>
      </c>
      <c r="K99" s="18"/>
      <c r="L99" s="48"/>
      <c r="N99" s="18"/>
      <c r="O99" s="48"/>
      <c r="Q99" s="18"/>
      <c r="R99" s="18"/>
      <c r="S99" s="37" t="s">
        <v>33</v>
      </c>
      <c r="T99" s="38" t="s">
        <v>34</v>
      </c>
      <c r="U99" s="50" t="s">
        <v>31</v>
      </c>
      <c r="W99" s="47">
        <v>4.5</v>
      </c>
      <c r="X99" s="48">
        <f>IF($V99&gt;0,IF(W99&gt;0,$V99*W99,""),"")</f>
      </c>
      <c r="Y99" s="17">
        <f>V99</f>
        <v>0</v>
      </c>
      <c r="Z99" s="47">
        <v>1.4</v>
      </c>
      <c r="AA99" s="48">
        <f>IF($G99&gt;0,IF(Z99&gt;0,$G99*Z99,""),"")</f>
      </c>
      <c r="AC99" s="20"/>
      <c r="AD99" s="48"/>
      <c r="AF99" s="20"/>
      <c r="AG99" s="48"/>
      <c r="AI99" s="18"/>
      <c r="AJ99" s="18"/>
      <c r="AK99" s="37" t="s">
        <v>33</v>
      </c>
      <c r="AL99" s="38" t="s">
        <v>34</v>
      </c>
      <c r="AM99" s="50" t="s">
        <v>31</v>
      </c>
      <c r="AN99" s="82"/>
      <c r="AO99" s="39">
        <f>AN99</f>
        <v>0</v>
      </c>
      <c r="AP99" s="41">
        <v>4.5</v>
      </c>
      <c r="AQ99" s="42">
        <f>IF($AN99&gt;0,IF(AP99&gt;0,$AN99*AP99,""),"")</f>
      </c>
      <c r="AR99" s="43">
        <f>AN99</f>
        <v>0</v>
      </c>
      <c r="AS99" s="90">
        <v>2.28</v>
      </c>
      <c r="AT99" s="42">
        <f>IF($AN99&gt;0,IF(AS99&gt;0,$AN99*AS99,""),"")</f>
      </c>
      <c r="AU99" s="43"/>
      <c r="AV99" s="88"/>
      <c r="AW99" s="42"/>
      <c r="AX99" s="43"/>
      <c r="AY99" s="88"/>
      <c r="AZ99" s="42"/>
      <c r="BA99" s="43"/>
      <c r="BB99" s="44"/>
      <c r="BC99" s="45"/>
      <c r="BD99" s="43"/>
    </row>
    <row r="100" spans="1:56" ht="15.75">
      <c r="A100" s="37" t="s">
        <v>13</v>
      </c>
      <c r="B100" s="38"/>
      <c r="C100" s="50"/>
      <c r="G100" s="17">
        <f>D100</f>
        <v>0</v>
      </c>
      <c r="H100" s="47">
        <v>2.24</v>
      </c>
      <c r="I100" s="48">
        <f>IF($G100&gt;0,IF(H100&gt;0,$G100*H100,""),"")</f>
      </c>
      <c r="K100" s="18"/>
      <c r="L100" s="48"/>
      <c r="N100" s="18"/>
      <c r="O100" s="48"/>
      <c r="Q100" s="18"/>
      <c r="R100" s="18"/>
      <c r="S100" s="37" t="s">
        <v>13</v>
      </c>
      <c r="T100" s="38"/>
      <c r="U100" s="50"/>
      <c r="Y100" s="17">
        <f>V100</f>
        <v>0</v>
      </c>
      <c r="Z100" s="47">
        <v>2.24</v>
      </c>
      <c r="AA100" s="48">
        <f>IF($G100&gt;0,IF(Z100&gt;0,$G100*Z100,""),"")</f>
      </c>
      <c r="AC100" s="20"/>
      <c r="AD100" s="48"/>
      <c r="AF100" s="20"/>
      <c r="AG100" s="48"/>
      <c r="AI100" s="18"/>
      <c r="AJ100" s="18"/>
      <c r="AK100" s="37" t="s">
        <v>13</v>
      </c>
      <c r="AL100" s="38"/>
      <c r="AM100" s="50"/>
      <c r="AO100" s="39"/>
      <c r="AP100" s="39"/>
      <c r="AQ100" s="70"/>
      <c r="AR100" s="43">
        <f>AN100</f>
        <v>0</v>
      </c>
      <c r="AS100" s="90"/>
      <c r="AT100" s="42">
        <f>IF($AN100&gt;0,IF(AS100&gt;0,$AN100*AS100,""),"")</f>
      </c>
      <c r="AU100" s="43"/>
      <c r="AV100" s="88"/>
      <c r="AW100" s="42"/>
      <c r="AX100" s="43"/>
      <c r="AY100" s="88"/>
      <c r="AZ100" s="42"/>
      <c r="BA100" s="43"/>
      <c r="BB100" s="44"/>
      <c r="BC100" s="45"/>
      <c r="BD100" s="43"/>
    </row>
    <row r="101" spans="1:56" ht="15.75">
      <c r="A101" s="37"/>
      <c r="B101" s="38"/>
      <c r="C101" s="50"/>
      <c r="K101" s="18"/>
      <c r="L101" s="48"/>
      <c r="N101" s="18"/>
      <c r="Q101" s="18"/>
      <c r="R101" s="18"/>
      <c r="S101" s="37"/>
      <c r="T101" s="38"/>
      <c r="U101" s="50"/>
      <c r="AC101" s="20"/>
      <c r="AD101" s="48"/>
      <c r="AF101" s="20"/>
      <c r="AI101" s="18"/>
      <c r="AJ101" s="18"/>
      <c r="AK101" s="37"/>
      <c r="AL101" s="38"/>
      <c r="AM101" s="50"/>
      <c r="AO101" s="39"/>
      <c r="AP101" s="39"/>
      <c r="AQ101" s="70"/>
      <c r="AR101" s="43"/>
      <c r="AS101" s="93"/>
      <c r="AT101" s="70"/>
      <c r="AU101" s="43"/>
      <c r="AV101" s="88"/>
      <c r="AW101" s="42"/>
      <c r="AX101" s="43"/>
      <c r="AY101" s="88"/>
      <c r="AZ101" s="70"/>
      <c r="BA101" s="43"/>
      <c r="BB101" s="44"/>
      <c r="BC101" s="45"/>
      <c r="BD101" s="43"/>
    </row>
    <row r="102" spans="1:56" ht="63">
      <c r="A102" s="30" t="s">
        <v>51</v>
      </c>
      <c r="B102" s="31" t="s">
        <v>52</v>
      </c>
      <c r="C102" s="37"/>
      <c r="K102" s="18"/>
      <c r="L102" s="48"/>
      <c r="N102" s="18"/>
      <c r="Q102" s="18"/>
      <c r="R102" s="18"/>
      <c r="S102" s="30" t="s">
        <v>51</v>
      </c>
      <c r="T102" s="31" t="s">
        <v>52</v>
      </c>
      <c r="U102" s="37"/>
      <c r="AC102" s="20"/>
      <c r="AD102" s="48"/>
      <c r="AF102" s="20"/>
      <c r="AI102" s="18"/>
      <c r="AJ102" s="18"/>
      <c r="AK102" s="30" t="s">
        <v>51</v>
      </c>
      <c r="AL102" s="31" t="s">
        <v>52</v>
      </c>
      <c r="AM102" s="37"/>
      <c r="AO102" s="39"/>
      <c r="AP102" s="39"/>
      <c r="AQ102" s="70"/>
      <c r="AR102" s="43"/>
      <c r="AS102" s="93"/>
      <c r="AT102" s="70"/>
      <c r="AU102" s="43"/>
      <c r="AV102" s="88"/>
      <c r="AW102" s="42"/>
      <c r="AX102" s="43"/>
      <c r="AY102" s="88"/>
      <c r="AZ102" s="70"/>
      <c r="BA102" s="43"/>
      <c r="BB102" s="44"/>
      <c r="BC102" s="45"/>
      <c r="BD102" s="43"/>
    </row>
    <row r="103" spans="1:56" ht="31.5">
      <c r="A103" s="37" t="s">
        <v>53</v>
      </c>
      <c r="B103" s="38" t="s">
        <v>12</v>
      </c>
      <c r="C103" s="50"/>
      <c r="K103" s="18"/>
      <c r="L103" s="48"/>
      <c r="N103" s="47"/>
      <c r="Q103" s="18"/>
      <c r="R103" s="18"/>
      <c r="S103" s="37" t="s">
        <v>53</v>
      </c>
      <c r="T103" s="38" t="s">
        <v>12</v>
      </c>
      <c r="U103" s="50"/>
      <c r="AC103" s="20"/>
      <c r="AD103" s="48"/>
      <c r="AF103" s="20"/>
      <c r="AI103" s="18"/>
      <c r="AJ103" s="18"/>
      <c r="AK103" s="37" t="s">
        <v>53</v>
      </c>
      <c r="AL103" s="38" t="s">
        <v>12</v>
      </c>
      <c r="AM103" s="50"/>
      <c r="AO103" s="39"/>
      <c r="AP103" s="39"/>
      <c r="AQ103" s="70"/>
      <c r="AR103" s="43"/>
      <c r="AS103" s="93"/>
      <c r="AT103" s="70"/>
      <c r="AU103" s="43"/>
      <c r="AV103" s="88"/>
      <c r="AW103" s="42"/>
      <c r="AX103" s="43"/>
      <c r="AY103" s="88"/>
      <c r="AZ103" s="70"/>
      <c r="BA103" s="43"/>
      <c r="BB103" s="44"/>
      <c r="BC103" s="45"/>
      <c r="BD103" s="43"/>
    </row>
    <row r="104" spans="1:56" ht="15.75">
      <c r="A104" s="37" t="s">
        <v>13</v>
      </c>
      <c r="B104" s="38" t="s">
        <v>14</v>
      </c>
      <c r="C104" s="50" t="s">
        <v>15</v>
      </c>
      <c r="E104" s="47">
        <v>21</v>
      </c>
      <c r="F104" s="48">
        <f>IF($D104&gt;0,IF(E104&gt;0,$D104*E104,""),"")</f>
      </c>
      <c r="G104" s="17">
        <f>D104</f>
        <v>0</v>
      </c>
      <c r="H104" s="47">
        <v>13.2</v>
      </c>
      <c r="I104" s="48">
        <f>IF($G104&gt;0,IF(H104&gt;0,$G104*H104,""),"")</f>
      </c>
      <c r="K104" s="18"/>
      <c r="L104" s="48"/>
      <c r="M104" s="17">
        <f>D104</f>
        <v>0</v>
      </c>
      <c r="N104" s="47">
        <v>20</v>
      </c>
      <c r="O104" s="48">
        <f>IF($M104&gt;0,IF(N104&gt;0,$M104*N104,""),"")</f>
      </c>
      <c r="Q104" s="18"/>
      <c r="R104" s="18"/>
      <c r="S104" s="37" t="s">
        <v>13</v>
      </c>
      <c r="T104" s="38" t="s">
        <v>14</v>
      </c>
      <c r="U104" s="50" t="s">
        <v>15</v>
      </c>
      <c r="W104" s="47">
        <v>21</v>
      </c>
      <c r="X104" s="48">
        <f>IF($V104&gt;0,IF(W104&gt;0,$V104*W104,""),"")</f>
      </c>
      <c r="Y104" s="17">
        <f>V104</f>
        <v>0</v>
      </c>
      <c r="Z104" s="47">
        <v>13.2</v>
      </c>
      <c r="AA104" s="48">
        <f>IF($G104&gt;0,IF(Z104&gt;0,$G104*Z104,""),"")</f>
      </c>
      <c r="AC104" s="20"/>
      <c r="AD104" s="48"/>
      <c r="AE104" s="17">
        <f>V104</f>
        <v>0</v>
      </c>
      <c r="AF104" s="49">
        <f>PRODUCT(ROUND(N104,2)*1.04)</f>
        <v>20.8</v>
      </c>
      <c r="AG104" s="48">
        <f>IF($V104&gt;0,IF(AF104&gt;0,$V104*AF104,""),"")</f>
      </c>
      <c r="AI104" s="18"/>
      <c r="AJ104" s="18"/>
      <c r="AK104" s="37" t="s">
        <v>13</v>
      </c>
      <c r="AL104" s="38" t="s">
        <v>14</v>
      </c>
      <c r="AM104" s="50" t="s">
        <v>15</v>
      </c>
      <c r="AN104" s="82"/>
      <c r="AO104" s="39">
        <f>AN104</f>
        <v>0</v>
      </c>
      <c r="AP104" s="41">
        <v>21</v>
      </c>
      <c r="AQ104" s="42">
        <f>IF($AN104&gt;0,IF(AP104&gt;0,$AN104*AP104,""),"")</f>
      </c>
      <c r="AR104" s="43">
        <f>AN104</f>
        <v>0</v>
      </c>
      <c r="AS104" s="90">
        <f>PRODUCT(ROUND(Z104*1.02,2))</f>
        <v>13.46</v>
      </c>
      <c r="AT104" s="42">
        <f>IF($AN104&gt;0,IF(AS104&gt;0,$AN104*AS104,""),"")</f>
      </c>
      <c r="AU104" s="43"/>
      <c r="AV104" s="88"/>
      <c r="AW104" s="42"/>
      <c r="AX104" s="43">
        <f>AN104</f>
        <v>0</v>
      </c>
      <c r="AY104" s="90">
        <f>PRODUCT(ROUND(AF104*1.08,2))</f>
        <v>22.46</v>
      </c>
      <c r="AZ104" s="42">
        <f>IF($AN104&gt;0,IF(AY104&gt;0,$AN104*AY104,""),"")</f>
      </c>
      <c r="BA104" s="43"/>
      <c r="BB104" s="44"/>
      <c r="BC104" s="45"/>
      <c r="BD104" s="43"/>
    </row>
    <row r="105" spans="1:56" ht="15.75">
      <c r="A105" s="37" t="s">
        <v>13</v>
      </c>
      <c r="B105" s="38" t="s">
        <v>16</v>
      </c>
      <c r="C105" s="50" t="s">
        <v>15</v>
      </c>
      <c r="E105" s="47">
        <v>15</v>
      </c>
      <c r="F105" s="48">
        <f>IF($D105&gt;0,IF(E105&gt;0,$D105*E105,""),"")</f>
      </c>
      <c r="G105" s="17">
        <f>D105</f>
        <v>0</v>
      </c>
      <c r="H105" s="47">
        <v>11.5</v>
      </c>
      <c r="I105" s="48">
        <f>IF($G105&gt;0,IF(H105&gt;0,$G105*H105,""),"")</f>
      </c>
      <c r="K105" s="18"/>
      <c r="L105" s="48"/>
      <c r="M105" s="17">
        <f>D104</f>
        <v>0</v>
      </c>
      <c r="N105" s="47">
        <v>18</v>
      </c>
      <c r="O105" s="48">
        <f>IF($M105&gt;0,IF(N105&gt;0,$M105*N105,""),"")</f>
      </c>
      <c r="Q105" s="18"/>
      <c r="R105" s="18"/>
      <c r="S105" s="37" t="s">
        <v>13</v>
      </c>
      <c r="T105" s="38" t="s">
        <v>16</v>
      </c>
      <c r="U105" s="50" t="s">
        <v>15</v>
      </c>
      <c r="W105" s="47">
        <v>15</v>
      </c>
      <c r="X105" s="48">
        <f>IF($V105&gt;0,IF(W105&gt;0,$V105*W105,""),"")</f>
      </c>
      <c r="Y105" s="17">
        <f>V105</f>
        <v>0</v>
      </c>
      <c r="Z105" s="47">
        <v>11.5</v>
      </c>
      <c r="AA105" s="48">
        <f>IF($G105&gt;0,IF(Z105&gt;0,$G105*Z105,""),"")</f>
      </c>
      <c r="AC105" s="20"/>
      <c r="AD105" s="48"/>
      <c r="AE105" s="17">
        <f>V104</f>
        <v>0</v>
      </c>
      <c r="AF105" s="49">
        <f>PRODUCT(ROUND(N105,2)*1.04)</f>
        <v>18.72</v>
      </c>
      <c r="AG105" s="48">
        <f>IF($V105&gt;0,IF(AF105&gt;0,$V105*AF105,""),"")</f>
      </c>
      <c r="AI105" s="18"/>
      <c r="AJ105" s="18"/>
      <c r="AK105" s="37" t="s">
        <v>13</v>
      </c>
      <c r="AL105" s="38" t="s">
        <v>16</v>
      </c>
      <c r="AM105" s="50" t="s">
        <v>15</v>
      </c>
      <c r="AN105" s="82"/>
      <c r="AO105" s="39">
        <f>AN105</f>
        <v>0</v>
      </c>
      <c r="AP105" s="41">
        <v>15</v>
      </c>
      <c r="AQ105" s="42">
        <f>IF($AN105&gt;0,IF(AP105&gt;0,$AN105*AP105,""),"")</f>
      </c>
      <c r="AR105" s="43">
        <f>AN105</f>
        <v>0</v>
      </c>
      <c r="AS105" s="90">
        <f>PRODUCT(ROUND(Z105*1.02,2))</f>
        <v>11.73</v>
      </c>
      <c r="AT105" s="42">
        <f>IF($AN105&gt;0,IF(AS105&gt;0,$AN105*AS105,""),"")</f>
      </c>
      <c r="AU105" s="43"/>
      <c r="AV105" s="88"/>
      <c r="AW105" s="42"/>
      <c r="AX105" s="43">
        <f>AN104</f>
        <v>0</v>
      </c>
      <c r="AY105" s="90">
        <f>PRODUCT(ROUND(AF105*1.08,2))</f>
        <v>20.22</v>
      </c>
      <c r="AZ105" s="42">
        <f>IF($AN105&gt;0,IF(AY105&gt;0,$AN105*AY105,""),"")</f>
      </c>
      <c r="BA105" s="43"/>
      <c r="BB105" s="44"/>
      <c r="BC105" s="45"/>
      <c r="BD105" s="43"/>
    </row>
    <row r="106" spans="1:56" ht="15.75">
      <c r="A106" s="37" t="s">
        <v>13</v>
      </c>
      <c r="B106" s="38" t="s">
        <v>17</v>
      </c>
      <c r="C106" s="50" t="s">
        <v>15</v>
      </c>
      <c r="E106" s="47">
        <v>12</v>
      </c>
      <c r="F106" s="48">
        <f>IF($D106&gt;0,IF(E106&gt;0,$D106*E106,""),"")</f>
      </c>
      <c r="G106" s="17">
        <f>D106</f>
        <v>0</v>
      </c>
      <c r="H106" s="47">
        <v>10.4</v>
      </c>
      <c r="I106" s="48">
        <f>IF($G106&gt;0,IF(H106&gt;0,$G106*H106,""),"")</f>
      </c>
      <c r="K106" s="18"/>
      <c r="L106" s="48"/>
      <c r="M106" s="17">
        <f>D104</f>
        <v>0</v>
      </c>
      <c r="N106" s="47">
        <v>15</v>
      </c>
      <c r="O106" s="48">
        <f>IF($M106&gt;0,IF(N106&gt;0,$M106*N106,""),"")</f>
      </c>
      <c r="Q106" s="18"/>
      <c r="R106" s="18"/>
      <c r="S106" s="37" t="s">
        <v>13</v>
      </c>
      <c r="T106" s="38" t="s">
        <v>17</v>
      </c>
      <c r="U106" s="50" t="s">
        <v>15</v>
      </c>
      <c r="W106" s="47">
        <v>12</v>
      </c>
      <c r="X106" s="48">
        <f>IF($V106&gt;0,IF(W106&gt;0,$V106*W106,""),"")</f>
      </c>
      <c r="Y106" s="17">
        <f>V106</f>
        <v>0</v>
      </c>
      <c r="Z106" s="47">
        <v>10.4</v>
      </c>
      <c r="AA106" s="48">
        <f>IF($G106&gt;0,IF(Z106&gt;0,$G106*Z106,""),"")</f>
      </c>
      <c r="AC106" s="20"/>
      <c r="AD106" s="48"/>
      <c r="AE106" s="17">
        <f>V104</f>
        <v>0</v>
      </c>
      <c r="AF106" s="49">
        <f>PRODUCT(ROUND(N106,2)*1.04)</f>
        <v>15.600000000000001</v>
      </c>
      <c r="AG106" s="48">
        <f>IF($V106&gt;0,IF(AF106&gt;0,$V106*AF106,""),"")</f>
      </c>
      <c r="AI106" s="18"/>
      <c r="AJ106" s="18"/>
      <c r="AK106" s="37" t="s">
        <v>13</v>
      </c>
      <c r="AL106" s="38" t="s">
        <v>17</v>
      </c>
      <c r="AM106" s="50" t="s">
        <v>15</v>
      </c>
      <c r="AN106" s="82"/>
      <c r="AO106" s="39">
        <f>AN106</f>
        <v>0</v>
      </c>
      <c r="AP106" s="41">
        <v>12</v>
      </c>
      <c r="AQ106" s="42">
        <f>IF($AN106&gt;0,IF(AP106&gt;0,$AN106*AP106,""),"")</f>
      </c>
      <c r="AR106" s="43">
        <f>AN106</f>
        <v>0</v>
      </c>
      <c r="AS106" s="90">
        <f>PRODUCT(ROUND(Z106*1.02,2))</f>
        <v>10.61</v>
      </c>
      <c r="AT106" s="42">
        <f>IF($AN106&gt;0,IF(AS106&gt;0,$AN106*AS106,""),"")</f>
      </c>
      <c r="AU106" s="43"/>
      <c r="AV106" s="88"/>
      <c r="AW106" s="42"/>
      <c r="AX106" s="43">
        <f>AN104</f>
        <v>0</v>
      </c>
      <c r="AY106" s="90">
        <f>PRODUCT(ROUND(AF106*1.08,2))</f>
        <v>16.85</v>
      </c>
      <c r="AZ106" s="42">
        <f>IF($AN106&gt;0,IF(AY106&gt;0,$AN106*AY106,""),"")</f>
      </c>
      <c r="BA106" s="43"/>
      <c r="BB106" s="44"/>
      <c r="BC106" s="45"/>
      <c r="BD106" s="43"/>
    </row>
    <row r="107" spans="1:56" ht="15.75">
      <c r="A107" s="37" t="s">
        <v>54</v>
      </c>
      <c r="B107" s="38" t="s">
        <v>19</v>
      </c>
      <c r="C107" s="50"/>
      <c r="K107" s="18"/>
      <c r="L107" s="48"/>
      <c r="N107" s="18"/>
      <c r="Q107" s="18"/>
      <c r="R107" s="18"/>
      <c r="S107" s="37" t="s">
        <v>54</v>
      </c>
      <c r="T107" s="38" t="s">
        <v>19</v>
      </c>
      <c r="U107" s="50"/>
      <c r="AC107" s="20"/>
      <c r="AD107" s="48"/>
      <c r="AF107" s="20"/>
      <c r="AI107" s="18"/>
      <c r="AJ107" s="18"/>
      <c r="AK107" s="37" t="s">
        <v>54</v>
      </c>
      <c r="AL107" s="38" t="s">
        <v>19</v>
      </c>
      <c r="AM107" s="50"/>
      <c r="AO107" s="39"/>
      <c r="AP107" s="39"/>
      <c r="AQ107" s="70"/>
      <c r="AR107" s="43"/>
      <c r="AS107" s="93"/>
      <c r="AT107" s="70"/>
      <c r="AU107" s="43"/>
      <c r="AV107" s="88"/>
      <c r="AW107" s="42"/>
      <c r="AX107" s="43"/>
      <c r="AY107" s="88"/>
      <c r="AZ107" s="70"/>
      <c r="BA107" s="43"/>
      <c r="BB107" s="44"/>
      <c r="BC107" s="45"/>
      <c r="BD107" s="43"/>
    </row>
    <row r="108" spans="1:56" ht="15.75">
      <c r="A108" s="37" t="s">
        <v>13</v>
      </c>
      <c r="B108" s="38" t="s">
        <v>14</v>
      </c>
      <c r="C108" s="50" t="s">
        <v>15</v>
      </c>
      <c r="E108" s="47">
        <v>16</v>
      </c>
      <c r="F108" s="48">
        <f>IF($D108&gt;0,IF(E108&gt;0,$D108*E108,""),"")</f>
      </c>
      <c r="G108" s="17">
        <f>D108</f>
        <v>0</v>
      </c>
      <c r="H108" s="47">
        <v>10.6</v>
      </c>
      <c r="I108" s="48">
        <f>IF($G108&gt;0,IF(H108&gt;0,$G108*H108,""),"")</f>
      </c>
      <c r="K108" s="18"/>
      <c r="L108" s="48"/>
      <c r="M108" s="17">
        <f>D108</f>
        <v>0</v>
      </c>
      <c r="N108" s="47">
        <v>12</v>
      </c>
      <c r="O108" s="48">
        <f>IF($M108&gt;0,IF(N108&gt;0,$M108*N108,""),"")</f>
      </c>
      <c r="Q108" s="18"/>
      <c r="R108" s="18"/>
      <c r="S108" s="37" t="s">
        <v>13</v>
      </c>
      <c r="T108" s="38" t="s">
        <v>14</v>
      </c>
      <c r="U108" s="50" t="s">
        <v>15</v>
      </c>
      <c r="W108" s="47">
        <v>16</v>
      </c>
      <c r="X108" s="48">
        <f>IF($V108&gt;0,IF(W108&gt;0,$V108*W108,""),"")</f>
      </c>
      <c r="Y108" s="17">
        <f>V108</f>
        <v>0</v>
      </c>
      <c r="Z108" s="47">
        <v>10.6</v>
      </c>
      <c r="AA108" s="48">
        <f>IF($G108&gt;0,IF(Z108&gt;0,$G108*Z108,""),"")</f>
      </c>
      <c r="AC108" s="20"/>
      <c r="AD108" s="48"/>
      <c r="AE108" s="17">
        <f>V108</f>
        <v>0</v>
      </c>
      <c r="AF108" s="49">
        <f>PRODUCT(ROUND(N108,2)*1.04)</f>
        <v>12.48</v>
      </c>
      <c r="AG108" s="48">
        <f>IF($V108&gt;0,IF(AF108&gt;0,$V108*AF108,""),"")</f>
      </c>
      <c r="AI108" s="18"/>
      <c r="AJ108" s="18"/>
      <c r="AK108" s="37" t="s">
        <v>13</v>
      </c>
      <c r="AL108" s="38" t="s">
        <v>14</v>
      </c>
      <c r="AM108" s="50" t="s">
        <v>15</v>
      </c>
      <c r="AN108" s="82"/>
      <c r="AO108" s="39">
        <f>AN108</f>
        <v>0</v>
      </c>
      <c r="AP108" s="41">
        <v>16</v>
      </c>
      <c r="AQ108" s="42">
        <f>IF($AN108&gt;0,IF(AP108&gt;0,$AN108*AP108,""),"")</f>
      </c>
      <c r="AR108" s="43">
        <f>AN108</f>
        <v>0</v>
      </c>
      <c r="AS108" s="90">
        <f>PRODUCT(ROUND(Z108*1.02,2))</f>
        <v>10.81</v>
      </c>
      <c r="AT108" s="42">
        <f>IF($AN108&gt;0,IF(AS108&gt;0,$AN108*AS108,""),"")</f>
      </c>
      <c r="AU108" s="43"/>
      <c r="AV108" s="88"/>
      <c r="AW108" s="42"/>
      <c r="AX108" s="43">
        <f>AN108</f>
        <v>0</v>
      </c>
      <c r="AY108" s="90">
        <f>PRODUCT(ROUND(AF108*1.08,2))</f>
        <v>13.48</v>
      </c>
      <c r="AZ108" s="42">
        <f>IF($AN108&gt;0,IF(AY108&gt;0,$AN108*AY108,""),"")</f>
      </c>
      <c r="BA108" s="43"/>
      <c r="BB108" s="44"/>
      <c r="BC108" s="45"/>
      <c r="BD108" s="43"/>
    </row>
    <row r="109" spans="1:56" ht="15.75">
      <c r="A109" s="37" t="s">
        <v>13</v>
      </c>
      <c r="B109" s="38" t="s">
        <v>16</v>
      </c>
      <c r="C109" s="50" t="s">
        <v>15</v>
      </c>
      <c r="E109" s="47">
        <v>15</v>
      </c>
      <c r="F109" s="48">
        <f>IF($D109&gt;0,IF(E109&gt;0,$D109*E109,""),"")</f>
      </c>
      <c r="G109" s="17">
        <f>D109</f>
        <v>0</v>
      </c>
      <c r="H109" s="47">
        <v>9.3</v>
      </c>
      <c r="I109" s="48">
        <f>IF($G109&gt;0,IF(H109&gt;0,$G109*H109,""),"")</f>
      </c>
      <c r="K109" s="18"/>
      <c r="L109" s="48"/>
      <c r="M109" s="17">
        <f>D109</f>
        <v>0</v>
      </c>
      <c r="N109" s="47">
        <v>10</v>
      </c>
      <c r="O109" s="48">
        <f>IF($M109&gt;0,IF(N109&gt;0,$M109*N109,""),"")</f>
      </c>
      <c r="Q109" s="18"/>
      <c r="R109" s="18"/>
      <c r="S109" s="37" t="s">
        <v>13</v>
      </c>
      <c r="T109" s="38" t="s">
        <v>16</v>
      </c>
      <c r="U109" s="50" t="s">
        <v>15</v>
      </c>
      <c r="W109" s="47">
        <v>15</v>
      </c>
      <c r="X109" s="48">
        <f>IF($V109&gt;0,IF(W109&gt;0,$V109*W109,""),"")</f>
      </c>
      <c r="Y109" s="17">
        <f>V109</f>
        <v>0</v>
      </c>
      <c r="Z109" s="47">
        <v>9.3</v>
      </c>
      <c r="AA109" s="48">
        <f>IF($G109&gt;0,IF(Z109&gt;0,$G109*Z109,""),"")</f>
      </c>
      <c r="AC109" s="20"/>
      <c r="AD109" s="48"/>
      <c r="AE109" s="17">
        <f>V109</f>
        <v>0</v>
      </c>
      <c r="AF109" s="49">
        <f>PRODUCT(ROUND(N109,2)*1.04)</f>
        <v>10.4</v>
      </c>
      <c r="AG109" s="48">
        <f>IF($V109&gt;0,IF(AF109&gt;0,$V109*AF109,""),"")</f>
      </c>
      <c r="AI109" s="18"/>
      <c r="AJ109" s="18"/>
      <c r="AK109" s="37" t="s">
        <v>13</v>
      </c>
      <c r="AL109" s="38" t="s">
        <v>16</v>
      </c>
      <c r="AM109" s="50" t="s">
        <v>15</v>
      </c>
      <c r="AN109" s="82"/>
      <c r="AO109" s="39">
        <f>AN109</f>
        <v>0</v>
      </c>
      <c r="AP109" s="41">
        <v>15</v>
      </c>
      <c r="AQ109" s="42">
        <f>IF($AN109&gt;0,IF(AP109&gt;0,$AN109*AP109,""),"")</f>
      </c>
      <c r="AR109" s="43">
        <f>AN109</f>
        <v>0</v>
      </c>
      <c r="AS109" s="90">
        <f>PRODUCT(ROUND(Z109*1.02,2))</f>
        <v>9.49</v>
      </c>
      <c r="AT109" s="42">
        <f>IF($AN109&gt;0,IF(AS109&gt;0,$AN109*AS109,""),"")</f>
      </c>
      <c r="AU109" s="43"/>
      <c r="AV109" s="88"/>
      <c r="AW109" s="42"/>
      <c r="AX109" s="43">
        <f>AN109</f>
        <v>0</v>
      </c>
      <c r="AY109" s="90">
        <f>PRODUCT(ROUND(AF109*1.08,2))</f>
        <v>11.23</v>
      </c>
      <c r="AZ109" s="42">
        <f>IF($AN109&gt;0,IF(AY109&gt;0,$AN109*AY109,""),"")</f>
      </c>
      <c r="BA109" s="43"/>
      <c r="BB109" s="44"/>
      <c r="BC109" s="45"/>
      <c r="BD109" s="43"/>
    </row>
    <row r="110" spans="1:56" ht="15.75">
      <c r="A110" s="37" t="s">
        <v>13</v>
      </c>
      <c r="B110" s="38" t="s">
        <v>17</v>
      </c>
      <c r="C110" s="50" t="s">
        <v>15</v>
      </c>
      <c r="E110" s="47">
        <v>14</v>
      </c>
      <c r="F110" s="48">
        <f>IF($D110&gt;0,IF(E110&gt;0,$D110*E110,""),"")</f>
      </c>
      <c r="G110" s="17">
        <f>D110</f>
        <v>0</v>
      </c>
      <c r="H110" s="47">
        <v>8</v>
      </c>
      <c r="I110" s="48">
        <f>IF($G110&gt;0,IF(H110&gt;0,$G110*H110,""),"")</f>
      </c>
      <c r="K110" s="18"/>
      <c r="L110" s="48"/>
      <c r="M110" s="17">
        <f>D110</f>
        <v>0</v>
      </c>
      <c r="N110" s="47">
        <v>8</v>
      </c>
      <c r="O110" s="48">
        <f>IF($M110&gt;0,IF(N110&gt;0,$M110*N110,""),"")</f>
      </c>
      <c r="Q110" s="18"/>
      <c r="R110" s="18"/>
      <c r="S110" s="37" t="s">
        <v>13</v>
      </c>
      <c r="T110" s="38" t="s">
        <v>17</v>
      </c>
      <c r="U110" s="50" t="s">
        <v>15</v>
      </c>
      <c r="W110" s="47">
        <v>14</v>
      </c>
      <c r="X110" s="48">
        <f>IF($V110&gt;0,IF(W110&gt;0,$V110*W110,""),"")</f>
      </c>
      <c r="Y110" s="17">
        <f>V110</f>
        <v>0</v>
      </c>
      <c r="Z110" s="47">
        <v>8</v>
      </c>
      <c r="AA110" s="48">
        <f>IF($G110&gt;0,IF(Z110&gt;0,$G110*Z110,""),"")</f>
      </c>
      <c r="AC110" s="20"/>
      <c r="AD110" s="48"/>
      <c r="AE110" s="17">
        <f>V110</f>
        <v>0</v>
      </c>
      <c r="AF110" s="49">
        <f>PRODUCT(ROUND(N110,2)*1.04)</f>
        <v>8.32</v>
      </c>
      <c r="AG110" s="48">
        <f>IF($V110&gt;0,IF(AF110&gt;0,$V110*AF110,""),"")</f>
      </c>
      <c r="AI110" s="18"/>
      <c r="AJ110" s="18"/>
      <c r="AK110" s="37" t="s">
        <v>13</v>
      </c>
      <c r="AL110" s="38" t="s">
        <v>17</v>
      </c>
      <c r="AM110" s="50" t="s">
        <v>15</v>
      </c>
      <c r="AN110" s="82"/>
      <c r="AO110" s="39">
        <f>AN110</f>
        <v>0</v>
      </c>
      <c r="AP110" s="41">
        <v>14</v>
      </c>
      <c r="AQ110" s="42">
        <f>IF($AN110&gt;0,IF(AP110&gt;0,$AN110*AP110,""),"")</f>
      </c>
      <c r="AR110" s="43">
        <f>AN110</f>
        <v>0</v>
      </c>
      <c r="AS110" s="90">
        <f>PRODUCT(ROUND(Z110*1.02,2))</f>
        <v>8.16</v>
      </c>
      <c r="AT110" s="42">
        <f>IF($AN110&gt;0,IF(AS110&gt;0,$AN110*AS110,""),"")</f>
      </c>
      <c r="AU110" s="43"/>
      <c r="AV110" s="88"/>
      <c r="AW110" s="42"/>
      <c r="AX110" s="43">
        <f>AN110</f>
        <v>0</v>
      </c>
      <c r="AY110" s="90">
        <f>PRODUCT(ROUND(AF110*1.08,2))</f>
        <v>8.99</v>
      </c>
      <c r="AZ110" s="42">
        <f>IF($AN110&gt;0,IF(AY110&gt;0,$AN110*AY110,""),"")</f>
      </c>
      <c r="BA110" s="43"/>
      <c r="BB110" s="44"/>
      <c r="BC110" s="45"/>
      <c r="BD110" s="43"/>
    </row>
    <row r="111" spans="1:56" ht="15.75">
      <c r="A111" s="37"/>
      <c r="B111" s="38"/>
      <c r="C111" s="50"/>
      <c r="K111" s="18"/>
      <c r="L111" s="48"/>
      <c r="N111" s="18"/>
      <c r="Q111" s="18"/>
      <c r="R111" s="18"/>
      <c r="S111" s="37"/>
      <c r="T111" s="38"/>
      <c r="U111" s="50"/>
      <c r="AC111" s="20"/>
      <c r="AD111" s="48"/>
      <c r="AF111" s="20"/>
      <c r="AI111" s="18"/>
      <c r="AJ111" s="18"/>
      <c r="AK111" s="37"/>
      <c r="AL111" s="38"/>
      <c r="AM111" s="50"/>
      <c r="AO111" s="39"/>
      <c r="AP111" s="39"/>
      <c r="AQ111" s="70"/>
      <c r="AR111" s="43"/>
      <c r="AS111" s="93"/>
      <c r="AT111" s="70"/>
      <c r="AU111" s="43"/>
      <c r="AV111" s="88"/>
      <c r="AW111" s="42"/>
      <c r="AX111" s="43"/>
      <c r="AY111" s="88"/>
      <c r="AZ111" s="70"/>
      <c r="BA111" s="43"/>
      <c r="BB111" s="44"/>
      <c r="BC111" s="45"/>
      <c r="BD111" s="43"/>
    </row>
    <row r="112" spans="1:56" ht="15.75">
      <c r="A112" s="37" t="s">
        <v>20</v>
      </c>
      <c r="B112" s="32" t="s">
        <v>21</v>
      </c>
      <c r="C112" s="50"/>
      <c r="K112" s="18"/>
      <c r="L112" s="48"/>
      <c r="N112" s="18"/>
      <c r="Q112" s="18"/>
      <c r="R112" s="18"/>
      <c r="S112" s="37" t="s">
        <v>20</v>
      </c>
      <c r="T112" s="32" t="s">
        <v>21</v>
      </c>
      <c r="U112" s="50"/>
      <c r="AC112" s="20"/>
      <c r="AD112" s="48"/>
      <c r="AF112" s="20"/>
      <c r="AI112" s="18"/>
      <c r="AJ112" s="18"/>
      <c r="AK112" s="37" t="s">
        <v>20</v>
      </c>
      <c r="AL112" s="32" t="s">
        <v>21</v>
      </c>
      <c r="AM112" s="50"/>
      <c r="AO112" s="39"/>
      <c r="AP112" s="39"/>
      <c r="AQ112" s="70"/>
      <c r="AR112" s="43"/>
      <c r="AS112" s="93"/>
      <c r="AT112" s="70"/>
      <c r="AU112" s="43"/>
      <c r="AV112" s="88"/>
      <c r="AW112" s="42"/>
      <c r="AX112" s="43"/>
      <c r="AY112" s="88"/>
      <c r="AZ112" s="70"/>
      <c r="BA112" s="43"/>
      <c r="BB112" s="44"/>
      <c r="BC112" s="45"/>
      <c r="BD112" s="43"/>
    </row>
    <row r="113" spans="1:56" s="62" customFormat="1" ht="31.5">
      <c r="A113" s="52" t="s">
        <v>22</v>
      </c>
      <c r="B113" s="53" t="s">
        <v>23</v>
      </c>
      <c r="C113" s="54" t="s">
        <v>24</v>
      </c>
      <c r="E113" s="63">
        <v>1.25</v>
      </c>
      <c r="F113" s="64">
        <f>IF($D113&gt;0,IF(E113&gt;0,$D113*E113,""),"")</f>
      </c>
      <c r="H113" s="63">
        <v>0.45</v>
      </c>
      <c r="I113" s="64">
        <f>IF($G113&gt;0,IF(H113&gt;0,$G113*H113,""),"")</f>
      </c>
      <c r="K113" s="65"/>
      <c r="L113" s="64"/>
      <c r="N113" s="63">
        <v>1.25</v>
      </c>
      <c r="O113" s="64">
        <f>IF($M113&gt;0,IF(N113&gt;0,$M113*N113,""),"")</f>
      </c>
      <c r="Q113" s="65"/>
      <c r="R113" s="65"/>
      <c r="S113" s="52" t="s">
        <v>22</v>
      </c>
      <c r="T113" s="53" t="s">
        <v>23</v>
      </c>
      <c r="U113" s="54" t="s">
        <v>24</v>
      </c>
      <c r="W113" s="63">
        <v>1.25</v>
      </c>
      <c r="X113" s="64">
        <f>IF($V113&gt;0,IF(W113&gt;0,$V113*W113,""),"")</f>
      </c>
      <c r="Z113" s="63">
        <v>0.45</v>
      </c>
      <c r="AA113" s="64">
        <f>IF($G113&gt;0,IF(Z113&gt;0,$G113*Z113,""),"")</f>
      </c>
      <c r="AC113" s="65"/>
      <c r="AD113" s="64"/>
      <c r="AF113" s="63">
        <f>PRODUCT(ROUND(N113,2)*1.04)</f>
        <v>1.3</v>
      </c>
      <c r="AG113" s="64">
        <f>IF($V113&gt;0,IF(AF113&gt;0,$V113*AF113,""),"")</f>
      </c>
      <c r="AI113" s="65"/>
      <c r="AJ113" s="65"/>
      <c r="AK113" s="52" t="s">
        <v>22</v>
      </c>
      <c r="AL113" s="53" t="s">
        <v>23</v>
      </c>
      <c r="AM113" s="54" t="s">
        <v>24</v>
      </c>
      <c r="AN113" s="83"/>
      <c r="AO113" s="84"/>
      <c r="AP113" s="56">
        <v>1.25</v>
      </c>
      <c r="AQ113" s="57">
        <f>IF($AO113&gt;0,IF(AP113&gt;0,$AO113*AP113,""),"")</f>
      </c>
      <c r="AR113" s="85"/>
      <c r="AS113" s="56">
        <f>PRODUCT(ROUND(Z113*1.02,2))</f>
        <v>0.46</v>
      </c>
      <c r="AT113" s="57">
        <f>IF($AR113&gt;0,IF(AS113&gt;0,$AR113*AS113,""),"")</f>
      </c>
      <c r="AU113" s="58"/>
      <c r="AV113" s="59"/>
      <c r="AW113" s="57"/>
      <c r="AX113" s="85"/>
      <c r="AY113" s="56">
        <f>PRODUCT(ROUND(AF113*1.08,2))</f>
        <v>1.4</v>
      </c>
      <c r="AZ113" s="57">
        <f>IF($AX113&gt;0,IF(AY113&gt;0,$AX113*AY113,""),"")</f>
      </c>
      <c r="BA113" s="58"/>
      <c r="BB113" s="59"/>
      <c r="BC113" s="60"/>
      <c r="BD113" s="58"/>
    </row>
    <row r="114" spans="1:56" ht="15.75">
      <c r="A114" s="37" t="s">
        <v>25</v>
      </c>
      <c r="B114" s="38" t="s">
        <v>26</v>
      </c>
      <c r="C114" s="50" t="s">
        <v>15</v>
      </c>
      <c r="G114" s="17">
        <f>D114</f>
        <v>0</v>
      </c>
      <c r="H114" s="47">
        <v>0.23</v>
      </c>
      <c r="I114" s="48">
        <f>IF($G114&gt;0,IF(H114&gt;0,$G114*H114,""),"")</f>
      </c>
      <c r="K114" s="18"/>
      <c r="L114" s="48"/>
      <c r="M114" s="17">
        <f>D114</f>
        <v>0</v>
      </c>
      <c r="N114" s="47">
        <v>0.25</v>
      </c>
      <c r="O114" s="48">
        <f>IF($M114&gt;0,IF(N114&gt;0,$M114*N114,""),"")</f>
      </c>
      <c r="Q114" s="18"/>
      <c r="R114" s="18"/>
      <c r="S114" s="37" t="s">
        <v>25</v>
      </c>
      <c r="T114" s="38" t="s">
        <v>26</v>
      </c>
      <c r="U114" s="50" t="s">
        <v>15</v>
      </c>
      <c r="Y114" s="17">
        <f>V114</f>
        <v>0</v>
      </c>
      <c r="Z114" s="47">
        <v>0.23</v>
      </c>
      <c r="AA114" s="48">
        <f>IF($G114&gt;0,IF(Z114&gt;0,$G114*Z114,""),"")</f>
      </c>
      <c r="AC114" s="20"/>
      <c r="AD114" s="48"/>
      <c r="AE114" s="17">
        <f>V114</f>
        <v>0</v>
      </c>
      <c r="AF114" s="49">
        <f>PRODUCT(ROUND(N114,2)*1.04)</f>
        <v>0.26</v>
      </c>
      <c r="AG114" s="48">
        <f>IF($V114&gt;0,IF(AF114&gt;0,$V114*AF114,""),"")</f>
      </c>
      <c r="AI114" s="18"/>
      <c r="AJ114" s="18"/>
      <c r="AK114" s="37" t="s">
        <v>25</v>
      </c>
      <c r="AL114" s="38" t="s">
        <v>26</v>
      </c>
      <c r="AM114" s="50" t="s">
        <v>15</v>
      </c>
      <c r="AN114" s="82"/>
      <c r="AO114" s="39"/>
      <c r="AP114" s="39"/>
      <c r="AQ114" s="95"/>
      <c r="AR114" s="43">
        <f>AN114</f>
        <v>0</v>
      </c>
      <c r="AS114" s="90">
        <f>PRODUCT(ROUND(Z114*1.02,2))</f>
        <v>0.23</v>
      </c>
      <c r="AT114" s="42">
        <f>IF($AN114&gt;0,IF(AS114&gt;0,$AN114*AS114,""),"")</f>
      </c>
      <c r="AU114" s="43"/>
      <c r="AV114" s="88"/>
      <c r="AW114" s="42"/>
      <c r="AX114" s="86">
        <f>AN114</f>
        <v>0</v>
      </c>
      <c r="AY114" s="90">
        <f>PRODUCT(ROUND(AF114*1.08,2))</f>
        <v>0.28</v>
      </c>
      <c r="AZ114" s="42">
        <f>IF($AN114&gt;0,IF(AY114&gt;0,$AN114*AY114,""),"")</f>
      </c>
      <c r="BA114" s="43"/>
      <c r="BB114" s="44"/>
      <c r="BC114" s="45"/>
      <c r="BD114" s="43"/>
    </row>
    <row r="115" spans="1:56" ht="15.75">
      <c r="A115" s="37" t="s">
        <v>13</v>
      </c>
      <c r="B115" s="38"/>
      <c r="C115" s="50"/>
      <c r="K115" s="18"/>
      <c r="L115" s="48"/>
      <c r="N115" s="18"/>
      <c r="Q115" s="18"/>
      <c r="R115" s="18"/>
      <c r="S115" s="37" t="s">
        <v>13</v>
      </c>
      <c r="T115" s="38"/>
      <c r="U115" s="50"/>
      <c r="AC115" s="20"/>
      <c r="AD115" s="48"/>
      <c r="AF115" s="20"/>
      <c r="AI115" s="18"/>
      <c r="AJ115" s="18"/>
      <c r="AK115" s="37" t="s">
        <v>13</v>
      </c>
      <c r="AL115" s="38"/>
      <c r="AM115" s="50"/>
      <c r="AO115" s="39"/>
      <c r="AP115" s="39"/>
      <c r="AQ115" s="70"/>
      <c r="AR115" s="43"/>
      <c r="AS115" s="93"/>
      <c r="AT115" s="70"/>
      <c r="AU115" s="43"/>
      <c r="AV115" s="88"/>
      <c r="AW115" s="42"/>
      <c r="AX115" s="43"/>
      <c r="AY115" s="88"/>
      <c r="AZ115" s="70"/>
      <c r="BA115" s="43"/>
      <c r="BB115" s="44"/>
      <c r="BC115" s="45"/>
      <c r="BD115" s="43"/>
    </row>
    <row r="116" spans="1:56" ht="31.5">
      <c r="A116" s="37" t="s">
        <v>27</v>
      </c>
      <c r="B116" s="32" t="s">
        <v>28</v>
      </c>
      <c r="C116" s="50"/>
      <c r="K116" s="18"/>
      <c r="L116" s="48"/>
      <c r="N116" s="18"/>
      <c r="Q116" s="18"/>
      <c r="R116" s="18"/>
      <c r="S116" s="37" t="s">
        <v>27</v>
      </c>
      <c r="T116" s="32" t="s">
        <v>28</v>
      </c>
      <c r="U116" s="50"/>
      <c r="AC116" s="20"/>
      <c r="AD116" s="48"/>
      <c r="AF116" s="20"/>
      <c r="AI116" s="18"/>
      <c r="AJ116" s="18"/>
      <c r="AK116" s="37" t="s">
        <v>27</v>
      </c>
      <c r="AL116" s="32" t="s">
        <v>28</v>
      </c>
      <c r="AM116" s="50"/>
      <c r="AO116" s="39"/>
      <c r="AP116" s="39"/>
      <c r="AQ116" s="70"/>
      <c r="AR116" s="43"/>
      <c r="AS116" s="93"/>
      <c r="AT116" s="70"/>
      <c r="AU116" s="43"/>
      <c r="AV116" s="88"/>
      <c r="AW116" s="42"/>
      <c r="AX116" s="43"/>
      <c r="AY116" s="88"/>
      <c r="AZ116" s="70"/>
      <c r="BA116" s="43"/>
      <c r="BB116" s="44"/>
      <c r="BC116" s="45"/>
      <c r="BD116" s="43"/>
    </row>
    <row r="117" spans="1:56" ht="15.75">
      <c r="A117" s="37" t="s">
        <v>29</v>
      </c>
      <c r="B117" s="38" t="s">
        <v>30</v>
      </c>
      <c r="C117" s="50" t="s">
        <v>31</v>
      </c>
      <c r="G117" s="17">
        <f>D117</f>
        <v>0</v>
      </c>
      <c r="H117" s="47">
        <v>0.84</v>
      </c>
      <c r="I117" s="48">
        <f>IF($G117&gt;0,IF(H117&gt;0,$G117*H117,""),"")</f>
      </c>
      <c r="K117" s="18"/>
      <c r="L117" s="48"/>
      <c r="M117" s="17">
        <f>D117</f>
        <v>0</v>
      </c>
      <c r="N117" s="47">
        <v>2</v>
      </c>
      <c r="O117" s="48">
        <f>IF($M117&gt;0,IF(N117&gt;0,$M117*N117,""),"")</f>
      </c>
      <c r="Q117" s="18"/>
      <c r="R117" s="18"/>
      <c r="S117" s="37" t="s">
        <v>29</v>
      </c>
      <c r="T117" s="38" t="s">
        <v>30</v>
      </c>
      <c r="U117" s="50" t="s">
        <v>31</v>
      </c>
      <c r="Y117" s="17">
        <f>V117</f>
        <v>0</v>
      </c>
      <c r="Z117" s="47">
        <v>0.84</v>
      </c>
      <c r="AA117" s="48">
        <f>IF($G117&gt;0,IF(Z117&gt;0,$G117*Z117,""),"")</f>
      </c>
      <c r="AC117" s="20"/>
      <c r="AD117" s="48"/>
      <c r="AE117" s="17">
        <f>V117</f>
        <v>0</v>
      </c>
      <c r="AF117" s="49">
        <f>PRODUCT(ROUND(N117,2)*1.04)</f>
        <v>2.08</v>
      </c>
      <c r="AG117" s="48">
        <f>IF($V117&gt;0,IF(AF117&gt;0,$V117*AF117,""),"")</f>
      </c>
      <c r="AI117" s="18"/>
      <c r="AJ117" s="18"/>
      <c r="AK117" s="37" t="s">
        <v>29</v>
      </c>
      <c r="AL117" s="38" t="s">
        <v>30</v>
      </c>
      <c r="AM117" s="50" t="s">
        <v>31</v>
      </c>
      <c r="AN117" s="82"/>
      <c r="AO117" s="39"/>
      <c r="AP117" s="39"/>
      <c r="AQ117" s="95"/>
      <c r="AR117" s="43">
        <f>AN117</f>
        <v>0</v>
      </c>
      <c r="AS117" s="90">
        <f>PRODUCT(ROUND(Z117*1.02,2))</f>
        <v>0.86</v>
      </c>
      <c r="AT117" s="42">
        <f>IF($AN117&gt;0,IF(AS117&gt;0,$AN117*AS117,""),"")</f>
      </c>
      <c r="AU117" s="43"/>
      <c r="AV117" s="88"/>
      <c r="AW117" s="42"/>
      <c r="AX117" s="43">
        <f>AN117</f>
        <v>0</v>
      </c>
      <c r="AY117" s="90">
        <f>PRODUCT(ROUND(AF117*1.08,2))</f>
        <v>2.25</v>
      </c>
      <c r="AZ117" s="42">
        <f>IF($AN117&gt;0,IF(AY117&gt;0,$AN117*AY117,""),"")</f>
      </c>
      <c r="BA117" s="43"/>
      <c r="BB117" s="44"/>
      <c r="BC117" s="45"/>
      <c r="BD117" s="43"/>
    </row>
    <row r="118" spans="1:56" s="62" customFormat="1" ht="31.5">
      <c r="A118" s="52" t="s">
        <v>32</v>
      </c>
      <c r="B118" s="53" t="s">
        <v>23</v>
      </c>
      <c r="C118" s="54" t="s">
        <v>24</v>
      </c>
      <c r="E118" s="63">
        <v>1.25</v>
      </c>
      <c r="F118" s="64">
        <f>IF($D118&gt;0,IF(E118&gt;0,$D118*E118,""),"")</f>
      </c>
      <c r="H118" s="63">
        <v>1.4</v>
      </c>
      <c r="I118" s="64">
        <f>IF($G118&gt;0,IF(H118&gt;0,$G118*H118,""),"")</f>
      </c>
      <c r="K118" s="65"/>
      <c r="L118" s="64">
        <f aca="true" t="shared" si="5" ref="L118:L139">IF($J118&gt;0,IF(K118&gt;0,$J118*K118,""),"")</f>
      </c>
      <c r="N118" s="63">
        <v>2</v>
      </c>
      <c r="O118" s="64">
        <f>IF($M118&gt;0,IF(N118&gt;0,$M118*N118,""),"")</f>
      </c>
      <c r="Q118" s="65"/>
      <c r="R118" s="65"/>
      <c r="S118" s="52" t="s">
        <v>32</v>
      </c>
      <c r="T118" s="53" t="s">
        <v>23</v>
      </c>
      <c r="U118" s="54" t="s">
        <v>24</v>
      </c>
      <c r="W118" s="63">
        <v>1.25</v>
      </c>
      <c r="X118" s="64">
        <f>IF($V118&gt;0,IF(W118&gt;0,$V118*W118,""),"")</f>
      </c>
      <c r="Z118" s="63">
        <v>1.4</v>
      </c>
      <c r="AA118" s="64">
        <f>IF($G118&gt;0,IF(Z118&gt;0,$G118*Z118,""),"")</f>
      </c>
      <c r="AC118" s="65"/>
      <c r="AD118" s="64">
        <f aca="true" t="shared" si="6" ref="AD118:AD123">IF($J118&gt;0,IF(AC118&gt;0,$J118*AC118,""),"")</f>
      </c>
      <c r="AF118" s="63">
        <f>PRODUCT(ROUND(N118,2)*1.04)</f>
        <v>2.08</v>
      </c>
      <c r="AG118" s="64">
        <f>IF($M118&gt;0,IF(AF118&gt;0,$M118*AF118,""),"")</f>
      </c>
      <c r="AI118" s="65"/>
      <c r="AJ118" s="65"/>
      <c r="AK118" s="52" t="s">
        <v>32</v>
      </c>
      <c r="AL118" s="53" t="s">
        <v>23</v>
      </c>
      <c r="AM118" s="54" t="s">
        <v>24</v>
      </c>
      <c r="AN118" s="83"/>
      <c r="AO118" s="84"/>
      <c r="AP118" s="56">
        <v>1.25</v>
      </c>
      <c r="AQ118" s="99">
        <f>IF($AO118&gt;0,IF(AP118&gt;0,$AO118*AP118,""),"")</f>
      </c>
      <c r="AR118" s="85"/>
      <c r="AS118" s="56">
        <f>PRODUCT(ROUND(Z118*1.02,2))</f>
        <v>1.43</v>
      </c>
      <c r="AT118" s="57">
        <f>IF($AR118&gt;0,IF(AS118&gt;0,$AR118*AS118,""),"")</f>
      </c>
      <c r="AU118" s="58"/>
      <c r="AV118" s="59"/>
      <c r="AW118" s="57">
        <f aca="true" t="shared" si="7" ref="AW118:AW123">IF($J118&gt;0,IF(AV118&gt;0,$J118*AV118,""),"")</f>
      </c>
      <c r="AX118" s="85"/>
      <c r="AY118" s="56">
        <f>PRODUCT(ROUND(AF118*1.08,2))</f>
        <v>2.25</v>
      </c>
      <c r="AZ118" s="57">
        <f>IF($AX118&gt;0,IF(AY118&gt;0,$AX118*AY118,""),"")</f>
      </c>
      <c r="BA118" s="58"/>
      <c r="BB118" s="59"/>
      <c r="BC118" s="60"/>
      <c r="BD118" s="58"/>
    </row>
    <row r="119" spans="1:56" ht="15.75">
      <c r="A119" s="37" t="s">
        <v>33</v>
      </c>
      <c r="B119" s="38" t="s">
        <v>34</v>
      </c>
      <c r="C119" s="50" t="s">
        <v>31</v>
      </c>
      <c r="E119" s="47">
        <v>4.5</v>
      </c>
      <c r="F119" s="48">
        <f>IF($D119&gt;0,IF(E119&gt;0,$D119*E119,""),"")</f>
      </c>
      <c r="G119" s="17">
        <f>D119</f>
        <v>0</v>
      </c>
      <c r="H119" s="47">
        <v>2.24</v>
      </c>
      <c r="I119" s="48">
        <f>IF($G119&gt;0,IF(H119&gt;0,$G119*H119,""),"")</f>
      </c>
      <c r="K119" s="18"/>
      <c r="L119" s="48">
        <f t="shared" si="5"/>
      </c>
      <c r="N119" s="18"/>
      <c r="O119" s="48"/>
      <c r="Q119" s="18"/>
      <c r="R119" s="18"/>
      <c r="S119" s="37" t="s">
        <v>33</v>
      </c>
      <c r="T119" s="38" t="s">
        <v>34</v>
      </c>
      <c r="U119" s="50" t="s">
        <v>31</v>
      </c>
      <c r="W119" s="47">
        <v>4.5</v>
      </c>
      <c r="X119" s="48">
        <f>IF($V119&gt;0,IF(W119&gt;0,$V119*W119,""),"")</f>
      </c>
      <c r="Y119" s="17">
        <f>V119</f>
        <v>0</v>
      </c>
      <c r="Z119" s="47">
        <v>2.24</v>
      </c>
      <c r="AA119" s="48">
        <f>IF($G119&gt;0,IF(Z119&gt;0,$G119*Z119,""),"")</f>
      </c>
      <c r="AC119" s="20"/>
      <c r="AD119" s="48">
        <f t="shared" si="6"/>
      </c>
      <c r="AF119" s="20"/>
      <c r="AG119" s="48"/>
      <c r="AI119" s="18"/>
      <c r="AJ119" s="18"/>
      <c r="AK119" s="37" t="s">
        <v>33</v>
      </c>
      <c r="AL119" s="38" t="s">
        <v>34</v>
      </c>
      <c r="AM119" s="50" t="s">
        <v>31</v>
      </c>
      <c r="AN119" s="82"/>
      <c r="AO119" s="39">
        <f>AN119</f>
        <v>0</v>
      </c>
      <c r="AP119" s="41">
        <v>4.5</v>
      </c>
      <c r="AQ119" s="42">
        <f>IF($AN119&gt;0,IF(AP119&gt;0,$AN119*AP119,""),"")</f>
      </c>
      <c r="AR119" s="43">
        <f>AN119</f>
        <v>0</v>
      </c>
      <c r="AS119" s="90">
        <f>PRODUCT(ROUND(Z119*1.02,2))</f>
        <v>2.28</v>
      </c>
      <c r="AT119" s="42">
        <f>IF($AN119&gt;0,IF(AS119&gt;0,$AN119*AS119,""),"")</f>
      </c>
      <c r="AU119" s="43"/>
      <c r="AV119" s="88"/>
      <c r="AW119" s="42">
        <f t="shared" si="7"/>
      </c>
      <c r="AX119" s="43"/>
      <c r="AY119" s="88"/>
      <c r="AZ119" s="94"/>
      <c r="BA119" s="43"/>
      <c r="BB119" s="44"/>
      <c r="BC119" s="45"/>
      <c r="BD119" s="43"/>
    </row>
    <row r="120" spans="1:56" ht="15.75">
      <c r="A120" s="37" t="s">
        <v>13</v>
      </c>
      <c r="B120" s="38"/>
      <c r="C120" s="50"/>
      <c r="K120" s="18"/>
      <c r="L120" s="48">
        <f t="shared" si="5"/>
      </c>
      <c r="N120" s="18"/>
      <c r="Q120" s="18"/>
      <c r="R120" s="18"/>
      <c r="S120" s="37" t="s">
        <v>13</v>
      </c>
      <c r="T120" s="38"/>
      <c r="U120" s="50"/>
      <c r="AC120" s="20"/>
      <c r="AD120" s="48">
        <f t="shared" si="6"/>
      </c>
      <c r="AF120" s="20"/>
      <c r="AI120" s="18"/>
      <c r="AJ120" s="18"/>
      <c r="AK120" s="37" t="s">
        <v>13</v>
      </c>
      <c r="AL120" s="38"/>
      <c r="AM120" s="50"/>
      <c r="AO120" s="39"/>
      <c r="AP120" s="39"/>
      <c r="AQ120" s="70"/>
      <c r="AR120" s="43"/>
      <c r="AS120" s="93"/>
      <c r="AT120" s="70"/>
      <c r="AU120" s="43"/>
      <c r="AV120" s="88"/>
      <c r="AW120" s="42">
        <f t="shared" si="7"/>
      </c>
      <c r="AX120" s="43"/>
      <c r="AY120" s="88"/>
      <c r="AZ120" s="70"/>
      <c r="BA120" s="43"/>
      <c r="BB120" s="44"/>
      <c r="BC120" s="45"/>
      <c r="BD120" s="43"/>
    </row>
    <row r="121" spans="1:56" ht="15.75">
      <c r="A121" s="37"/>
      <c r="B121" s="38"/>
      <c r="C121" s="50"/>
      <c r="K121" s="18"/>
      <c r="L121" s="48">
        <f t="shared" si="5"/>
      </c>
      <c r="N121" s="18"/>
      <c r="Q121" s="18"/>
      <c r="R121" s="18"/>
      <c r="S121" s="37"/>
      <c r="T121" s="38"/>
      <c r="U121" s="50"/>
      <c r="AC121" s="20"/>
      <c r="AD121" s="48">
        <f t="shared" si="6"/>
      </c>
      <c r="AF121" s="20"/>
      <c r="AI121" s="18"/>
      <c r="AJ121" s="18"/>
      <c r="AK121" s="37"/>
      <c r="AL121" s="38"/>
      <c r="AM121" s="50"/>
      <c r="AO121" s="39"/>
      <c r="AP121" s="39"/>
      <c r="AQ121" s="70"/>
      <c r="AR121" s="43"/>
      <c r="AS121" s="93"/>
      <c r="AT121" s="70"/>
      <c r="AU121" s="43"/>
      <c r="AV121" s="88"/>
      <c r="AW121" s="42">
        <f t="shared" si="7"/>
      </c>
      <c r="AX121" s="43"/>
      <c r="AY121" s="88"/>
      <c r="AZ121" s="70"/>
      <c r="BA121" s="43"/>
      <c r="BB121" s="44"/>
      <c r="BC121" s="45"/>
      <c r="BD121" s="43"/>
    </row>
    <row r="122" spans="1:56" ht="47.25">
      <c r="A122" s="30" t="s">
        <v>55</v>
      </c>
      <c r="B122" s="31" t="s">
        <v>56</v>
      </c>
      <c r="C122" s="37"/>
      <c r="K122" s="18"/>
      <c r="L122" s="48">
        <f t="shared" si="5"/>
      </c>
      <c r="N122" s="18"/>
      <c r="Q122" s="18"/>
      <c r="R122" s="18"/>
      <c r="S122" s="30" t="s">
        <v>55</v>
      </c>
      <c r="T122" s="31" t="s">
        <v>56</v>
      </c>
      <c r="U122" s="37"/>
      <c r="AC122" s="20"/>
      <c r="AD122" s="48">
        <f t="shared" si="6"/>
      </c>
      <c r="AF122" s="20"/>
      <c r="AI122" s="18"/>
      <c r="AJ122" s="18"/>
      <c r="AK122" s="30" t="s">
        <v>55</v>
      </c>
      <c r="AL122" s="31" t="s">
        <v>56</v>
      </c>
      <c r="AM122" s="37"/>
      <c r="AO122" s="39"/>
      <c r="AP122" s="39"/>
      <c r="AQ122" s="70"/>
      <c r="AR122" s="43"/>
      <c r="AS122" s="93"/>
      <c r="AT122" s="70"/>
      <c r="AU122" s="43"/>
      <c r="AV122" s="88"/>
      <c r="AW122" s="42">
        <f t="shared" si="7"/>
      </c>
      <c r="AX122" s="43"/>
      <c r="AY122" s="88"/>
      <c r="AZ122" s="70"/>
      <c r="BA122" s="43"/>
      <c r="BB122" s="44"/>
      <c r="BC122" s="45"/>
      <c r="BD122" s="43"/>
    </row>
    <row r="123" spans="1:56" ht="31.5">
      <c r="A123" s="37" t="s">
        <v>57</v>
      </c>
      <c r="B123" s="38" t="s">
        <v>12</v>
      </c>
      <c r="C123" s="50"/>
      <c r="K123" s="18"/>
      <c r="L123" s="48">
        <f t="shared" si="5"/>
      </c>
      <c r="N123" s="18"/>
      <c r="Q123" s="18"/>
      <c r="R123" s="18"/>
      <c r="S123" s="37" t="s">
        <v>57</v>
      </c>
      <c r="T123" s="38" t="s">
        <v>12</v>
      </c>
      <c r="U123" s="50"/>
      <c r="AC123" s="20"/>
      <c r="AD123" s="48">
        <f t="shared" si="6"/>
      </c>
      <c r="AF123" s="20"/>
      <c r="AI123" s="18"/>
      <c r="AJ123" s="18"/>
      <c r="AK123" s="37" t="s">
        <v>57</v>
      </c>
      <c r="AL123" s="38" t="s">
        <v>12</v>
      </c>
      <c r="AM123" s="50"/>
      <c r="AO123" s="39"/>
      <c r="AP123" s="39"/>
      <c r="AQ123" s="70"/>
      <c r="AR123" s="43"/>
      <c r="AS123" s="93"/>
      <c r="AT123" s="70"/>
      <c r="AU123" s="43"/>
      <c r="AV123" s="88"/>
      <c r="AW123" s="42">
        <f t="shared" si="7"/>
      </c>
      <c r="AX123" s="43"/>
      <c r="AY123" s="88"/>
      <c r="AZ123" s="70"/>
      <c r="BA123" s="43"/>
      <c r="BB123" s="44"/>
      <c r="BC123" s="45"/>
      <c r="BD123" s="43"/>
    </row>
    <row r="124" spans="1:56" ht="15.75">
      <c r="A124" s="37" t="s">
        <v>13</v>
      </c>
      <c r="B124" s="38" t="s">
        <v>14</v>
      </c>
      <c r="C124" s="50" t="s">
        <v>15</v>
      </c>
      <c r="E124" s="47">
        <v>24</v>
      </c>
      <c r="F124" s="48">
        <f>IF($D124&gt;0,IF(E124&gt;0,$D124*E124,""),"")</f>
      </c>
      <c r="G124" s="17">
        <f>D124</f>
        <v>0</v>
      </c>
      <c r="H124" s="47">
        <v>11</v>
      </c>
      <c r="I124" s="48">
        <f>IF($G124&gt;0,IF(H124&gt;0,$G124*H124,""),"")</f>
      </c>
      <c r="J124" s="17">
        <f>D124</f>
        <v>0</v>
      </c>
      <c r="K124" s="47">
        <v>13.5</v>
      </c>
      <c r="L124" s="48">
        <f t="shared" si="5"/>
      </c>
      <c r="N124" s="18"/>
      <c r="O124" s="48"/>
      <c r="Q124" s="18"/>
      <c r="R124" s="18"/>
      <c r="S124" s="37" t="s">
        <v>13</v>
      </c>
      <c r="T124" s="38" t="s">
        <v>14</v>
      </c>
      <c r="U124" s="50" t="s">
        <v>15</v>
      </c>
      <c r="W124" s="47">
        <v>24</v>
      </c>
      <c r="X124" s="48">
        <f>IF($V124&gt;0,IF(W124&gt;0,$V124*W124,""),"")</f>
      </c>
      <c r="Y124" s="17">
        <f>V124</f>
        <v>0</v>
      </c>
      <c r="Z124" s="47">
        <v>11</v>
      </c>
      <c r="AA124" s="48">
        <f>IF($G124&gt;0,IF(Z124&gt;0,$G124*Z124,""),"")</f>
      </c>
      <c r="AB124" s="17">
        <f>V124</f>
        <v>0</v>
      </c>
      <c r="AC124" s="49">
        <f>PRODUCT(ROUND(K124,2)*1.02)</f>
        <v>13.77</v>
      </c>
      <c r="AD124" s="48">
        <f>IF($V124&gt;0,IF(AC124&gt;0,$V124*AC124,""),"")</f>
      </c>
      <c r="AF124" s="20"/>
      <c r="AG124" s="48"/>
      <c r="AI124" s="18"/>
      <c r="AJ124" s="18"/>
      <c r="AK124" s="37" t="s">
        <v>13</v>
      </c>
      <c r="AL124" s="38" t="s">
        <v>14</v>
      </c>
      <c r="AM124" s="50" t="s">
        <v>15</v>
      </c>
      <c r="AN124" s="82"/>
      <c r="AO124" s="39">
        <f>AN124</f>
        <v>0</v>
      </c>
      <c r="AP124" s="41">
        <v>24</v>
      </c>
      <c r="AQ124" s="42">
        <f>IF($AN124&gt;0,IF(AP124&gt;0,$AN124*AP124,""),"")</f>
      </c>
      <c r="AR124" s="43">
        <f>AN124</f>
        <v>0</v>
      </c>
      <c r="AS124" s="90">
        <f>PRODUCT(ROUND(Z124*1.02,2))</f>
        <v>11.22</v>
      </c>
      <c r="AT124" s="42">
        <f>IF($AN124&gt;0,IF(AS124&gt;0,$AN124*AS124,""),"")</f>
      </c>
      <c r="AU124" s="43">
        <f>AN124</f>
        <v>0</v>
      </c>
      <c r="AV124" s="90">
        <f>PRODUCT(ROUND(AC124*1.02,2))</f>
        <v>14.05</v>
      </c>
      <c r="AW124" s="42">
        <f>IF($AN124&gt;0,IF(AV124&gt;0,$AN124*AV124,""),"")</f>
      </c>
      <c r="AX124" s="43"/>
      <c r="AY124" s="88"/>
      <c r="AZ124" s="42"/>
      <c r="BA124" s="43"/>
      <c r="BB124" s="44"/>
      <c r="BC124" s="45"/>
      <c r="BD124" s="43"/>
    </row>
    <row r="125" spans="1:56" ht="15.75">
      <c r="A125" s="37" t="s">
        <v>13</v>
      </c>
      <c r="B125" s="38" t="s">
        <v>16</v>
      </c>
      <c r="C125" s="50" t="s">
        <v>15</v>
      </c>
      <c r="E125" s="47">
        <v>16</v>
      </c>
      <c r="F125" s="48">
        <f>IF($D125&gt;0,IF(E125&gt;0,$D125*E125,""),"")</f>
      </c>
      <c r="G125" s="17">
        <f>D125</f>
        <v>0</v>
      </c>
      <c r="H125" s="47">
        <v>9.75</v>
      </c>
      <c r="I125" s="48">
        <f>IF($G125&gt;0,IF(H125&gt;0,$G125*H125,""),"")</f>
      </c>
      <c r="K125" s="18"/>
      <c r="L125" s="48"/>
      <c r="N125" s="18"/>
      <c r="O125" s="48"/>
      <c r="Q125" s="18"/>
      <c r="R125" s="18"/>
      <c r="S125" s="37" t="s">
        <v>13</v>
      </c>
      <c r="T125" s="38" t="s">
        <v>16</v>
      </c>
      <c r="U125" s="50" t="s">
        <v>15</v>
      </c>
      <c r="W125" s="47">
        <v>16</v>
      </c>
      <c r="X125" s="48">
        <f>IF($V125&gt;0,IF(W125&gt;0,$V125*W125,""),"")</f>
      </c>
      <c r="Y125" s="17">
        <f>V125</f>
        <v>0</v>
      </c>
      <c r="Z125" s="47">
        <v>9.75</v>
      </c>
      <c r="AA125" s="48">
        <f>IF($G125&gt;0,IF(Z125&gt;0,$G125*Z125,""),"")</f>
      </c>
      <c r="AC125" s="20"/>
      <c r="AD125" s="48"/>
      <c r="AF125" s="20"/>
      <c r="AG125" s="48"/>
      <c r="AI125" s="18"/>
      <c r="AJ125" s="18"/>
      <c r="AK125" s="37" t="s">
        <v>13</v>
      </c>
      <c r="AL125" s="38" t="s">
        <v>16</v>
      </c>
      <c r="AM125" s="50" t="s">
        <v>15</v>
      </c>
      <c r="AN125" s="82"/>
      <c r="AO125" s="39">
        <f>AN125</f>
        <v>0</v>
      </c>
      <c r="AP125" s="41">
        <v>16</v>
      </c>
      <c r="AQ125" s="42">
        <f>IF($AN125&gt;0,IF(AP125&gt;0,$AN125*AP125,""),"")</f>
      </c>
      <c r="AR125" s="43">
        <f>AN125</f>
        <v>0</v>
      </c>
      <c r="AS125" s="90">
        <f>PRODUCT(ROUND(Z125*1.02,2))</f>
        <v>9.95</v>
      </c>
      <c r="AT125" s="42">
        <f>IF($AN125&gt;0,IF(AS125&gt;0,$AN125*AS125,""),"")</f>
      </c>
      <c r="AU125" s="43"/>
      <c r="AV125" s="88"/>
      <c r="AW125" s="42"/>
      <c r="AX125" s="43"/>
      <c r="AY125" s="88"/>
      <c r="AZ125" s="42"/>
      <c r="BA125" s="43"/>
      <c r="BB125" s="44"/>
      <c r="BC125" s="45"/>
      <c r="BD125" s="43"/>
    </row>
    <row r="126" spans="1:56" ht="15.75">
      <c r="A126" s="37" t="s">
        <v>13</v>
      </c>
      <c r="B126" s="38" t="s">
        <v>17</v>
      </c>
      <c r="C126" s="50" t="s">
        <v>15</v>
      </c>
      <c r="E126" s="47">
        <v>9.5</v>
      </c>
      <c r="F126" s="48">
        <f>IF($D126&gt;0,IF(E126&gt;0,$D126*E126,""),"")</f>
      </c>
      <c r="G126" s="17">
        <f>D126</f>
        <v>0</v>
      </c>
      <c r="H126" s="47">
        <v>8.7</v>
      </c>
      <c r="I126" s="48">
        <f>IF($G126&gt;0,IF(H126&gt;0,$G126*H126,""),"")</f>
      </c>
      <c r="K126" s="18"/>
      <c r="L126" s="48"/>
      <c r="N126" s="18"/>
      <c r="O126" s="48">
        <f>IF($G126&gt;0,IF(N126&gt;0,$G126*N126,""),"")</f>
      </c>
      <c r="Q126" s="18"/>
      <c r="R126" s="18"/>
      <c r="S126" s="37" t="s">
        <v>13</v>
      </c>
      <c r="T126" s="38" t="s">
        <v>17</v>
      </c>
      <c r="U126" s="50" t="s">
        <v>15</v>
      </c>
      <c r="W126" s="47">
        <v>9</v>
      </c>
      <c r="X126" s="48">
        <f>IF($V126&gt;0,IF(W126&gt;0,$V126*W126,""),"")</f>
      </c>
      <c r="Y126" s="17">
        <f>V126</f>
        <v>0</v>
      </c>
      <c r="Z126" s="47">
        <v>8.7</v>
      </c>
      <c r="AA126" s="48">
        <f>IF($G126&gt;0,IF(Z126&gt;0,$G126*Z126,""),"")</f>
      </c>
      <c r="AC126" s="20"/>
      <c r="AD126" s="48"/>
      <c r="AF126" s="20"/>
      <c r="AG126" s="48">
        <f>IF($G126&gt;0,IF(AF126&gt;0,$G126*AF126,""),"")</f>
      </c>
      <c r="AI126" s="18"/>
      <c r="AJ126" s="18"/>
      <c r="AK126" s="37" t="s">
        <v>13</v>
      </c>
      <c r="AL126" s="38" t="s">
        <v>17</v>
      </c>
      <c r="AM126" s="50" t="s">
        <v>15</v>
      </c>
      <c r="AN126" s="82"/>
      <c r="AO126" s="39">
        <f>AN126</f>
        <v>0</v>
      </c>
      <c r="AP126" s="41">
        <v>9</v>
      </c>
      <c r="AQ126" s="42">
        <f>IF($AN126&gt;0,IF(AP126&gt;0,$AN126*AP126,""),"")</f>
      </c>
      <c r="AR126" s="43">
        <f>AN126</f>
        <v>0</v>
      </c>
      <c r="AS126" s="90">
        <f>PRODUCT(ROUND(Z126*1.02,2))</f>
        <v>8.87</v>
      </c>
      <c r="AT126" s="42">
        <f>IF($AN126&gt;0,IF(AS126&gt;0,$AN126*AS126,""),"")</f>
      </c>
      <c r="AU126" s="43"/>
      <c r="AV126" s="88"/>
      <c r="AW126" s="42"/>
      <c r="AX126" s="43"/>
      <c r="AY126" s="88"/>
      <c r="AZ126" s="42">
        <f>IF($G126&gt;0,IF(AY126&gt;0,$G126*AY126,""),"")</f>
      </c>
      <c r="BA126" s="43"/>
      <c r="BB126" s="44"/>
      <c r="BC126" s="45"/>
      <c r="BD126" s="43"/>
    </row>
    <row r="127" spans="1:56" ht="15.75">
      <c r="A127" s="37" t="s">
        <v>58</v>
      </c>
      <c r="B127" s="38" t="s">
        <v>19</v>
      </c>
      <c r="C127" s="50"/>
      <c r="K127" s="18"/>
      <c r="L127" s="48"/>
      <c r="N127" s="18"/>
      <c r="Q127" s="18"/>
      <c r="R127" s="18"/>
      <c r="S127" s="37" t="s">
        <v>58</v>
      </c>
      <c r="T127" s="38" t="s">
        <v>19</v>
      </c>
      <c r="U127" s="50"/>
      <c r="AC127" s="20"/>
      <c r="AD127" s="48"/>
      <c r="AF127" s="20"/>
      <c r="AI127" s="18"/>
      <c r="AJ127" s="18"/>
      <c r="AK127" s="37" t="s">
        <v>58</v>
      </c>
      <c r="AL127" s="38" t="s">
        <v>19</v>
      </c>
      <c r="AM127" s="50"/>
      <c r="AO127" s="39"/>
      <c r="AP127" s="39"/>
      <c r="AQ127" s="70"/>
      <c r="AR127" s="43"/>
      <c r="AS127" s="93"/>
      <c r="AT127" s="70"/>
      <c r="AU127" s="43"/>
      <c r="AV127" s="88"/>
      <c r="AW127" s="42"/>
      <c r="AX127" s="43"/>
      <c r="AY127" s="88"/>
      <c r="AZ127" s="70"/>
      <c r="BA127" s="43"/>
      <c r="BB127" s="44"/>
      <c r="BC127" s="45"/>
      <c r="BD127" s="43"/>
    </row>
    <row r="128" spans="1:56" ht="15.75">
      <c r="A128" s="37" t="s">
        <v>13</v>
      </c>
      <c r="B128" s="38" t="s">
        <v>14</v>
      </c>
      <c r="C128" s="50" t="s">
        <v>15</v>
      </c>
      <c r="E128" s="47">
        <v>14</v>
      </c>
      <c r="F128" s="48">
        <f>IF($D128&gt;0,IF(E128&gt;0,$D128*E128,""),"")</f>
      </c>
      <c r="G128" s="17">
        <f>D128</f>
        <v>0</v>
      </c>
      <c r="H128" s="47">
        <v>8.3</v>
      </c>
      <c r="I128" s="48">
        <f>IF($G128&gt;0,IF(H128&gt;0,$G128*H128,""),"")</f>
      </c>
      <c r="J128" s="17">
        <f>D128</f>
        <v>0</v>
      </c>
      <c r="K128" s="47">
        <v>11.5</v>
      </c>
      <c r="L128" s="48">
        <f t="shared" si="5"/>
      </c>
      <c r="N128" s="18"/>
      <c r="O128" s="48"/>
      <c r="Q128" s="18"/>
      <c r="R128" s="18"/>
      <c r="S128" s="37" t="s">
        <v>13</v>
      </c>
      <c r="T128" s="38" t="s">
        <v>14</v>
      </c>
      <c r="U128" s="50" t="s">
        <v>15</v>
      </c>
      <c r="W128" s="47">
        <v>14</v>
      </c>
      <c r="X128" s="48">
        <f>IF($V128&gt;0,IF(W128&gt;0,$V128*W128,""),"")</f>
      </c>
      <c r="Y128" s="17">
        <f>V128</f>
        <v>0</v>
      </c>
      <c r="Z128" s="47">
        <v>8.3</v>
      </c>
      <c r="AA128" s="48">
        <f>IF($G128&gt;0,IF(Z128&gt;0,$G128*Z128,""),"")</f>
      </c>
      <c r="AB128" s="17">
        <f>V128</f>
        <v>0</v>
      </c>
      <c r="AC128" s="49">
        <f>PRODUCT(ROUND(K128,2)*1.02)</f>
        <v>11.73</v>
      </c>
      <c r="AD128" s="48">
        <f>IF($V128&gt;0,IF(AC128&gt;0,$V128*AC128,""),"")</f>
      </c>
      <c r="AF128" s="20"/>
      <c r="AG128" s="48"/>
      <c r="AI128" s="18"/>
      <c r="AJ128" s="18"/>
      <c r="AK128" s="37" t="s">
        <v>13</v>
      </c>
      <c r="AL128" s="38" t="s">
        <v>14</v>
      </c>
      <c r="AM128" s="50" t="s">
        <v>15</v>
      </c>
      <c r="AN128" s="82"/>
      <c r="AO128" s="39">
        <f>AN128</f>
        <v>0</v>
      </c>
      <c r="AP128" s="41">
        <v>14</v>
      </c>
      <c r="AQ128" s="42">
        <f>IF($AN128&gt;0,IF(AP128&gt;0,$AN128*AP128,""),"")</f>
      </c>
      <c r="AR128" s="43">
        <f>AN128</f>
        <v>0</v>
      </c>
      <c r="AS128" s="90">
        <f>PRODUCT(ROUND(Z128*1.02,2))</f>
        <v>8.47</v>
      </c>
      <c r="AT128" s="42">
        <f>IF($AN128&gt;0,IF(AS128&gt;0,$AN128*AS128,""),"")</f>
      </c>
      <c r="AU128" s="43">
        <f>AN128</f>
        <v>0</v>
      </c>
      <c r="AV128" s="90">
        <f>PRODUCT(ROUND(AC128*1.02,2))</f>
        <v>11.96</v>
      </c>
      <c r="AW128" s="42">
        <f>IF($AN128&gt;0,IF(AV128&gt;0,$AN128*AV128,""),"")</f>
      </c>
      <c r="AX128" s="43"/>
      <c r="AY128" s="88"/>
      <c r="AZ128" s="42"/>
      <c r="BA128" s="43"/>
      <c r="BB128" s="44"/>
      <c r="BC128" s="45"/>
      <c r="BD128" s="43"/>
    </row>
    <row r="129" spans="1:56" ht="15.75">
      <c r="A129" s="37" t="s">
        <v>13</v>
      </c>
      <c r="B129" s="38" t="s">
        <v>16</v>
      </c>
      <c r="C129" s="50" t="s">
        <v>15</v>
      </c>
      <c r="E129" s="47">
        <v>12</v>
      </c>
      <c r="F129" s="48">
        <f>IF($D129&gt;0,IF(E129&gt;0,$D129*E129,""),"")</f>
      </c>
      <c r="G129" s="17">
        <f>D129</f>
        <v>0</v>
      </c>
      <c r="H129" s="47">
        <v>7.25</v>
      </c>
      <c r="I129" s="48">
        <f>IF($G129&gt;0,IF(H129&gt;0,$G129*H129,""),"")</f>
      </c>
      <c r="K129" s="18"/>
      <c r="L129" s="48"/>
      <c r="N129" s="18"/>
      <c r="O129" s="48"/>
      <c r="Q129" s="18"/>
      <c r="R129" s="18"/>
      <c r="S129" s="37" t="s">
        <v>13</v>
      </c>
      <c r="T129" s="38" t="s">
        <v>16</v>
      </c>
      <c r="U129" s="50" t="s">
        <v>15</v>
      </c>
      <c r="W129" s="47">
        <v>12</v>
      </c>
      <c r="X129" s="48">
        <f>IF($V129&gt;0,IF(W129&gt;0,$V129*W129,""),"")</f>
      </c>
      <c r="Y129" s="17">
        <f>V129</f>
        <v>0</v>
      </c>
      <c r="Z129" s="47">
        <v>7.25</v>
      </c>
      <c r="AA129" s="48">
        <f>IF($G129&gt;0,IF(Z129&gt;0,$G129*Z129,""),"")</f>
      </c>
      <c r="AC129" s="20"/>
      <c r="AD129" s="48"/>
      <c r="AF129" s="20"/>
      <c r="AG129" s="48"/>
      <c r="AI129" s="18"/>
      <c r="AJ129" s="18"/>
      <c r="AK129" s="37" t="s">
        <v>13</v>
      </c>
      <c r="AL129" s="38" t="s">
        <v>16</v>
      </c>
      <c r="AM129" s="50" t="s">
        <v>15</v>
      </c>
      <c r="AN129" s="82"/>
      <c r="AO129" s="39">
        <f>AN129</f>
        <v>0</v>
      </c>
      <c r="AP129" s="41">
        <v>12</v>
      </c>
      <c r="AQ129" s="42">
        <f>IF($AN129&gt;0,IF(AP129&gt;0,$AN129*AP129,""),"")</f>
      </c>
      <c r="AR129" s="43">
        <f>AN129</f>
        <v>0</v>
      </c>
      <c r="AS129" s="90">
        <f>PRODUCT(ROUND(Z129*1.02,2))</f>
        <v>7.4</v>
      </c>
      <c r="AT129" s="42">
        <f>IF($AN129&gt;0,IF(AS129&gt;0,$AN129*AS129,""),"")</f>
      </c>
      <c r="AU129" s="43"/>
      <c r="AV129" s="88"/>
      <c r="AW129" s="42"/>
      <c r="AX129" s="43"/>
      <c r="AY129" s="88"/>
      <c r="AZ129" s="42"/>
      <c r="BA129" s="43"/>
      <c r="BB129" s="44"/>
      <c r="BC129" s="45"/>
      <c r="BD129" s="43"/>
    </row>
    <row r="130" spans="1:56" ht="15.75">
      <c r="A130" s="37" t="s">
        <v>13</v>
      </c>
      <c r="B130" s="38" t="s">
        <v>17</v>
      </c>
      <c r="C130" s="50" t="s">
        <v>15</v>
      </c>
      <c r="E130" s="47">
        <v>9</v>
      </c>
      <c r="F130" s="48">
        <f>IF($D130&gt;0,IF(E130&gt;0,$D130*E130,""),"")</f>
      </c>
      <c r="G130" s="17">
        <f>D130</f>
        <v>0</v>
      </c>
      <c r="H130" s="47">
        <v>6.1</v>
      </c>
      <c r="I130" s="48">
        <f>IF($G130&gt;0,IF(H130&gt;0,$G130*H130,""),"")</f>
      </c>
      <c r="K130" s="18"/>
      <c r="L130" s="48"/>
      <c r="N130" s="18"/>
      <c r="O130" s="48"/>
      <c r="Q130" s="18"/>
      <c r="R130" s="18"/>
      <c r="S130" s="37" t="s">
        <v>13</v>
      </c>
      <c r="T130" s="38" t="s">
        <v>17</v>
      </c>
      <c r="U130" s="50" t="s">
        <v>15</v>
      </c>
      <c r="W130" s="47">
        <v>9</v>
      </c>
      <c r="X130" s="48">
        <f>IF($V130&gt;0,IF(W130&gt;0,$V130*W130,""),"")</f>
      </c>
      <c r="Y130" s="17">
        <f>V130</f>
        <v>0</v>
      </c>
      <c r="Z130" s="47">
        <v>6.1</v>
      </c>
      <c r="AA130" s="48">
        <f>IF($G130&gt;0,IF(Z130&gt;0,$G130*Z130,""),"")</f>
      </c>
      <c r="AC130" s="20"/>
      <c r="AD130" s="48"/>
      <c r="AF130" s="20"/>
      <c r="AG130" s="48"/>
      <c r="AI130" s="18"/>
      <c r="AJ130" s="18"/>
      <c r="AK130" s="37" t="s">
        <v>13</v>
      </c>
      <c r="AL130" s="38" t="s">
        <v>17</v>
      </c>
      <c r="AM130" s="50" t="s">
        <v>15</v>
      </c>
      <c r="AN130" s="82"/>
      <c r="AO130" s="39">
        <f>AN130</f>
        <v>0</v>
      </c>
      <c r="AP130" s="41">
        <v>9</v>
      </c>
      <c r="AQ130" s="42">
        <f>IF($AN130&gt;0,IF(AP130&gt;0,$AN130*AP130,""),"")</f>
      </c>
      <c r="AR130" s="43">
        <f>AN130</f>
        <v>0</v>
      </c>
      <c r="AS130" s="90">
        <f>PRODUCT(ROUND(Z130*1.02,2))</f>
        <v>6.22</v>
      </c>
      <c r="AT130" s="42">
        <f>IF($AN130&gt;0,IF(AS130&gt;0,$AN130*AS130,""),"")</f>
      </c>
      <c r="AU130" s="43"/>
      <c r="AV130" s="88"/>
      <c r="AW130" s="42"/>
      <c r="AX130" s="43"/>
      <c r="AY130" s="88"/>
      <c r="AZ130" s="42"/>
      <c r="BA130" s="43"/>
      <c r="BB130" s="44"/>
      <c r="BC130" s="45"/>
      <c r="BD130" s="43"/>
    </row>
    <row r="131" spans="1:56" ht="15.75">
      <c r="A131" s="37"/>
      <c r="B131" s="38"/>
      <c r="C131" s="50"/>
      <c r="K131" s="18"/>
      <c r="L131" s="48"/>
      <c r="N131" s="18"/>
      <c r="Q131" s="18"/>
      <c r="R131" s="18"/>
      <c r="S131" s="37"/>
      <c r="T131" s="38"/>
      <c r="U131" s="50"/>
      <c r="AC131" s="20"/>
      <c r="AD131" s="48"/>
      <c r="AF131" s="20"/>
      <c r="AI131" s="18"/>
      <c r="AJ131" s="18"/>
      <c r="AK131" s="37"/>
      <c r="AL131" s="38"/>
      <c r="AM131" s="50"/>
      <c r="AO131" s="39"/>
      <c r="AP131" s="39"/>
      <c r="AQ131" s="70"/>
      <c r="AR131" s="43"/>
      <c r="AS131" s="93"/>
      <c r="AT131" s="70"/>
      <c r="AU131" s="43"/>
      <c r="AV131" s="88"/>
      <c r="AW131" s="42"/>
      <c r="AX131" s="43"/>
      <c r="AY131" s="88"/>
      <c r="AZ131" s="70"/>
      <c r="BA131" s="43"/>
      <c r="BB131" s="44"/>
      <c r="BC131" s="45"/>
      <c r="BD131" s="43"/>
    </row>
    <row r="132" spans="1:56" ht="15.75">
      <c r="A132" s="37" t="s">
        <v>20</v>
      </c>
      <c r="B132" s="32" t="s">
        <v>21</v>
      </c>
      <c r="C132" s="50"/>
      <c r="K132" s="18"/>
      <c r="L132" s="48"/>
      <c r="N132" s="18"/>
      <c r="Q132" s="18"/>
      <c r="R132" s="18"/>
      <c r="S132" s="37" t="s">
        <v>20</v>
      </c>
      <c r="T132" s="32" t="s">
        <v>21</v>
      </c>
      <c r="U132" s="50"/>
      <c r="AC132" s="20"/>
      <c r="AD132" s="48"/>
      <c r="AF132" s="20"/>
      <c r="AI132" s="18"/>
      <c r="AJ132" s="18"/>
      <c r="AK132" s="37" t="s">
        <v>20</v>
      </c>
      <c r="AL132" s="32" t="s">
        <v>21</v>
      </c>
      <c r="AM132" s="50"/>
      <c r="AO132" s="39"/>
      <c r="AP132" s="39"/>
      <c r="AQ132" s="70"/>
      <c r="AR132" s="43"/>
      <c r="AS132" s="93"/>
      <c r="AT132" s="70"/>
      <c r="AU132" s="43"/>
      <c r="AV132" s="88"/>
      <c r="AW132" s="42"/>
      <c r="AX132" s="43"/>
      <c r="AY132" s="88"/>
      <c r="AZ132" s="70"/>
      <c r="BA132" s="43"/>
      <c r="BB132" s="44"/>
      <c r="BC132" s="45"/>
      <c r="BD132" s="43"/>
    </row>
    <row r="133" spans="1:56" s="62" customFormat="1" ht="31.5">
      <c r="A133" s="52" t="s">
        <v>22</v>
      </c>
      <c r="B133" s="53" t="s">
        <v>23</v>
      </c>
      <c r="C133" s="54" t="s">
        <v>24</v>
      </c>
      <c r="E133" s="63">
        <v>1.25</v>
      </c>
      <c r="F133" s="64">
        <f>IF($D133&gt;0,IF(E133&gt;0,$D133*E133,""),"")</f>
      </c>
      <c r="H133" s="63">
        <v>0.45</v>
      </c>
      <c r="I133" s="64">
        <f>IF($G133&gt;0,IF(H133&gt;0,$G133*H133,""),"")</f>
      </c>
      <c r="K133" s="63">
        <v>0.5</v>
      </c>
      <c r="L133" s="64">
        <f t="shared" si="5"/>
      </c>
      <c r="N133" s="65"/>
      <c r="O133" s="64"/>
      <c r="Q133" s="65"/>
      <c r="R133" s="65"/>
      <c r="S133" s="52" t="s">
        <v>22</v>
      </c>
      <c r="T133" s="53" t="s">
        <v>23</v>
      </c>
      <c r="U133" s="54" t="s">
        <v>24</v>
      </c>
      <c r="W133" s="63">
        <v>1.25</v>
      </c>
      <c r="X133" s="64">
        <f>IF($V133&gt;0,IF(W133&gt;0,$V133*W133,""),"")</f>
      </c>
      <c r="Z133" s="63">
        <v>0.45</v>
      </c>
      <c r="AA133" s="64">
        <f>IF($G133&gt;0,IF(Z133&gt;0,$G133*Z133,""),"")</f>
      </c>
      <c r="AC133" s="63">
        <f>PRODUCT(ROUND(K133,2)*1.02)</f>
        <v>0.51</v>
      </c>
      <c r="AD133" s="64">
        <f>IF($V133&gt;0,IF(AC133&gt;0,$V133*AC133,""),"")</f>
      </c>
      <c r="AF133" s="65"/>
      <c r="AG133" s="64"/>
      <c r="AI133" s="65"/>
      <c r="AJ133" s="65"/>
      <c r="AK133" s="52" t="s">
        <v>22</v>
      </c>
      <c r="AL133" s="53" t="s">
        <v>23</v>
      </c>
      <c r="AM133" s="54" t="s">
        <v>24</v>
      </c>
      <c r="AN133" s="83"/>
      <c r="AO133" s="84"/>
      <c r="AP133" s="56">
        <v>1.25</v>
      </c>
      <c r="AQ133" s="57">
        <f>IF($AO133&gt;0,IF(AP133&gt;0,$AO133*AP133,""),"")</f>
      </c>
      <c r="AR133" s="85"/>
      <c r="AS133" s="56">
        <f>PRODUCT(ROUND(Z133,2)*1.02)</f>
        <v>0.459</v>
      </c>
      <c r="AT133" s="57">
        <f>IF($AR133&gt;0,IF(AS133&gt;0,$AR133*AS133,""),"")</f>
      </c>
      <c r="AU133" s="85"/>
      <c r="AV133" s="56">
        <f>PRODUCT(ROUND(AC133*1.02,2))</f>
        <v>0.52</v>
      </c>
      <c r="AW133" s="57">
        <f>IF($AU133&gt;0,IF(AV133&gt;0,$AU133*AV133,""),"")</f>
      </c>
      <c r="AX133" s="58"/>
      <c r="AY133" s="59"/>
      <c r="AZ133" s="57"/>
      <c r="BA133" s="58"/>
      <c r="BB133" s="59"/>
      <c r="BC133" s="60"/>
      <c r="BD133" s="58"/>
    </row>
    <row r="134" spans="1:56" ht="15.75">
      <c r="A134" s="37" t="s">
        <v>25</v>
      </c>
      <c r="B134" s="38" t="s">
        <v>26</v>
      </c>
      <c r="C134" s="50" t="s">
        <v>15</v>
      </c>
      <c r="G134" s="17">
        <f>D134</f>
        <v>0</v>
      </c>
      <c r="H134" s="47">
        <v>0.23</v>
      </c>
      <c r="I134" s="48">
        <f>IF($G134&gt;0,IF(H134&gt;0,$G134*H134,""),"")</f>
      </c>
      <c r="J134" s="17">
        <f>D134</f>
        <v>0</v>
      </c>
      <c r="K134" s="47">
        <v>0.02</v>
      </c>
      <c r="L134" s="48">
        <f t="shared" si="5"/>
      </c>
      <c r="N134" s="18"/>
      <c r="O134" s="48"/>
      <c r="Q134" s="18"/>
      <c r="R134" s="18"/>
      <c r="S134" s="37" t="s">
        <v>25</v>
      </c>
      <c r="T134" s="38" t="s">
        <v>26</v>
      </c>
      <c r="U134" s="50" t="s">
        <v>15</v>
      </c>
      <c r="Y134" s="17">
        <f>V134</f>
        <v>0</v>
      </c>
      <c r="Z134" s="47">
        <v>0.23</v>
      </c>
      <c r="AA134" s="48">
        <f>IF($G134&gt;0,IF(Z134&gt;0,$G134*Z134,""),"")</f>
      </c>
      <c r="AB134" s="17">
        <f>V134</f>
        <v>0</v>
      </c>
      <c r="AC134" s="49">
        <f>PRODUCT(ROUND(K134,2)*1.02)</f>
        <v>0.0204</v>
      </c>
      <c r="AD134" s="48">
        <f>IF($V134&gt;0,IF(AC134&gt;0,$V134*AC134,""),"")</f>
      </c>
      <c r="AF134" s="20"/>
      <c r="AG134" s="48"/>
      <c r="AI134" s="18"/>
      <c r="AJ134" s="18"/>
      <c r="AK134" s="37" t="s">
        <v>25</v>
      </c>
      <c r="AL134" s="38" t="s">
        <v>26</v>
      </c>
      <c r="AM134" s="50" t="s">
        <v>15</v>
      </c>
      <c r="AN134" s="82"/>
      <c r="AO134" s="39"/>
      <c r="AP134" s="39"/>
      <c r="AQ134" s="95"/>
      <c r="AR134" s="43">
        <f>AN134</f>
        <v>0</v>
      </c>
      <c r="AS134" s="90">
        <f>PRODUCT(ROUND(Z134*1.02,2))</f>
        <v>0.23</v>
      </c>
      <c r="AT134" s="42">
        <f>IF($AN134&gt;0,IF(AS134&gt;0,$AN134*AS134,""),"")</f>
      </c>
      <c r="AU134" s="43">
        <f>AN134</f>
        <v>0</v>
      </c>
      <c r="AV134" s="90">
        <f>PRODUCT(ROUND(AC134,2)*1.02)</f>
        <v>0.0204</v>
      </c>
      <c r="AW134" s="42">
        <f>IF($AN134&gt;0,IF(AV134&gt;0,$AN134*AV134,""),"")</f>
      </c>
      <c r="AX134" s="43"/>
      <c r="AY134" s="88"/>
      <c r="AZ134" s="42"/>
      <c r="BA134" s="43"/>
      <c r="BB134" s="44"/>
      <c r="BC134" s="45"/>
      <c r="BD134" s="43"/>
    </row>
    <row r="135" spans="1:56" ht="15.75">
      <c r="A135" s="37" t="s">
        <v>13</v>
      </c>
      <c r="B135" s="38"/>
      <c r="C135" s="50"/>
      <c r="K135" s="18"/>
      <c r="L135" s="48"/>
      <c r="N135" s="18"/>
      <c r="Q135" s="18"/>
      <c r="R135" s="18"/>
      <c r="S135" s="37" t="s">
        <v>13</v>
      </c>
      <c r="T135" s="38"/>
      <c r="U135" s="50"/>
      <c r="AC135" s="20"/>
      <c r="AD135" s="48"/>
      <c r="AF135" s="20"/>
      <c r="AI135" s="18"/>
      <c r="AJ135" s="18"/>
      <c r="AK135" s="37" t="s">
        <v>13</v>
      </c>
      <c r="AL135" s="38"/>
      <c r="AM135" s="50"/>
      <c r="AO135" s="39"/>
      <c r="AP135" s="39"/>
      <c r="AQ135" s="70"/>
      <c r="AR135" s="43"/>
      <c r="AS135" s="93"/>
      <c r="AT135" s="70"/>
      <c r="AU135" s="43"/>
      <c r="AV135" s="88"/>
      <c r="AW135" s="42"/>
      <c r="AX135" s="43"/>
      <c r="AY135" s="88"/>
      <c r="AZ135" s="70"/>
      <c r="BA135" s="43"/>
      <c r="BB135" s="44"/>
      <c r="BC135" s="45"/>
      <c r="BD135" s="43"/>
    </row>
    <row r="136" spans="1:56" ht="31.5">
      <c r="A136" s="37" t="s">
        <v>27</v>
      </c>
      <c r="B136" s="32" t="s">
        <v>28</v>
      </c>
      <c r="C136" s="50"/>
      <c r="K136" s="18"/>
      <c r="L136" s="48"/>
      <c r="N136" s="18"/>
      <c r="Q136" s="18"/>
      <c r="R136" s="18"/>
      <c r="S136" s="37" t="s">
        <v>27</v>
      </c>
      <c r="T136" s="32" t="s">
        <v>28</v>
      </c>
      <c r="U136" s="50"/>
      <c r="AC136" s="20"/>
      <c r="AD136" s="48"/>
      <c r="AF136" s="20"/>
      <c r="AI136" s="18"/>
      <c r="AJ136" s="18"/>
      <c r="AK136" s="37" t="s">
        <v>27</v>
      </c>
      <c r="AL136" s="32" t="s">
        <v>28</v>
      </c>
      <c r="AM136" s="50"/>
      <c r="AO136" s="39"/>
      <c r="AP136" s="39"/>
      <c r="AQ136" s="70"/>
      <c r="AR136" s="43"/>
      <c r="AS136" s="93"/>
      <c r="AT136" s="70"/>
      <c r="AU136" s="43"/>
      <c r="AV136" s="88"/>
      <c r="AW136" s="42"/>
      <c r="AX136" s="43"/>
      <c r="AY136" s="88"/>
      <c r="AZ136" s="70"/>
      <c r="BA136" s="43"/>
      <c r="BB136" s="44"/>
      <c r="BC136" s="45"/>
      <c r="BD136" s="43"/>
    </row>
    <row r="137" spans="1:56" ht="15.75">
      <c r="A137" s="37" t="s">
        <v>29</v>
      </c>
      <c r="B137" s="38" t="s">
        <v>30</v>
      </c>
      <c r="C137" s="50" t="s">
        <v>31</v>
      </c>
      <c r="K137" s="18"/>
      <c r="L137" s="48"/>
      <c r="N137" s="18"/>
      <c r="Q137" s="18"/>
      <c r="R137" s="18"/>
      <c r="S137" s="37" t="s">
        <v>29</v>
      </c>
      <c r="T137" s="38" t="s">
        <v>30</v>
      </c>
      <c r="U137" s="50" t="s">
        <v>31</v>
      </c>
      <c r="AC137" s="20"/>
      <c r="AD137" s="48"/>
      <c r="AF137" s="20"/>
      <c r="AI137" s="18"/>
      <c r="AJ137" s="18"/>
      <c r="AK137" s="37" t="s">
        <v>29</v>
      </c>
      <c r="AL137" s="38" t="s">
        <v>30</v>
      </c>
      <c r="AM137" s="50" t="s">
        <v>31</v>
      </c>
      <c r="AO137" s="39"/>
      <c r="AP137" s="39"/>
      <c r="AQ137" s="70"/>
      <c r="AR137" s="43"/>
      <c r="AS137" s="93"/>
      <c r="AT137" s="70"/>
      <c r="AU137" s="43"/>
      <c r="AV137" s="88"/>
      <c r="AW137" s="42"/>
      <c r="AX137" s="43"/>
      <c r="AY137" s="88"/>
      <c r="AZ137" s="70"/>
      <c r="BA137" s="43"/>
      <c r="BB137" s="44"/>
      <c r="BC137" s="45"/>
      <c r="BD137" s="43"/>
    </row>
    <row r="138" spans="1:56" s="62" customFormat="1" ht="31.5">
      <c r="A138" s="52" t="s">
        <v>32</v>
      </c>
      <c r="B138" s="53" t="s">
        <v>23</v>
      </c>
      <c r="C138" s="54" t="s">
        <v>24</v>
      </c>
      <c r="E138" s="63">
        <v>1.25</v>
      </c>
      <c r="F138" s="64">
        <f>IF($D138&gt;0,IF(E138&gt;0,$D138*E138,""),"")</f>
      </c>
      <c r="H138" s="63">
        <v>1.4</v>
      </c>
      <c r="I138" s="64">
        <f>IF($G138&gt;0,IF(H138&gt;0,$G138*H138,""),"")</f>
      </c>
      <c r="K138" s="63">
        <v>3.5</v>
      </c>
      <c r="L138" s="64">
        <f t="shared" si="5"/>
      </c>
      <c r="N138" s="65"/>
      <c r="O138" s="64"/>
      <c r="Q138" s="65"/>
      <c r="R138" s="65"/>
      <c r="S138" s="52" t="s">
        <v>32</v>
      </c>
      <c r="T138" s="53" t="s">
        <v>23</v>
      </c>
      <c r="U138" s="54" t="s">
        <v>24</v>
      </c>
      <c r="W138" s="63">
        <v>1.25</v>
      </c>
      <c r="X138" s="64">
        <f>IF($D138&gt;0,IF(W138&gt;0,$D138*W138,""),"")</f>
      </c>
      <c r="Z138" s="63">
        <v>1.4</v>
      </c>
      <c r="AA138" s="64">
        <f>IF($G138&gt;0,IF(Z138&gt;0,$G138*Z138,""),"")</f>
      </c>
      <c r="AC138" s="63">
        <f>PRODUCT(ROUND(K138,2)*1.02)</f>
        <v>3.5700000000000003</v>
      </c>
      <c r="AD138" s="64">
        <f>IF($V138&gt;0,IF(AC138&gt;0,$V138*AC138,""),"")</f>
      </c>
      <c r="AF138" s="65"/>
      <c r="AG138" s="64"/>
      <c r="AI138" s="65"/>
      <c r="AJ138" s="65"/>
      <c r="AK138" s="52" t="s">
        <v>32</v>
      </c>
      <c r="AL138" s="53" t="s">
        <v>23</v>
      </c>
      <c r="AM138" s="54" t="s">
        <v>24</v>
      </c>
      <c r="AN138" s="83"/>
      <c r="AO138" s="84"/>
      <c r="AP138" s="56">
        <v>1.25</v>
      </c>
      <c r="AQ138" s="57">
        <f>IF($AO138&gt;0,IF(AP138&gt;0,$AO138*AP138,""),"")</f>
      </c>
      <c r="AR138" s="85"/>
      <c r="AS138" s="56">
        <f>PRODUCT(ROUND(Z138*1.02,2))</f>
        <v>1.43</v>
      </c>
      <c r="AT138" s="57">
        <f>IF($AR138&gt;0,IF(AS138&gt;0,$AR138*AS138,""),"")</f>
      </c>
      <c r="AU138" s="85"/>
      <c r="AV138" s="56">
        <f>PRODUCT(ROUND(AC138*1.02,2))</f>
        <v>3.64</v>
      </c>
      <c r="AW138" s="57">
        <f>IF($AU138&gt;0,IF(AV138&gt;0,$AU138*AV138,""),"")</f>
      </c>
      <c r="AX138" s="58"/>
      <c r="AY138" s="59"/>
      <c r="AZ138" s="57"/>
      <c r="BA138" s="58"/>
      <c r="BB138" s="59"/>
      <c r="BC138" s="60"/>
      <c r="BD138" s="58"/>
    </row>
    <row r="139" spans="1:56" ht="15.75">
      <c r="A139" s="37" t="s">
        <v>33</v>
      </c>
      <c r="B139" s="38" t="s">
        <v>34</v>
      </c>
      <c r="C139" s="50" t="s">
        <v>31</v>
      </c>
      <c r="E139" s="47">
        <v>4.5</v>
      </c>
      <c r="F139" s="48">
        <f>IF($D139&gt;0,IF(E139&gt;0,$D139*E139,""),"")</f>
      </c>
      <c r="G139" s="17">
        <f>D139</f>
        <v>0</v>
      </c>
      <c r="H139" s="47">
        <v>2.24</v>
      </c>
      <c r="I139" s="48">
        <f>IF($G139&gt;0,IF(H139&gt;0,$G139*H139,""),"")</f>
      </c>
      <c r="J139" s="17">
        <f>D139</f>
        <v>0</v>
      </c>
      <c r="K139" s="47">
        <v>0.33</v>
      </c>
      <c r="L139" s="48">
        <f t="shared" si="5"/>
      </c>
      <c r="N139" s="18"/>
      <c r="O139" s="48"/>
      <c r="Q139" s="18"/>
      <c r="R139" s="18"/>
      <c r="S139" s="37" t="s">
        <v>33</v>
      </c>
      <c r="T139" s="38" t="s">
        <v>34</v>
      </c>
      <c r="U139" s="50" t="s">
        <v>31</v>
      </c>
      <c r="W139" s="47">
        <v>4.5</v>
      </c>
      <c r="X139" s="48">
        <f>IF($D139&gt;0,IF(W139&gt;0,$D139*W139,""),"")</f>
      </c>
      <c r="Y139" s="17">
        <f>V139</f>
        <v>0</v>
      </c>
      <c r="Z139" s="47">
        <v>2.24</v>
      </c>
      <c r="AA139" s="48">
        <f>IF($G139&gt;0,IF(Z139&gt;0,$G139*Z139,""),"")</f>
      </c>
      <c r="AB139" s="17">
        <f>V139</f>
        <v>0</v>
      </c>
      <c r="AC139" s="49">
        <f>PRODUCT(ROUND(K139,2)*1.02)</f>
        <v>0.3366</v>
      </c>
      <c r="AD139" s="48">
        <f>IF($V139&gt;0,IF(AC139&gt;0,$V139*AC139,""),"")</f>
      </c>
      <c r="AF139" s="20"/>
      <c r="AG139" s="48"/>
      <c r="AI139" s="18"/>
      <c r="AJ139" s="18"/>
      <c r="AK139" s="37" t="s">
        <v>33</v>
      </c>
      <c r="AL139" s="38" t="s">
        <v>34</v>
      </c>
      <c r="AM139" s="50" t="s">
        <v>31</v>
      </c>
      <c r="AN139" s="82"/>
      <c r="AO139" s="39">
        <f>AN139</f>
        <v>0</v>
      </c>
      <c r="AP139" s="41">
        <v>4.5</v>
      </c>
      <c r="AQ139" s="42">
        <f>IF($AN139&gt;0,IF(AP139&gt;0,$AN139*AP139,""),"")</f>
      </c>
      <c r="AR139" s="43">
        <f>AN139</f>
        <v>0</v>
      </c>
      <c r="AS139" s="90">
        <f>PRODUCT(ROUND(Z139*1.02,2))</f>
        <v>2.28</v>
      </c>
      <c r="AT139" s="42">
        <f>IF($AN139&gt;0,IF(AS139&gt;0,$AN139*AS139,""),"")</f>
      </c>
      <c r="AU139" s="43">
        <f>AN139</f>
        <v>0</v>
      </c>
      <c r="AV139" s="90">
        <f>PRODUCT(ROUND(AC139*1.02,2))</f>
        <v>0.34</v>
      </c>
      <c r="AW139" s="42">
        <f>IF($AN139&gt;0,IF(AV139&gt;0,$AN139*AV139,""),"")</f>
      </c>
      <c r="AX139" s="43"/>
      <c r="AY139" s="88"/>
      <c r="AZ139" s="42"/>
      <c r="BA139" s="43"/>
      <c r="BB139" s="44"/>
      <c r="BC139" s="45"/>
      <c r="BD139" s="43"/>
    </row>
    <row r="140" spans="1:56" ht="15.75">
      <c r="A140" s="37" t="s">
        <v>13</v>
      </c>
      <c r="B140" s="38"/>
      <c r="C140" s="50"/>
      <c r="K140" s="18"/>
      <c r="L140" s="48"/>
      <c r="N140" s="18"/>
      <c r="Q140" s="18"/>
      <c r="R140" s="18"/>
      <c r="S140" s="37" t="s">
        <v>13</v>
      </c>
      <c r="T140" s="38"/>
      <c r="U140" s="50"/>
      <c r="AC140" s="20"/>
      <c r="AD140" s="48"/>
      <c r="AF140" s="20"/>
      <c r="AI140" s="18"/>
      <c r="AJ140" s="18"/>
      <c r="AK140" s="37" t="s">
        <v>13</v>
      </c>
      <c r="AL140" s="38"/>
      <c r="AM140" s="50"/>
      <c r="AO140" s="39"/>
      <c r="AP140" s="39"/>
      <c r="AQ140" s="70"/>
      <c r="AR140" s="43"/>
      <c r="AS140" s="93"/>
      <c r="AT140" s="70"/>
      <c r="AU140" s="43"/>
      <c r="AV140" s="88"/>
      <c r="AW140" s="42"/>
      <c r="AX140" s="43"/>
      <c r="AY140" s="88"/>
      <c r="AZ140" s="70"/>
      <c r="BA140" s="43"/>
      <c r="BB140" s="44"/>
      <c r="BC140" s="45"/>
      <c r="BD140" s="43"/>
    </row>
    <row r="141" spans="1:56" ht="15.75">
      <c r="A141" s="37"/>
      <c r="B141" s="38"/>
      <c r="C141" s="50"/>
      <c r="K141" s="18"/>
      <c r="L141" s="48"/>
      <c r="N141" s="18"/>
      <c r="Q141" s="18"/>
      <c r="R141" s="18"/>
      <c r="S141" s="37"/>
      <c r="T141" s="38"/>
      <c r="U141" s="50"/>
      <c r="AC141" s="20"/>
      <c r="AD141" s="48"/>
      <c r="AF141" s="20"/>
      <c r="AI141" s="18"/>
      <c r="AJ141" s="18"/>
      <c r="AK141" s="37"/>
      <c r="AL141" s="38"/>
      <c r="AM141" s="50"/>
      <c r="AO141" s="39"/>
      <c r="AP141" s="39"/>
      <c r="AQ141" s="70"/>
      <c r="AR141" s="43"/>
      <c r="AS141" s="93"/>
      <c r="AT141" s="70"/>
      <c r="AU141" s="43"/>
      <c r="AV141" s="88"/>
      <c r="AW141" s="42"/>
      <c r="AX141" s="43"/>
      <c r="AY141" s="88"/>
      <c r="AZ141" s="70"/>
      <c r="BA141" s="43"/>
      <c r="BB141" s="44"/>
      <c r="BC141" s="45"/>
      <c r="BD141" s="43"/>
    </row>
    <row r="142" spans="1:56" ht="47.25">
      <c r="A142" s="30" t="s">
        <v>59</v>
      </c>
      <c r="B142" s="31" t="s">
        <v>60</v>
      </c>
      <c r="C142" s="37"/>
      <c r="K142" s="18"/>
      <c r="L142" s="48"/>
      <c r="N142" s="18"/>
      <c r="Q142" s="18"/>
      <c r="R142" s="18"/>
      <c r="S142" s="30" t="s">
        <v>59</v>
      </c>
      <c r="T142" s="31" t="s">
        <v>60</v>
      </c>
      <c r="U142" s="37"/>
      <c r="AC142" s="20"/>
      <c r="AD142" s="48"/>
      <c r="AF142" s="20"/>
      <c r="AI142" s="18"/>
      <c r="AJ142" s="18"/>
      <c r="AK142" s="30" t="s">
        <v>59</v>
      </c>
      <c r="AL142" s="31" t="s">
        <v>60</v>
      </c>
      <c r="AM142" s="37"/>
      <c r="AO142" s="39"/>
      <c r="AP142" s="39"/>
      <c r="AQ142" s="70"/>
      <c r="AR142" s="43"/>
      <c r="AS142" s="93"/>
      <c r="AT142" s="70"/>
      <c r="AU142" s="43"/>
      <c r="AV142" s="88"/>
      <c r="AW142" s="42"/>
      <c r="AX142" s="43"/>
      <c r="AY142" s="88"/>
      <c r="AZ142" s="70"/>
      <c r="BA142" s="43"/>
      <c r="BB142" s="44"/>
      <c r="BC142" s="45"/>
      <c r="BD142" s="43"/>
    </row>
    <row r="143" spans="1:56" ht="31.5">
      <c r="A143" s="37" t="s">
        <v>61</v>
      </c>
      <c r="B143" s="38" t="s">
        <v>12</v>
      </c>
      <c r="C143" s="50"/>
      <c r="K143" s="18"/>
      <c r="L143" s="48"/>
      <c r="N143" s="18"/>
      <c r="Q143" s="18"/>
      <c r="R143" s="18"/>
      <c r="S143" s="37" t="s">
        <v>61</v>
      </c>
      <c r="T143" s="38" t="s">
        <v>12</v>
      </c>
      <c r="U143" s="50"/>
      <c r="AC143" s="20"/>
      <c r="AD143" s="48"/>
      <c r="AF143" s="20"/>
      <c r="AI143" s="18"/>
      <c r="AJ143" s="18"/>
      <c r="AK143" s="37" t="s">
        <v>61</v>
      </c>
      <c r="AL143" s="38" t="s">
        <v>12</v>
      </c>
      <c r="AM143" s="50"/>
      <c r="AO143" s="39"/>
      <c r="AP143" s="39"/>
      <c r="AQ143" s="70"/>
      <c r="AR143" s="43"/>
      <c r="AS143" s="93"/>
      <c r="AT143" s="70"/>
      <c r="AU143" s="43"/>
      <c r="AV143" s="88"/>
      <c r="AW143" s="42"/>
      <c r="AX143" s="43"/>
      <c r="AY143" s="88"/>
      <c r="AZ143" s="70"/>
      <c r="BA143" s="43"/>
      <c r="BB143" s="44"/>
      <c r="BC143" s="45"/>
      <c r="BD143" s="43"/>
    </row>
    <row r="144" spans="1:56" ht="15.75">
      <c r="A144" s="37" t="s">
        <v>13</v>
      </c>
      <c r="B144" s="38" t="s">
        <v>14</v>
      </c>
      <c r="C144" s="50" t="s">
        <v>15</v>
      </c>
      <c r="E144" s="47">
        <v>30</v>
      </c>
      <c r="F144" s="48">
        <f>IF($D144&gt;0,IF(E144&gt;0,$D144*E144,""),"")</f>
      </c>
      <c r="I144" s="48"/>
      <c r="K144" s="18"/>
      <c r="L144" s="48"/>
      <c r="M144" s="17">
        <f>D144</f>
        <v>0</v>
      </c>
      <c r="N144" s="47">
        <v>20</v>
      </c>
      <c r="O144" s="48">
        <f>IF($M144&gt;0,IF(N144&gt;0,$M144*N144,""),"")</f>
      </c>
      <c r="Q144" s="18"/>
      <c r="R144" s="18"/>
      <c r="S144" s="37" t="s">
        <v>13</v>
      </c>
      <c r="T144" s="38" t="s">
        <v>14</v>
      </c>
      <c r="U144" s="50" t="s">
        <v>15</v>
      </c>
      <c r="W144" s="47">
        <v>30</v>
      </c>
      <c r="X144" s="48">
        <f>IF($V144&gt;0,IF(W144&gt;0,$V144*W144,""),"")</f>
      </c>
      <c r="AA144" s="48"/>
      <c r="AC144" s="20"/>
      <c r="AD144" s="48"/>
      <c r="AE144" s="17">
        <f>V144</f>
        <v>0</v>
      </c>
      <c r="AF144" s="49">
        <f>PRODUCT(ROUND(N144,2)*1.04)</f>
        <v>20.8</v>
      </c>
      <c r="AG144" s="48">
        <f>IF($V144&gt;0,IF(AF144&gt;0,$V144*AF144,""),"")</f>
      </c>
      <c r="AI144" s="18"/>
      <c r="AJ144" s="18"/>
      <c r="AK144" s="37" t="s">
        <v>13</v>
      </c>
      <c r="AL144" s="38" t="s">
        <v>14</v>
      </c>
      <c r="AM144" s="50" t="s">
        <v>15</v>
      </c>
      <c r="AN144" s="82"/>
      <c r="AO144" s="39">
        <f>AN144</f>
        <v>0</v>
      </c>
      <c r="AP144" s="41">
        <v>30</v>
      </c>
      <c r="AQ144" s="42">
        <f>IF($AN144&gt;0,IF(AP144&gt;0,$AN144*AP144,""),"")</f>
      </c>
      <c r="AR144" s="43"/>
      <c r="AS144" s="93"/>
      <c r="AT144" s="42"/>
      <c r="AU144" s="43"/>
      <c r="AV144" s="88"/>
      <c r="AW144" s="42"/>
      <c r="AX144" s="43">
        <f>AN144</f>
        <v>0</v>
      </c>
      <c r="AY144" s="90">
        <f>PRODUCT(ROUND(AF144*1.08,2))</f>
        <v>22.46</v>
      </c>
      <c r="AZ144" s="42">
        <f aca="true" t="shared" si="8" ref="AZ144:AZ150">IF($AN144&gt;0,IF(AY144&gt;0,$AN144*AY144,""),"")</f>
      </c>
      <c r="BA144" s="43"/>
      <c r="BB144" s="44"/>
      <c r="BC144" s="45"/>
      <c r="BD144" s="43"/>
    </row>
    <row r="145" spans="1:56" ht="15.75">
      <c r="A145" s="37" t="s">
        <v>13</v>
      </c>
      <c r="B145" s="38" t="s">
        <v>16</v>
      </c>
      <c r="C145" s="50" t="s">
        <v>15</v>
      </c>
      <c r="E145" s="47">
        <v>26</v>
      </c>
      <c r="F145" s="48">
        <f>IF($D145&gt;0,IF(E145&gt;0,$D145*E145,""),"")</f>
      </c>
      <c r="I145" s="48"/>
      <c r="K145" s="18"/>
      <c r="L145" s="48"/>
      <c r="M145" s="17">
        <f>D145</f>
        <v>0</v>
      </c>
      <c r="N145" s="47">
        <v>17</v>
      </c>
      <c r="O145" s="48">
        <f>IF($M145&gt;0,IF(N145&gt;0,$M145*N145,""),"")</f>
      </c>
      <c r="Q145" s="18"/>
      <c r="R145" s="18"/>
      <c r="S145" s="37" t="s">
        <v>13</v>
      </c>
      <c r="T145" s="38" t="s">
        <v>16</v>
      </c>
      <c r="U145" s="50" t="s">
        <v>15</v>
      </c>
      <c r="W145" s="47">
        <v>26</v>
      </c>
      <c r="X145" s="48">
        <f>IF($V145&gt;0,IF(W145&gt;0,$V145*W145,""),"")</f>
      </c>
      <c r="AA145" s="48"/>
      <c r="AC145" s="20"/>
      <c r="AD145" s="48"/>
      <c r="AE145" s="17">
        <f>V145</f>
        <v>0</v>
      </c>
      <c r="AF145" s="49">
        <f>PRODUCT(ROUND(N145,2)*1.04)</f>
        <v>17.68</v>
      </c>
      <c r="AG145" s="48">
        <f>IF($V145&gt;0,IF(AF145&gt;0,$V145*AF145,""),"")</f>
      </c>
      <c r="AI145" s="18"/>
      <c r="AJ145" s="18"/>
      <c r="AK145" s="37" t="s">
        <v>13</v>
      </c>
      <c r="AL145" s="38" t="s">
        <v>16</v>
      </c>
      <c r="AM145" s="50" t="s">
        <v>15</v>
      </c>
      <c r="AN145" s="82"/>
      <c r="AO145" s="39">
        <f>AN145</f>
        <v>0</v>
      </c>
      <c r="AP145" s="41">
        <v>26</v>
      </c>
      <c r="AQ145" s="42">
        <f>IF($AN145&gt;0,IF(AP145&gt;0,$AN145*AP145,""),"")</f>
      </c>
      <c r="AR145" s="43"/>
      <c r="AS145" s="93"/>
      <c r="AT145" s="42"/>
      <c r="AU145" s="43"/>
      <c r="AV145" s="88"/>
      <c r="AW145" s="42"/>
      <c r="AX145" s="43">
        <f>AN145</f>
        <v>0</v>
      </c>
      <c r="AY145" s="90">
        <f>PRODUCT(ROUND(AF145*1.08,2))</f>
        <v>19.09</v>
      </c>
      <c r="AZ145" s="42">
        <f t="shared" si="8"/>
      </c>
      <c r="BA145" s="43"/>
      <c r="BB145" s="44"/>
      <c r="BC145" s="45"/>
      <c r="BD145" s="43"/>
    </row>
    <row r="146" spans="1:56" ht="15.75">
      <c r="A146" s="37" t="s">
        <v>13</v>
      </c>
      <c r="B146" s="38" t="s">
        <v>17</v>
      </c>
      <c r="C146" s="50" t="s">
        <v>15</v>
      </c>
      <c r="E146" s="47">
        <v>20</v>
      </c>
      <c r="F146" s="48">
        <f>IF($D146&gt;0,IF(E146&gt;0,$D146*E146,""),"")</f>
      </c>
      <c r="I146" s="48"/>
      <c r="K146" s="18"/>
      <c r="L146" s="48"/>
      <c r="M146" s="17">
        <f>D146</f>
        <v>0</v>
      </c>
      <c r="N146" s="47">
        <v>14</v>
      </c>
      <c r="O146" s="48">
        <f>IF($M146&gt;0,IF(N146&gt;0,$M146*N146,""),"")</f>
      </c>
      <c r="Q146" s="18"/>
      <c r="R146" s="18"/>
      <c r="S146" s="37" t="s">
        <v>13</v>
      </c>
      <c r="T146" s="38" t="s">
        <v>17</v>
      </c>
      <c r="U146" s="50" t="s">
        <v>15</v>
      </c>
      <c r="W146" s="47">
        <v>20</v>
      </c>
      <c r="X146" s="48">
        <f>IF($V146&gt;0,IF(W146&gt;0,$V146*W146,""),"")</f>
      </c>
      <c r="AA146" s="48"/>
      <c r="AC146" s="20"/>
      <c r="AD146" s="48"/>
      <c r="AE146" s="17">
        <f>V146</f>
        <v>0</v>
      </c>
      <c r="AF146" s="49">
        <f>PRODUCT(ROUND(N146,2)*1.04)</f>
        <v>14.56</v>
      </c>
      <c r="AG146" s="48">
        <f>IF($V146&gt;0,IF(AF146&gt;0,$V146*AF146,""),"")</f>
      </c>
      <c r="AI146" s="18"/>
      <c r="AJ146" s="18"/>
      <c r="AK146" s="37" t="s">
        <v>13</v>
      </c>
      <c r="AL146" s="38" t="s">
        <v>17</v>
      </c>
      <c r="AM146" s="50" t="s">
        <v>15</v>
      </c>
      <c r="AN146" s="82"/>
      <c r="AO146" s="39">
        <f>AN146</f>
        <v>0</v>
      </c>
      <c r="AP146" s="41">
        <v>20</v>
      </c>
      <c r="AQ146" s="42">
        <f>IF($AN146&gt;0,IF(AP146&gt;0,$AN146*AP146,""),"")</f>
      </c>
      <c r="AR146" s="43"/>
      <c r="AS146" s="93"/>
      <c r="AT146" s="42"/>
      <c r="AU146" s="43"/>
      <c r="AV146" s="88"/>
      <c r="AW146" s="42"/>
      <c r="AX146" s="43">
        <f>AN146</f>
        <v>0</v>
      </c>
      <c r="AY146" s="90">
        <f>PRODUCT(ROUND(AF146*1.08,2))</f>
        <v>15.72</v>
      </c>
      <c r="AZ146" s="42">
        <f t="shared" si="8"/>
      </c>
      <c r="BA146" s="43"/>
      <c r="BB146" s="44"/>
      <c r="BC146" s="45"/>
      <c r="BD146" s="43"/>
    </row>
    <row r="147" spans="1:56" ht="15.75">
      <c r="A147" s="37" t="s">
        <v>62</v>
      </c>
      <c r="B147" s="38" t="s">
        <v>19</v>
      </c>
      <c r="C147" s="50"/>
      <c r="K147" s="18"/>
      <c r="L147" s="48"/>
      <c r="N147" s="18"/>
      <c r="Q147" s="18"/>
      <c r="R147" s="18"/>
      <c r="S147" s="37" t="s">
        <v>62</v>
      </c>
      <c r="T147" s="38" t="s">
        <v>19</v>
      </c>
      <c r="U147" s="50"/>
      <c r="AC147" s="20"/>
      <c r="AD147" s="48"/>
      <c r="AF147" s="20"/>
      <c r="AI147" s="18"/>
      <c r="AJ147" s="18"/>
      <c r="AK147" s="37" t="s">
        <v>62</v>
      </c>
      <c r="AL147" s="38" t="s">
        <v>19</v>
      </c>
      <c r="AM147" s="50"/>
      <c r="AO147" s="39"/>
      <c r="AP147" s="39"/>
      <c r="AQ147" s="70"/>
      <c r="AR147" s="43"/>
      <c r="AS147" s="93"/>
      <c r="AT147" s="70"/>
      <c r="AU147" s="43"/>
      <c r="AV147" s="88"/>
      <c r="AW147" s="42"/>
      <c r="AX147" s="43"/>
      <c r="AY147" s="88"/>
      <c r="AZ147" s="70"/>
      <c r="BA147" s="43"/>
      <c r="BB147" s="44"/>
      <c r="BC147" s="45"/>
      <c r="BD147" s="43"/>
    </row>
    <row r="148" spans="1:56" ht="15.75">
      <c r="A148" s="37" t="s">
        <v>13</v>
      </c>
      <c r="B148" s="38" t="s">
        <v>14</v>
      </c>
      <c r="C148" s="50" t="s">
        <v>15</v>
      </c>
      <c r="E148" s="47">
        <v>15.75</v>
      </c>
      <c r="F148" s="48">
        <f>IF($D148&gt;0,IF(E148&gt;0,$D148*E148,""),"")</f>
      </c>
      <c r="I148" s="48"/>
      <c r="K148" s="18"/>
      <c r="L148" s="48"/>
      <c r="M148" s="17">
        <f>D148</f>
        <v>0</v>
      </c>
      <c r="N148" s="47">
        <v>10</v>
      </c>
      <c r="O148" s="48">
        <f>IF($M148&gt;0,IF(N148&gt;0,$M148*N148,""),"")</f>
      </c>
      <c r="Q148" s="18"/>
      <c r="R148" s="18"/>
      <c r="S148" s="37" t="s">
        <v>13</v>
      </c>
      <c r="T148" s="38" t="s">
        <v>14</v>
      </c>
      <c r="U148" s="50" t="s">
        <v>15</v>
      </c>
      <c r="W148" s="47">
        <v>15.75</v>
      </c>
      <c r="X148" s="48">
        <f>IF($V148&gt;0,IF(W148&gt;0,$V148*W148,""),"")</f>
      </c>
      <c r="AA148" s="48"/>
      <c r="AC148" s="20"/>
      <c r="AD148" s="48"/>
      <c r="AE148" s="17">
        <f>V148</f>
        <v>0</v>
      </c>
      <c r="AF148" s="49">
        <f>PRODUCT(ROUND(N148,2)*1.04)</f>
        <v>10.4</v>
      </c>
      <c r="AG148" s="48">
        <f>IF($V148&gt;0,IF(AF148&gt;0,$V148*AF148,""),"")</f>
      </c>
      <c r="AI148" s="18"/>
      <c r="AJ148" s="18"/>
      <c r="AK148" s="37" t="s">
        <v>13</v>
      </c>
      <c r="AL148" s="38" t="s">
        <v>14</v>
      </c>
      <c r="AM148" s="50" t="s">
        <v>15</v>
      </c>
      <c r="AN148" s="82"/>
      <c r="AO148" s="39">
        <f>AN148</f>
        <v>0</v>
      </c>
      <c r="AP148" s="41">
        <v>15.75</v>
      </c>
      <c r="AQ148" s="42">
        <f>IF($AN148&gt;0,IF(AP148&gt;0,$AN148*AP148,""),"")</f>
      </c>
      <c r="AR148" s="43"/>
      <c r="AS148" s="93"/>
      <c r="AT148" s="42"/>
      <c r="AU148" s="43"/>
      <c r="AV148" s="88"/>
      <c r="AW148" s="42"/>
      <c r="AX148" s="43">
        <f>AN148</f>
        <v>0</v>
      </c>
      <c r="AY148" s="90">
        <f>PRODUCT(ROUND(AF148*1.08,2))</f>
        <v>11.23</v>
      </c>
      <c r="AZ148" s="42">
        <f t="shared" si="8"/>
      </c>
      <c r="BA148" s="43"/>
      <c r="BB148" s="44"/>
      <c r="BC148" s="45"/>
      <c r="BD148" s="43"/>
    </row>
    <row r="149" spans="1:56" ht="15.75">
      <c r="A149" s="37" t="s">
        <v>13</v>
      </c>
      <c r="B149" s="38" t="s">
        <v>16</v>
      </c>
      <c r="C149" s="50" t="s">
        <v>15</v>
      </c>
      <c r="E149" s="47">
        <v>14</v>
      </c>
      <c r="F149" s="48">
        <f>IF($D149&gt;0,IF(E149&gt;0,$D149*E149,""),"")</f>
      </c>
      <c r="I149" s="48"/>
      <c r="K149" s="18"/>
      <c r="L149" s="48"/>
      <c r="M149" s="17">
        <f>D149</f>
        <v>0</v>
      </c>
      <c r="N149" s="47">
        <v>8</v>
      </c>
      <c r="O149" s="48">
        <f>IF($M149&gt;0,IF(N149&gt;0,$M149*N149,""),"")</f>
      </c>
      <c r="Q149" s="18"/>
      <c r="R149" s="18"/>
      <c r="S149" s="37" t="s">
        <v>13</v>
      </c>
      <c r="T149" s="38" t="s">
        <v>16</v>
      </c>
      <c r="U149" s="50" t="s">
        <v>15</v>
      </c>
      <c r="W149" s="47">
        <v>14</v>
      </c>
      <c r="X149" s="48">
        <f>IF($V149&gt;0,IF(W149&gt;0,$V149*W149,""),"")</f>
      </c>
      <c r="AA149" s="48"/>
      <c r="AC149" s="20"/>
      <c r="AD149" s="48"/>
      <c r="AE149" s="17">
        <f>V149</f>
        <v>0</v>
      </c>
      <c r="AF149" s="49">
        <f>PRODUCT(ROUND(N149,2)*1.04)</f>
        <v>8.32</v>
      </c>
      <c r="AG149" s="48">
        <f>IF($V149&gt;0,IF(AF149&gt;0,$V149*AF149,""),"")</f>
      </c>
      <c r="AI149" s="18"/>
      <c r="AJ149" s="18"/>
      <c r="AK149" s="37" t="s">
        <v>13</v>
      </c>
      <c r="AL149" s="38" t="s">
        <v>16</v>
      </c>
      <c r="AM149" s="50" t="s">
        <v>15</v>
      </c>
      <c r="AN149" s="82"/>
      <c r="AO149" s="39">
        <f>AN149</f>
        <v>0</v>
      </c>
      <c r="AP149" s="41">
        <v>14</v>
      </c>
      <c r="AQ149" s="42">
        <f>IF($AN149&gt;0,IF(AP149&gt;0,$AN149*AP149,""),"")</f>
      </c>
      <c r="AR149" s="43"/>
      <c r="AS149" s="93"/>
      <c r="AT149" s="42"/>
      <c r="AU149" s="43"/>
      <c r="AV149" s="88"/>
      <c r="AW149" s="42"/>
      <c r="AX149" s="43">
        <f>AN149</f>
        <v>0</v>
      </c>
      <c r="AY149" s="90">
        <f>PRODUCT(ROUND(AF149*1.08,2))</f>
        <v>8.99</v>
      </c>
      <c r="AZ149" s="42">
        <f t="shared" si="8"/>
      </c>
      <c r="BA149" s="43"/>
      <c r="BB149" s="44"/>
      <c r="BC149" s="45"/>
      <c r="BD149" s="43"/>
    </row>
    <row r="150" spans="1:56" ht="15.75">
      <c r="A150" s="37" t="s">
        <v>13</v>
      </c>
      <c r="B150" s="38" t="s">
        <v>17</v>
      </c>
      <c r="C150" s="50" t="s">
        <v>15</v>
      </c>
      <c r="E150" s="47">
        <v>10</v>
      </c>
      <c r="F150" s="48">
        <f>IF($D150&gt;0,IF(E150&gt;0,$D150*E150,""),"")</f>
      </c>
      <c r="I150" s="48"/>
      <c r="K150" s="18"/>
      <c r="L150" s="48"/>
      <c r="M150" s="17">
        <f>D150</f>
        <v>0</v>
      </c>
      <c r="N150" s="47">
        <v>7</v>
      </c>
      <c r="O150" s="48">
        <f>IF($M150&gt;0,IF(N150&gt;0,$M150*N150,""),"")</f>
      </c>
      <c r="Q150" s="18"/>
      <c r="R150" s="18"/>
      <c r="S150" s="37" t="s">
        <v>13</v>
      </c>
      <c r="T150" s="38" t="s">
        <v>17</v>
      </c>
      <c r="U150" s="50" t="s">
        <v>15</v>
      </c>
      <c r="W150" s="47">
        <v>10</v>
      </c>
      <c r="X150" s="48">
        <f>IF($V150&gt;0,IF(W150&gt;0,$V150*W150,""),"")</f>
      </c>
      <c r="AA150" s="48"/>
      <c r="AC150" s="20"/>
      <c r="AD150" s="48"/>
      <c r="AE150" s="17">
        <f>V150</f>
        <v>0</v>
      </c>
      <c r="AF150" s="49">
        <f>PRODUCT(ROUND(N150,2)*1.04)</f>
        <v>7.28</v>
      </c>
      <c r="AG150" s="48">
        <f>IF($V150&gt;0,IF(AF150&gt;0,$V150*AF150,""),"")</f>
      </c>
      <c r="AI150" s="18"/>
      <c r="AJ150" s="18"/>
      <c r="AK150" s="37" t="s">
        <v>13</v>
      </c>
      <c r="AL150" s="38" t="s">
        <v>17</v>
      </c>
      <c r="AM150" s="50" t="s">
        <v>15</v>
      </c>
      <c r="AN150" s="82"/>
      <c r="AO150" s="39">
        <f>AN150</f>
        <v>0</v>
      </c>
      <c r="AP150" s="41">
        <v>10</v>
      </c>
      <c r="AQ150" s="42">
        <f>IF($AN150&gt;0,IF(AP150&gt;0,$AN150*AP150,""),"")</f>
      </c>
      <c r="AR150" s="43"/>
      <c r="AS150" s="93"/>
      <c r="AT150" s="42"/>
      <c r="AU150" s="43"/>
      <c r="AV150" s="88"/>
      <c r="AW150" s="42"/>
      <c r="AX150" s="43">
        <f>AN150</f>
        <v>0</v>
      </c>
      <c r="AY150" s="90">
        <f>PRODUCT(ROUND(AF150*1.08,2))</f>
        <v>7.86</v>
      </c>
      <c r="AZ150" s="42">
        <f t="shared" si="8"/>
      </c>
      <c r="BA150" s="43"/>
      <c r="BB150" s="44"/>
      <c r="BC150" s="45"/>
      <c r="BD150" s="43"/>
    </row>
    <row r="151" spans="1:56" ht="15.75">
      <c r="A151" s="37"/>
      <c r="B151" s="38"/>
      <c r="C151" s="50"/>
      <c r="K151" s="18"/>
      <c r="L151" s="48"/>
      <c r="N151" s="18"/>
      <c r="Q151" s="18"/>
      <c r="R151" s="18"/>
      <c r="S151" s="37"/>
      <c r="T151" s="38"/>
      <c r="U151" s="50"/>
      <c r="AC151" s="20"/>
      <c r="AD151" s="48"/>
      <c r="AF151" s="20"/>
      <c r="AI151" s="18"/>
      <c r="AJ151" s="18"/>
      <c r="AK151" s="37"/>
      <c r="AL151" s="38"/>
      <c r="AM151" s="50"/>
      <c r="AO151" s="39"/>
      <c r="AP151" s="39"/>
      <c r="AQ151" s="70"/>
      <c r="AR151" s="43"/>
      <c r="AS151" s="93"/>
      <c r="AT151" s="70"/>
      <c r="AU151" s="43"/>
      <c r="AV151" s="88"/>
      <c r="AW151" s="42"/>
      <c r="AX151" s="43"/>
      <c r="AY151" s="88"/>
      <c r="AZ151" s="70"/>
      <c r="BA151" s="43"/>
      <c r="BB151" s="44"/>
      <c r="BC151" s="45"/>
      <c r="BD151" s="43"/>
    </row>
    <row r="152" spans="1:56" ht="15.75">
      <c r="A152" s="37" t="s">
        <v>20</v>
      </c>
      <c r="B152" s="32" t="s">
        <v>21</v>
      </c>
      <c r="C152" s="50"/>
      <c r="K152" s="18"/>
      <c r="L152" s="48"/>
      <c r="N152" s="18"/>
      <c r="Q152" s="18"/>
      <c r="R152" s="18"/>
      <c r="S152" s="37" t="s">
        <v>20</v>
      </c>
      <c r="T152" s="32" t="s">
        <v>21</v>
      </c>
      <c r="U152" s="50"/>
      <c r="AC152" s="20"/>
      <c r="AD152" s="48"/>
      <c r="AF152" s="20"/>
      <c r="AI152" s="18"/>
      <c r="AJ152" s="18"/>
      <c r="AK152" s="37" t="s">
        <v>20</v>
      </c>
      <c r="AL152" s="32" t="s">
        <v>21</v>
      </c>
      <c r="AM152" s="50"/>
      <c r="AO152" s="39"/>
      <c r="AP152" s="39"/>
      <c r="AQ152" s="70"/>
      <c r="AR152" s="43"/>
      <c r="AS152" s="93"/>
      <c r="AT152" s="70"/>
      <c r="AU152" s="43"/>
      <c r="AV152" s="88"/>
      <c r="AW152" s="42"/>
      <c r="AX152" s="43"/>
      <c r="AY152" s="88"/>
      <c r="AZ152" s="70"/>
      <c r="BA152" s="43"/>
      <c r="BB152" s="44"/>
      <c r="BC152" s="45"/>
      <c r="BD152" s="43"/>
    </row>
    <row r="153" spans="1:56" s="62" customFormat="1" ht="31.5">
      <c r="A153" s="52" t="s">
        <v>22</v>
      </c>
      <c r="B153" s="53" t="s">
        <v>23</v>
      </c>
      <c r="C153" s="54" t="s">
        <v>24</v>
      </c>
      <c r="E153" s="63">
        <v>1.25</v>
      </c>
      <c r="F153" s="64">
        <f>IF($D153&gt;0,IF(E153&gt;0,$D153*E153,""),"")</f>
      </c>
      <c r="I153" s="64"/>
      <c r="K153" s="65"/>
      <c r="L153" s="64"/>
      <c r="N153" s="63">
        <v>1.25</v>
      </c>
      <c r="O153" s="64">
        <f>IF($M153&gt;0,IF(N153&gt;0,$M153*N153,""),"")</f>
      </c>
      <c r="Q153" s="65"/>
      <c r="R153" s="65"/>
      <c r="S153" s="52" t="s">
        <v>22</v>
      </c>
      <c r="T153" s="53" t="s">
        <v>23</v>
      </c>
      <c r="U153" s="54" t="s">
        <v>24</v>
      </c>
      <c r="W153" s="63">
        <v>1.25</v>
      </c>
      <c r="X153" s="64">
        <f>IF($V153&gt;0,IF(W153&gt;0,$V153*W153,""),"")</f>
      </c>
      <c r="AA153" s="64"/>
      <c r="AC153" s="65"/>
      <c r="AD153" s="64"/>
      <c r="AF153" s="63">
        <f>PRODUCT(ROUND(N153,2)*1.04)</f>
        <v>1.3</v>
      </c>
      <c r="AG153" s="64">
        <f>IF($V153&gt;0,IF(AF153&gt;0,$V153*AF153,""),"")</f>
      </c>
      <c r="AI153" s="65"/>
      <c r="AJ153" s="65"/>
      <c r="AK153" s="52" t="s">
        <v>22</v>
      </c>
      <c r="AL153" s="53" t="s">
        <v>23</v>
      </c>
      <c r="AM153" s="54" t="s">
        <v>24</v>
      </c>
      <c r="AN153" s="83"/>
      <c r="AO153" s="84"/>
      <c r="AP153" s="56">
        <v>1.25</v>
      </c>
      <c r="AQ153" s="57">
        <f>IF($AO153&gt;0,IF(AP153&gt;0,$AO153*AP153,""),"")</f>
      </c>
      <c r="AR153" s="58"/>
      <c r="AS153" s="55"/>
      <c r="AT153" s="57"/>
      <c r="AU153" s="58"/>
      <c r="AV153" s="59"/>
      <c r="AW153" s="57"/>
      <c r="AX153" s="85"/>
      <c r="AY153" s="56">
        <f>PRODUCT(ROUND(AF153*1.08,2))</f>
        <v>1.4</v>
      </c>
      <c r="AZ153" s="57">
        <f>IF($AX153&gt;0,IF(AY153&gt;0,$AX153*AY153,""),"")</f>
      </c>
      <c r="BA153" s="58"/>
      <c r="BB153" s="59"/>
      <c r="BC153" s="60"/>
      <c r="BD153" s="58"/>
    </row>
    <row r="154" spans="1:56" ht="15.75">
      <c r="A154" s="37" t="s">
        <v>25</v>
      </c>
      <c r="B154" s="38" t="s">
        <v>26</v>
      </c>
      <c r="C154" s="50" t="s">
        <v>15</v>
      </c>
      <c r="K154" s="18"/>
      <c r="L154" s="48"/>
      <c r="M154" s="17">
        <f>D154</f>
        <v>0</v>
      </c>
      <c r="N154" s="47">
        <v>0.25</v>
      </c>
      <c r="O154" s="48">
        <f>IF($M154&gt;0,IF(N154&gt;0,$M154*N154,""),"")</f>
      </c>
      <c r="Q154" s="18"/>
      <c r="R154" s="18"/>
      <c r="S154" s="37" t="s">
        <v>25</v>
      </c>
      <c r="T154" s="38" t="s">
        <v>26</v>
      </c>
      <c r="U154" s="50" t="s">
        <v>15</v>
      </c>
      <c r="AC154" s="20"/>
      <c r="AD154" s="48"/>
      <c r="AE154" s="17">
        <f>V154</f>
        <v>0</v>
      </c>
      <c r="AF154" s="49">
        <f>PRODUCT(ROUND(N154,2)*1.04)</f>
        <v>0.26</v>
      </c>
      <c r="AG154" s="48">
        <f>IF($V154&gt;0,IF(AF154&gt;0,$V154*AF154,""),"")</f>
      </c>
      <c r="AI154" s="18"/>
      <c r="AJ154" s="18"/>
      <c r="AK154" s="37" t="s">
        <v>25</v>
      </c>
      <c r="AL154" s="38" t="s">
        <v>26</v>
      </c>
      <c r="AM154" s="50" t="s">
        <v>15</v>
      </c>
      <c r="AN154" s="82"/>
      <c r="AO154" s="39"/>
      <c r="AP154" s="39"/>
      <c r="AQ154" s="95"/>
      <c r="AR154" s="43"/>
      <c r="AS154" s="93"/>
      <c r="AT154" s="70"/>
      <c r="AU154" s="43"/>
      <c r="AV154" s="88"/>
      <c r="AW154" s="42"/>
      <c r="AX154" s="43">
        <f>AN154</f>
        <v>0</v>
      </c>
      <c r="AY154" s="90">
        <f>PRODUCT(ROUND(AF154*1.08,2))</f>
        <v>0.28</v>
      </c>
      <c r="AZ154" s="42">
        <f>IF($AN154&gt;0,IF(AY154&gt;0,$AN154*AY154,""),"")</f>
      </c>
      <c r="BA154" s="43"/>
      <c r="BB154" s="44"/>
      <c r="BC154" s="45"/>
      <c r="BD154" s="43"/>
    </row>
    <row r="155" spans="1:56" ht="15.75">
      <c r="A155" s="37" t="s">
        <v>13</v>
      </c>
      <c r="B155" s="38"/>
      <c r="C155" s="50"/>
      <c r="K155" s="18"/>
      <c r="L155" s="48"/>
      <c r="N155" s="18"/>
      <c r="Q155" s="18"/>
      <c r="R155" s="18"/>
      <c r="S155" s="37" t="s">
        <v>13</v>
      </c>
      <c r="T155" s="38"/>
      <c r="U155" s="50"/>
      <c r="AC155" s="20"/>
      <c r="AD155" s="48"/>
      <c r="AF155" s="20"/>
      <c r="AI155" s="18"/>
      <c r="AJ155" s="18"/>
      <c r="AK155" s="37" t="s">
        <v>13</v>
      </c>
      <c r="AL155" s="38"/>
      <c r="AM155" s="50"/>
      <c r="AO155" s="39"/>
      <c r="AP155" s="39"/>
      <c r="AQ155" s="70"/>
      <c r="AR155" s="43"/>
      <c r="AS155" s="93"/>
      <c r="AT155" s="70"/>
      <c r="AU155" s="43"/>
      <c r="AV155" s="88"/>
      <c r="AW155" s="42"/>
      <c r="AX155" s="43"/>
      <c r="AY155" s="88"/>
      <c r="AZ155" s="70"/>
      <c r="BA155" s="43"/>
      <c r="BB155" s="44"/>
      <c r="BC155" s="45"/>
      <c r="BD155" s="43"/>
    </row>
    <row r="156" spans="1:56" ht="31.5">
      <c r="A156" s="37" t="s">
        <v>27</v>
      </c>
      <c r="B156" s="32" t="s">
        <v>28</v>
      </c>
      <c r="C156" s="50"/>
      <c r="K156" s="18"/>
      <c r="L156" s="48"/>
      <c r="N156" s="18"/>
      <c r="Q156" s="18"/>
      <c r="R156" s="18"/>
      <c r="S156" s="37" t="s">
        <v>27</v>
      </c>
      <c r="T156" s="32" t="s">
        <v>28</v>
      </c>
      <c r="U156" s="50"/>
      <c r="AC156" s="20"/>
      <c r="AD156" s="48"/>
      <c r="AF156" s="20"/>
      <c r="AI156" s="18"/>
      <c r="AJ156" s="18"/>
      <c r="AK156" s="37" t="s">
        <v>27</v>
      </c>
      <c r="AL156" s="32" t="s">
        <v>28</v>
      </c>
      <c r="AM156" s="50"/>
      <c r="AO156" s="39"/>
      <c r="AP156" s="39"/>
      <c r="AQ156" s="70"/>
      <c r="AR156" s="43"/>
      <c r="AS156" s="93"/>
      <c r="AT156" s="70"/>
      <c r="AU156" s="43"/>
      <c r="AV156" s="88"/>
      <c r="AW156" s="42"/>
      <c r="AX156" s="43"/>
      <c r="AY156" s="88"/>
      <c r="AZ156" s="70"/>
      <c r="BA156" s="43"/>
      <c r="BB156" s="44"/>
      <c r="BC156" s="45"/>
      <c r="BD156" s="43"/>
    </row>
    <row r="157" spans="1:56" ht="15.75">
      <c r="A157" s="37" t="s">
        <v>29</v>
      </c>
      <c r="B157" s="38" t="s">
        <v>30</v>
      </c>
      <c r="C157" s="50" t="s">
        <v>31</v>
      </c>
      <c r="K157" s="18"/>
      <c r="L157" s="48"/>
      <c r="M157" s="17">
        <f>D157</f>
        <v>0</v>
      </c>
      <c r="N157" s="47">
        <v>2</v>
      </c>
      <c r="O157" s="48">
        <f>IF($M157&gt;0,IF(N157&gt;0,$M157*N157,""),"")</f>
      </c>
      <c r="Q157" s="18"/>
      <c r="R157" s="18"/>
      <c r="S157" s="37" t="s">
        <v>29</v>
      </c>
      <c r="T157" s="38" t="s">
        <v>30</v>
      </c>
      <c r="U157" s="50" t="s">
        <v>31</v>
      </c>
      <c r="AC157" s="20"/>
      <c r="AD157" s="48"/>
      <c r="AE157" s="17">
        <f>V157</f>
        <v>0</v>
      </c>
      <c r="AF157" s="49">
        <f>PRODUCT(ROUND(N157,2)*1.04)</f>
        <v>2.08</v>
      </c>
      <c r="AG157" s="48">
        <f>IF($V157&gt;0,IF(AF157&gt;0,$V157*AF157,""),"")</f>
      </c>
      <c r="AI157" s="18"/>
      <c r="AJ157" s="18"/>
      <c r="AK157" s="37" t="s">
        <v>29</v>
      </c>
      <c r="AL157" s="38" t="s">
        <v>30</v>
      </c>
      <c r="AM157" s="50" t="s">
        <v>31</v>
      </c>
      <c r="AN157" s="82"/>
      <c r="AO157" s="39"/>
      <c r="AP157" s="39"/>
      <c r="AQ157" s="95"/>
      <c r="AR157" s="43"/>
      <c r="AS157" s="93"/>
      <c r="AT157" s="70"/>
      <c r="AU157" s="43"/>
      <c r="AV157" s="88"/>
      <c r="AW157" s="42"/>
      <c r="AX157" s="43">
        <f>AN157</f>
        <v>0</v>
      </c>
      <c r="AY157" s="90">
        <f>PRODUCT(ROUND(AF157*1.08,2))</f>
        <v>2.25</v>
      </c>
      <c r="AZ157" s="42">
        <f>IF($AN157&gt;0,IF(AY157&gt;0,$AN157*AY157,""),"")</f>
      </c>
      <c r="BA157" s="43"/>
      <c r="BB157" s="44"/>
      <c r="BC157" s="45"/>
      <c r="BD157" s="43"/>
    </row>
    <row r="158" spans="1:56" s="62" customFormat="1" ht="31.5">
      <c r="A158" s="52" t="s">
        <v>32</v>
      </c>
      <c r="B158" s="53" t="s">
        <v>23</v>
      </c>
      <c r="C158" s="54" t="s">
        <v>24</v>
      </c>
      <c r="E158" s="63">
        <v>1.25</v>
      </c>
      <c r="F158" s="64">
        <f>IF($D158&gt;0,IF(E158&gt;0,$D158*E158,""),"")</f>
      </c>
      <c r="I158" s="64"/>
      <c r="K158" s="65"/>
      <c r="L158" s="64"/>
      <c r="N158" s="63">
        <v>2</v>
      </c>
      <c r="O158" s="64">
        <f>IF($M158&gt;0,IF(N158&gt;0,$M158*N158,""),"")</f>
      </c>
      <c r="Q158" s="65"/>
      <c r="R158" s="65"/>
      <c r="S158" s="52" t="s">
        <v>32</v>
      </c>
      <c r="T158" s="53" t="s">
        <v>23</v>
      </c>
      <c r="U158" s="54" t="s">
        <v>24</v>
      </c>
      <c r="W158" s="63">
        <v>1.25</v>
      </c>
      <c r="X158" s="64">
        <f>IF($V158&gt;0,IF(W158&gt;0,$V158*W158,""),"")</f>
      </c>
      <c r="AA158" s="64"/>
      <c r="AC158" s="65"/>
      <c r="AD158" s="64"/>
      <c r="AF158" s="63">
        <f>PRODUCT(ROUND(N158,2)*1.04)</f>
        <v>2.08</v>
      </c>
      <c r="AG158" s="64">
        <f>IF($V158&gt;0,IF(AF158&gt;0,$V158*AF158,""),"")</f>
      </c>
      <c r="AI158" s="65"/>
      <c r="AJ158" s="65"/>
      <c r="AK158" s="52" t="s">
        <v>32</v>
      </c>
      <c r="AL158" s="53" t="s">
        <v>23</v>
      </c>
      <c r="AM158" s="54" t="s">
        <v>24</v>
      </c>
      <c r="AN158" s="83"/>
      <c r="AO158" s="84"/>
      <c r="AP158" s="56">
        <v>1.25</v>
      </c>
      <c r="AQ158" s="57">
        <f>IF($AO158&gt;0,IF(AP158&gt;0,$AO158*AP158,""),"")</f>
      </c>
      <c r="AR158" s="58"/>
      <c r="AS158" s="55"/>
      <c r="AT158" s="57"/>
      <c r="AU158" s="58"/>
      <c r="AV158" s="59"/>
      <c r="AW158" s="57"/>
      <c r="AX158" s="85"/>
      <c r="AY158" s="56">
        <f>PRODUCT(ROUND(AF158*1.08,2))</f>
        <v>2.25</v>
      </c>
      <c r="AZ158" s="57">
        <f>IF($AX158&gt;0,IF(AY158&gt;0,$AX158*AY158,""),"")</f>
      </c>
      <c r="BA158" s="58"/>
      <c r="BB158" s="59"/>
      <c r="BC158" s="60"/>
      <c r="BD158" s="58"/>
    </row>
    <row r="159" spans="1:56" ht="15.75">
      <c r="A159" s="37" t="s">
        <v>33</v>
      </c>
      <c r="B159" s="38" t="s">
        <v>34</v>
      </c>
      <c r="C159" s="50" t="s">
        <v>31</v>
      </c>
      <c r="E159" s="47">
        <v>4.5</v>
      </c>
      <c r="F159" s="48">
        <f>IF($D159&gt;0,IF(E159&gt;0,$D159*E159,""),"")</f>
      </c>
      <c r="I159" s="48"/>
      <c r="K159" s="18"/>
      <c r="L159" s="48"/>
      <c r="N159" s="18"/>
      <c r="O159" s="48"/>
      <c r="Q159" s="18"/>
      <c r="R159" s="18"/>
      <c r="S159" s="37" t="s">
        <v>33</v>
      </c>
      <c r="T159" s="38" t="s">
        <v>34</v>
      </c>
      <c r="U159" s="50" t="s">
        <v>31</v>
      </c>
      <c r="W159" s="47">
        <v>4.5</v>
      </c>
      <c r="X159" s="48">
        <f>IF($V159&gt;0,IF(W159&gt;0,$V159*W159,""),"")</f>
      </c>
      <c r="AA159" s="48"/>
      <c r="AC159" s="20"/>
      <c r="AD159" s="48"/>
      <c r="AF159" s="20"/>
      <c r="AG159" s="48"/>
      <c r="AI159" s="18"/>
      <c r="AJ159" s="18"/>
      <c r="AK159" s="37" t="s">
        <v>33</v>
      </c>
      <c r="AL159" s="38" t="s">
        <v>34</v>
      </c>
      <c r="AM159" s="50" t="s">
        <v>31</v>
      </c>
      <c r="AN159" s="82"/>
      <c r="AO159" s="39">
        <f>AN159</f>
        <v>0</v>
      </c>
      <c r="AP159" s="41">
        <v>4.5</v>
      </c>
      <c r="AQ159" s="42">
        <f>IF($AN159&gt;0,IF(AP159&gt;0,$AN159*AP159,""),"")</f>
      </c>
      <c r="AR159" s="43"/>
      <c r="AS159" s="93"/>
      <c r="AT159" s="42"/>
      <c r="AU159" s="43"/>
      <c r="AV159" s="88"/>
      <c r="AW159" s="42"/>
      <c r="AX159" s="43"/>
      <c r="AY159" s="88"/>
      <c r="AZ159" s="94"/>
      <c r="BA159" s="43"/>
      <c r="BB159" s="44"/>
      <c r="BC159" s="45"/>
      <c r="BD159" s="43"/>
    </row>
    <row r="160" spans="1:56" ht="15.75">
      <c r="A160" s="37" t="s">
        <v>13</v>
      </c>
      <c r="B160" s="38"/>
      <c r="C160" s="50"/>
      <c r="K160" s="18"/>
      <c r="L160" s="48"/>
      <c r="N160" s="18"/>
      <c r="Q160" s="18"/>
      <c r="R160" s="18"/>
      <c r="S160" s="37" t="s">
        <v>13</v>
      </c>
      <c r="T160" s="38"/>
      <c r="U160" s="50"/>
      <c r="AC160" s="20"/>
      <c r="AD160" s="48"/>
      <c r="AF160" s="20"/>
      <c r="AI160" s="18"/>
      <c r="AJ160" s="18"/>
      <c r="AK160" s="37" t="s">
        <v>13</v>
      </c>
      <c r="AL160" s="38"/>
      <c r="AM160" s="50"/>
      <c r="AO160" s="39"/>
      <c r="AP160" s="39"/>
      <c r="AQ160" s="70"/>
      <c r="AR160" s="43"/>
      <c r="AS160" s="93"/>
      <c r="AT160" s="70"/>
      <c r="AU160" s="43"/>
      <c r="AV160" s="88"/>
      <c r="AW160" s="42"/>
      <c r="AX160" s="43"/>
      <c r="AY160" s="88"/>
      <c r="AZ160" s="70"/>
      <c r="BA160" s="43"/>
      <c r="BB160" s="44"/>
      <c r="BC160" s="45"/>
      <c r="BD160" s="43"/>
    </row>
    <row r="161" spans="1:56" ht="15.75">
      <c r="A161" s="37"/>
      <c r="B161" s="38"/>
      <c r="C161" s="50"/>
      <c r="K161" s="18"/>
      <c r="L161" s="48"/>
      <c r="N161" s="18"/>
      <c r="Q161" s="18"/>
      <c r="R161" s="18"/>
      <c r="S161" s="37"/>
      <c r="T161" s="38"/>
      <c r="U161" s="50"/>
      <c r="AC161" s="20"/>
      <c r="AD161" s="48"/>
      <c r="AF161" s="20"/>
      <c r="AI161" s="18"/>
      <c r="AJ161" s="18"/>
      <c r="AK161" s="37"/>
      <c r="AL161" s="38"/>
      <c r="AM161" s="50"/>
      <c r="AO161" s="39"/>
      <c r="AP161" s="39"/>
      <c r="AQ161" s="70"/>
      <c r="AR161" s="43"/>
      <c r="AS161" s="93"/>
      <c r="AT161" s="70"/>
      <c r="AU161" s="43"/>
      <c r="AV161" s="88"/>
      <c r="AW161" s="42"/>
      <c r="AX161" s="43"/>
      <c r="AY161" s="88"/>
      <c r="AZ161" s="70"/>
      <c r="BA161" s="43"/>
      <c r="BB161" s="44"/>
      <c r="BC161" s="45"/>
      <c r="BD161" s="43"/>
    </row>
    <row r="162" spans="1:56" ht="47.25">
      <c r="A162" s="30" t="s">
        <v>63</v>
      </c>
      <c r="B162" s="31" t="s">
        <v>64</v>
      </c>
      <c r="C162" s="37"/>
      <c r="K162" s="18"/>
      <c r="L162" s="48"/>
      <c r="N162" s="18"/>
      <c r="Q162" s="18"/>
      <c r="R162" s="18"/>
      <c r="S162" s="30" t="s">
        <v>63</v>
      </c>
      <c r="T162" s="31" t="s">
        <v>64</v>
      </c>
      <c r="U162" s="37"/>
      <c r="AC162" s="20"/>
      <c r="AD162" s="48"/>
      <c r="AF162" s="20"/>
      <c r="AI162" s="18"/>
      <c r="AJ162" s="18"/>
      <c r="AK162" s="30" t="s">
        <v>63</v>
      </c>
      <c r="AL162" s="31" t="s">
        <v>64</v>
      </c>
      <c r="AM162" s="37"/>
      <c r="AO162" s="39"/>
      <c r="AP162" s="39"/>
      <c r="AQ162" s="70"/>
      <c r="AR162" s="43"/>
      <c r="AS162" s="93"/>
      <c r="AT162" s="70"/>
      <c r="AU162" s="43"/>
      <c r="AV162" s="88"/>
      <c r="AW162" s="42"/>
      <c r="AX162" s="43"/>
      <c r="AY162" s="88"/>
      <c r="AZ162" s="70"/>
      <c r="BA162" s="43"/>
      <c r="BB162" s="44"/>
      <c r="BC162" s="45"/>
      <c r="BD162" s="43"/>
    </row>
    <row r="163" spans="1:56" ht="31.5">
      <c r="A163" s="37" t="s">
        <v>65</v>
      </c>
      <c r="B163" s="38" t="s">
        <v>12</v>
      </c>
      <c r="C163" s="50"/>
      <c r="K163" s="18"/>
      <c r="L163" s="48"/>
      <c r="N163" s="18"/>
      <c r="Q163" s="18"/>
      <c r="R163" s="18"/>
      <c r="S163" s="37" t="s">
        <v>65</v>
      </c>
      <c r="T163" s="38" t="s">
        <v>12</v>
      </c>
      <c r="U163" s="50"/>
      <c r="AC163" s="20"/>
      <c r="AD163" s="48"/>
      <c r="AF163" s="20"/>
      <c r="AI163" s="18"/>
      <c r="AJ163" s="18"/>
      <c r="AK163" s="37" t="s">
        <v>65</v>
      </c>
      <c r="AL163" s="38" t="s">
        <v>12</v>
      </c>
      <c r="AM163" s="50"/>
      <c r="AO163" s="39"/>
      <c r="AP163" s="39"/>
      <c r="AQ163" s="70"/>
      <c r="AR163" s="43"/>
      <c r="AS163" s="93"/>
      <c r="AT163" s="70"/>
      <c r="AU163" s="43"/>
      <c r="AV163" s="88"/>
      <c r="AW163" s="42"/>
      <c r="AX163" s="43"/>
      <c r="AY163" s="88"/>
      <c r="AZ163" s="70"/>
      <c r="BA163" s="43"/>
      <c r="BB163" s="44"/>
      <c r="BC163" s="45"/>
      <c r="BD163" s="43"/>
    </row>
    <row r="164" spans="1:56" ht="15.75">
      <c r="A164" s="37" t="s">
        <v>13</v>
      </c>
      <c r="B164" s="38" t="s">
        <v>14</v>
      </c>
      <c r="C164" s="50" t="s">
        <v>15</v>
      </c>
      <c r="E164" s="47">
        <v>18</v>
      </c>
      <c r="F164" s="48">
        <f>IF($D164&gt;0,IF(E164&gt;0,$D164*E164,""),"")</f>
      </c>
      <c r="G164" s="17">
        <f>D164</f>
        <v>0</v>
      </c>
      <c r="H164" s="47">
        <v>66</v>
      </c>
      <c r="I164" s="48">
        <f>IF($G164&gt;0,IF(H164&gt;0,$G164*H164,""),"")</f>
      </c>
      <c r="K164" s="18"/>
      <c r="L164" s="48"/>
      <c r="M164" s="17">
        <f>D164</f>
        <v>0</v>
      </c>
      <c r="N164" s="47">
        <v>20</v>
      </c>
      <c r="O164" s="48">
        <f>IF($M164&gt;0,IF(N164&gt;0,$M164*N164,""),"")</f>
      </c>
      <c r="Q164" s="18"/>
      <c r="R164" s="18"/>
      <c r="S164" s="37" t="s">
        <v>13</v>
      </c>
      <c r="T164" s="38" t="s">
        <v>14</v>
      </c>
      <c r="U164" s="50" t="s">
        <v>15</v>
      </c>
      <c r="W164" s="47">
        <v>18</v>
      </c>
      <c r="X164" s="48">
        <f>IF($V164&gt;0,IF(W164&gt;0,$V164*W164,""),"")</f>
      </c>
      <c r="Y164" s="17">
        <f>V164</f>
        <v>0</v>
      </c>
      <c r="Z164" s="47">
        <v>66</v>
      </c>
      <c r="AA164" s="48">
        <f>IF($G164&gt;0,IF(Z164&gt;0,$G164*Z164,""),"")</f>
      </c>
      <c r="AC164" s="20"/>
      <c r="AD164" s="48"/>
      <c r="AE164" s="17">
        <f>V164</f>
        <v>0</v>
      </c>
      <c r="AF164" s="49">
        <f>PRODUCT(ROUND(N164,2)*1.04)</f>
        <v>20.8</v>
      </c>
      <c r="AG164" s="48">
        <f>IF($V164&gt;0,IF(AF164&gt;0,$V164*AF164,""),"")</f>
      </c>
      <c r="AI164" s="18"/>
      <c r="AJ164" s="18"/>
      <c r="AK164" s="37" t="s">
        <v>13</v>
      </c>
      <c r="AL164" s="38" t="s">
        <v>14</v>
      </c>
      <c r="AM164" s="50" t="s">
        <v>15</v>
      </c>
      <c r="AN164" s="82"/>
      <c r="AO164" s="39">
        <f>AN164</f>
        <v>0</v>
      </c>
      <c r="AP164" s="41">
        <v>18</v>
      </c>
      <c r="AQ164" s="42">
        <f aca="true" t="shared" si="9" ref="AQ164:AQ170">IF($AN164&gt;0,IF(AP164&gt;0,$AN164*AP164,""),"")</f>
      </c>
      <c r="AR164" s="43">
        <f>AN164</f>
        <v>0</v>
      </c>
      <c r="AS164" s="90">
        <f>PRODUCT(ROUND(Z164*1.02,2))</f>
        <v>67.32</v>
      </c>
      <c r="AT164" s="42">
        <f aca="true" t="shared" si="10" ref="AT164:AT170">IF($AN164&gt;0,IF(AS164&gt;0,$AN164*AS164,""),"")</f>
      </c>
      <c r="AU164" s="43"/>
      <c r="AV164" s="88"/>
      <c r="AW164" s="42"/>
      <c r="AX164" s="43">
        <f>AN164</f>
        <v>0</v>
      </c>
      <c r="AY164" s="90">
        <f>PRODUCT(ROUND(AF164*1.08,2))</f>
        <v>22.46</v>
      </c>
      <c r="AZ164" s="42">
        <f aca="true" t="shared" si="11" ref="AZ164:AZ170">IF($AN164&gt;0,IF(AY164&gt;0,$AN164*AY164,""),"")</f>
      </c>
      <c r="BA164" s="43"/>
      <c r="BB164" s="44"/>
      <c r="BC164" s="45"/>
      <c r="BD164" s="43"/>
    </row>
    <row r="165" spans="1:56" ht="15.75">
      <c r="A165" s="37" t="s">
        <v>13</v>
      </c>
      <c r="B165" s="38" t="s">
        <v>16</v>
      </c>
      <c r="C165" s="50" t="s">
        <v>15</v>
      </c>
      <c r="E165" s="47">
        <v>16</v>
      </c>
      <c r="F165" s="48">
        <f>IF($D165&gt;0,IF(E165&gt;0,$D165*E165,""),"")</f>
      </c>
      <c r="G165" s="17">
        <f>D165</f>
        <v>0</v>
      </c>
      <c r="H165" s="47">
        <v>58</v>
      </c>
      <c r="I165" s="48">
        <f>IF($G165&gt;0,IF(H165&gt;0,$G165*H165,""),"")</f>
      </c>
      <c r="K165" s="18"/>
      <c r="L165" s="48"/>
      <c r="M165" s="17">
        <f>D165</f>
        <v>0</v>
      </c>
      <c r="N165" s="47">
        <v>18</v>
      </c>
      <c r="O165" s="48">
        <f>IF($M165&gt;0,IF(N165&gt;0,$M165*N165,""),"")</f>
      </c>
      <c r="Q165" s="18"/>
      <c r="R165" s="18"/>
      <c r="S165" s="37" t="s">
        <v>13</v>
      </c>
      <c r="T165" s="38" t="s">
        <v>16</v>
      </c>
      <c r="U165" s="50" t="s">
        <v>15</v>
      </c>
      <c r="W165" s="47">
        <v>16</v>
      </c>
      <c r="X165" s="48">
        <f>IF($V165&gt;0,IF(W165&gt;0,$V165*W165,""),"")</f>
      </c>
      <c r="Y165" s="17">
        <f>V165</f>
        <v>0</v>
      </c>
      <c r="Z165" s="47">
        <v>58</v>
      </c>
      <c r="AA165" s="48">
        <f>IF($G165&gt;0,IF(Z165&gt;0,$G165*Z165,""),"")</f>
      </c>
      <c r="AC165" s="20"/>
      <c r="AD165" s="48"/>
      <c r="AE165" s="17">
        <f>V165</f>
        <v>0</v>
      </c>
      <c r="AF165" s="49">
        <f>PRODUCT(ROUND(N165,2)*1.04)</f>
        <v>18.72</v>
      </c>
      <c r="AG165" s="48">
        <f>IF($V165&gt;0,IF(AF165&gt;0,$V165*AF165,""),"")</f>
      </c>
      <c r="AI165" s="18"/>
      <c r="AJ165" s="18"/>
      <c r="AK165" s="37" t="s">
        <v>13</v>
      </c>
      <c r="AL165" s="38" t="s">
        <v>16</v>
      </c>
      <c r="AM165" s="50" t="s">
        <v>15</v>
      </c>
      <c r="AN165" s="82"/>
      <c r="AO165" s="39">
        <f>AN165</f>
        <v>0</v>
      </c>
      <c r="AP165" s="41">
        <v>16</v>
      </c>
      <c r="AQ165" s="42">
        <f t="shared" si="9"/>
      </c>
      <c r="AR165" s="43">
        <f>AN165</f>
        <v>0</v>
      </c>
      <c r="AS165" s="90">
        <f>PRODUCT(ROUND(Z165*1.02,2))</f>
        <v>59.16</v>
      </c>
      <c r="AT165" s="42">
        <f t="shared" si="10"/>
      </c>
      <c r="AU165" s="43"/>
      <c r="AV165" s="88"/>
      <c r="AW165" s="42"/>
      <c r="AX165" s="43">
        <f>AN165</f>
        <v>0</v>
      </c>
      <c r="AY165" s="90">
        <f>PRODUCT(ROUND(AF165*1.08,2))</f>
        <v>20.22</v>
      </c>
      <c r="AZ165" s="42">
        <f t="shared" si="11"/>
      </c>
      <c r="BA165" s="43"/>
      <c r="BB165" s="44"/>
      <c r="BC165" s="45"/>
      <c r="BD165" s="43"/>
    </row>
    <row r="166" spans="1:56" ht="15.75">
      <c r="A166" s="37" t="s">
        <v>13</v>
      </c>
      <c r="B166" s="38" t="s">
        <v>17</v>
      </c>
      <c r="C166" s="50" t="s">
        <v>15</v>
      </c>
      <c r="E166" s="47">
        <v>14</v>
      </c>
      <c r="F166" s="48">
        <f>IF($D166&gt;0,IF(E166&gt;0,$D166*E166,""),"")</f>
      </c>
      <c r="G166" s="17">
        <f>D166</f>
        <v>0</v>
      </c>
      <c r="H166" s="47">
        <v>52</v>
      </c>
      <c r="I166" s="48">
        <f>IF($G166&gt;0,IF(H166&gt;0,$G166*H166,""),"")</f>
      </c>
      <c r="K166" s="18"/>
      <c r="L166" s="48"/>
      <c r="M166" s="17">
        <f>D166</f>
        <v>0</v>
      </c>
      <c r="N166" s="47">
        <v>15</v>
      </c>
      <c r="O166" s="48">
        <f>IF($M166&gt;0,IF(N166&gt;0,$M166*N166,""),"")</f>
      </c>
      <c r="Q166" s="18"/>
      <c r="R166" s="18"/>
      <c r="S166" s="37" t="s">
        <v>13</v>
      </c>
      <c r="T166" s="38" t="s">
        <v>17</v>
      </c>
      <c r="U166" s="50" t="s">
        <v>15</v>
      </c>
      <c r="W166" s="47">
        <v>14</v>
      </c>
      <c r="X166" s="48">
        <f>IF($V166&gt;0,IF(W166&gt;0,$V166*W166,""),"")</f>
      </c>
      <c r="Y166" s="17">
        <f>V166</f>
        <v>0</v>
      </c>
      <c r="Z166" s="47">
        <v>52</v>
      </c>
      <c r="AA166" s="48">
        <f>IF($G166&gt;0,IF(Z166&gt;0,$G166*Z166,""),"")</f>
      </c>
      <c r="AC166" s="20"/>
      <c r="AD166" s="48"/>
      <c r="AE166" s="17">
        <f>V166</f>
        <v>0</v>
      </c>
      <c r="AF166" s="49">
        <f>PRODUCT(ROUND(N166,2)*1.04)</f>
        <v>15.600000000000001</v>
      </c>
      <c r="AG166" s="48">
        <f>IF($V166&gt;0,IF(AF166&gt;0,$V166*AF166,""),"")</f>
      </c>
      <c r="AI166" s="18"/>
      <c r="AJ166" s="18"/>
      <c r="AK166" s="37" t="s">
        <v>13</v>
      </c>
      <c r="AL166" s="38" t="s">
        <v>17</v>
      </c>
      <c r="AM166" s="50" t="s">
        <v>15</v>
      </c>
      <c r="AN166" s="82"/>
      <c r="AO166" s="39">
        <f>AN166</f>
        <v>0</v>
      </c>
      <c r="AP166" s="41">
        <v>14</v>
      </c>
      <c r="AQ166" s="42">
        <f t="shared" si="9"/>
      </c>
      <c r="AR166" s="43">
        <f>AN166</f>
        <v>0</v>
      </c>
      <c r="AS166" s="90">
        <f>PRODUCT(ROUND(Z166*1.02,2))</f>
        <v>53.04</v>
      </c>
      <c r="AT166" s="42">
        <f t="shared" si="10"/>
      </c>
      <c r="AU166" s="43"/>
      <c r="AV166" s="88"/>
      <c r="AW166" s="42"/>
      <c r="AX166" s="43">
        <f>AN166</f>
        <v>0</v>
      </c>
      <c r="AY166" s="90">
        <f>PRODUCT(ROUND(AF166*1.08,2))</f>
        <v>16.85</v>
      </c>
      <c r="AZ166" s="42">
        <f t="shared" si="11"/>
      </c>
      <c r="BA166" s="43"/>
      <c r="BB166" s="44"/>
      <c r="BC166" s="45"/>
      <c r="BD166" s="43"/>
    </row>
    <row r="167" spans="1:56" ht="15.75">
      <c r="A167" s="37" t="s">
        <v>66</v>
      </c>
      <c r="B167" s="38" t="s">
        <v>19</v>
      </c>
      <c r="C167" s="50"/>
      <c r="K167" s="18"/>
      <c r="L167" s="48"/>
      <c r="N167" s="18"/>
      <c r="Q167" s="18"/>
      <c r="R167" s="18"/>
      <c r="S167" s="37" t="s">
        <v>66</v>
      </c>
      <c r="T167" s="38" t="s">
        <v>19</v>
      </c>
      <c r="U167" s="50"/>
      <c r="AC167" s="20"/>
      <c r="AD167" s="48"/>
      <c r="AF167" s="20"/>
      <c r="AI167" s="18"/>
      <c r="AJ167" s="18"/>
      <c r="AK167" s="37" t="s">
        <v>66</v>
      </c>
      <c r="AL167" s="38" t="s">
        <v>19</v>
      </c>
      <c r="AM167" s="50"/>
      <c r="AO167" s="39"/>
      <c r="AP167" s="39"/>
      <c r="AQ167" s="70"/>
      <c r="AR167" s="43"/>
      <c r="AS167" s="93"/>
      <c r="AT167" s="70"/>
      <c r="AU167" s="43"/>
      <c r="AV167" s="88"/>
      <c r="AW167" s="42"/>
      <c r="AX167" s="43"/>
      <c r="AY167" s="88"/>
      <c r="AZ167" s="70"/>
      <c r="BA167" s="43"/>
      <c r="BB167" s="44"/>
      <c r="BC167" s="45"/>
      <c r="BD167" s="43"/>
    </row>
    <row r="168" spans="1:56" ht="15.75">
      <c r="A168" s="37" t="s">
        <v>13</v>
      </c>
      <c r="B168" s="38" t="s">
        <v>14</v>
      </c>
      <c r="C168" s="50" t="s">
        <v>15</v>
      </c>
      <c r="E168" s="47">
        <v>14</v>
      </c>
      <c r="F168" s="48">
        <f>IF($D168&gt;0,IF(E168&gt;0,$D168*E168,""),"")</f>
      </c>
      <c r="G168" s="17">
        <f>D168</f>
        <v>0</v>
      </c>
      <c r="H168" s="47">
        <v>7.15</v>
      </c>
      <c r="I168" s="48">
        <f>IF($G168&gt;0,IF(H168&gt;0,$G168*H168,""),"")</f>
      </c>
      <c r="K168" s="18"/>
      <c r="L168" s="48"/>
      <c r="M168" s="17">
        <f>D168</f>
        <v>0</v>
      </c>
      <c r="N168" s="47">
        <v>12</v>
      </c>
      <c r="O168" s="48">
        <f>IF($M168&gt;0,IF(N168&gt;0,$M168*N168,""),"")</f>
      </c>
      <c r="Q168" s="18"/>
      <c r="R168" s="18"/>
      <c r="S168" s="37" t="s">
        <v>13</v>
      </c>
      <c r="T168" s="38" t="s">
        <v>14</v>
      </c>
      <c r="U168" s="50" t="s">
        <v>15</v>
      </c>
      <c r="W168" s="47">
        <v>14</v>
      </c>
      <c r="X168" s="48">
        <f>IF($V168&gt;0,IF(W168&gt;0,$V168*W168,""),"")</f>
      </c>
      <c r="Y168" s="17">
        <f>V168</f>
        <v>0</v>
      </c>
      <c r="Z168" s="47">
        <v>7.15</v>
      </c>
      <c r="AA168" s="48">
        <f>IF($G168&gt;0,IF(Z168&gt;0,$G168*Z168,""),"")</f>
      </c>
      <c r="AC168" s="20"/>
      <c r="AD168" s="48"/>
      <c r="AE168" s="17">
        <f>V168</f>
        <v>0</v>
      </c>
      <c r="AF168" s="49">
        <f>PRODUCT(ROUND(N168,2)*1.04)</f>
        <v>12.48</v>
      </c>
      <c r="AG168" s="48">
        <f>IF($V168&gt;0,IF(AF168&gt;0,$V168*AF168,""),"")</f>
      </c>
      <c r="AI168" s="18"/>
      <c r="AJ168" s="18"/>
      <c r="AK168" s="37" t="s">
        <v>13</v>
      </c>
      <c r="AL168" s="38" t="s">
        <v>14</v>
      </c>
      <c r="AM168" s="50" t="s">
        <v>15</v>
      </c>
      <c r="AN168" s="82"/>
      <c r="AO168" s="39">
        <f>AN168</f>
        <v>0</v>
      </c>
      <c r="AP168" s="41">
        <v>14</v>
      </c>
      <c r="AQ168" s="42">
        <f t="shared" si="9"/>
      </c>
      <c r="AR168" s="43">
        <f>AN168</f>
        <v>0</v>
      </c>
      <c r="AS168" s="90">
        <f>PRODUCT(ROUND(Z168*1.02,2))</f>
        <v>7.29</v>
      </c>
      <c r="AT168" s="42">
        <f t="shared" si="10"/>
      </c>
      <c r="AU168" s="43"/>
      <c r="AV168" s="88"/>
      <c r="AW168" s="42"/>
      <c r="AX168" s="43">
        <f>AN168</f>
        <v>0</v>
      </c>
      <c r="AY168" s="90">
        <f>PRODUCT(ROUND(AF168*1.08,2))</f>
        <v>13.48</v>
      </c>
      <c r="AZ168" s="42">
        <f t="shared" si="11"/>
      </c>
      <c r="BA168" s="43"/>
      <c r="BB168" s="44"/>
      <c r="BC168" s="45"/>
      <c r="BD168" s="43"/>
    </row>
    <row r="169" spans="1:56" ht="15.75">
      <c r="A169" s="37" t="s">
        <v>13</v>
      </c>
      <c r="B169" s="38" t="s">
        <v>16</v>
      </c>
      <c r="C169" s="50" t="s">
        <v>15</v>
      </c>
      <c r="E169" s="47">
        <v>12.5</v>
      </c>
      <c r="F169" s="48">
        <f>IF($D169&gt;0,IF(E169&gt;0,$D169*E169,""),"")</f>
      </c>
      <c r="G169" s="17">
        <f>D169</f>
        <v>0</v>
      </c>
      <c r="H169" s="47">
        <v>6.25</v>
      </c>
      <c r="I169" s="48">
        <f>IF($G169&gt;0,IF(H169&gt;0,$G169*H169,""),"")</f>
      </c>
      <c r="K169" s="18"/>
      <c r="L169" s="48"/>
      <c r="M169" s="17">
        <f>D169</f>
        <v>0</v>
      </c>
      <c r="N169" s="47">
        <v>10</v>
      </c>
      <c r="O169" s="48">
        <f>IF($M169&gt;0,IF(N169&gt;0,$M169*N169,""),"")</f>
      </c>
      <c r="Q169" s="18"/>
      <c r="R169" s="18"/>
      <c r="S169" s="37" t="s">
        <v>13</v>
      </c>
      <c r="T169" s="38" t="s">
        <v>16</v>
      </c>
      <c r="U169" s="50" t="s">
        <v>15</v>
      </c>
      <c r="W169" s="47">
        <v>12.5</v>
      </c>
      <c r="X169" s="48">
        <f>IF($V169&gt;0,IF(W169&gt;0,$V169*W169,""),"")</f>
      </c>
      <c r="Y169" s="17">
        <f>V169</f>
        <v>0</v>
      </c>
      <c r="Z169" s="47">
        <v>6.25</v>
      </c>
      <c r="AA169" s="48">
        <f>IF($G169&gt;0,IF(Z169&gt;0,$G169*Z169,""),"")</f>
      </c>
      <c r="AC169" s="20"/>
      <c r="AD169" s="48"/>
      <c r="AE169" s="17">
        <f>V169</f>
        <v>0</v>
      </c>
      <c r="AF169" s="49">
        <f>PRODUCT(ROUND(N169,2)*1.04)</f>
        <v>10.4</v>
      </c>
      <c r="AG169" s="48">
        <f>IF($V169&gt;0,IF(AF169&gt;0,$V169*AF169,""),"")</f>
      </c>
      <c r="AI169" s="18"/>
      <c r="AJ169" s="18"/>
      <c r="AK169" s="37" t="s">
        <v>13</v>
      </c>
      <c r="AL169" s="38" t="s">
        <v>16</v>
      </c>
      <c r="AM169" s="50" t="s">
        <v>15</v>
      </c>
      <c r="AN169" s="82"/>
      <c r="AO169" s="39">
        <f>AN169</f>
        <v>0</v>
      </c>
      <c r="AP169" s="41">
        <v>12.5</v>
      </c>
      <c r="AQ169" s="42">
        <f t="shared" si="9"/>
      </c>
      <c r="AR169" s="43">
        <f>AN169</f>
        <v>0</v>
      </c>
      <c r="AS169" s="90">
        <f>PRODUCT(ROUND(Z169*1.02,2))</f>
        <v>6.38</v>
      </c>
      <c r="AT169" s="42">
        <f t="shared" si="10"/>
      </c>
      <c r="AU169" s="43"/>
      <c r="AV169" s="88"/>
      <c r="AW169" s="42"/>
      <c r="AX169" s="43">
        <f>AN169</f>
        <v>0</v>
      </c>
      <c r="AY169" s="90">
        <f>PRODUCT(ROUND(AF169*1.08,2))</f>
        <v>11.23</v>
      </c>
      <c r="AZ169" s="42">
        <f t="shared" si="11"/>
      </c>
      <c r="BA169" s="43"/>
      <c r="BB169" s="44"/>
      <c r="BC169" s="45"/>
      <c r="BD169" s="43"/>
    </row>
    <row r="170" spans="1:56" ht="15.75">
      <c r="A170" s="37" t="s">
        <v>13</v>
      </c>
      <c r="B170" s="38" t="s">
        <v>17</v>
      </c>
      <c r="C170" s="50" t="s">
        <v>15</v>
      </c>
      <c r="E170" s="47">
        <v>10.75</v>
      </c>
      <c r="F170" s="48">
        <f>IF($D170&gt;0,IF(E170&gt;0,$D170*E170,""),"")</f>
      </c>
      <c r="G170" s="17">
        <f>D170</f>
        <v>0</v>
      </c>
      <c r="H170" s="47">
        <v>5.7</v>
      </c>
      <c r="I170" s="48">
        <f>IF($G170&gt;0,IF(H170&gt;0,$G170*H170,""),"")</f>
      </c>
      <c r="K170" s="18"/>
      <c r="L170" s="48"/>
      <c r="M170" s="17">
        <f>D170</f>
        <v>0</v>
      </c>
      <c r="N170" s="47">
        <v>8</v>
      </c>
      <c r="O170" s="48">
        <f>IF($M170&gt;0,IF(N170&gt;0,$M170*N170,""),"")</f>
      </c>
      <c r="Q170" s="18"/>
      <c r="R170" s="18"/>
      <c r="S170" s="37" t="s">
        <v>13</v>
      </c>
      <c r="T170" s="38" t="s">
        <v>17</v>
      </c>
      <c r="U170" s="50" t="s">
        <v>15</v>
      </c>
      <c r="W170" s="47">
        <v>10.75</v>
      </c>
      <c r="X170" s="48">
        <f>IF($V170&gt;0,IF(W170&gt;0,$V170*W170,""),"")</f>
      </c>
      <c r="Y170" s="17">
        <f>V170</f>
        <v>0</v>
      </c>
      <c r="Z170" s="47">
        <v>5.7</v>
      </c>
      <c r="AA170" s="48">
        <f>IF($G170&gt;0,IF(Z170&gt;0,$G170*Z170,""),"")</f>
      </c>
      <c r="AC170" s="20"/>
      <c r="AD170" s="48"/>
      <c r="AE170" s="17">
        <f>V170</f>
        <v>0</v>
      </c>
      <c r="AF170" s="49">
        <f>PRODUCT(ROUND(N170,2)*1.04)</f>
        <v>8.32</v>
      </c>
      <c r="AG170" s="48">
        <f>IF($V170&gt;0,IF(AF170&gt;0,$V170*AF170,""),"")</f>
      </c>
      <c r="AI170" s="18"/>
      <c r="AJ170" s="18"/>
      <c r="AK170" s="37" t="s">
        <v>13</v>
      </c>
      <c r="AL170" s="38" t="s">
        <v>17</v>
      </c>
      <c r="AM170" s="50" t="s">
        <v>15</v>
      </c>
      <c r="AN170" s="82"/>
      <c r="AO170" s="39">
        <f>AN170</f>
        <v>0</v>
      </c>
      <c r="AP170" s="41">
        <v>10.75</v>
      </c>
      <c r="AQ170" s="42">
        <f t="shared" si="9"/>
      </c>
      <c r="AR170" s="43">
        <f>AN170</f>
        <v>0</v>
      </c>
      <c r="AS170" s="90">
        <f>PRODUCT(ROUND(Z170*1.02,2))</f>
        <v>5.81</v>
      </c>
      <c r="AT170" s="42">
        <f t="shared" si="10"/>
      </c>
      <c r="AU170" s="43"/>
      <c r="AV170" s="88"/>
      <c r="AW170" s="42"/>
      <c r="AX170" s="43">
        <f>AN170</f>
        <v>0</v>
      </c>
      <c r="AY170" s="90">
        <f>PRODUCT(ROUND(AF170*1.08,2))</f>
        <v>8.99</v>
      </c>
      <c r="AZ170" s="42">
        <f t="shared" si="11"/>
      </c>
      <c r="BA170" s="43"/>
      <c r="BB170" s="44"/>
      <c r="BC170" s="45"/>
      <c r="BD170" s="43"/>
    </row>
    <row r="171" spans="1:56" ht="15.75">
      <c r="A171" s="37"/>
      <c r="B171" s="38"/>
      <c r="C171" s="50"/>
      <c r="K171" s="18"/>
      <c r="L171" s="48"/>
      <c r="N171" s="18"/>
      <c r="Q171" s="18"/>
      <c r="R171" s="18"/>
      <c r="S171" s="37"/>
      <c r="T171" s="38"/>
      <c r="U171" s="50"/>
      <c r="AC171" s="20"/>
      <c r="AD171" s="48"/>
      <c r="AF171" s="49"/>
      <c r="AI171" s="18"/>
      <c r="AJ171" s="18"/>
      <c r="AK171" s="37"/>
      <c r="AL171" s="38"/>
      <c r="AM171" s="50"/>
      <c r="AO171" s="39"/>
      <c r="AP171" s="39"/>
      <c r="AQ171" s="70"/>
      <c r="AR171" s="43"/>
      <c r="AS171" s="93"/>
      <c r="AT171" s="70"/>
      <c r="AU171" s="43"/>
      <c r="AV171" s="88"/>
      <c r="AW171" s="40"/>
      <c r="AX171" s="43"/>
      <c r="AY171" s="90"/>
      <c r="AZ171" s="70"/>
      <c r="BA171" s="43"/>
      <c r="BB171" s="44"/>
      <c r="BC171" s="45"/>
      <c r="BD171" s="43"/>
    </row>
    <row r="172" spans="1:56" ht="15.75">
      <c r="A172" s="37" t="s">
        <v>20</v>
      </c>
      <c r="B172" s="32" t="s">
        <v>21</v>
      </c>
      <c r="C172" s="50"/>
      <c r="K172" s="18"/>
      <c r="L172" s="48"/>
      <c r="N172" s="18"/>
      <c r="Q172" s="18"/>
      <c r="R172" s="18"/>
      <c r="S172" s="37" t="s">
        <v>20</v>
      </c>
      <c r="T172" s="32" t="s">
        <v>21</v>
      </c>
      <c r="U172" s="50"/>
      <c r="AC172" s="20"/>
      <c r="AD172" s="48"/>
      <c r="AF172" s="20"/>
      <c r="AI172" s="18"/>
      <c r="AJ172" s="18"/>
      <c r="AK172" s="37" t="s">
        <v>20</v>
      </c>
      <c r="AL172" s="32" t="s">
        <v>21</v>
      </c>
      <c r="AM172" s="50"/>
      <c r="AO172" s="39"/>
      <c r="AP172" s="39"/>
      <c r="AQ172" s="70"/>
      <c r="AR172" s="43"/>
      <c r="AS172" s="93"/>
      <c r="AT172" s="70"/>
      <c r="AU172" s="43"/>
      <c r="AV172" s="88"/>
      <c r="AW172" s="42"/>
      <c r="AX172" s="43"/>
      <c r="AY172" s="88"/>
      <c r="AZ172" s="70"/>
      <c r="BA172" s="43"/>
      <c r="BB172" s="44"/>
      <c r="BC172" s="45"/>
      <c r="BD172" s="43"/>
    </row>
    <row r="173" spans="1:56" s="62" customFormat="1" ht="31.5">
      <c r="A173" s="52" t="s">
        <v>22</v>
      </c>
      <c r="B173" s="53" t="s">
        <v>23</v>
      </c>
      <c r="C173" s="54" t="s">
        <v>24</v>
      </c>
      <c r="E173" s="63">
        <v>1.25</v>
      </c>
      <c r="F173" s="64">
        <f>IF($D173&gt;0,IF(E173&gt;0,$D173*E173,""),"")</f>
      </c>
      <c r="H173" s="63">
        <v>0.45</v>
      </c>
      <c r="I173" s="64">
        <f>IF($G173&gt;0,IF(H173&gt;0,$G173*H173,""),"")</f>
      </c>
      <c r="K173" s="65"/>
      <c r="L173" s="64"/>
      <c r="N173" s="63">
        <v>1.25</v>
      </c>
      <c r="O173" s="64">
        <f>IF($M173&gt;0,IF(N173&gt;0,$M173*N173,""),"")</f>
      </c>
      <c r="Q173" s="65"/>
      <c r="R173" s="65"/>
      <c r="S173" s="52" t="s">
        <v>22</v>
      </c>
      <c r="T173" s="53" t="s">
        <v>23</v>
      </c>
      <c r="U173" s="54" t="s">
        <v>24</v>
      </c>
      <c r="W173" s="63">
        <v>1.25</v>
      </c>
      <c r="X173" s="64">
        <f>IF($V173&gt;0,IF(W173&gt;0,$V173*W173,""),"")</f>
      </c>
      <c r="Z173" s="63">
        <v>0.45</v>
      </c>
      <c r="AA173" s="64">
        <f>IF($G173&gt;0,IF(Z173&gt;0,$G173*Z173,""),"")</f>
      </c>
      <c r="AC173" s="65"/>
      <c r="AD173" s="64"/>
      <c r="AF173" s="63">
        <f>PRODUCT(ROUND(N173,2)*1.04)</f>
        <v>1.3</v>
      </c>
      <c r="AG173" s="64">
        <f>IF($V173&gt;0,IF(AF173&gt;0,$V173*AF173,""),"")</f>
      </c>
      <c r="AI173" s="65"/>
      <c r="AJ173" s="65"/>
      <c r="AK173" s="52" t="s">
        <v>22</v>
      </c>
      <c r="AL173" s="53" t="s">
        <v>23</v>
      </c>
      <c r="AM173" s="54" t="s">
        <v>24</v>
      </c>
      <c r="AN173" s="83"/>
      <c r="AO173" s="84"/>
      <c r="AP173" s="56">
        <v>1.25</v>
      </c>
      <c r="AQ173" s="57">
        <f>IF($AO173&gt;0,IF(AP173&gt;0,$AO173*AP173,""),"")</f>
      </c>
      <c r="AR173" s="85"/>
      <c r="AS173" s="56">
        <f>PRODUCT(ROUND(Z173*1.02,2))</f>
        <v>0.46</v>
      </c>
      <c r="AT173" s="57">
        <f>IF($AR173&gt;0,IF(AS173&gt;0,$AR173*AS173,""),"")</f>
      </c>
      <c r="AU173" s="58"/>
      <c r="AV173" s="59"/>
      <c r="AW173" s="57"/>
      <c r="AX173" s="85"/>
      <c r="AY173" s="56">
        <f>PRODUCT(ROUND(AF173*1.08,2))</f>
        <v>1.4</v>
      </c>
      <c r="AZ173" s="57">
        <f>IF($AX173&gt;0,IF(AY173&gt;0,$AX173*AY173,""),"")</f>
      </c>
      <c r="BA173" s="58"/>
      <c r="BB173" s="59"/>
      <c r="BC173" s="60"/>
      <c r="BD173" s="58"/>
    </row>
    <row r="174" spans="1:56" ht="15.75">
      <c r="A174" s="37" t="s">
        <v>25</v>
      </c>
      <c r="B174" s="38" t="s">
        <v>26</v>
      </c>
      <c r="C174" s="50" t="s">
        <v>15</v>
      </c>
      <c r="G174" s="17">
        <f>D174</f>
        <v>0</v>
      </c>
      <c r="H174" s="47">
        <v>0.23</v>
      </c>
      <c r="I174" s="48">
        <f>IF($G174&gt;0,IF(H174&gt;0,$G174*H174,""),"")</f>
      </c>
      <c r="K174" s="18"/>
      <c r="L174" s="48"/>
      <c r="M174" s="17">
        <f>D174</f>
        <v>0</v>
      </c>
      <c r="N174" s="47">
        <v>0.25</v>
      </c>
      <c r="O174" s="48">
        <f>IF($M174&gt;0,IF(N174&gt;0,$M174*N174,""),"")</f>
      </c>
      <c r="Q174" s="18"/>
      <c r="R174" s="18"/>
      <c r="S174" s="37" t="s">
        <v>25</v>
      </c>
      <c r="T174" s="38" t="s">
        <v>26</v>
      </c>
      <c r="U174" s="50" t="s">
        <v>15</v>
      </c>
      <c r="Y174" s="17">
        <f>V174</f>
        <v>0</v>
      </c>
      <c r="Z174" s="47">
        <v>0.23</v>
      </c>
      <c r="AA174" s="48">
        <f>IF($G174&gt;0,IF(Z174&gt;0,$G174*Z174,""),"")</f>
      </c>
      <c r="AC174" s="20"/>
      <c r="AD174" s="48"/>
      <c r="AE174" s="17">
        <f>V174</f>
        <v>0</v>
      </c>
      <c r="AF174" s="49">
        <f>PRODUCT(ROUND(N174,2)*1.04)</f>
        <v>0.26</v>
      </c>
      <c r="AG174" s="48">
        <f>IF($V174&gt;0,IF(AF174&gt;0,$V174*AF174,""),"")</f>
      </c>
      <c r="AI174" s="18"/>
      <c r="AJ174" s="18"/>
      <c r="AK174" s="37" t="s">
        <v>25</v>
      </c>
      <c r="AL174" s="38" t="s">
        <v>26</v>
      </c>
      <c r="AM174" s="50" t="s">
        <v>15</v>
      </c>
      <c r="AN174" s="82"/>
      <c r="AO174" s="39"/>
      <c r="AP174" s="39"/>
      <c r="AQ174" s="95"/>
      <c r="AR174" s="43">
        <f>AN174</f>
        <v>0</v>
      </c>
      <c r="AS174" s="90">
        <f>PRODUCT(ROUND(Z174*1.02,2))</f>
        <v>0.23</v>
      </c>
      <c r="AT174" s="42">
        <f>IF($AN174&gt;0,IF(AS174&gt;0,$AN174*AS174,""),"")</f>
      </c>
      <c r="AU174" s="43"/>
      <c r="AV174" s="88"/>
      <c r="AW174" s="42"/>
      <c r="AX174" s="43">
        <f>AN174</f>
        <v>0</v>
      </c>
      <c r="AY174" s="90">
        <f>PRODUCT(ROUND(AF174*1.08,2))</f>
        <v>0.28</v>
      </c>
      <c r="AZ174" s="42">
        <f>IF($AN174&gt;0,IF(AY174&gt;0,$AN174*AY174,""),"")</f>
      </c>
      <c r="BA174" s="43"/>
      <c r="BB174" s="44"/>
      <c r="BC174" s="45"/>
      <c r="BD174" s="43"/>
    </row>
    <row r="175" spans="1:56" ht="15.75">
      <c r="A175" s="37" t="s">
        <v>13</v>
      </c>
      <c r="B175" s="38"/>
      <c r="C175" s="50"/>
      <c r="K175" s="18"/>
      <c r="L175" s="48"/>
      <c r="N175" s="18"/>
      <c r="Q175" s="18"/>
      <c r="R175" s="18"/>
      <c r="S175" s="37" t="s">
        <v>13</v>
      </c>
      <c r="T175" s="38"/>
      <c r="U175" s="50"/>
      <c r="AC175" s="20"/>
      <c r="AD175" s="48"/>
      <c r="AF175" s="20"/>
      <c r="AI175" s="18"/>
      <c r="AJ175" s="18"/>
      <c r="AK175" s="37" t="s">
        <v>13</v>
      </c>
      <c r="AL175" s="38"/>
      <c r="AM175" s="50"/>
      <c r="AO175" s="39"/>
      <c r="AP175" s="39"/>
      <c r="AQ175" s="70"/>
      <c r="AR175" s="43"/>
      <c r="AS175" s="93"/>
      <c r="AT175" s="70"/>
      <c r="AU175" s="43"/>
      <c r="AV175" s="88"/>
      <c r="AW175" s="42"/>
      <c r="AX175" s="43"/>
      <c r="AY175" s="88"/>
      <c r="AZ175" s="70"/>
      <c r="BA175" s="43"/>
      <c r="BB175" s="44"/>
      <c r="BC175" s="45"/>
      <c r="BD175" s="43"/>
    </row>
    <row r="176" spans="1:56" ht="31.5">
      <c r="A176" s="37" t="s">
        <v>27</v>
      </c>
      <c r="B176" s="32" t="s">
        <v>28</v>
      </c>
      <c r="C176" s="50"/>
      <c r="K176" s="18"/>
      <c r="L176" s="48"/>
      <c r="N176" s="18"/>
      <c r="Q176" s="18"/>
      <c r="R176" s="18"/>
      <c r="S176" s="37" t="s">
        <v>27</v>
      </c>
      <c r="T176" s="32" t="s">
        <v>28</v>
      </c>
      <c r="U176" s="50"/>
      <c r="AC176" s="20"/>
      <c r="AD176" s="48"/>
      <c r="AF176" s="20"/>
      <c r="AI176" s="18"/>
      <c r="AJ176" s="18"/>
      <c r="AK176" s="37" t="s">
        <v>27</v>
      </c>
      <c r="AL176" s="32" t="s">
        <v>28</v>
      </c>
      <c r="AM176" s="50"/>
      <c r="AO176" s="39"/>
      <c r="AP176" s="39"/>
      <c r="AQ176" s="70"/>
      <c r="AR176" s="43"/>
      <c r="AS176" s="93"/>
      <c r="AT176" s="70"/>
      <c r="AU176" s="43"/>
      <c r="AV176" s="88"/>
      <c r="AW176" s="42"/>
      <c r="AX176" s="43"/>
      <c r="AY176" s="88"/>
      <c r="AZ176" s="70"/>
      <c r="BA176" s="43"/>
      <c r="BB176" s="44"/>
      <c r="BC176" s="45"/>
      <c r="BD176" s="43"/>
    </row>
    <row r="177" spans="1:56" ht="15.75">
      <c r="A177" s="37" t="s">
        <v>29</v>
      </c>
      <c r="B177" s="38" t="s">
        <v>30</v>
      </c>
      <c r="C177" s="50" t="s">
        <v>31</v>
      </c>
      <c r="G177" s="17">
        <f>D177</f>
        <v>0</v>
      </c>
      <c r="H177" s="47">
        <v>0.84</v>
      </c>
      <c r="I177" s="48">
        <f>IF($G177&gt;0,IF(H177&gt;0,$G177*H177,""),"")</f>
      </c>
      <c r="K177" s="18"/>
      <c r="L177" s="48"/>
      <c r="M177" s="17">
        <f>D177</f>
        <v>0</v>
      </c>
      <c r="N177" s="47">
        <v>2</v>
      </c>
      <c r="O177" s="48">
        <f>IF($M177&gt;0,IF(N177&gt;0,$M177*N177,""),"")</f>
      </c>
      <c r="Q177" s="18"/>
      <c r="R177" s="18"/>
      <c r="S177" s="37" t="s">
        <v>29</v>
      </c>
      <c r="T177" s="38" t="s">
        <v>30</v>
      </c>
      <c r="U177" s="50" t="s">
        <v>31</v>
      </c>
      <c r="Y177" s="17">
        <f>V177</f>
        <v>0</v>
      </c>
      <c r="Z177" s="47">
        <v>0.84</v>
      </c>
      <c r="AA177" s="48">
        <f>IF($G177&gt;0,IF(Z177&gt;0,$G177*Z177,""),"")</f>
      </c>
      <c r="AC177" s="20"/>
      <c r="AD177" s="48"/>
      <c r="AE177" s="17">
        <f>V177</f>
        <v>0</v>
      </c>
      <c r="AF177" s="49">
        <f>PRODUCT(ROUND(N177,2)*1.04)</f>
        <v>2.08</v>
      </c>
      <c r="AG177" s="48">
        <f>IF($V177&gt;0,IF(AF177&gt;0,$V177*AF177,""),"")</f>
      </c>
      <c r="AI177" s="18"/>
      <c r="AJ177" s="18"/>
      <c r="AK177" s="37" t="s">
        <v>29</v>
      </c>
      <c r="AL177" s="38" t="s">
        <v>30</v>
      </c>
      <c r="AM177" s="50" t="s">
        <v>31</v>
      </c>
      <c r="AN177" s="82"/>
      <c r="AO177" s="39"/>
      <c r="AP177" s="39"/>
      <c r="AQ177" s="95"/>
      <c r="AR177" s="43">
        <f>AN177</f>
        <v>0</v>
      </c>
      <c r="AS177" s="90">
        <f>PRODUCT(ROUND(Z177*1.02,2))</f>
        <v>0.86</v>
      </c>
      <c r="AT177" s="42">
        <f>IF($AN177&gt;0,IF(AS177&gt;0,$AN177*AS177,""),"")</f>
      </c>
      <c r="AU177" s="43"/>
      <c r="AV177" s="88"/>
      <c r="AW177" s="42"/>
      <c r="AX177" s="43">
        <f>AN177</f>
        <v>0</v>
      </c>
      <c r="AY177" s="90">
        <f>PRODUCT(ROUND(AF177*1.08,2))</f>
        <v>2.25</v>
      </c>
      <c r="AZ177" s="42">
        <f>IF($AN177&gt;0,IF(AY177&gt;0,$AN177*AY177,""),"")</f>
      </c>
      <c r="BA177" s="43"/>
      <c r="BB177" s="44"/>
      <c r="BC177" s="45"/>
      <c r="BD177" s="43"/>
    </row>
    <row r="178" spans="1:56" s="62" customFormat="1" ht="31.5">
      <c r="A178" s="52" t="s">
        <v>32</v>
      </c>
      <c r="B178" s="53" t="s">
        <v>23</v>
      </c>
      <c r="C178" s="54" t="s">
        <v>24</v>
      </c>
      <c r="E178" s="63">
        <v>1.25</v>
      </c>
      <c r="F178" s="64">
        <f>IF($D178&gt;0,IF(E178&gt;0,$D178*E178,""),"")</f>
      </c>
      <c r="H178" s="63">
        <v>1.4</v>
      </c>
      <c r="I178" s="64">
        <f>IF($G178&gt;0,IF(H178&gt;0,$G178*H178,""),"")</f>
      </c>
      <c r="K178" s="65"/>
      <c r="L178" s="64"/>
      <c r="N178" s="63">
        <v>2</v>
      </c>
      <c r="O178" s="64">
        <f>IF($M178&gt;0,IF(N178&gt;0,$M178*N178,""),"")</f>
      </c>
      <c r="Q178" s="65"/>
      <c r="R178" s="65"/>
      <c r="S178" s="52" t="s">
        <v>32</v>
      </c>
      <c r="T178" s="53" t="s">
        <v>23</v>
      </c>
      <c r="U178" s="54" t="s">
        <v>24</v>
      </c>
      <c r="W178" s="63">
        <v>1.25</v>
      </c>
      <c r="X178" s="64">
        <f>IF($V178&gt;0,IF(W178&gt;0,$V178*W178,""),"")</f>
      </c>
      <c r="Z178" s="63">
        <v>1.4</v>
      </c>
      <c r="AA178" s="64">
        <f>IF($G178&gt;0,IF(Z178&gt;0,$G178*Z178,""),"")</f>
      </c>
      <c r="AC178" s="65"/>
      <c r="AD178" s="64"/>
      <c r="AF178" s="63">
        <f>PRODUCT(ROUND(N178,2)*1.04)</f>
        <v>2.08</v>
      </c>
      <c r="AG178" s="64">
        <f>IF($V178&gt;0,IF(AF178&gt;0,$V178*AF178,""),"")</f>
      </c>
      <c r="AI178" s="65"/>
      <c r="AJ178" s="65"/>
      <c r="AK178" s="52" t="s">
        <v>32</v>
      </c>
      <c r="AL178" s="53" t="s">
        <v>23</v>
      </c>
      <c r="AM178" s="54" t="s">
        <v>24</v>
      </c>
      <c r="AN178" s="83"/>
      <c r="AO178" s="84"/>
      <c r="AP178" s="56">
        <v>1.25</v>
      </c>
      <c r="AQ178" s="57">
        <f>IF($AO178&gt;0,IF(AP178&gt;0,$AO178*AP178,""),"")</f>
      </c>
      <c r="AR178" s="85"/>
      <c r="AS178" s="56">
        <f>PRODUCT(ROUND(Z178*1.02,2))</f>
        <v>1.43</v>
      </c>
      <c r="AT178" s="57">
        <f>IF($AR178&gt;0,IF(AS178&gt;0,$AR178*AS178,""),"")</f>
      </c>
      <c r="AU178" s="58"/>
      <c r="AV178" s="59"/>
      <c r="AW178" s="57"/>
      <c r="AX178" s="85"/>
      <c r="AY178" s="56">
        <f>PRODUCT(ROUND(AF178*1.08,2))</f>
        <v>2.25</v>
      </c>
      <c r="AZ178" s="57">
        <f>IF($AX178&gt;0,IF(AY178&gt;0,$AX178*AY178,""),"")</f>
      </c>
      <c r="BA178" s="58"/>
      <c r="BB178" s="59"/>
      <c r="BC178" s="60"/>
      <c r="BD178" s="58"/>
    </row>
    <row r="179" spans="1:56" ht="15.75">
      <c r="A179" s="37" t="s">
        <v>33</v>
      </c>
      <c r="B179" s="38" t="s">
        <v>34</v>
      </c>
      <c r="C179" s="50" t="s">
        <v>31</v>
      </c>
      <c r="E179" s="47">
        <v>4.5</v>
      </c>
      <c r="F179" s="48">
        <f>IF($D179&gt;0,IF(E179&gt;0,$D179*E179,""),"")</f>
      </c>
      <c r="G179" s="17">
        <f>D179</f>
        <v>0</v>
      </c>
      <c r="H179" s="47">
        <v>2.24</v>
      </c>
      <c r="I179" s="48">
        <f>IF($D179&gt;0,IF(H179&gt;0,$D179*H179,""),"")</f>
      </c>
      <c r="K179" s="18"/>
      <c r="L179" s="48"/>
      <c r="N179" s="18"/>
      <c r="O179" s="48"/>
      <c r="Q179" s="18"/>
      <c r="R179" s="18"/>
      <c r="S179" s="37" t="s">
        <v>33</v>
      </c>
      <c r="T179" s="38" t="s">
        <v>34</v>
      </c>
      <c r="U179" s="50" t="s">
        <v>31</v>
      </c>
      <c r="W179" s="47">
        <v>4.5</v>
      </c>
      <c r="X179" s="48">
        <f>IF($V179&gt;0,IF(W179&gt;0,$V179*W179,""),"")</f>
      </c>
      <c r="Y179" s="17">
        <f>V179</f>
        <v>0</v>
      </c>
      <c r="Z179" s="47">
        <v>2.24</v>
      </c>
      <c r="AA179" s="48">
        <f>IF($D179&gt;0,IF(Z179&gt;0,$D179*Z179,""),"")</f>
      </c>
      <c r="AC179" s="20"/>
      <c r="AD179" s="48"/>
      <c r="AF179" s="20"/>
      <c r="AG179" s="48"/>
      <c r="AI179" s="18"/>
      <c r="AJ179" s="18"/>
      <c r="AK179" s="37" t="s">
        <v>33</v>
      </c>
      <c r="AL179" s="38" t="s">
        <v>34</v>
      </c>
      <c r="AM179" s="50" t="s">
        <v>31</v>
      </c>
      <c r="AN179" s="82"/>
      <c r="AO179" s="39">
        <f>AN179</f>
        <v>0</v>
      </c>
      <c r="AP179" s="41">
        <v>4.5</v>
      </c>
      <c r="AQ179" s="42">
        <f>IF($AN179&gt;0,IF(AP179&gt;0,$AN179*AP179,""),"")</f>
      </c>
      <c r="AR179" s="43">
        <f>AN179</f>
        <v>0</v>
      </c>
      <c r="AS179" s="90">
        <f>PRODUCT(ROUND(Z179*1.02,2))</f>
        <v>2.28</v>
      </c>
      <c r="AT179" s="42">
        <f>IF($AN179&gt;0,IF(AS179&gt;0,$AN179*AS179,""),"")</f>
      </c>
      <c r="AU179" s="43"/>
      <c r="AV179" s="88"/>
      <c r="AW179" s="42"/>
      <c r="AX179" s="43"/>
      <c r="AY179" s="88"/>
      <c r="AZ179" s="94"/>
      <c r="BA179" s="43"/>
      <c r="BB179" s="44"/>
      <c r="BC179" s="45"/>
      <c r="BD179" s="43"/>
    </row>
    <row r="180" spans="1:56" ht="15.75">
      <c r="A180" s="37" t="s">
        <v>13</v>
      </c>
      <c r="B180" s="38"/>
      <c r="C180" s="50"/>
      <c r="K180" s="18"/>
      <c r="L180" s="48"/>
      <c r="N180" s="18"/>
      <c r="Q180" s="18"/>
      <c r="R180" s="18"/>
      <c r="S180" s="37" t="s">
        <v>13</v>
      </c>
      <c r="T180" s="38"/>
      <c r="U180" s="50"/>
      <c r="AC180" s="20"/>
      <c r="AD180" s="48"/>
      <c r="AF180" s="20"/>
      <c r="AI180" s="18"/>
      <c r="AJ180" s="18"/>
      <c r="AK180" s="37" t="s">
        <v>13</v>
      </c>
      <c r="AL180" s="38"/>
      <c r="AM180" s="50"/>
      <c r="AO180" s="39"/>
      <c r="AP180" s="39"/>
      <c r="AQ180" s="70"/>
      <c r="AR180" s="43"/>
      <c r="AS180" s="93"/>
      <c r="AT180" s="70"/>
      <c r="AU180" s="43"/>
      <c r="AV180" s="88"/>
      <c r="AW180" s="42"/>
      <c r="AX180" s="43"/>
      <c r="AY180" s="88"/>
      <c r="AZ180" s="70"/>
      <c r="BA180" s="43"/>
      <c r="BB180" s="44"/>
      <c r="BC180" s="45"/>
      <c r="BD180" s="43"/>
    </row>
    <row r="181" spans="1:56" ht="15.75">
      <c r="A181" s="37"/>
      <c r="B181" s="38"/>
      <c r="C181" s="50"/>
      <c r="K181" s="18"/>
      <c r="L181" s="48"/>
      <c r="N181" s="18"/>
      <c r="Q181" s="18"/>
      <c r="R181" s="18"/>
      <c r="S181" s="37"/>
      <c r="T181" s="38"/>
      <c r="U181" s="50"/>
      <c r="AC181" s="20"/>
      <c r="AD181" s="48"/>
      <c r="AF181" s="20"/>
      <c r="AI181" s="18"/>
      <c r="AJ181" s="18"/>
      <c r="AK181" s="37"/>
      <c r="AL181" s="38"/>
      <c r="AM181" s="50"/>
      <c r="AO181" s="39"/>
      <c r="AP181" s="39"/>
      <c r="AQ181" s="70"/>
      <c r="AR181" s="43"/>
      <c r="AS181" s="93"/>
      <c r="AT181" s="70"/>
      <c r="AU181" s="43"/>
      <c r="AV181" s="88"/>
      <c r="AW181" s="42"/>
      <c r="AX181" s="43"/>
      <c r="AY181" s="88"/>
      <c r="AZ181" s="70"/>
      <c r="BA181" s="43"/>
      <c r="BB181" s="44"/>
      <c r="BC181" s="45"/>
      <c r="BD181" s="43"/>
    </row>
    <row r="182" spans="1:56" ht="63">
      <c r="A182" s="30" t="s">
        <v>67</v>
      </c>
      <c r="B182" s="31" t="s">
        <v>68</v>
      </c>
      <c r="C182" s="37"/>
      <c r="K182" s="18"/>
      <c r="L182" s="48"/>
      <c r="N182" s="18"/>
      <c r="Q182" s="18"/>
      <c r="R182" s="18"/>
      <c r="S182" s="30" t="s">
        <v>67</v>
      </c>
      <c r="T182" s="31" t="s">
        <v>68</v>
      </c>
      <c r="U182" s="37"/>
      <c r="AC182" s="20"/>
      <c r="AD182" s="48"/>
      <c r="AF182" s="20"/>
      <c r="AI182" s="18"/>
      <c r="AJ182" s="18"/>
      <c r="AK182" s="30" t="s">
        <v>67</v>
      </c>
      <c r="AL182" s="31" t="s">
        <v>68</v>
      </c>
      <c r="AM182" s="37"/>
      <c r="AO182" s="39"/>
      <c r="AP182" s="39"/>
      <c r="AQ182" s="70"/>
      <c r="AR182" s="43"/>
      <c r="AS182" s="93"/>
      <c r="AT182" s="70"/>
      <c r="AU182" s="43"/>
      <c r="AV182" s="88"/>
      <c r="AW182" s="42"/>
      <c r="AX182" s="43"/>
      <c r="AY182" s="88"/>
      <c r="AZ182" s="70"/>
      <c r="BA182" s="43"/>
      <c r="BB182" s="44"/>
      <c r="BC182" s="45"/>
      <c r="BD182" s="43"/>
    </row>
    <row r="183" spans="1:56" ht="31.5">
      <c r="A183" s="37" t="s">
        <v>69</v>
      </c>
      <c r="B183" s="38" t="s">
        <v>12</v>
      </c>
      <c r="C183" s="50"/>
      <c r="K183" s="18"/>
      <c r="L183" s="48"/>
      <c r="N183" s="18"/>
      <c r="Q183" s="18"/>
      <c r="R183" s="18"/>
      <c r="S183" s="37" t="s">
        <v>69</v>
      </c>
      <c r="T183" s="38" t="s">
        <v>12</v>
      </c>
      <c r="U183" s="50"/>
      <c r="AC183" s="20"/>
      <c r="AD183" s="48"/>
      <c r="AF183" s="20"/>
      <c r="AI183" s="18"/>
      <c r="AJ183" s="18"/>
      <c r="AK183" s="37" t="s">
        <v>69</v>
      </c>
      <c r="AL183" s="38" t="s">
        <v>12</v>
      </c>
      <c r="AM183" s="50"/>
      <c r="AO183" s="39"/>
      <c r="AP183" s="39"/>
      <c r="AQ183" s="70"/>
      <c r="AR183" s="43"/>
      <c r="AS183" s="93"/>
      <c r="AT183" s="70"/>
      <c r="AU183" s="43"/>
      <c r="AV183" s="88"/>
      <c r="AW183" s="42"/>
      <c r="AX183" s="43"/>
      <c r="AY183" s="88"/>
      <c r="AZ183" s="70"/>
      <c r="BA183" s="43"/>
      <c r="BB183" s="44"/>
      <c r="BC183" s="45"/>
      <c r="BD183" s="43"/>
    </row>
    <row r="184" spans="1:56" ht="15.75">
      <c r="A184" s="37" t="s">
        <v>13</v>
      </c>
      <c r="B184" s="38" t="s">
        <v>14</v>
      </c>
      <c r="C184" s="50" t="s">
        <v>15</v>
      </c>
      <c r="E184" s="47">
        <v>50</v>
      </c>
      <c r="F184" s="48">
        <f>IF($D184&gt;0,IF(E184&gt;0,$D184*E184,""),"")</f>
      </c>
      <c r="I184" s="48"/>
      <c r="K184" s="18"/>
      <c r="L184" s="48"/>
      <c r="M184" s="17">
        <f>D184</f>
        <v>0</v>
      </c>
      <c r="N184" s="47">
        <v>30</v>
      </c>
      <c r="O184" s="48">
        <f>IF($M184&gt;0,IF(N184&gt;0,$M184*N184,""),"")</f>
      </c>
      <c r="Q184" s="18"/>
      <c r="R184" s="18"/>
      <c r="S184" s="37" t="s">
        <v>13</v>
      </c>
      <c r="T184" s="38" t="s">
        <v>14</v>
      </c>
      <c r="U184" s="50" t="s">
        <v>15</v>
      </c>
      <c r="W184" s="47">
        <v>50</v>
      </c>
      <c r="X184" s="48">
        <f>IF($V184&gt;0,IF(W184&gt;0,$V184*W184,""),"")</f>
      </c>
      <c r="AA184" s="48"/>
      <c r="AC184" s="20"/>
      <c r="AD184" s="48"/>
      <c r="AE184" s="17">
        <f>V184</f>
        <v>0</v>
      </c>
      <c r="AF184" s="49">
        <f>PRODUCT(ROUND(N184,2)*1.04)</f>
        <v>31.200000000000003</v>
      </c>
      <c r="AG184" s="48">
        <f>IF($V184&gt;0,IF(AF184&gt;0,$V184*AF184,""),"")</f>
      </c>
      <c r="AI184" s="18"/>
      <c r="AJ184" s="18"/>
      <c r="AK184" s="37" t="s">
        <v>13</v>
      </c>
      <c r="AL184" s="38" t="s">
        <v>14</v>
      </c>
      <c r="AM184" s="50" t="s">
        <v>15</v>
      </c>
      <c r="AN184" s="82"/>
      <c r="AO184" s="39">
        <f>AN184</f>
        <v>0</v>
      </c>
      <c r="AP184" s="41">
        <v>50</v>
      </c>
      <c r="AQ184" s="42">
        <f>IF($AN184&gt;0,IF(AP184&gt;0,$AN184*AP184,""),"")</f>
      </c>
      <c r="AR184" s="43"/>
      <c r="AS184" s="93"/>
      <c r="AT184" s="42"/>
      <c r="AU184" s="43"/>
      <c r="AV184" s="88"/>
      <c r="AW184" s="42"/>
      <c r="AX184" s="43">
        <f>AN184</f>
        <v>0</v>
      </c>
      <c r="AY184" s="90">
        <f>PRODUCT(ROUND(AF184*1.08,2))</f>
        <v>33.7</v>
      </c>
      <c r="AZ184" s="42">
        <f>IF($AN184&gt;0,IF(AY184&gt;0,$AN184*AY184,""),"")</f>
      </c>
      <c r="BA184" s="43"/>
      <c r="BB184" s="44"/>
      <c r="BC184" s="45"/>
      <c r="BD184" s="43"/>
    </row>
    <row r="185" spans="1:56" ht="15.75">
      <c r="A185" s="37" t="s">
        <v>13</v>
      </c>
      <c r="B185" s="38" t="s">
        <v>16</v>
      </c>
      <c r="C185" s="50" t="s">
        <v>15</v>
      </c>
      <c r="E185" s="47">
        <v>47</v>
      </c>
      <c r="F185" s="48">
        <f>IF($D185&gt;0,IF(E185&gt;0,$D185*E185,""),"")</f>
      </c>
      <c r="I185" s="48"/>
      <c r="K185" s="18"/>
      <c r="L185" s="48"/>
      <c r="M185" s="17">
        <f>D185</f>
        <v>0</v>
      </c>
      <c r="N185" s="47">
        <v>28</v>
      </c>
      <c r="O185" s="48">
        <f>IF($M185&gt;0,IF(N185&gt;0,$M185*N185,""),"")</f>
      </c>
      <c r="Q185" s="18"/>
      <c r="R185" s="18"/>
      <c r="S185" s="37" t="s">
        <v>13</v>
      </c>
      <c r="T185" s="38" t="s">
        <v>16</v>
      </c>
      <c r="U185" s="50" t="s">
        <v>15</v>
      </c>
      <c r="W185" s="47">
        <v>47</v>
      </c>
      <c r="X185" s="48">
        <f>IF($V185&gt;0,IF(W185&gt;0,$V185*W185,""),"")</f>
      </c>
      <c r="AA185" s="48"/>
      <c r="AC185" s="20"/>
      <c r="AD185" s="48"/>
      <c r="AE185" s="17">
        <f>V185</f>
        <v>0</v>
      </c>
      <c r="AF185" s="49">
        <f>PRODUCT(ROUND(N185,2)*1.04)</f>
        <v>29.12</v>
      </c>
      <c r="AG185" s="48">
        <f>IF($V185&gt;0,IF(AF185&gt;0,$V185*AF185,""),"")</f>
      </c>
      <c r="AI185" s="18"/>
      <c r="AJ185" s="18"/>
      <c r="AK185" s="37" t="s">
        <v>13</v>
      </c>
      <c r="AL185" s="38" t="s">
        <v>16</v>
      </c>
      <c r="AM185" s="50" t="s">
        <v>15</v>
      </c>
      <c r="AN185" s="82"/>
      <c r="AO185" s="39">
        <f>AN185</f>
        <v>0</v>
      </c>
      <c r="AP185" s="41">
        <v>47</v>
      </c>
      <c r="AQ185" s="42">
        <f>IF($AN185&gt;0,IF(AP185&gt;0,$AN185*AP185,""),"")</f>
      </c>
      <c r="AR185" s="43"/>
      <c r="AS185" s="93"/>
      <c r="AT185" s="42"/>
      <c r="AU185" s="43"/>
      <c r="AV185" s="88"/>
      <c r="AW185" s="42"/>
      <c r="AX185" s="43">
        <f>AN185</f>
        <v>0</v>
      </c>
      <c r="AY185" s="90">
        <f>PRODUCT(ROUND(AF185*1.08,2))</f>
        <v>31.45</v>
      </c>
      <c r="AZ185" s="42">
        <f>IF($AN185&gt;0,IF(AY185&gt;0,$AN185*AY185,""),"")</f>
      </c>
      <c r="BA185" s="43"/>
      <c r="BB185" s="44"/>
      <c r="BC185" s="45"/>
      <c r="BD185" s="43"/>
    </row>
    <row r="186" spans="1:56" ht="15.75">
      <c r="A186" s="37" t="s">
        <v>13</v>
      </c>
      <c r="B186" s="38" t="s">
        <v>17</v>
      </c>
      <c r="C186" s="50" t="s">
        <v>15</v>
      </c>
      <c r="E186" s="47">
        <v>40</v>
      </c>
      <c r="F186" s="48">
        <f>IF($D186&gt;0,IF(E186&gt;0,$D186*E186,""),"")</f>
      </c>
      <c r="I186" s="48"/>
      <c r="K186" s="18"/>
      <c r="L186" s="48"/>
      <c r="M186" s="17">
        <f>D186</f>
        <v>0</v>
      </c>
      <c r="N186" s="47">
        <v>25</v>
      </c>
      <c r="O186" s="48">
        <f>IF($M186&gt;0,IF(N186&gt;0,$M186*N186,""),"")</f>
      </c>
      <c r="Q186" s="18"/>
      <c r="R186" s="18"/>
      <c r="S186" s="37" t="s">
        <v>13</v>
      </c>
      <c r="T186" s="38" t="s">
        <v>17</v>
      </c>
      <c r="U186" s="50" t="s">
        <v>15</v>
      </c>
      <c r="W186" s="47">
        <v>40</v>
      </c>
      <c r="X186" s="48">
        <f>IF($V186&gt;0,IF(W186&gt;0,$V186*W186,""),"")</f>
      </c>
      <c r="AA186" s="48"/>
      <c r="AC186" s="20"/>
      <c r="AD186" s="48"/>
      <c r="AE186" s="17">
        <f>V186</f>
        <v>0</v>
      </c>
      <c r="AF186" s="49">
        <f>PRODUCT(ROUND(N186,2)*1.04)</f>
        <v>26</v>
      </c>
      <c r="AG186" s="48">
        <f>IF($V186&gt;0,IF(AF186&gt;0,$V186*AF186,""),"")</f>
      </c>
      <c r="AI186" s="18"/>
      <c r="AJ186" s="18"/>
      <c r="AK186" s="37" t="s">
        <v>13</v>
      </c>
      <c r="AL186" s="38" t="s">
        <v>17</v>
      </c>
      <c r="AM186" s="50" t="s">
        <v>15</v>
      </c>
      <c r="AN186" s="82"/>
      <c r="AO186" s="39">
        <f>AN186</f>
        <v>0</v>
      </c>
      <c r="AP186" s="41">
        <v>40</v>
      </c>
      <c r="AQ186" s="42">
        <f>IF($AN186&gt;0,IF(AP186&gt;0,$AN186*AP186,""),"")</f>
      </c>
      <c r="AR186" s="43"/>
      <c r="AS186" s="93"/>
      <c r="AT186" s="42"/>
      <c r="AU186" s="43"/>
      <c r="AV186" s="88"/>
      <c r="AW186" s="42"/>
      <c r="AX186" s="43">
        <f>AN186</f>
        <v>0</v>
      </c>
      <c r="AY186" s="90">
        <f>PRODUCT(ROUND(AF186*1.08,2))</f>
        <v>28.08</v>
      </c>
      <c r="AZ186" s="42">
        <f>IF($AN186&gt;0,IF(AY186&gt;0,$AN186*AY186,""),"")</f>
      </c>
      <c r="BA186" s="43"/>
      <c r="BB186" s="44"/>
      <c r="BC186" s="45"/>
      <c r="BD186" s="43"/>
    </row>
    <row r="187" spans="1:56" ht="15.75">
      <c r="A187" s="37" t="s">
        <v>70</v>
      </c>
      <c r="B187" s="38" t="s">
        <v>19</v>
      </c>
      <c r="C187" s="50"/>
      <c r="K187" s="18"/>
      <c r="L187" s="48"/>
      <c r="N187" s="18"/>
      <c r="Q187" s="18"/>
      <c r="R187" s="18"/>
      <c r="S187" s="37" t="s">
        <v>70</v>
      </c>
      <c r="T187" s="38" t="s">
        <v>19</v>
      </c>
      <c r="U187" s="50"/>
      <c r="AC187" s="20"/>
      <c r="AD187" s="48"/>
      <c r="AF187" s="20"/>
      <c r="AI187" s="18"/>
      <c r="AJ187" s="18"/>
      <c r="AK187" s="37" t="s">
        <v>70</v>
      </c>
      <c r="AL187" s="38" t="s">
        <v>19</v>
      </c>
      <c r="AM187" s="50"/>
      <c r="AO187" s="39"/>
      <c r="AP187" s="39"/>
      <c r="AQ187" s="70"/>
      <c r="AR187" s="43"/>
      <c r="AS187" s="93"/>
      <c r="AT187" s="70"/>
      <c r="AU187" s="43"/>
      <c r="AV187" s="88"/>
      <c r="AW187" s="42"/>
      <c r="AX187" s="43"/>
      <c r="AY187" s="88"/>
      <c r="AZ187" s="70"/>
      <c r="BA187" s="43"/>
      <c r="BB187" s="44"/>
      <c r="BC187" s="45"/>
      <c r="BD187" s="43"/>
    </row>
    <row r="188" spans="1:56" ht="15.75">
      <c r="A188" s="37" t="s">
        <v>13</v>
      </c>
      <c r="B188" s="38" t="s">
        <v>14</v>
      </c>
      <c r="C188" s="50" t="s">
        <v>15</v>
      </c>
      <c r="E188" s="47">
        <v>40</v>
      </c>
      <c r="F188" s="48">
        <f>IF($D188&gt;0,IF(E188&gt;0,$D188*E188,""),"")</f>
      </c>
      <c r="I188" s="48"/>
      <c r="K188" s="18"/>
      <c r="L188" s="48"/>
      <c r="M188" s="17">
        <f>D188</f>
        <v>0</v>
      </c>
      <c r="N188" s="47">
        <v>25</v>
      </c>
      <c r="O188" s="48">
        <f>IF($M188&gt;0,IF(N188&gt;0,$M188*N188,""),"")</f>
      </c>
      <c r="Q188" s="18"/>
      <c r="R188" s="18"/>
      <c r="S188" s="37" t="s">
        <v>13</v>
      </c>
      <c r="T188" s="38" t="s">
        <v>14</v>
      </c>
      <c r="U188" s="50" t="s">
        <v>15</v>
      </c>
      <c r="W188" s="47">
        <v>40</v>
      </c>
      <c r="X188" s="48">
        <f>IF($V188&gt;0,IF(W188&gt;0,$V188*W188,""),"")</f>
      </c>
      <c r="AA188" s="48"/>
      <c r="AC188" s="20"/>
      <c r="AD188" s="48"/>
      <c r="AE188" s="17">
        <f>V188</f>
        <v>0</v>
      </c>
      <c r="AF188" s="49">
        <f>PRODUCT(ROUND(N188,2)*1.04)</f>
        <v>26</v>
      </c>
      <c r="AG188" s="48">
        <f>IF($V188&gt;0,IF(AF188&gt;0,$V188*AF188,""),"")</f>
      </c>
      <c r="AI188" s="18"/>
      <c r="AJ188" s="18"/>
      <c r="AK188" s="37" t="s">
        <v>13</v>
      </c>
      <c r="AL188" s="38" t="s">
        <v>14</v>
      </c>
      <c r="AM188" s="50" t="s">
        <v>15</v>
      </c>
      <c r="AN188" s="82"/>
      <c r="AO188" s="39">
        <f>AN188</f>
        <v>0</v>
      </c>
      <c r="AP188" s="41">
        <v>40</v>
      </c>
      <c r="AQ188" s="42">
        <f>IF($AN188&gt;0,IF(AP188&gt;0,$AN188*AP188,""),"")</f>
      </c>
      <c r="AR188" s="43"/>
      <c r="AS188" s="93"/>
      <c r="AT188" s="42"/>
      <c r="AU188" s="43"/>
      <c r="AV188" s="88"/>
      <c r="AW188" s="42"/>
      <c r="AX188" s="43">
        <f>AN188</f>
        <v>0</v>
      </c>
      <c r="AY188" s="90">
        <f>PRODUCT(ROUND(AF188*1.08,2))</f>
        <v>28.08</v>
      </c>
      <c r="AZ188" s="42">
        <f>IF($AN188&gt;0,IF(AY188&gt;0,$AN188*AY188,""),"")</f>
      </c>
      <c r="BA188" s="43"/>
      <c r="BB188" s="44"/>
      <c r="BC188" s="45"/>
      <c r="BD188" s="43"/>
    </row>
    <row r="189" spans="1:56" ht="15.75">
      <c r="A189" s="37" t="s">
        <v>13</v>
      </c>
      <c r="B189" s="38" t="s">
        <v>16</v>
      </c>
      <c r="C189" s="50" t="s">
        <v>15</v>
      </c>
      <c r="E189" s="47">
        <v>37</v>
      </c>
      <c r="F189" s="48">
        <f>IF($D189&gt;0,IF(E189&gt;0,$D189*E189,""),"")</f>
      </c>
      <c r="I189" s="48"/>
      <c r="K189" s="18"/>
      <c r="L189" s="48"/>
      <c r="M189" s="17">
        <f>D189</f>
        <v>0</v>
      </c>
      <c r="N189" s="47">
        <v>23</v>
      </c>
      <c r="O189" s="48">
        <f>IF($M189&gt;0,IF(N189&gt;0,$M189*N189,""),"")</f>
      </c>
      <c r="Q189" s="18"/>
      <c r="R189" s="18"/>
      <c r="S189" s="37" t="s">
        <v>13</v>
      </c>
      <c r="T189" s="38" t="s">
        <v>16</v>
      </c>
      <c r="U189" s="50" t="s">
        <v>15</v>
      </c>
      <c r="W189" s="47">
        <v>37</v>
      </c>
      <c r="X189" s="48">
        <f>IF($V189&gt;0,IF(W189&gt;0,$V189*W189,""),"")</f>
      </c>
      <c r="AA189" s="48"/>
      <c r="AC189" s="20"/>
      <c r="AD189" s="48"/>
      <c r="AE189" s="17">
        <f>V189</f>
        <v>0</v>
      </c>
      <c r="AF189" s="49">
        <f>PRODUCT(ROUND(N189,2)*1.04)</f>
        <v>23.92</v>
      </c>
      <c r="AG189" s="48">
        <f>IF($V189&gt;0,IF(AF189&gt;0,$V189*AF189,""),"")</f>
      </c>
      <c r="AI189" s="18"/>
      <c r="AJ189" s="18"/>
      <c r="AK189" s="37" t="s">
        <v>13</v>
      </c>
      <c r="AL189" s="38" t="s">
        <v>16</v>
      </c>
      <c r="AM189" s="50" t="s">
        <v>15</v>
      </c>
      <c r="AN189" s="82"/>
      <c r="AO189" s="39">
        <f>AN189</f>
        <v>0</v>
      </c>
      <c r="AP189" s="41">
        <v>37</v>
      </c>
      <c r="AQ189" s="42">
        <f>IF($AN189&gt;0,IF(AP189&gt;0,$AN189*AP189,""),"")</f>
      </c>
      <c r="AR189" s="43"/>
      <c r="AS189" s="93"/>
      <c r="AT189" s="42"/>
      <c r="AU189" s="43"/>
      <c r="AV189" s="88"/>
      <c r="AW189" s="42"/>
      <c r="AX189" s="43">
        <f>AN189</f>
        <v>0</v>
      </c>
      <c r="AY189" s="90">
        <f>PRODUCT(ROUND(AF189*1.08,2))</f>
        <v>25.83</v>
      </c>
      <c r="AZ189" s="42">
        <f>IF($AN189&gt;0,IF(AY189&gt;0,$AN189*AY189,""),"")</f>
      </c>
      <c r="BA189" s="43"/>
      <c r="BB189" s="44"/>
      <c r="BC189" s="45"/>
      <c r="BD189" s="43"/>
    </row>
    <row r="190" spans="1:56" ht="15.75">
      <c r="A190" s="37" t="s">
        <v>13</v>
      </c>
      <c r="B190" s="38" t="s">
        <v>17</v>
      </c>
      <c r="C190" s="50" t="s">
        <v>15</v>
      </c>
      <c r="E190" s="47">
        <v>30</v>
      </c>
      <c r="F190" s="48">
        <f>IF($D190&gt;0,IF(E190&gt;0,$D190*E190,""),"")</f>
      </c>
      <c r="I190" s="48"/>
      <c r="K190" s="18"/>
      <c r="L190" s="48"/>
      <c r="M190" s="17">
        <f>D190</f>
        <v>0</v>
      </c>
      <c r="N190" s="47">
        <v>20</v>
      </c>
      <c r="O190" s="48">
        <f>IF($M190&gt;0,IF(N190&gt;0,$M190*N190,""),"")</f>
      </c>
      <c r="Q190" s="18"/>
      <c r="R190" s="18"/>
      <c r="S190" s="37" t="s">
        <v>13</v>
      </c>
      <c r="T190" s="38" t="s">
        <v>17</v>
      </c>
      <c r="U190" s="50" t="s">
        <v>15</v>
      </c>
      <c r="W190" s="47">
        <v>30</v>
      </c>
      <c r="X190" s="48">
        <f>IF($V190&gt;0,IF(W190&gt;0,$V190*W190,""),"")</f>
      </c>
      <c r="AA190" s="48"/>
      <c r="AC190" s="20"/>
      <c r="AD190" s="48"/>
      <c r="AE190" s="17">
        <f>V190</f>
        <v>0</v>
      </c>
      <c r="AF190" s="49">
        <f>PRODUCT(ROUND(N190,2)*1.04)</f>
        <v>20.8</v>
      </c>
      <c r="AG190" s="48">
        <f>IF($V190&gt;0,IF(AF190&gt;0,$V190*AF190,""),"")</f>
      </c>
      <c r="AI190" s="18"/>
      <c r="AJ190" s="18"/>
      <c r="AK190" s="37" t="s">
        <v>13</v>
      </c>
      <c r="AL190" s="38" t="s">
        <v>17</v>
      </c>
      <c r="AM190" s="50" t="s">
        <v>15</v>
      </c>
      <c r="AN190" s="82"/>
      <c r="AO190" s="39">
        <f>AN190</f>
        <v>0</v>
      </c>
      <c r="AP190" s="41">
        <v>30</v>
      </c>
      <c r="AQ190" s="42">
        <f>IF($AN190&gt;0,IF(AP190&gt;0,$AN190*AP190,""),"")</f>
      </c>
      <c r="AR190" s="43"/>
      <c r="AS190" s="93"/>
      <c r="AT190" s="42"/>
      <c r="AU190" s="43"/>
      <c r="AV190" s="88"/>
      <c r="AW190" s="42"/>
      <c r="AX190" s="43">
        <f>AN190</f>
        <v>0</v>
      </c>
      <c r="AY190" s="90">
        <f>PRODUCT(ROUND(AF190*1.08,2))</f>
        <v>22.46</v>
      </c>
      <c r="AZ190" s="42">
        <f>IF($AN190&gt;0,IF(AY190&gt;0,$AN190*AY190,""),"")</f>
      </c>
      <c r="BA190" s="43"/>
      <c r="BB190" s="44"/>
      <c r="BC190" s="45"/>
      <c r="BD190" s="43"/>
    </row>
    <row r="191" spans="1:56" ht="15.75">
      <c r="A191" s="37"/>
      <c r="B191" s="38"/>
      <c r="C191" s="50"/>
      <c r="K191" s="18"/>
      <c r="L191" s="48"/>
      <c r="N191" s="18"/>
      <c r="Q191" s="18"/>
      <c r="R191" s="18"/>
      <c r="S191" s="37"/>
      <c r="T191" s="38"/>
      <c r="U191" s="50"/>
      <c r="AC191" s="20"/>
      <c r="AD191" s="48"/>
      <c r="AF191" s="20"/>
      <c r="AI191" s="18"/>
      <c r="AJ191" s="18"/>
      <c r="AK191" s="37"/>
      <c r="AL191" s="38"/>
      <c r="AM191" s="50"/>
      <c r="AO191" s="39"/>
      <c r="AP191" s="39"/>
      <c r="AQ191" s="70"/>
      <c r="AR191" s="43"/>
      <c r="AS191" s="93"/>
      <c r="AT191" s="70"/>
      <c r="AU191" s="43"/>
      <c r="AV191" s="88"/>
      <c r="AW191" s="42"/>
      <c r="AX191" s="43"/>
      <c r="AY191" s="88"/>
      <c r="AZ191" s="70"/>
      <c r="BA191" s="43"/>
      <c r="BB191" s="44"/>
      <c r="BC191" s="45"/>
      <c r="BD191" s="43"/>
    </row>
    <row r="192" spans="1:56" ht="15.75">
      <c r="A192" s="37" t="s">
        <v>20</v>
      </c>
      <c r="B192" s="32" t="s">
        <v>21</v>
      </c>
      <c r="C192" s="50"/>
      <c r="K192" s="18"/>
      <c r="L192" s="48"/>
      <c r="N192" s="18"/>
      <c r="Q192" s="18"/>
      <c r="R192" s="18"/>
      <c r="S192" s="37" t="s">
        <v>20</v>
      </c>
      <c r="T192" s="32" t="s">
        <v>21</v>
      </c>
      <c r="U192" s="50"/>
      <c r="AC192" s="20"/>
      <c r="AD192" s="48"/>
      <c r="AF192" s="20"/>
      <c r="AI192" s="18"/>
      <c r="AJ192" s="18"/>
      <c r="AK192" s="37" t="s">
        <v>20</v>
      </c>
      <c r="AL192" s="32" t="s">
        <v>21</v>
      </c>
      <c r="AM192" s="50"/>
      <c r="AO192" s="39"/>
      <c r="AP192" s="39"/>
      <c r="AQ192" s="70"/>
      <c r="AR192" s="43"/>
      <c r="AS192" s="93"/>
      <c r="AT192" s="70"/>
      <c r="AU192" s="43"/>
      <c r="AV192" s="88"/>
      <c r="AW192" s="42"/>
      <c r="AX192" s="43"/>
      <c r="AY192" s="88"/>
      <c r="AZ192" s="70"/>
      <c r="BA192" s="43"/>
      <c r="BB192" s="44"/>
      <c r="BC192" s="45"/>
      <c r="BD192" s="43"/>
    </row>
    <row r="193" spans="1:56" s="62" customFormat="1" ht="31.5">
      <c r="A193" s="52" t="s">
        <v>22</v>
      </c>
      <c r="B193" s="53" t="s">
        <v>23</v>
      </c>
      <c r="C193" s="54" t="s">
        <v>24</v>
      </c>
      <c r="E193" s="63">
        <v>1.25</v>
      </c>
      <c r="F193" s="64">
        <f>IF($D193&gt;0,IF(E193&gt;0,$D193*E193,""),"")</f>
      </c>
      <c r="I193" s="64"/>
      <c r="K193" s="65"/>
      <c r="L193" s="64"/>
      <c r="N193" s="63">
        <v>1.25</v>
      </c>
      <c r="O193" s="64">
        <f>IF($M193&gt;0,IF(N193&gt;0,$M193*N193,""),"")</f>
      </c>
      <c r="Q193" s="65"/>
      <c r="R193" s="65"/>
      <c r="S193" s="52" t="s">
        <v>22</v>
      </c>
      <c r="T193" s="53" t="s">
        <v>23</v>
      </c>
      <c r="U193" s="54" t="s">
        <v>24</v>
      </c>
      <c r="W193" s="63">
        <v>1.25</v>
      </c>
      <c r="X193" s="64">
        <f>IF($V193&gt;0,IF(W193&gt;0,$V193*W193,""),"")</f>
      </c>
      <c r="AA193" s="64"/>
      <c r="AC193" s="65"/>
      <c r="AD193" s="64"/>
      <c r="AF193" s="63">
        <f>PRODUCT(ROUND(N193,2)*1.04)</f>
        <v>1.3</v>
      </c>
      <c r="AG193" s="64">
        <f>IF($V193&gt;0,IF(AF193&gt;0,$V193*AF193,""),"")</f>
      </c>
      <c r="AI193" s="65"/>
      <c r="AJ193" s="65"/>
      <c r="AK193" s="52" t="s">
        <v>22</v>
      </c>
      <c r="AL193" s="53" t="s">
        <v>23</v>
      </c>
      <c r="AM193" s="54" t="s">
        <v>24</v>
      </c>
      <c r="AN193" s="83"/>
      <c r="AO193" s="84"/>
      <c r="AP193" s="56">
        <v>1.25</v>
      </c>
      <c r="AQ193" s="57">
        <f>IF($AO193&gt;0,IF(AP193&gt;0,$AO193*AP193,""),"")</f>
      </c>
      <c r="AR193" s="58"/>
      <c r="AS193" s="55"/>
      <c r="AT193" s="57"/>
      <c r="AU193" s="58"/>
      <c r="AV193" s="59"/>
      <c r="AW193" s="57"/>
      <c r="AX193" s="85"/>
      <c r="AY193" s="56">
        <f>PRODUCT(ROUND(AF193*1.08,2))</f>
        <v>1.4</v>
      </c>
      <c r="AZ193" s="57">
        <f>IF($AX193&gt;0,IF(AY193&gt;0,$AX193*AY193,""),"")</f>
      </c>
      <c r="BA193" s="58"/>
      <c r="BB193" s="59"/>
      <c r="BC193" s="60"/>
      <c r="BD193" s="58"/>
    </row>
    <row r="194" spans="1:56" ht="15.75">
      <c r="A194" s="37" t="s">
        <v>25</v>
      </c>
      <c r="B194" s="38" t="s">
        <v>26</v>
      </c>
      <c r="C194" s="50" t="s">
        <v>15</v>
      </c>
      <c r="K194" s="18"/>
      <c r="L194" s="48"/>
      <c r="M194" s="17">
        <f>D194</f>
        <v>0</v>
      </c>
      <c r="N194" s="47">
        <v>0.25</v>
      </c>
      <c r="O194" s="48">
        <f>IF($M194&gt;0,IF(N194&gt;0,$M194*N194,""),"")</f>
      </c>
      <c r="Q194" s="18"/>
      <c r="R194" s="18"/>
      <c r="S194" s="37" t="s">
        <v>25</v>
      </c>
      <c r="T194" s="38" t="s">
        <v>26</v>
      </c>
      <c r="U194" s="50" t="s">
        <v>15</v>
      </c>
      <c r="AC194" s="20"/>
      <c r="AD194" s="48"/>
      <c r="AE194" s="17">
        <f>V194</f>
        <v>0</v>
      </c>
      <c r="AF194" s="49">
        <f>PRODUCT(ROUND(N194,2)*1.04)</f>
        <v>0.26</v>
      </c>
      <c r="AG194" s="48">
        <f>IF($V194&gt;0,IF(AF194&gt;0,$V194*AF194,""),"")</f>
      </c>
      <c r="AI194" s="18"/>
      <c r="AJ194" s="18"/>
      <c r="AK194" s="37" t="s">
        <v>25</v>
      </c>
      <c r="AL194" s="38" t="s">
        <v>26</v>
      </c>
      <c r="AM194" s="50" t="s">
        <v>15</v>
      </c>
      <c r="AN194" s="82"/>
      <c r="AO194" s="39"/>
      <c r="AP194" s="39"/>
      <c r="AQ194" s="95"/>
      <c r="AR194" s="43"/>
      <c r="AS194" s="93"/>
      <c r="AT194" s="70"/>
      <c r="AU194" s="43"/>
      <c r="AV194" s="88"/>
      <c r="AW194" s="42"/>
      <c r="AX194" s="43">
        <f>AN194</f>
        <v>0</v>
      </c>
      <c r="AY194" s="90">
        <f>PRODUCT(ROUND(AF194*1.08,2))</f>
        <v>0.28</v>
      </c>
      <c r="AZ194" s="42">
        <f>IF($AN194&gt;0,IF(AY194&gt;0,$AN194*AY194,""),"")</f>
      </c>
      <c r="BA194" s="43"/>
      <c r="BB194" s="44"/>
      <c r="BC194" s="45"/>
      <c r="BD194" s="43"/>
    </row>
    <row r="195" spans="1:56" ht="15.75">
      <c r="A195" s="37" t="s">
        <v>13</v>
      </c>
      <c r="B195" s="38"/>
      <c r="C195" s="50"/>
      <c r="K195" s="18"/>
      <c r="L195" s="48"/>
      <c r="N195" s="18"/>
      <c r="O195" s="48"/>
      <c r="Q195" s="18"/>
      <c r="R195" s="18"/>
      <c r="S195" s="37" t="s">
        <v>13</v>
      </c>
      <c r="T195" s="38"/>
      <c r="U195" s="50"/>
      <c r="AC195" s="20"/>
      <c r="AD195" s="48"/>
      <c r="AF195" s="20"/>
      <c r="AG195" s="48"/>
      <c r="AI195" s="18"/>
      <c r="AJ195" s="18"/>
      <c r="AK195" s="37" t="s">
        <v>13</v>
      </c>
      <c r="AL195" s="38"/>
      <c r="AM195" s="50"/>
      <c r="AO195" s="39"/>
      <c r="AP195" s="39"/>
      <c r="AQ195" s="70"/>
      <c r="AR195" s="43"/>
      <c r="AS195" s="93"/>
      <c r="AT195" s="70"/>
      <c r="AU195" s="43"/>
      <c r="AV195" s="88"/>
      <c r="AW195" s="42"/>
      <c r="AX195" s="43"/>
      <c r="AY195" s="88"/>
      <c r="AZ195" s="42"/>
      <c r="BA195" s="43"/>
      <c r="BB195" s="44"/>
      <c r="BC195" s="45"/>
      <c r="BD195" s="43"/>
    </row>
    <row r="196" spans="1:56" ht="31.5">
      <c r="A196" s="37" t="s">
        <v>27</v>
      </c>
      <c r="B196" s="32" t="s">
        <v>28</v>
      </c>
      <c r="C196" s="50"/>
      <c r="K196" s="18"/>
      <c r="L196" s="48"/>
      <c r="N196" s="18"/>
      <c r="Q196" s="18"/>
      <c r="R196" s="18"/>
      <c r="S196" s="37" t="s">
        <v>27</v>
      </c>
      <c r="T196" s="32" t="s">
        <v>28</v>
      </c>
      <c r="U196" s="50"/>
      <c r="AC196" s="20"/>
      <c r="AD196" s="48"/>
      <c r="AF196" s="20"/>
      <c r="AI196" s="18"/>
      <c r="AJ196" s="18"/>
      <c r="AK196" s="37" t="s">
        <v>27</v>
      </c>
      <c r="AL196" s="32" t="s">
        <v>28</v>
      </c>
      <c r="AM196" s="50"/>
      <c r="AO196" s="39"/>
      <c r="AP196" s="39"/>
      <c r="AQ196" s="70"/>
      <c r="AR196" s="43"/>
      <c r="AS196" s="93"/>
      <c r="AT196" s="70"/>
      <c r="AU196" s="43"/>
      <c r="AV196" s="88"/>
      <c r="AW196" s="42"/>
      <c r="AX196" s="43"/>
      <c r="AY196" s="88"/>
      <c r="AZ196" s="70"/>
      <c r="BA196" s="43"/>
      <c r="BB196" s="44"/>
      <c r="BC196" s="45"/>
      <c r="BD196" s="43"/>
    </row>
    <row r="197" spans="1:56" ht="15.75">
      <c r="A197" s="37" t="s">
        <v>29</v>
      </c>
      <c r="B197" s="38" t="s">
        <v>30</v>
      </c>
      <c r="C197" s="50" t="s">
        <v>31</v>
      </c>
      <c r="K197" s="18"/>
      <c r="L197" s="48"/>
      <c r="M197" s="17">
        <f>D197</f>
        <v>0</v>
      </c>
      <c r="N197" s="47">
        <v>2</v>
      </c>
      <c r="O197" s="48">
        <f>IF($M197&gt;0,IF(N197&gt;0,$M197*N197,""),"")</f>
      </c>
      <c r="Q197" s="18"/>
      <c r="R197" s="18"/>
      <c r="S197" s="37" t="s">
        <v>29</v>
      </c>
      <c r="T197" s="38" t="s">
        <v>30</v>
      </c>
      <c r="U197" s="50" t="s">
        <v>31</v>
      </c>
      <c r="AC197" s="20"/>
      <c r="AD197" s="48"/>
      <c r="AE197" s="17">
        <f>V197</f>
        <v>0</v>
      </c>
      <c r="AF197" s="49">
        <f>PRODUCT(ROUND(N197,2)*1.04)</f>
        <v>2.08</v>
      </c>
      <c r="AG197" s="48">
        <f>IF($V197&gt;0,IF(AF197&gt;0,$V197*AF197,""),"")</f>
      </c>
      <c r="AI197" s="18"/>
      <c r="AJ197" s="18"/>
      <c r="AK197" s="37" t="s">
        <v>29</v>
      </c>
      <c r="AL197" s="38" t="s">
        <v>30</v>
      </c>
      <c r="AM197" s="50" t="s">
        <v>31</v>
      </c>
      <c r="AO197" s="39"/>
      <c r="AP197" s="39"/>
      <c r="AQ197" s="70"/>
      <c r="AR197" s="43"/>
      <c r="AS197" s="93"/>
      <c r="AT197" s="70"/>
      <c r="AU197" s="43"/>
      <c r="AV197" s="88"/>
      <c r="AW197" s="42"/>
      <c r="AX197" s="43">
        <f>AN197</f>
        <v>0</v>
      </c>
      <c r="AY197" s="90">
        <f>PRODUCT(ROUND(AF197*1.08,2))</f>
        <v>2.25</v>
      </c>
      <c r="AZ197" s="42">
        <f>IF($AN197&gt;0,IF(AY197&gt;0,$AN197*AY197,""),"")</f>
      </c>
      <c r="BA197" s="43"/>
      <c r="BB197" s="44"/>
      <c r="BC197" s="45"/>
      <c r="BD197" s="43"/>
    </row>
    <row r="198" spans="1:56" s="62" customFormat="1" ht="31.5">
      <c r="A198" s="52" t="s">
        <v>32</v>
      </c>
      <c r="B198" s="53" t="s">
        <v>23</v>
      </c>
      <c r="C198" s="54" t="s">
        <v>24</v>
      </c>
      <c r="E198" s="63">
        <v>1.25</v>
      </c>
      <c r="F198" s="64">
        <f>IF($D198&gt;0,IF(E198&gt;0,$D198*E198,""),"")</f>
      </c>
      <c r="I198" s="64"/>
      <c r="K198" s="65"/>
      <c r="L198" s="64"/>
      <c r="N198" s="63">
        <v>2</v>
      </c>
      <c r="O198" s="64">
        <f>IF($M198&gt;0,IF(N198&gt;0,$M198*N198,""),"")</f>
      </c>
      <c r="Q198" s="65"/>
      <c r="R198" s="65"/>
      <c r="S198" s="52" t="s">
        <v>32</v>
      </c>
      <c r="T198" s="53" t="s">
        <v>23</v>
      </c>
      <c r="U198" s="54" t="s">
        <v>24</v>
      </c>
      <c r="W198" s="63">
        <v>1.25</v>
      </c>
      <c r="X198" s="64">
        <f>IF($V198&gt;0,IF(W198&gt;0,$V198*W198,""),"")</f>
      </c>
      <c r="AA198" s="64"/>
      <c r="AC198" s="65"/>
      <c r="AD198" s="64"/>
      <c r="AF198" s="63">
        <f>PRODUCT(ROUND(N198,2)*1.04)</f>
        <v>2.08</v>
      </c>
      <c r="AG198" s="64">
        <f>IF($V198&gt;0,IF(AF198&gt;0,$V198*AF198,""),"")</f>
      </c>
      <c r="AI198" s="65"/>
      <c r="AJ198" s="65"/>
      <c r="AK198" s="52" t="s">
        <v>32</v>
      </c>
      <c r="AL198" s="53" t="s">
        <v>23</v>
      </c>
      <c r="AM198" s="54" t="s">
        <v>24</v>
      </c>
      <c r="AN198" s="83"/>
      <c r="AO198" s="84"/>
      <c r="AP198" s="56">
        <v>1.25</v>
      </c>
      <c r="AQ198" s="57">
        <f>IF($AO198&gt;0,IF(AP198&gt;0,$AO198*AP198,""),"")</f>
      </c>
      <c r="AR198" s="58"/>
      <c r="AS198" s="55"/>
      <c r="AT198" s="57"/>
      <c r="AU198" s="58"/>
      <c r="AV198" s="59"/>
      <c r="AW198" s="57"/>
      <c r="AX198" s="85"/>
      <c r="AY198" s="56">
        <f>PRODUCT(ROUND(AF198*1.08,2))</f>
        <v>2.25</v>
      </c>
      <c r="AZ198" s="57">
        <f>IF($AX198&gt;0,IF(AY198&gt;0,$AX198*AY198,""),"")</f>
      </c>
      <c r="BA198" s="58"/>
      <c r="BB198" s="59"/>
      <c r="BC198" s="60"/>
      <c r="BD198" s="58"/>
    </row>
    <row r="199" spans="1:56" ht="15.75">
      <c r="A199" s="37" t="s">
        <v>33</v>
      </c>
      <c r="B199" s="38" t="s">
        <v>34</v>
      </c>
      <c r="C199" s="50" t="s">
        <v>31</v>
      </c>
      <c r="E199" s="47">
        <v>4.5</v>
      </c>
      <c r="F199" s="48">
        <f>IF($D199&gt;0,IF(E199&gt;0,$D199*E199,""),"")</f>
      </c>
      <c r="I199" s="48"/>
      <c r="K199" s="18"/>
      <c r="L199" s="48"/>
      <c r="N199" s="18"/>
      <c r="O199" s="48"/>
      <c r="Q199" s="18"/>
      <c r="R199" s="18"/>
      <c r="S199" s="37" t="s">
        <v>33</v>
      </c>
      <c r="T199" s="38" t="s">
        <v>34</v>
      </c>
      <c r="U199" s="50" t="s">
        <v>31</v>
      </c>
      <c r="W199" s="47">
        <v>4.5</v>
      </c>
      <c r="X199" s="48">
        <f>IF($V199&gt;0,IF(W199&gt;0,$V199*W199,""),"")</f>
      </c>
      <c r="AA199" s="48"/>
      <c r="AC199" s="20"/>
      <c r="AD199" s="48"/>
      <c r="AF199" s="20"/>
      <c r="AG199" s="48"/>
      <c r="AI199" s="18"/>
      <c r="AJ199" s="18"/>
      <c r="AK199" s="37" t="s">
        <v>33</v>
      </c>
      <c r="AL199" s="38" t="s">
        <v>34</v>
      </c>
      <c r="AM199" s="50" t="s">
        <v>31</v>
      </c>
      <c r="AN199" s="82"/>
      <c r="AO199" s="39">
        <f>AN199</f>
        <v>0</v>
      </c>
      <c r="AP199" s="41">
        <v>4.5</v>
      </c>
      <c r="AQ199" s="42">
        <f>IF($AN199&gt;0,IF(AP199&gt;0,$AN199*AP199,""),"")</f>
      </c>
      <c r="AR199" s="43"/>
      <c r="AS199" s="93"/>
      <c r="AT199" s="42"/>
      <c r="AU199" s="43"/>
      <c r="AV199" s="88"/>
      <c r="AW199" s="42"/>
      <c r="AX199" s="43"/>
      <c r="AY199" s="88"/>
      <c r="AZ199" s="94"/>
      <c r="BA199" s="43"/>
      <c r="BB199" s="44"/>
      <c r="BC199" s="45"/>
      <c r="BD199" s="43"/>
    </row>
    <row r="200" spans="1:56" ht="15.75">
      <c r="A200" s="37" t="s">
        <v>13</v>
      </c>
      <c r="B200" s="38"/>
      <c r="C200" s="50"/>
      <c r="K200" s="18"/>
      <c r="L200" s="48"/>
      <c r="N200" s="18"/>
      <c r="Q200" s="18"/>
      <c r="R200" s="18"/>
      <c r="S200" s="37" t="s">
        <v>13</v>
      </c>
      <c r="T200" s="38"/>
      <c r="U200" s="50"/>
      <c r="AC200" s="20"/>
      <c r="AD200" s="48"/>
      <c r="AF200" s="20"/>
      <c r="AI200" s="18"/>
      <c r="AJ200" s="18"/>
      <c r="AK200" s="37" t="s">
        <v>13</v>
      </c>
      <c r="AL200" s="38"/>
      <c r="AM200" s="50"/>
      <c r="AO200" s="39"/>
      <c r="AP200" s="39"/>
      <c r="AQ200" s="70"/>
      <c r="AR200" s="43"/>
      <c r="AS200" s="93"/>
      <c r="AT200" s="70"/>
      <c r="AU200" s="43"/>
      <c r="AV200" s="88"/>
      <c r="AW200" s="42"/>
      <c r="AX200" s="43"/>
      <c r="AY200" s="88"/>
      <c r="AZ200" s="70"/>
      <c r="BA200" s="43"/>
      <c r="BB200" s="44"/>
      <c r="BC200" s="45"/>
      <c r="BD200" s="43"/>
    </row>
    <row r="201" spans="1:56" ht="15.75">
      <c r="A201" s="37"/>
      <c r="B201" s="38"/>
      <c r="C201" s="50"/>
      <c r="K201" s="18"/>
      <c r="L201" s="48"/>
      <c r="N201" s="18"/>
      <c r="Q201" s="18"/>
      <c r="R201" s="18"/>
      <c r="S201" s="37"/>
      <c r="T201" s="38"/>
      <c r="U201" s="50"/>
      <c r="AC201" s="20"/>
      <c r="AD201" s="48"/>
      <c r="AF201" s="20"/>
      <c r="AI201" s="18"/>
      <c r="AJ201" s="18"/>
      <c r="AK201" s="37"/>
      <c r="AL201" s="38"/>
      <c r="AM201" s="50"/>
      <c r="AO201" s="39"/>
      <c r="AP201" s="39"/>
      <c r="AQ201" s="70"/>
      <c r="AR201" s="43"/>
      <c r="AS201" s="93"/>
      <c r="AT201" s="70"/>
      <c r="AU201" s="43"/>
      <c r="AV201" s="88"/>
      <c r="AW201" s="42"/>
      <c r="AX201" s="43"/>
      <c r="AY201" s="88"/>
      <c r="AZ201" s="70"/>
      <c r="BA201" s="43"/>
      <c r="BB201" s="44"/>
      <c r="BC201" s="45"/>
      <c r="BD201" s="43"/>
    </row>
    <row r="202" spans="1:56" ht="47.25">
      <c r="A202" s="30" t="s">
        <v>71</v>
      </c>
      <c r="B202" s="31" t="s">
        <v>72</v>
      </c>
      <c r="C202" s="37"/>
      <c r="K202" s="18"/>
      <c r="L202" s="48"/>
      <c r="N202" s="18"/>
      <c r="Q202" s="18"/>
      <c r="R202" s="18"/>
      <c r="S202" s="30" t="s">
        <v>71</v>
      </c>
      <c r="T202" s="31" t="s">
        <v>72</v>
      </c>
      <c r="U202" s="37"/>
      <c r="AC202" s="20"/>
      <c r="AD202" s="48"/>
      <c r="AF202" s="20"/>
      <c r="AI202" s="18"/>
      <c r="AJ202" s="18"/>
      <c r="AK202" s="30" t="s">
        <v>71</v>
      </c>
      <c r="AL202" s="31" t="s">
        <v>72</v>
      </c>
      <c r="AM202" s="37"/>
      <c r="AO202" s="39"/>
      <c r="AP202" s="39"/>
      <c r="AQ202" s="70"/>
      <c r="AR202" s="43"/>
      <c r="AS202" s="93"/>
      <c r="AT202" s="70"/>
      <c r="AU202" s="43"/>
      <c r="AV202" s="88"/>
      <c r="AW202" s="42"/>
      <c r="AX202" s="43"/>
      <c r="AY202" s="88"/>
      <c r="AZ202" s="70"/>
      <c r="BA202" s="43"/>
      <c r="BB202" s="44"/>
      <c r="BC202" s="45"/>
      <c r="BD202" s="43"/>
    </row>
    <row r="203" spans="1:56" ht="31.5">
      <c r="A203" s="37" t="s">
        <v>73</v>
      </c>
      <c r="B203" s="38" t="s">
        <v>12</v>
      </c>
      <c r="C203" s="50"/>
      <c r="K203" s="18"/>
      <c r="L203" s="48"/>
      <c r="N203" s="18"/>
      <c r="Q203" s="18"/>
      <c r="R203" s="18"/>
      <c r="S203" s="37" t="s">
        <v>73</v>
      </c>
      <c r="T203" s="38" t="s">
        <v>12</v>
      </c>
      <c r="U203" s="50"/>
      <c r="AC203" s="20"/>
      <c r="AD203" s="48"/>
      <c r="AF203" s="20"/>
      <c r="AI203" s="18"/>
      <c r="AJ203" s="18"/>
      <c r="AK203" s="37" t="s">
        <v>73</v>
      </c>
      <c r="AL203" s="38" t="s">
        <v>12</v>
      </c>
      <c r="AM203" s="50"/>
      <c r="AO203" s="39"/>
      <c r="AP203" s="39"/>
      <c r="AQ203" s="70"/>
      <c r="AR203" s="43"/>
      <c r="AS203" s="93"/>
      <c r="AT203" s="70"/>
      <c r="AU203" s="43"/>
      <c r="AV203" s="88"/>
      <c r="AW203" s="42"/>
      <c r="AX203" s="43"/>
      <c r="AY203" s="88"/>
      <c r="AZ203" s="70"/>
      <c r="BA203" s="43"/>
      <c r="BB203" s="44"/>
      <c r="BC203" s="45"/>
      <c r="BD203" s="43"/>
    </row>
    <row r="204" spans="1:56" ht="15.75">
      <c r="A204" s="37" t="s">
        <v>13</v>
      </c>
      <c r="B204" s="38" t="s">
        <v>14</v>
      </c>
      <c r="C204" s="50" t="s">
        <v>15</v>
      </c>
      <c r="E204" s="47">
        <v>15</v>
      </c>
      <c r="F204" s="48">
        <f>IF($D204&gt;0,IF(E204&gt;0,$D204*E204,""),"")</f>
      </c>
      <c r="G204" s="17">
        <f>D204</f>
        <v>0</v>
      </c>
      <c r="H204" s="47">
        <v>18.3</v>
      </c>
      <c r="I204" s="48">
        <f>IF($G204&gt;0,IF(H204&gt;0,$G204*H204,""),"")</f>
      </c>
      <c r="K204" s="18"/>
      <c r="L204" s="48"/>
      <c r="N204" s="18"/>
      <c r="O204" s="48"/>
      <c r="Q204" s="18"/>
      <c r="R204" s="18"/>
      <c r="S204" s="37" t="s">
        <v>13</v>
      </c>
      <c r="T204" s="38" t="s">
        <v>14</v>
      </c>
      <c r="U204" s="50" t="s">
        <v>15</v>
      </c>
      <c r="W204" s="47">
        <v>15</v>
      </c>
      <c r="X204" s="48">
        <f>IF($V204&gt;0,IF(W204&gt;0,$V204*W204,""),"")</f>
      </c>
      <c r="Y204" s="17">
        <f>V204</f>
        <v>0</v>
      </c>
      <c r="Z204" s="47">
        <v>18.3</v>
      </c>
      <c r="AA204" s="48">
        <f>IF($G204&gt;0,IF(Z204&gt;0,$G204*Z204,""),"")</f>
      </c>
      <c r="AC204" s="20"/>
      <c r="AD204" s="48"/>
      <c r="AF204" s="20"/>
      <c r="AG204" s="48"/>
      <c r="AI204" s="18"/>
      <c r="AJ204" s="18"/>
      <c r="AK204" s="37" t="s">
        <v>13</v>
      </c>
      <c r="AL204" s="38" t="s">
        <v>14</v>
      </c>
      <c r="AM204" s="50" t="s">
        <v>15</v>
      </c>
      <c r="AN204" s="82"/>
      <c r="AO204" s="39">
        <f>AN204</f>
        <v>0</v>
      </c>
      <c r="AP204" s="41">
        <v>15</v>
      </c>
      <c r="AQ204" s="42">
        <f>IF($AN204&gt;0,IF(AP204&gt;0,$AN204*AP204,""),"")</f>
      </c>
      <c r="AR204" s="43">
        <f>AN204</f>
        <v>0</v>
      </c>
      <c r="AS204" s="90">
        <f>PRODUCT(ROUND(Z204*1.02,2))</f>
        <v>18.67</v>
      </c>
      <c r="AT204" s="42">
        <f>IF($AN204&gt;0,IF(AS204&gt;0,$AN204*AS204,""),"")</f>
      </c>
      <c r="AU204" s="43"/>
      <c r="AV204" s="88"/>
      <c r="AW204" s="42"/>
      <c r="AX204" s="43"/>
      <c r="AY204" s="88"/>
      <c r="AZ204" s="42"/>
      <c r="BA204" s="43"/>
      <c r="BB204" s="44"/>
      <c r="BC204" s="45"/>
      <c r="BD204" s="43"/>
    </row>
    <row r="205" spans="1:56" ht="15.75">
      <c r="A205" s="37" t="s">
        <v>13</v>
      </c>
      <c r="B205" s="38" t="s">
        <v>16</v>
      </c>
      <c r="C205" s="50" t="s">
        <v>15</v>
      </c>
      <c r="E205" s="47">
        <v>14</v>
      </c>
      <c r="F205" s="48">
        <f>IF($D205&gt;0,IF(E205&gt;0,$D205*E205,""),"")</f>
      </c>
      <c r="G205" s="17">
        <f>D205</f>
        <v>0</v>
      </c>
      <c r="H205" s="47">
        <v>16.2</v>
      </c>
      <c r="I205" s="48">
        <f>IF($G205&gt;0,IF(H205&gt;0,$G205*H205,""),"")</f>
      </c>
      <c r="K205" s="18"/>
      <c r="L205" s="48"/>
      <c r="N205" s="18"/>
      <c r="O205" s="48"/>
      <c r="Q205" s="18"/>
      <c r="R205" s="18"/>
      <c r="S205" s="37" t="s">
        <v>13</v>
      </c>
      <c r="T205" s="38" t="s">
        <v>16</v>
      </c>
      <c r="U205" s="50" t="s">
        <v>15</v>
      </c>
      <c r="W205" s="47">
        <v>14</v>
      </c>
      <c r="X205" s="48">
        <f>IF($V205&gt;0,IF(W205&gt;0,$V205*W205,""),"")</f>
      </c>
      <c r="Y205" s="17">
        <f>V205</f>
        <v>0</v>
      </c>
      <c r="Z205" s="47">
        <v>16.2</v>
      </c>
      <c r="AA205" s="48">
        <f>IF($G205&gt;0,IF(Z205&gt;0,$G205*Z205,""),"")</f>
      </c>
      <c r="AC205" s="20"/>
      <c r="AD205" s="48"/>
      <c r="AF205" s="20"/>
      <c r="AG205" s="48"/>
      <c r="AI205" s="18"/>
      <c r="AJ205" s="18"/>
      <c r="AK205" s="37" t="s">
        <v>13</v>
      </c>
      <c r="AL205" s="38" t="s">
        <v>16</v>
      </c>
      <c r="AM205" s="50" t="s">
        <v>15</v>
      </c>
      <c r="AN205" s="82"/>
      <c r="AO205" s="39">
        <f>AN205</f>
        <v>0</v>
      </c>
      <c r="AP205" s="41">
        <v>14</v>
      </c>
      <c r="AQ205" s="42">
        <f>IF($AN205&gt;0,IF(AP205&gt;0,$AN205*AP205,""),"")</f>
      </c>
      <c r="AR205" s="43">
        <f>AN205</f>
        <v>0</v>
      </c>
      <c r="AS205" s="90">
        <f>PRODUCT(ROUND(Z205*1.02,2))</f>
        <v>16.52</v>
      </c>
      <c r="AT205" s="42">
        <f>IF($AN205&gt;0,IF(AS205&gt;0,$AN205*AS205,""),"")</f>
      </c>
      <c r="AU205" s="43"/>
      <c r="AV205" s="88"/>
      <c r="AW205" s="42"/>
      <c r="AX205" s="43"/>
      <c r="AY205" s="88"/>
      <c r="AZ205" s="42"/>
      <c r="BA205" s="43"/>
      <c r="BB205" s="44"/>
      <c r="BC205" s="45"/>
      <c r="BD205" s="43"/>
    </row>
    <row r="206" spans="1:56" ht="15.75">
      <c r="A206" s="37" t="s">
        <v>13</v>
      </c>
      <c r="B206" s="38" t="s">
        <v>17</v>
      </c>
      <c r="C206" s="50" t="s">
        <v>15</v>
      </c>
      <c r="E206" s="47">
        <v>12</v>
      </c>
      <c r="F206" s="48">
        <f>IF($D206&gt;0,IF(E206&gt;0,$D206*E206,""),"")</f>
      </c>
      <c r="G206" s="17">
        <f>D206</f>
        <v>0</v>
      </c>
      <c r="H206" s="47">
        <v>14.5</v>
      </c>
      <c r="I206" s="48">
        <f>IF($D206&gt;0,IF(H206&gt;0,$D206*H206,""),"")</f>
      </c>
      <c r="K206" s="18"/>
      <c r="L206" s="48"/>
      <c r="N206" s="18"/>
      <c r="O206" s="48"/>
      <c r="Q206" s="18"/>
      <c r="R206" s="18"/>
      <c r="S206" s="37" t="s">
        <v>13</v>
      </c>
      <c r="T206" s="38" t="s">
        <v>17</v>
      </c>
      <c r="U206" s="50" t="s">
        <v>15</v>
      </c>
      <c r="W206" s="47">
        <v>12</v>
      </c>
      <c r="X206" s="48">
        <f>IF($V206&gt;0,IF(W206&gt;0,$V206*W206,""),"")</f>
      </c>
      <c r="Y206" s="17">
        <f>V206</f>
        <v>0</v>
      </c>
      <c r="Z206" s="47">
        <v>14.5</v>
      </c>
      <c r="AA206" s="48">
        <f>IF($D206&gt;0,IF(Z206&gt;0,$D206*Z206,""),"")</f>
      </c>
      <c r="AC206" s="20"/>
      <c r="AD206" s="48"/>
      <c r="AF206" s="20"/>
      <c r="AG206" s="48"/>
      <c r="AI206" s="18"/>
      <c r="AJ206" s="18"/>
      <c r="AK206" s="37" t="s">
        <v>13</v>
      </c>
      <c r="AL206" s="38" t="s">
        <v>17</v>
      </c>
      <c r="AM206" s="50" t="s">
        <v>15</v>
      </c>
      <c r="AN206" s="82"/>
      <c r="AO206" s="39">
        <f>AN206</f>
        <v>0</v>
      </c>
      <c r="AP206" s="41">
        <v>12</v>
      </c>
      <c r="AQ206" s="42">
        <f>IF($AN206&gt;0,IF(AP206&gt;0,$AN206*AP206,""),"")</f>
      </c>
      <c r="AR206" s="43">
        <f>AN206</f>
        <v>0</v>
      </c>
      <c r="AS206" s="90">
        <f>PRODUCT(ROUND(Z206*1.02,2))</f>
        <v>14.79</v>
      </c>
      <c r="AT206" s="42">
        <f>IF($AN206&gt;0,IF(AS206&gt;0,$AN206*AS206,""),"")</f>
      </c>
      <c r="AU206" s="43"/>
      <c r="AV206" s="88"/>
      <c r="AW206" s="42"/>
      <c r="AX206" s="43"/>
      <c r="AY206" s="88"/>
      <c r="AZ206" s="42"/>
      <c r="BA206" s="43"/>
      <c r="BB206" s="44"/>
      <c r="BC206" s="45"/>
      <c r="BD206" s="43"/>
    </row>
    <row r="207" spans="1:56" ht="15.75">
      <c r="A207" s="37" t="s">
        <v>74</v>
      </c>
      <c r="B207" s="38" t="s">
        <v>19</v>
      </c>
      <c r="C207" s="50"/>
      <c r="E207" s="47"/>
      <c r="K207" s="18"/>
      <c r="L207" s="48"/>
      <c r="N207" s="18"/>
      <c r="Q207" s="18"/>
      <c r="R207" s="18"/>
      <c r="S207" s="37" t="s">
        <v>74</v>
      </c>
      <c r="T207" s="38" t="s">
        <v>19</v>
      </c>
      <c r="U207" s="50"/>
      <c r="W207" s="47"/>
      <c r="AC207" s="20"/>
      <c r="AD207" s="48"/>
      <c r="AF207" s="20"/>
      <c r="AI207" s="18"/>
      <c r="AJ207" s="18"/>
      <c r="AK207" s="37" t="s">
        <v>74</v>
      </c>
      <c r="AL207" s="38" t="s">
        <v>19</v>
      </c>
      <c r="AM207" s="50"/>
      <c r="AO207" s="39"/>
      <c r="AP207" s="41"/>
      <c r="AQ207" s="70"/>
      <c r="AR207" s="43"/>
      <c r="AS207" s="93"/>
      <c r="AT207" s="70"/>
      <c r="AU207" s="43"/>
      <c r="AV207" s="88"/>
      <c r="AW207" s="42"/>
      <c r="AX207" s="43"/>
      <c r="AY207" s="88"/>
      <c r="AZ207" s="70"/>
      <c r="BA207" s="43"/>
      <c r="BB207" s="44"/>
      <c r="BC207" s="45"/>
      <c r="BD207" s="43"/>
    </row>
    <row r="208" spans="1:56" ht="15.75">
      <c r="A208" s="37" t="s">
        <v>13</v>
      </c>
      <c r="B208" s="38" t="s">
        <v>14</v>
      </c>
      <c r="C208" s="50" t="s">
        <v>15</v>
      </c>
      <c r="E208" s="47">
        <v>14</v>
      </c>
      <c r="F208" s="48">
        <f>IF($D208&gt;0,IF(E208&gt;0,$D208*E208,""),"")</f>
      </c>
      <c r="G208" s="17">
        <f>D208</f>
        <v>0</v>
      </c>
      <c r="H208" s="47">
        <v>8.7</v>
      </c>
      <c r="I208" s="48">
        <f>IF($G208&gt;0,IF(H208&gt;0,$G208*H208,""),"")</f>
      </c>
      <c r="K208" s="18"/>
      <c r="L208" s="48"/>
      <c r="N208" s="18"/>
      <c r="O208" s="48"/>
      <c r="Q208" s="18"/>
      <c r="R208" s="18"/>
      <c r="S208" s="37" t="s">
        <v>13</v>
      </c>
      <c r="T208" s="38" t="s">
        <v>14</v>
      </c>
      <c r="U208" s="50" t="s">
        <v>15</v>
      </c>
      <c r="W208" s="47">
        <v>14</v>
      </c>
      <c r="X208" s="48">
        <f>IF($V208&gt;0,IF(W208&gt;0,$V208*W208,""),"")</f>
      </c>
      <c r="Y208" s="17">
        <f>V208</f>
        <v>0</v>
      </c>
      <c r="Z208" s="47">
        <v>8.7</v>
      </c>
      <c r="AA208" s="48">
        <f>IF($G208&gt;0,IF(Z208&gt;0,$G208*Z208,""),"")</f>
      </c>
      <c r="AC208" s="20"/>
      <c r="AD208" s="48"/>
      <c r="AF208" s="20"/>
      <c r="AG208" s="48"/>
      <c r="AI208" s="18"/>
      <c r="AJ208" s="18"/>
      <c r="AK208" s="37" t="s">
        <v>13</v>
      </c>
      <c r="AL208" s="38" t="s">
        <v>14</v>
      </c>
      <c r="AM208" s="50" t="s">
        <v>15</v>
      </c>
      <c r="AN208" s="82"/>
      <c r="AO208" s="39">
        <f>AN208</f>
        <v>0</v>
      </c>
      <c r="AP208" s="41">
        <v>14</v>
      </c>
      <c r="AQ208" s="42">
        <f>IF($AN208&gt;0,IF(AP208&gt;0,$AN208*AP208,""),"")</f>
      </c>
      <c r="AR208" s="43">
        <f>AN208</f>
        <v>0</v>
      </c>
      <c r="AS208" s="90">
        <f>PRODUCT(ROUND(Z208*1.02,2))</f>
        <v>8.87</v>
      </c>
      <c r="AT208" s="42">
        <f>IF($AN208&gt;0,IF(AS208&gt;0,$AN208*AS208,""),"")</f>
      </c>
      <c r="AU208" s="43"/>
      <c r="AV208" s="88"/>
      <c r="AW208" s="42"/>
      <c r="AX208" s="43"/>
      <c r="AY208" s="88"/>
      <c r="AZ208" s="42"/>
      <c r="BA208" s="43"/>
      <c r="BB208" s="44"/>
      <c r="BC208" s="45"/>
      <c r="BD208" s="43"/>
    </row>
    <row r="209" spans="1:56" ht="15.75">
      <c r="A209" s="37" t="s">
        <v>13</v>
      </c>
      <c r="B209" s="38" t="s">
        <v>16</v>
      </c>
      <c r="C209" s="50" t="s">
        <v>15</v>
      </c>
      <c r="E209" s="47">
        <v>10</v>
      </c>
      <c r="F209" s="48">
        <f>IF($D209&gt;0,IF(E209&gt;0,$D209*E209,""),"")</f>
      </c>
      <c r="G209" s="17">
        <f>D209</f>
        <v>0</v>
      </c>
      <c r="H209" s="47">
        <v>7.65</v>
      </c>
      <c r="I209" s="48">
        <f>IF($G209&gt;0,IF(H209&gt;0,$G209*H209,""),"")</f>
      </c>
      <c r="K209" s="18"/>
      <c r="L209" s="48"/>
      <c r="N209" s="18"/>
      <c r="O209" s="48"/>
      <c r="Q209" s="18"/>
      <c r="R209" s="18"/>
      <c r="S209" s="37" t="s">
        <v>13</v>
      </c>
      <c r="T209" s="38" t="s">
        <v>16</v>
      </c>
      <c r="U209" s="50" t="s">
        <v>15</v>
      </c>
      <c r="W209" s="47">
        <v>10</v>
      </c>
      <c r="X209" s="48">
        <f>IF($V209&gt;0,IF(W209&gt;0,$V209*W209,""),"")</f>
      </c>
      <c r="Y209" s="17">
        <f>V209</f>
        <v>0</v>
      </c>
      <c r="Z209" s="47">
        <v>7.65</v>
      </c>
      <c r="AA209" s="48">
        <f>IF($G209&gt;0,IF(Z209&gt;0,$G209*Z209,""),"")</f>
      </c>
      <c r="AC209" s="20"/>
      <c r="AD209" s="48"/>
      <c r="AF209" s="20"/>
      <c r="AG209" s="48"/>
      <c r="AI209" s="18"/>
      <c r="AJ209" s="18"/>
      <c r="AK209" s="37" t="s">
        <v>13</v>
      </c>
      <c r="AL209" s="38" t="s">
        <v>16</v>
      </c>
      <c r="AM209" s="50" t="s">
        <v>15</v>
      </c>
      <c r="AN209" s="82"/>
      <c r="AO209" s="39">
        <f>AN209</f>
        <v>0</v>
      </c>
      <c r="AP209" s="41">
        <v>10</v>
      </c>
      <c r="AQ209" s="42">
        <f>IF($AN209&gt;0,IF(AP209&gt;0,$AN209*AP209,""),"")</f>
      </c>
      <c r="AR209" s="43">
        <f>AN209</f>
        <v>0</v>
      </c>
      <c r="AS209" s="90">
        <f>PRODUCT(ROUND(Z209*1.02,2))</f>
        <v>7.8</v>
      </c>
      <c r="AT209" s="42">
        <f>IF($AN209&gt;0,IF(AS209&gt;0,$AN209*AS209,""),"")</f>
      </c>
      <c r="AU209" s="43"/>
      <c r="AV209" s="88"/>
      <c r="AW209" s="42"/>
      <c r="AX209" s="43"/>
      <c r="AY209" s="88"/>
      <c r="AZ209" s="42"/>
      <c r="BA209" s="43"/>
      <c r="BB209" s="44"/>
      <c r="BC209" s="45"/>
      <c r="BD209" s="43"/>
    </row>
    <row r="210" spans="1:56" ht="15.75">
      <c r="A210" s="37" t="s">
        <v>13</v>
      </c>
      <c r="B210" s="38" t="s">
        <v>17</v>
      </c>
      <c r="C210" s="50" t="s">
        <v>15</v>
      </c>
      <c r="E210" s="47">
        <v>8.5</v>
      </c>
      <c r="F210" s="48">
        <f>IF($D210&gt;0,IF(E210&gt;0,$D210*E210,""),"")</f>
      </c>
      <c r="G210" s="17">
        <f>D210</f>
        <v>0</v>
      </c>
      <c r="H210" s="47">
        <v>6.9</v>
      </c>
      <c r="I210" s="48">
        <f>IF($D210&gt;0,IF(H210&gt;0,$D210*H210,""),"")</f>
      </c>
      <c r="K210" s="18"/>
      <c r="L210" s="48"/>
      <c r="N210" s="18"/>
      <c r="O210" s="48"/>
      <c r="Q210" s="18"/>
      <c r="R210" s="18"/>
      <c r="S210" s="37" t="s">
        <v>13</v>
      </c>
      <c r="T210" s="38" t="s">
        <v>17</v>
      </c>
      <c r="U210" s="50" t="s">
        <v>15</v>
      </c>
      <c r="W210" s="47">
        <v>8.5</v>
      </c>
      <c r="X210" s="48">
        <f>IF($V210&gt;0,IF(W210&gt;0,$V210*W210,""),"")</f>
      </c>
      <c r="Y210" s="17">
        <f>V210</f>
        <v>0</v>
      </c>
      <c r="Z210" s="47">
        <v>6.9</v>
      </c>
      <c r="AA210" s="48">
        <f>IF($D210&gt;0,IF(Z210&gt;0,$D210*Z210,""),"")</f>
      </c>
      <c r="AC210" s="20"/>
      <c r="AD210" s="48"/>
      <c r="AF210" s="20"/>
      <c r="AG210" s="48"/>
      <c r="AI210" s="18"/>
      <c r="AJ210" s="18"/>
      <c r="AK210" s="37" t="s">
        <v>13</v>
      </c>
      <c r="AL210" s="38" t="s">
        <v>17</v>
      </c>
      <c r="AM210" s="50" t="s">
        <v>15</v>
      </c>
      <c r="AN210" s="82"/>
      <c r="AO210" s="39">
        <f>AN210</f>
        <v>0</v>
      </c>
      <c r="AP210" s="41">
        <v>8.5</v>
      </c>
      <c r="AQ210" s="42">
        <f>IF($AN210&gt;0,IF(AP210&gt;0,$AN210*AP210,""),"")</f>
      </c>
      <c r="AR210" s="43">
        <f>AN210</f>
        <v>0</v>
      </c>
      <c r="AS210" s="90">
        <f>PRODUCT(ROUND(Z210*1.02,2))</f>
        <v>7.04</v>
      </c>
      <c r="AT210" s="42">
        <f>IF($AN210&gt;0,IF(AS210&gt;0,$AN210*AS210,""),"")</f>
      </c>
      <c r="AU210" s="43"/>
      <c r="AV210" s="88"/>
      <c r="AW210" s="42"/>
      <c r="AX210" s="43"/>
      <c r="AY210" s="88"/>
      <c r="AZ210" s="42"/>
      <c r="BA210" s="43"/>
      <c r="BB210" s="44"/>
      <c r="BC210" s="45"/>
      <c r="BD210" s="43"/>
    </row>
    <row r="211" spans="1:56" ht="15.75">
      <c r="A211" s="37"/>
      <c r="B211" s="38"/>
      <c r="C211" s="50"/>
      <c r="K211" s="18"/>
      <c r="L211" s="48"/>
      <c r="N211" s="18"/>
      <c r="Q211" s="18"/>
      <c r="R211" s="18"/>
      <c r="S211" s="37"/>
      <c r="T211" s="38"/>
      <c r="U211" s="50"/>
      <c r="AC211" s="20"/>
      <c r="AD211" s="48"/>
      <c r="AF211" s="20"/>
      <c r="AI211" s="18"/>
      <c r="AJ211" s="18"/>
      <c r="AK211" s="37"/>
      <c r="AL211" s="38"/>
      <c r="AM211" s="50"/>
      <c r="AO211" s="39"/>
      <c r="AP211" s="39"/>
      <c r="AQ211" s="70"/>
      <c r="AR211" s="43"/>
      <c r="AS211" s="93"/>
      <c r="AT211" s="70"/>
      <c r="AU211" s="43"/>
      <c r="AV211" s="88"/>
      <c r="AW211" s="42"/>
      <c r="AX211" s="43"/>
      <c r="AY211" s="88"/>
      <c r="AZ211" s="70"/>
      <c r="BA211" s="43"/>
      <c r="BB211" s="44"/>
      <c r="BC211" s="45"/>
      <c r="BD211" s="43"/>
    </row>
    <row r="212" spans="1:56" ht="15.75">
      <c r="A212" s="37" t="s">
        <v>20</v>
      </c>
      <c r="B212" s="32" t="s">
        <v>21</v>
      </c>
      <c r="C212" s="50"/>
      <c r="K212" s="18"/>
      <c r="L212" s="48"/>
      <c r="N212" s="18"/>
      <c r="Q212" s="18"/>
      <c r="R212" s="18"/>
      <c r="S212" s="37" t="s">
        <v>20</v>
      </c>
      <c r="T212" s="32" t="s">
        <v>21</v>
      </c>
      <c r="U212" s="50"/>
      <c r="AC212" s="20"/>
      <c r="AD212" s="48"/>
      <c r="AF212" s="20"/>
      <c r="AI212" s="18"/>
      <c r="AJ212" s="18"/>
      <c r="AK212" s="37" t="s">
        <v>20</v>
      </c>
      <c r="AL212" s="32" t="s">
        <v>21</v>
      </c>
      <c r="AM212" s="50"/>
      <c r="AO212" s="39"/>
      <c r="AP212" s="39"/>
      <c r="AQ212" s="70"/>
      <c r="AR212" s="43"/>
      <c r="AS212" s="93"/>
      <c r="AT212" s="70"/>
      <c r="AU212" s="43"/>
      <c r="AV212" s="88"/>
      <c r="AW212" s="42"/>
      <c r="AX212" s="43"/>
      <c r="AY212" s="88"/>
      <c r="AZ212" s="70"/>
      <c r="BA212" s="43"/>
      <c r="BB212" s="44"/>
      <c r="BC212" s="45"/>
      <c r="BD212" s="43"/>
    </row>
    <row r="213" spans="1:56" s="62" customFormat="1" ht="31.5">
      <c r="A213" s="52" t="s">
        <v>22</v>
      </c>
      <c r="B213" s="53" t="s">
        <v>23</v>
      </c>
      <c r="C213" s="54" t="s">
        <v>24</v>
      </c>
      <c r="E213" s="63">
        <v>1.25</v>
      </c>
      <c r="F213" s="64">
        <f>IF($D213&gt;0,IF(E213&gt;0,$D213*E213,""),"")</f>
      </c>
      <c r="H213" s="63">
        <v>0.45</v>
      </c>
      <c r="I213" s="64">
        <f>IF($G213&gt;0,IF(H213&gt;0,$G213*H213,""),"")</f>
      </c>
      <c r="K213" s="65"/>
      <c r="L213" s="64"/>
      <c r="N213" s="65"/>
      <c r="O213" s="64"/>
      <c r="Q213" s="65"/>
      <c r="R213" s="65"/>
      <c r="S213" s="52" t="s">
        <v>22</v>
      </c>
      <c r="T213" s="53" t="s">
        <v>23</v>
      </c>
      <c r="U213" s="54" t="s">
        <v>24</v>
      </c>
      <c r="W213" s="63">
        <v>1.25</v>
      </c>
      <c r="X213" s="64">
        <f>IF($V213&gt;0,IF(W213&gt;0,$V213*W213,""),"")</f>
      </c>
      <c r="Z213" s="63">
        <v>0.45</v>
      </c>
      <c r="AA213" s="64">
        <f>IF($G213&gt;0,IF(Z213&gt;0,$G213*Z213,""),"")</f>
      </c>
      <c r="AC213" s="65"/>
      <c r="AD213" s="64"/>
      <c r="AF213" s="65"/>
      <c r="AG213" s="64"/>
      <c r="AI213" s="65"/>
      <c r="AJ213" s="65"/>
      <c r="AK213" s="52" t="s">
        <v>22</v>
      </c>
      <c r="AL213" s="53" t="s">
        <v>23</v>
      </c>
      <c r="AM213" s="54" t="s">
        <v>24</v>
      </c>
      <c r="AN213" s="83"/>
      <c r="AO213" s="84"/>
      <c r="AP213" s="56">
        <v>1.25</v>
      </c>
      <c r="AQ213" s="57">
        <f>IF($AO213&gt;0,IF(AP213&gt;0,$AO213*AP213,""),"")</f>
      </c>
      <c r="AR213" s="85"/>
      <c r="AS213" s="56">
        <f>PRODUCT(ROUND(Z213*1.02,2))</f>
        <v>0.46</v>
      </c>
      <c r="AT213" s="57">
        <f>IF($AR213&gt;0,IF(AS213&gt;0,$AR213*AS213,""),"")</f>
      </c>
      <c r="AU213" s="58"/>
      <c r="AV213" s="59"/>
      <c r="AW213" s="57"/>
      <c r="AX213" s="58"/>
      <c r="AY213" s="59"/>
      <c r="AZ213" s="57"/>
      <c r="BA213" s="58"/>
      <c r="BB213" s="59"/>
      <c r="BC213" s="60"/>
      <c r="BD213" s="58"/>
    </row>
    <row r="214" spans="1:56" ht="15.75">
      <c r="A214" s="37" t="s">
        <v>25</v>
      </c>
      <c r="B214" s="38" t="s">
        <v>26</v>
      </c>
      <c r="C214" s="50" t="s">
        <v>15</v>
      </c>
      <c r="G214" s="17">
        <f>D214</f>
        <v>0</v>
      </c>
      <c r="H214" s="47">
        <v>0.23</v>
      </c>
      <c r="I214" s="48">
        <f>IF($G214&gt;0,IF(H214&gt;0,$G214*H214,""),"")</f>
      </c>
      <c r="K214" s="18"/>
      <c r="L214" s="48"/>
      <c r="N214" s="18"/>
      <c r="O214" s="48"/>
      <c r="Q214" s="18"/>
      <c r="R214" s="18"/>
      <c r="S214" s="37" t="s">
        <v>25</v>
      </c>
      <c r="T214" s="38" t="s">
        <v>26</v>
      </c>
      <c r="U214" s="50" t="s">
        <v>15</v>
      </c>
      <c r="Y214" s="17">
        <f>V214</f>
        <v>0</v>
      </c>
      <c r="Z214" s="47">
        <v>0.23</v>
      </c>
      <c r="AA214" s="48">
        <f>IF($G214&gt;0,IF(Z214&gt;0,$G214*Z214,""),"")</f>
      </c>
      <c r="AC214" s="20"/>
      <c r="AD214" s="48"/>
      <c r="AF214" s="20"/>
      <c r="AG214" s="48"/>
      <c r="AI214" s="18"/>
      <c r="AJ214" s="18"/>
      <c r="AK214" s="37" t="s">
        <v>25</v>
      </c>
      <c r="AL214" s="38" t="s">
        <v>26</v>
      </c>
      <c r="AM214" s="50" t="s">
        <v>15</v>
      </c>
      <c r="AN214" s="82"/>
      <c r="AO214" s="39"/>
      <c r="AP214" s="39"/>
      <c r="AQ214" s="95"/>
      <c r="AR214" s="43">
        <f>AN214</f>
        <v>0</v>
      </c>
      <c r="AS214" s="90">
        <f>PRODUCT(ROUND(Z214*1.02,2))</f>
        <v>0.23</v>
      </c>
      <c r="AT214" s="42">
        <f>IF($AN214&gt;0,IF(AS214&gt;0,$AN214*AS214,""),"")</f>
      </c>
      <c r="AU214" s="43"/>
      <c r="AV214" s="88"/>
      <c r="AW214" s="42"/>
      <c r="AX214" s="43"/>
      <c r="AY214" s="88"/>
      <c r="AZ214" s="42"/>
      <c r="BA214" s="43"/>
      <c r="BB214" s="44"/>
      <c r="BC214" s="45"/>
      <c r="BD214" s="43"/>
    </row>
    <row r="215" spans="1:56" ht="15.75">
      <c r="A215" s="37" t="s">
        <v>13</v>
      </c>
      <c r="B215" s="38"/>
      <c r="C215" s="50"/>
      <c r="I215" s="48"/>
      <c r="K215" s="18"/>
      <c r="L215" s="48"/>
      <c r="N215" s="18"/>
      <c r="O215" s="48"/>
      <c r="Q215" s="18"/>
      <c r="R215" s="18"/>
      <c r="S215" s="37" t="s">
        <v>13</v>
      </c>
      <c r="T215" s="38"/>
      <c r="U215" s="50"/>
      <c r="AA215" s="48"/>
      <c r="AC215" s="20"/>
      <c r="AD215" s="48"/>
      <c r="AF215" s="20"/>
      <c r="AG215" s="48"/>
      <c r="AI215" s="18"/>
      <c r="AJ215" s="18"/>
      <c r="AK215" s="37" t="s">
        <v>13</v>
      </c>
      <c r="AL215" s="38"/>
      <c r="AM215" s="50"/>
      <c r="AO215" s="39"/>
      <c r="AP215" s="39"/>
      <c r="AQ215" s="70"/>
      <c r="AR215" s="43"/>
      <c r="AS215" s="93"/>
      <c r="AT215" s="42"/>
      <c r="AU215" s="43"/>
      <c r="AV215" s="88"/>
      <c r="AW215" s="42"/>
      <c r="AX215" s="43"/>
      <c r="AY215" s="88"/>
      <c r="AZ215" s="42"/>
      <c r="BA215" s="43"/>
      <c r="BB215" s="44"/>
      <c r="BC215" s="45"/>
      <c r="BD215" s="43"/>
    </row>
    <row r="216" spans="1:56" ht="31.5">
      <c r="A216" s="37" t="s">
        <v>27</v>
      </c>
      <c r="B216" s="32" t="s">
        <v>28</v>
      </c>
      <c r="C216" s="50"/>
      <c r="K216" s="18"/>
      <c r="L216" s="48"/>
      <c r="N216" s="18"/>
      <c r="Q216" s="18"/>
      <c r="R216" s="18"/>
      <c r="S216" s="37" t="s">
        <v>27</v>
      </c>
      <c r="T216" s="32" t="s">
        <v>28</v>
      </c>
      <c r="U216" s="50"/>
      <c r="AC216" s="20"/>
      <c r="AD216" s="48"/>
      <c r="AF216" s="20"/>
      <c r="AI216" s="18"/>
      <c r="AJ216" s="18"/>
      <c r="AK216" s="37" t="s">
        <v>27</v>
      </c>
      <c r="AL216" s="32" t="s">
        <v>28</v>
      </c>
      <c r="AM216" s="50"/>
      <c r="AO216" s="39"/>
      <c r="AP216" s="39"/>
      <c r="AQ216" s="70"/>
      <c r="AR216" s="43"/>
      <c r="AS216" s="93"/>
      <c r="AT216" s="70"/>
      <c r="AU216" s="43"/>
      <c r="AV216" s="88"/>
      <c r="AW216" s="42"/>
      <c r="AX216" s="43"/>
      <c r="AY216" s="88"/>
      <c r="AZ216" s="70"/>
      <c r="BA216" s="43"/>
      <c r="BB216" s="44"/>
      <c r="BC216" s="45"/>
      <c r="BD216" s="43"/>
    </row>
    <row r="217" spans="1:56" ht="15.75">
      <c r="A217" s="37" t="s">
        <v>29</v>
      </c>
      <c r="B217" s="38" t="s">
        <v>30</v>
      </c>
      <c r="C217" s="50" t="s">
        <v>31</v>
      </c>
      <c r="G217" s="17">
        <f>D217</f>
        <v>0</v>
      </c>
      <c r="H217" s="47">
        <v>0.84</v>
      </c>
      <c r="I217" s="48">
        <f>IF($G217&gt;0,IF(H217&gt;0,$G217*H217,""),"")</f>
      </c>
      <c r="K217" s="18"/>
      <c r="L217" s="48"/>
      <c r="N217" s="18"/>
      <c r="O217" s="48"/>
      <c r="Q217" s="18"/>
      <c r="R217" s="18"/>
      <c r="S217" s="37" t="s">
        <v>29</v>
      </c>
      <c r="T217" s="38" t="s">
        <v>30</v>
      </c>
      <c r="U217" s="50" t="s">
        <v>31</v>
      </c>
      <c r="Y217" s="17">
        <f>V217</f>
        <v>0</v>
      </c>
      <c r="Z217" s="47">
        <v>0.84</v>
      </c>
      <c r="AA217" s="48">
        <f>IF($G217&gt;0,IF(Z217&gt;0,$G217*Z217,""),"")</f>
      </c>
      <c r="AC217" s="20"/>
      <c r="AD217" s="48"/>
      <c r="AF217" s="20"/>
      <c r="AG217" s="48"/>
      <c r="AI217" s="18"/>
      <c r="AJ217" s="18"/>
      <c r="AK217" s="37" t="s">
        <v>29</v>
      </c>
      <c r="AL217" s="38" t="s">
        <v>30</v>
      </c>
      <c r="AM217" s="50" t="s">
        <v>31</v>
      </c>
      <c r="AN217" s="82"/>
      <c r="AO217" s="39"/>
      <c r="AP217" s="39"/>
      <c r="AQ217" s="95"/>
      <c r="AR217" s="43">
        <f>AN217</f>
        <v>0</v>
      </c>
      <c r="AS217" s="90">
        <f>PRODUCT(ROUND(Z217*1.02,2))</f>
        <v>0.86</v>
      </c>
      <c r="AT217" s="42">
        <f>IF($AN217&gt;0,IF(AS217&gt;0,$AN217*AS217,""),"")</f>
      </c>
      <c r="AU217" s="43"/>
      <c r="AV217" s="88"/>
      <c r="AW217" s="42"/>
      <c r="AX217" s="43"/>
      <c r="AY217" s="88"/>
      <c r="AZ217" s="42"/>
      <c r="BA217" s="43"/>
      <c r="BB217" s="44"/>
      <c r="BC217" s="45"/>
      <c r="BD217" s="43"/>
    </row>
    <row r="218" spans="1:56" s="62" customFormat="1" ht="31.5">
      <c r="A218" s="52" t="s">
        <v>32</v>
      </c>
      <c r="B218" s="53" t="s">
        <v>23</v>
      </c>
      <c r="C218" s="54" t="s">
        <v>24</v>
      </c>
      <c r="E218" s="63">
        <v>1.25</v>
      </c>
      <c r="F218" s="64">
        <f>IF($D218&gt;0,IF(E218&gt;0,$D218*E218,""),"")</f>
      </c>
      <c r="H218" s="63">
        <v>1.4</v>
      </c>
      <c r="I218" s="64">
        <f>IF($G218&gt;0,IF(H218&gt;0,$G218*H218,""),"")</f>
      </c>
      <c r="K218" s="65"/>
      <c r="L218" s="64"/>
      <c r="N218" s="65"/>
      <c r="O218" s="64"/>
      <c r="Q218" s="65"/>
      <c r="R218" s="65"/>
      <c r="S218" s="52" t="s">
        <v>32</v>
      </c>
      <c r="T218" s="53" t="s">
        <v>23</v>
      </c>
      <c r="U218" s="54" t="s">
        <v>24</v>
      </c>
      <c r="W218" s="63">
        <v>1.25</v>
      </c>
      <c r="X218" s="64">
        <f>IF($V218&gt;0,IF(W218&gt;0,$V218*W218,""),"")</f>
      </c>
      <c r="Z218" s="63">
        <v>1.4</v>
      </c>
      <c r="AA218" s="64">
        <f>IF($G218&gt;0,IF(Z218&gt;0,$G218*Z218,""),"")</f>
      </c>
      <c r="AC218" s="65"/>
      <c r="AD218" s="64"/>
      <c r="AF218" s="65"/>
      <c r="AG218" s="64"/>
      <c r="AI218" s="65"/>
      <c r="AJ218" s="65"/>
      <c r="AK218" s="52" t="s">
        <v>32</v>
      </c>
      <c r="AL218" s="53" t="s">
        <v>23</v>
      </c>
      <c r="AM218" s="54" t="s">
        <v>24</v>
      </c>
      <c r="AN218" s="83"/>
      <c r="AO218" s="84"/>
      <c r="AP218" s="56">
        <v>1.25</v>
      </c>
      <c r="AQ218" s="57">
        <f>IF($AO218&gt;0,IF(AP218&gt;0,$AO218*AP218,""),"")</f>
      </c>
      <c r="AR218" s="85"/>
      <c r="AS218" s="56">
        <f>PRODUCT(ROUND(Z218*1.02,2))</f>
        <v>1.43</v>
      </c>
      <c r="AT218" s="57">
        <f>IF($AR218&gt;0,IF(AS218&gt;0,$AR218*AS218,""),"")</f>
      </c>
      <c r="AU218" s="58"/>
      <c r="AV218" s="59"/>
      <c r="AW218" s="57"/>
      <c r="AX218" s="58"/>
      <c r="AY218" s="59"/>
      <c r="AZ218" s="57"/>
      <c r="BA218" s="58"/>
      <c r="BB218" s="59"/>
      <c r="BC218" s="60"/>
      <c r="BD218" s="58"/>
    </row>
    <row r="219" spans="1:56" ht="15.75">
      <c r="A219" s="37" t="s">
        <v>33</v>
      </c>
      <c r="B219" s="38" t="s">
        <v>34</v>
      </c>
      <c r="C219" s="50" t="s">
        <v>31</v>
      </c>
      <c r="E219" s="47">
        <v>4.5</v>
      </c>
      <c r="F219" s="48">
        <f>IF($D219&gt;0,IF(E219&gt;0,$D219*E219,""),"")</f>
      </c>
      <c r="G219" s="17">
        <f>D219</f>
        <v>0</v>
      </c>
      <c r="H219" s="47">
        <v>2.24</v>
      </c>
      <c r="I219" s="48">
        <f>IF($D219&gt;0,IF(H219&gt;0,$D219*H219,""),"")</f>
      </c>
      <c r="K219" s="18"/>
      <c r="L219" s="48"/>
      <c r="N219" s="18"/>
      <c r="O219" s="48"/>
      <c r="Q219" s="18"/>
      <c r="R219" s="18"/>
      <c r="S219" s="37" t="s">
        <v>33</v>
      </c>
      <c r="T219" s="38" t="s">
        <v>34</v>
      </c>
      <c r="U219" s="50" t="s">
        <v>31</v>
      </c>
      <c r="W219" s="47">
        <v>4.5</v>
      </c>
      <c r="X219" s="48">
        <f>IF($V219&gt;0,IF(W219&gt;0,$V219*W219,""),"")</f>
      </c>
      <c r="Y219" s="17">
        <f>V219</f>
        <v>0</v>
      </c>
      <c r="Z219" s="47">
        <v>2.24</v>
      </c>
      <c r="AA219" s="48">
        <f>IF($D219&gt;0,IF(Z219&gt;0,$D219*Z219,""),"")</f>
      </c>
      <c r="AC219" s="20"/>
      <c r="AD219" s="48"/>
      <c r="AF219" s="20"/>
      <c r="AG219" s="48"/>
      <c r="AI219" s="18"/>
      <c r="AJ219" s="18"/>
      <c r="AK219" s="37" t="s">
        <v>33</v>
      </c>
      <c r="AL219" s="38" t="s">
        <v>34</v>
      </c>
      <c r="AM219" s="50" t="s">
        <v>31</v>
      </c>
      <c r="AN219" s="82"/>
      <c r="AO219" s="39">
        <f>AN219</f>
        <v>0</v>
      </c>
      <c r="AP219" s="41">
        <v>4.5</v>
      </c>
      <c r="AQ219" s="42">
        <f>IF($AN219&gt;0,IF(AP219&gt;0,$AN219*AP219,""),"")</f>
      </c>
      <c r="AR219" s="43">
        <f>AN219</f>
        <v>0</v>
      </c>
      <c r="AS219" s="90">
        <f>PRODUCT(ROUND(Z219*1.02,2))</f>
        <v>2.28</v>
      </c>
      <c r="AT219" s="42">
        <f>IF($AN219&gt;0,IF(AS219&gt;0,$AN219*AS219,""),"")</f>
      </c>
      <c r="AU219" s="43"/>
      <c r="AV219" s="88"/>
      <c r="AW219" s="42"/>
      <c r="AX219" s="43"/>
      <c r="AY219" s="88"/>
      <c r="AZ219" s="42"/>
      <c r="BA219" s="43"/>
      <c r="BB219" s="44"/>
      <c r="BC219" s="45"/>
      <c r="BD219" s="43"/>
    </row>
    <row r="220" spans="1:56" ht="15.75">
      <c r="A220" s="37" t="s">
        <v>13</v>
      </c>
      <c r="B220" s="38"/>
      <c r="C220" s="50"/>
      <c r="K220" s="18"/>
      <c r="L220" s="48"/>
      <c r="N220" s="18"/>
      <c r="Q220" s="18"/>
      <c r="R220" s="18"/>
      <c r="S220" s="37" t="s">
        <v>13</v>
      </c>
      <c r="T220" s="38"/>
      <c r="U220" s="50"/>
      <c r="AC220" s="20"/>
      <c r="AD220" s="48"/>
      <c r="AF220" s="20"/>
      <c r="AI220" s="18"/>
      <c r="AJ220" s="18"/>
      <c r="AK220" s="37" t="s">
        <v>13</v>
      </c>
      <c r="AL220" s="38"/>
      <c r="AM220" s="50"/>
      <c r="AO220" s="39"/>
      <c r="AP220" s="39"/>
      <c r="AQ220" s="70"/>
      <c r="AR220" s="43"/>
      <c r="AS220" s="93"/>
      <c r="AT220" s="70"/>
      <c r="AU220" s="43"/>
      <c r="AV220" s="88"/>
      <c r="AW220" s="42"/>
      <c r="AX220" s="43"/>
      <c r="AY220" s="88"/>
      <c r="AZ220" s="70"/>
      <c r="BA220" s="43"/>
      <c r="BB220" s="44"/>
      <c r="BC220" s="45"/>
      <c r="BD220" s="43"/>
    </row>
    <row r="221" spans="1:56" ht="15.75">
      <c r="A221" s="37"/>
      <c r="B221" s="38"/>
      <c r="C221" s="50"/>
      <c r="K221" s="18"/>
      <c r="L221" s="48"/>
      <c r="N221" s="18"/>
      <c r="Q221" s="18"/>
      <c r="R221" s="18"/>
      <c r="S221" s="37"/>
      <c r="T221" s="38"/>
      <c r="U221" s="50"/>
      <c r="AC221" s="20"/>
      <c r="AD221" s="48"/>
      <c r="AF221" s="20"/>
      <c r="AI221" s="18"/>
      <c r="AJ221" s="18"/>
      <c r="AK221" s="37"/>
      <c r="AL221" s="38"/>
      <c r="AM221" s="50"/>
      <c r="AO221" s="39"/>
      <c r="AP221" s="39"/>
      <c r="AQ221" s="70"/>
      <c r="AR221" s="43"/>
      <c r="AS221" s="93"/>
      <c r="AT221" s="70"/>
      <c r="AU221" s="43"/>
      <c r="AV221" s="88"/>
      <c r="AW221" s="42"/>
      <c r="AX221" s="43"/>
      <c r="AY221" s="88"/>
      <c r="AZ221" s="70"/>
      <c r="BA221" s="43"/>
      <c r="BB221" s="44"/>
      <c r="BC221" s="45"/>
      <c r="BD221" s="43"/>
    </row>
    <row r="222" spans="1:56" ht="63">
      <c r="A222" s="30" t="s">
        <v>75</v>
      </c>
      <c r="B222" s="31" t="s">
        <v>76</v>
      </c>
      <c r="C222" s="37"/>
      <c r="K222" s="18"/>
      <c r="L222" s="48"/>
      <c r="N222" s="18"/>
      <c r="Q222" s="18"/>
      <c r="R222" s="18"/>
      <c r="S222" s="30" t="s">
        <v>75</v>
      </c>
      <c r="T222" s="31" t="s">
        <v>76</v>
      </c>
      <c r="U222" s="37"/>
      <c r="AC222" s="20"/>
      <c r="AD222" s="48"/>
      <c r="AF222" s="20"/>
      <c r="AI222" s="18"/>
      <c r="AJ222" s="18"/>
      <c r="AK222" s="30" t="s">
        <v>75</v>
      </c>
      <c r="AL222" s="31" t="s">
        <v>76</v>
      </c>
      <c r="AM222" s="37"/>
      <c r="AO222" s="39"/>
      <c r="AP222" s="39"/>
      <c r="AQ222" s="70"/>
      <c r="AR222" s="43"/>
      <c r="AS222" s="93"/>
      <c r="AT222" s="70"/>
      <c r="AU222" s="43"/>
      <c r="AV222" s="88"/>
      <c r="AW222" s="42"/>
      <c r="AX222" s="43"/>
      <c r="AY222" s="88"/>
      <c r="AZ222" s="70"/>
      <c r="BA222" s="43"/>
      <c r="BB222" s="44"/>
      <c r="BC222" s="45"/>
      <c r="BD222" s="43"/>
    </row>
    <row r="223" spans="1:56" ht="31.5">
      <c r="A223" s="37" t="s">
        <v>77</v>
      </c>
      <c r="B223" s="38" t="s">
        <v>12</v>
      </c>
      <c r="C223" s="50"/>
      <c r="E223" s="47"/>
      <c r="K223" s="18"/>
      <c r="L223" s="48"/>
      <c r="N223" s="18"/>
      <c r="Q223" s="18"/>
      <c r="R223" s="18"/>
      <c r="S223" s="37" t="s">
        <v>77</v>
      </c>
      <c r="T223" s="38" t="s">
        <v>12</v>
      </c>
      <c r="U223" s="50"/>
      <c r="W223" s="47"/>
      <c r="AC223" s="20"/>
      <c r="AD223" s="48"/>
      <c r="AF223" s="20"/>
      <c r="AI223" s="18"/>
      <c r="AJ223" s="18"/>
      <c r="AK223" s="37" t="s">
        <v>77</v>
      </c>
      <c r="AL223" s="38" t="s">
        <v>12</v>
      </c>
      <c r="AM223" s="50"/>
      <c r="AO223" s="39"/>
      <c r="AP223" s="41"/>
      <c r="AQ223" s="70"/>
      <c r="AR223" s="43"/>
      <c r="AS223" s="93"/>
      <c r="AT223" s="70"/>
      <c r="AU223" s="43"/>
      <c r="AV223" s="88"/>
      <c r="AW223" s="42"/>
      <c r="AX223" s="43"/>
      <c r="AY223" s="88"/>
      <c r="AZ223" s="70"/>
      <c r="BA223" s="43"/>
      <c r="BB223" s="44"/>
      <c r="BC223" s="45"/>
      <c r="BD223" s="43"/>
    </row>
    <row r="224" spans="1:56" ht="15.75">
      <c r="A224" s="37" t="s">
        <v>13</v>
      </c>
      <c r="B224" s="38" t="s">
        <v>14</v>
      </c>
      <c r="C224" s="50" t="s">
        <v>15</v>
      </c>
      <c r="E224" s="47">
        <v>18</v>
      </c>
      <c r="F224" s="48">
        <f>IF($D224&gt;0,IF(E224&gt;0,$D224*E224,""),"")</f>
      </c>
      <c r="G224" s="17">
        <f>D224</f>
        <v>0</v>
      </c>
      <c r="H224" s="47">
        <v>10.7</v>
      </c>
      <c r="I224" s="48">
        <f>IF($G224&gt;0,IF(H224&gt;0,$G224*H224,""),"")</f>
      </c>
      <c r="K224" s="18"/>
      <c r="L224" s="48"/>
      <c r="N224" s="18"/>
      <c r="O224" s="48"/>
      <c r="Q224" s="18"/>
      <c r="R224" s="18"/>
      <c r="S224" s="37" t="s">
        <v>13</v>
      </c>
      <c r="T224" s="38" t="s">
        <v>14</v>
      </c>
      <c r="U224" s="50" t="s">
        <v>15</v>
      </c>
      <c r="W224" s="47">
        <v>18</v>
      </c>
      <c r="X224" s="48">
        <f>IF($V224&gt;0,IF(W224&gt;0,$V224*W224,""),"")</f>
      </c>
      <c r="Y224" s="17">
        <f>V224</f>
        <v>0</v>
      </c>
      <c r="Z224" s="47">
        <v>10.7</v>
      </c>
      <c r="AA224" s="48">
        <f>IF($G224&gt;0,IF(Z224&gt;0,$G224*Z224,""),"")</f>
      </c>
      <c r="AC224" s="20"/>
      <c r="AD224" s="48"/>
      <c r="AF224" s="20"/>
      <c r="AG224" s="48"/>
      <c r="AI224" s="18"/>
      <c r="AJ224" s="18"/>
      <c r="AK224" s="37" t="s">
        <v>13</v>
      </c>
      <c r="AL224" s="38" t="s">
        <v>14</v>
      </c>
      <c r="AM224" s="50" t="s">
        <v>15</v>
      </c>
      <c r="AN224" s="82"/>
      <c r="AO224" s="39">
        <f>AN224</f>
        <v>0</v>
      </c>
      <c r="AP224" s="41">
        <v>18</v>
      </c>
      <c r="AQ224" s="42">
        <f>IF($AN224&gt;0,IF(AP224&gt;0,$AN224*AP224,""),"")</f>
      </c>
      <c r="AR224" s="43">
        <f>AN224</f>
        <v>0</v>
      </c>
      <c r="AS224" s="90">
        <f>PRODUCT(ROUND(Z224*1.02,2))</f>
        <v>10.91</v>
      </c>
      <c r="AT224" s="42">
        <f>IF($AN224&gt;0,IF(AS224&gt;0,$AN224*AS224,""),"")</f>
      </c>
      <c r="AU224" s="43"/>
      <c r="AV224" s="88"/>
      <c r="AW224" s="42"/>
      <c r="AX224" s="43"/>
      <c r="AY224" s="88"/>
      <c r="AZ224" s="42"/>
      <c r="BA224" s="43"/>
      <c r="BB224" s="44"/>
      <c r="BC224" s="45"/>
      <c r="BD224" s="43"/>
    </row>
    <row r="225" spans="1:56" ht="15.75">
      <c r="A225" s="37" t="s">
        <v>13</v>
      </c>
      <c r="B225" s="38" t="s">
        <v>16</v>
      </c>
      <c r="C225" s="50" t="s">
        <v>15</v>
      </c>
      <c r="E225" s="47">
        <v>17</v>
      </c>
      <c r="F225" s="48">
        <f>IF($D225&gt;0,IF(E225&gt;0,$D225*E225,""),"")</f>
      </c>
      <c r="G225" s="17">
        <f>D225</f>
        <v>0</v>
      </c>
      <c r="H225" s="47">
        <v>9.7</v>
      </c>
      <c r="I225" s="48">
        <f>IF($G225&gt;0,IF(H225&gt;0,$G225*H225,""),"")</f>
      </c>
      <c r="K225" s="18"/>
      <c r="L225" s="48"/>
      <c r="N225" s="18"/>
      <c r="O225" s="48"/>
      <c r="Q225" s="18"/>
      <c r="R225" s="18"/>
      <c r="S225" s="37" t="s">
        <v>13</v>
      </c>
      <c r="T225" s="38" t="s">
        <v>16</v>
      </c>
      <c r="U225" s="50" t="s">
        <v>15</v>
      </c>
      <c r="W225" s="47">
        <v>17</v>
      </c>
      <c r="X225" s="48">
        <f>IF($V225&gt;0,IF(W225&gt;0,$V225*W225,""),"")</f>
      </c>
      <c r="Y225" s="17">
        <f>V225</f>
        <v>0</v>
      </c>
      <c r="Z225" s="47">
        <v>9.7</v>
      </c>
      <c r="AA225" s="48">
        <f>IF($G225&gt;0,IF(Z225&gt;0,$G225*Z225,""),"")</f>
      </c>
      <c r="AC225" s="20"/>
      <c r="AD225" s="48"/>
      <c r="AF225" s="20"/>
      <c r="AG225" s="48"/>
      <c r="AI225" s="18"/>
      <c r="AJ225" s="18"/>
      <c r="AK225" s="37" t="s">
        <v>13</v>
      </c>
      <c r="AL225" s="38" t="s">
        <v>16</v>
      </c>
      <c r="AM225" s="50" t="s">
        <v>15</v>
      </c>
      <c r="AN225" s="82"/>
      <c r="AO225" s="39">
        <f>AN225</f>
        <v>0</v>
      </c>
      <c r="AP225" s="41">
        <v>17</v>
      </c>
      <c r="AQ225" s="42">
        <f>IF($AN225&gt;0,IF(AP225&gt;0,$AN225*AP225,""),"")</f>
      </c>
      <c r="AR225" s="43">
        <f>AN225</f>
        <v>0</v>
      </c>
      <c r="AS225" s="90">
        <f>PRODUCT(ROUND(Z225*1.02,2))</f>
        <v>9.89</v>
      </c>
      <c r="AT225" s="42">
        <f>IF($AN225&gt;0,IF(AS225&gt;0,$AN225*AS225,""),"")</f>
      </c>
      <c r="AU225" s="43"/>
      <c r="AV225" s="88"/>
      <c r="AW225" s="42"/>
      <c r="AX225" s="43"/>
      <c r="AY225" s="88"/>
      <c r="AZ225" s="42"/>
      <c r="BA225" s="43"/>
      <c r="BB225" s="44"/>
      <c r="BC225" s="45"/>
      <c r="BD225" s="43"/>
    </row>
    <row r="226" spans="1:56" ht="15.75">
      <c r="A226" s="37" t="s">
        <v>13</v>
      </c>
      <c r="B226" s="38" t="s">
        <v>17</v>
      </c>
      <c r="C226" s="50" t="s">
        <v>15</v>
      </c>
      <c r="E226" s="47">
        <v>14</v>
      </c>
      <c r="F226" s="48">
        <f>IF($D226&gt;0,IF(E226&gt;0,$D226*E226,""),"")</f>
      </c>
      <c r="G226" s="17">
        <f>D226</f>
        <v>0</v>
      </c>
      <c r="H226" s="47">
        <v>8.7</v>
      </c>
      <c r="I226" s="48">
        <f>IF($D226&gt;0,IF(H226&gt;0,$D226*H226,""),"")</f>
      </c>
      <c r="K226" s="18"/>
      <c r="L226" s="48"/>
      <c r="N226" s="18"/>
      <c r="O226" s="48"/>
      <c r="Q226" s="18"/>
      <c r="R226" s="18"/>
      <c r="S226" s="37" t="s">
        <v>13</v>
      </c>
      <c r="T226" s="38" t="s">
        <v>17</v>
      </c>
      <c r="U226" s="50" t="s">
        <v>15</v>
      </c>
      <c r="W226" s="47">
        <v>14</v>
      </c>
      <c r="X226" s="48">
        <f>IF($V226&gt;0,IF(W226&gt;0,$V226*W226,""),"")</f>
      </c>
      <c r="Y226" s="17">
        <f>V226</f>
        <v>0</v>
      </c>
      <c r="Z226" s="47">
        <v>8.7</v>
      </c>
      <c r="AA226" s="48">
        <f>IF($D226&gt;0,IF(Z226&gt;0,$D226*Z226,""),"")</f>
      </c>
      <c r="AC226" s="20"/>
      <c r="AD226" s="48"/>
      <c r="AF226" s="20"/>
      <c r="AG226" s="48"/>
      <c r="AI226" s="18"/>
      <c r="AJ226" s="18"/>
      <c r="AK226" s="37" t="s">
        <v>13</v>
      </c>
      <c r="AL226" s="38" t="s">
        <v>17</v>
      </c>
      <c r="AM226" s="50" t="s">
        <v>15</v>
      </c>
      <c r="AN226" s="82"/>
      <c r="AO226" s="39">
        <f>AN226</f>
        <v>0</v>
      </c>
      <c r="AP226" s="41">
        <v>14</v>
      </c>
      <c r="AQ226" s="42">
        <f>IF($AN226&gt;0,IF(AP226&gt;0,$AN226*AP226,""),"")</f>
      </c>
      <c r="AR226" s="43">
        <f>AN226</f>
        <v>0</v>
      </c>
      <c r="AS226" s="90">
        <f>PRODUCT(ROUND(Z226*1.02,2))</f>
        <v>8.87</v>
      </c>
      <c r="AT226" s="42">
        <f>IF($AN226&gt;0,IF(AS226&gt;0,$AN226*AS226,""),"")</f>
      </c>
      <c r="AU226" s="43"/>
      <c r="AV226" s="88"/>
      <c r="AW226" s="42"/>
      <c r="AX226" s="43"/>
      <c r="AY226" s="88"/>
      <c r="AZ226" s="42"/>
      <c r="BA226" s="43"/>
      <c r="BB226" s="44"/>
      <c r="BC226" s="45"/>
      <c r="BD226" s="43"/>
    </row>
    <row r="227" spans="1:56" ht="15.75">
      <c r="A227" s="37" t="s">
        <v>78</v>
      </c>
      <c r="B227" s="38" t="s">
        <v>19</v>
      </c>
      <c r="C227" s="50"/>
      <c r="K227" s="18"/>
      <c r="L227" s="48"/>
      <c r="N227" s="18"/>
      <c r="Q227" s="18"/>
      <c r="R227" s="18"/>
      <c r="S227" s="37" t="s">
        <v>78</v>
      </c>
      <c r="T227" s="38" t="s">
        <v>19</v>
      </c>
      <c r="U227" s="50"/>
      <c r="AC227" s="20"/>
      <c r="AD227" s="48"/>
      <c r="AF227" s="20"/>
      <c r="AI227" s="18"/>
      <c r="AJ227" s="18"/>
      <c r="AK227" s="37" t="s">
        <v>78</v>
      </c>
      <c r="AL227" s="38" t="s">
        <v>19</v>
      </c>
      <c r="AM227" s="50"/>
      <c r="AO227" s="39"/>
      <c r="AP227" s="39"/>
      <c r="AQ227" s="70"/>
      <c r="AR227" s="43"/>
      <c r="AS227" s="93"/>
      <c r="AT227" s="70"/>
      <c r="AU227" s="43"/>
      <c r="AV227" s="88"/>
      <c r="AW227" s="42"/>
      <c r="AX227" s="43"/>
      <c r="AY227" s="88"/>
      <c r="AZ227" s="70"/>
      <c r="BA227" s="43"/>
      <c r="BB227" s="44"/>
      <c r="BC227" s="45"/>
      <c r="BD227" s="43"/>
    </row>
    <row r="228" spans="1:56" ht="15.75">
      <c r="A228" s="37" t="s">
        <v>13</v>
      </c>
      <c r="B228" s="38" t="s">
        <v>14</v>
      </c>
      <c r="C228" s="50" t="s">
        <v>15</v>
      </c>
      <c r="E228" s="47">
        <v>12</v>
      </c>
      <c r="F228" s="48">
        <f>IF($D228&gt;0,IF(E228&gt;0,$D228*E228,""),"")</f>
      </c>
      <c r="G228" s="17">
        <f>D228</f>
        <v>0</v>
      </c>
      <c r="H228" s="47">
        <v>8.5</v>
      </c>
      <c r="I228" s="48">
        <f>IF($G228&gt;0,IF(H228&gt;0,$G228*H228,""),"")</f>
      </c>
      <c r="K228" s="18"/>
      <c r="L228" s="48"/>
      <c r="N228" s="18"/>
      <c r="O228" s="48"/>
      <c r="Q228" s="18"/>
      <c r="R228" s="18"/>
      <c r="S228" s="37" t="s">
        <v>13</v>
      </c>
      <c r="T228" s="38" t="s">
        <v>14</v>
      </c>
      <c r="U228" s="50" t="s">
        <v>15</v>
      </c>
      <c r="W228" s="47">
        <v>12</v>
      </c>
      <c r="X228" s="48">
        <f>IF($V228&gt;0,IF(W228&gt;0,$V228*W228,""),"")</f>
      </c>
      <c r="Y228" s="17">
        <f>V228</f>
        <v>0</v>
      </c>
      <c r="Z228" s="47">
        <v>8.5</v>
      </c>
      <c r="AA228" s="48">
        <f>IF($G228&gt;0,IF(Z228&gt;0,$G228*Z228,""),"")</f>
      </c>
      <c r="AC228" s="20"/>
      <c r="AD228" s="48"/>
      <c r="AF228" s="20"/>
      <c r="AG228" s="48"/>
      <c r="AI228" s="18"/>
      <c r="AJ228" s="18"/>
      <c r="AK228" s="37" t="s">
        <v>13</v>
      </c>
      <c r="AL228" s="38" t="s">
        <v>14</v>
      </c>
      <c r="AM228" s="50" t="s">
        <v>15</v>
      </c>
      <c r="AN228" s="82"/>
      <c r="AO228" s="39">
        <f>AN228</f>
        <v>0</v>
      </c>
      <c r="AP228" s="41">
        <v>12</v>
      </c>
      <c r="AQ228" s="42">
        <f>IF($AN228&gt;0,IF(AP228&gt;0,$AN228*AP228,""),"")</f>
      </c>
      <c r="AR228" s="43">
        <f>AN228</f>
        <v>0</v>
      </c>
      <c r="AS228" s="90">
        <f>PRODUCT(ROUND(Z228*1.02,2))</f>
        <v>8.67</v>
      </c>
      <c r="AT228" s="42">
        <f>IF($AN228&gt;0,IF(AS228&gt;0,$AN228*AS228,""),"")</f>
      </c>
      <c r="AU228" s="43"/>
      <c r="AV228" s="88"/>
      <c r="AW228" s="42"/>
      <c r="AX228" s="43"/>
      <c r="AY228" s="88"/>
      <c r="AZ228" s="42"/>
      <c r="BA228" s="43"/>
      <c r="BB228" s="44"/>
      <c r="BC228" s="45"/>
      <c r="BD228" s="43"/>
    </row>
    <row r="229" spans="1:56" ht="15.75">
      <c r="A229" s="37" t="s">
        <v>13</v>
      </c>
      <c r="B229" s="38" t="s">
        <v>16</v>
      </c>
      <c r="C229" s="50" t="s">
        <v>15</v>
      </c>
      <c r="E229" s="47">
        <v>10</v>
      </c>
      <c r="F229" s="48">
        <f>IF($D229&gt;0,IF(E229&gt;0,$D229*E229,""),"")</f>
      </c>
      <c r="G229" s="17">
        <f>D229</f>
        <v>0</v>
      </c>
      <c r="H229" s="47">
        <v>7.2</v>
      </c>
      <c r="I229" s="48">
        <f>IF($G229&gt;0,IF(H229&gt;0,$G229*H229,""),"")</f>
      </c>
      <c r="K229" s="18"/>
      <c r="L229" s="48"/>
      <c r="N229" s="18"/>
      <c r="O229" s="48"/>
      <c r="Q229" s="18"/>
      <c r="R229" s="18"/>
      <c r="S229" s="37" t="s">
        <v>13</v>
      </c>
      <c r="T229" s="38" t="s">
        <v>16</v>
      </c>
      <c r="U229" s="50" t="s">
        <v>15</v>
      </c>
      <c r="W229" s="47">
        <v>10</v>
      </c>
      <c r="X229" s="48">
        <f>IF($V229&gt;0,IF(W229&gt;0,$V229*W229,""),"")</f>
      </c>
      <c r="Y229" s="17">
        <f>V229</f>
        <v>0</v>
      </c>
      <c r="Z229" s="47">
        <v>7.2</v>
      </c>
      <c r="AA229" s="48">
        <f>IF($G229&gt;0,IF(Z229&gt;0,$G229*Z229,""),"")</f>
      </c>
      <c r="AC229" s="20"/>
      <c r="AD229" s="48"/>
      <c r="AF229" s="20"/>
      <c r="AG229" s="48"/>
      <c r="AI229" s="18"/>
      <c r="AJ229" s="18"/>
      <c r="AK229" s="37" t="s">
        <v>13</v>
      </c>
      <c r="AL229" s="38" t="s">
        <v>16</v>
      </c>
      <c r="AM229" s="50" t="s">
        <v>15</v>
      </c>
      <c r="AN229" s="82"/>
      <c r="AO229" s="39">
        <f>AN229</f>
        <v>0</v>
      </c>
      <c r="AP229" s="41">
        <v>10</v>
      </c>
      <c r="AQ229" s="42">
        <f>IF($AN229&gt;0,IF(AP229&gt;0,$AN229*AP229,""),"")</f>
      </c>
      <c r="AR229" s="43">
        <f>AN229</f>
        <v>0</v>
      </c>
      <c r="AS229" s="90">
        <f>PRODUCT(ROUND(Z229*1.02,2))</f>
        <v>7.34</v>
      </c>
      <c r="AT229" s="42">
        <f>IF($AN229&gt;0,IF(AS229&gt;0,$AN229*AS229,""),"")</f>
      </c>
      <c r="AU229" s="43"/>
      <c r="AV229" s="88"/>
      <c r="AW229" s="42"/>
      <c r="AX229" s="43"/>
      <c r="AY229" s="88"/>
      <c r="AZ229" s="42"/>
      <c r="BA229" s="43"/>
      <c r="BB229" s="44"/>
      <c r="BC229" s="45"/>
      <c r="BD229" s="43"/>
    </row>
    <row r="230" spans="1:56" ht="15.75">
      <c r="A230" s="37" t="s">
        <v>13</v>
      </c>
      <c r="B230" s="38" t="s">
        <v>17</v>
      </c>
      <c r="C230" s="50" t="s">
        <v>15</v>
      </c>
      <c r="E230" s="47">
        <v>6.5</v>
      </c>
      <c r="F230" s="48">
        <f>IF($D230&gt;0,IF(E230&gt;0,$D230*E230,""),"")</f>
      </c>
      <c r="G230" s="17">
        <f>D230</f>
        <v>0</v>
      </c>
      <c r="H230" s="47">
        <v>6.1</v>
      </c>
      <c r="I230" s="48">
        <f>IF($D230&gt;0,IF(H230&gt;0,$D230*H230,""),"")</f>
      </c>
      <c r="K230" s="18"/>
      <c r="L230" s="48"/>
      <c r="N230" s="18"/>
      <c r="O230" s="48"/>
      <c r="Q230" s="18"/>
      <c r="R230" s="18"/>
      <c r="S230" s="37" t="s">
        <v>13</v>
      </c>
      <c r="T230" s="38" t="s">
        <v>17</v>
      </c>
      <c r="U230" s="50" t="s">
        <v>15</v>
      </c>
      <c r="W230" s="47">
        <v>6.5</v>
      </c>
      <c r="X230" s="48">
        <f>IF($V230&gt;0,IF(W230&gt;0,$V230*W230,""),"")</f>
      </c>
      <c r="Y230" s="17">
        <f>V230</f>
        <v>0</v>
      </c>
      <c r="Z230" s="47">
        <v>6.1</v>
      </c>
      <c r="AA230" s="48">
        <f>IF($D230&gt;0,IF(Z230&gt;0,$D230*Z230,""),"")</f>
      </c>
      <c r="AC230" s="20"/>
      <c r="AD230" s="48"/>
      <c r="AF230" s="20"/>
      <c r="AG230" s="48"/>
      <c r="AI230" s="18"/>
      <c r="AJ230" s="18"/>
      <c r="AK230" s="37" t="s">
        <v>13</v>
      </c>
      <c r="AL230" s="38" t="s">
        <v>17</v>
      </c>
      <c r="AM230" s="50" t="s">
        <v>15</v>
      </c>
      <c r="AN230" s="82"/>
      <c r="AO230" s="39">
        <f>AN230</f>
        <v>0</v>
      </c>
      <c r="AP230" s="41">
        <v>6.5</v>
      </c>
      <c r="AQ230" s="42">
        <f>IF($AN230&gt;0,IF(AP230&gt;0,$AN230*AP230,""),"")</f>
      </c>
      <c r="AR230" s="43">
        <f>AN230</f>
        <v>0</v>
      </c>
      <c r="AS230" s="90">
        <f>PRODUCT(ROUND(Z230*1.02,2))</f>
        <v>6.22</v>
      </c>
      <c r="AT230" s="42">
        <f>IF($AN230&gt;0,IF(AS230&gt;0,$AN230*AS230,""),"")</f>
      </c>
      <c r="AU230" s="43"/>
      <c r="AV230" s="88"/>
      <c r="AW230" s="42"/>
      <c r="AX230" s="43"/>
      <c r="AY230" s="88"/>
      <c r="AZ230" s="42"/>
      <c r="BA230" s="43"/>
      <c r="BB230" s="44"/>
      <c r="BC230" s="45"/>
      <c r="BD230" s="43"/>
    </row>
    <row r="231" spans="1:56" ht="15.75">
      <c r="A231" s="37"/>
      <c r="B231" s="38"/>
      <c r="C231" s="50"/>
      <c r="K231" s="18"/>
      <c r="L231" s="48"/>
      <c r="N231" s="18"/>
      <c r="Q231" s="18"/>
      <c r="R231" s="18"/>
      <c r="S231" s="37"/>
      <c r="T231" s="38"/>
      <c r="U231" s="50"/>
      <c r="AC231" s="20"/>
      <c r="AD231" s="48"/>
      <c r="AF231" s="20"/>
      <c r="AI231" s="18"/>
      <c r="AJ231" s="18"/>
      <c r="AK231" s="37"/>
      <c r="AL231" s="38"/>
      <c r="AM231" s="50"/>
      <c r="AO231" s="39"/>
      <c r="AP231" s="39"/>
      <c r="AQ231" s="70"/>
      <c r="AR231" s="43"/>
      <c r="AS231" s="93"/>
      <c r="AT231" s="70"/>
      <c r="AU231" s="43"/>
      <c r="AV231" s="88"/>
      <c r="AW231" s="42"/>
      <c r="AX231" s="43"/>
      <c r="AY231" s="88"/>
      <c r="AZ231" s="70"/>
      <c r="BA231" s="43"/>
      <c r="BB231" s="44"/>
      <c r="BC231" s="45"/>
      <c r="BD231" s="43"/>
    </row>
    <row r="232" spans="1:56" ht="15.75">
      <c r="A232" s="37" t="s">
        <v>20</v>
      </c>
      <c r="B232" s="32" t="s">
        <v>21</v>
      </c>
      <c r="C232" s="50"/>
      <c r="K232" s="18"/>
      <c r="L232" s="48"/>
      <c r="N232" s="18"/>
      <c r="Q232" s="18"/>
      <c r="R232" s="18"/>
      <c r="S232" s="37" t="s">
        <v>20</v>
      </c>
      <c r="T232" s="32" t="s">
        <v>21</v>
      </c>
      <c r="U232" s="50"/>
      <c r="AC232" s="20"/>
      <c r="AD232" s="48"/>
      <c r="AF232" s="20"/>
      <c r="AI232" s="18"/>
      <c r="AJ232" s="18"/>
      <c r="AK232" s="37" t="s">
        <v>20</v>
      </c>
      <c r="AL232" s="32" t="s">
        <v>21</v>
      </c>
      <c r="AM232" s="50"/>
      <c r="AO232" s="39"/>
      <c r="AP232" s="39"/>
      <c r="AQ232" s="70"/>
      <c r="AR232" s="43"/>
      <c r="AS232" s="93"/>
      <c r="AT232" s="70"/>
      <c r="AU232" s="43"/>
      <c r="AV232" s="88"/>
      <c r="AW232" s="42"/>
      <c r="AX232" s="43"/>
      <c r="AY232" s="88"/>
      <c r="AZ232" s="70"/>
      <c r="BA232" s="43"/>
      <c r="BB232" s="44"/>
      <c r="BC232" s="45"/>
      <c r="BD232" s="43"/>
    </row>
    <row r="233" spans="1:56" s="62" customFormat="1" ht="31.5">
      <c r="A233" s="52" t="s">
        <v>22</v>
      </c>
      <c r="B233" s="53" t="s">
        <v>23</v>
      </c>
      <c r="C233" s="54" t="s">
        <v>24</v>
      </c>
      <c r="E233" s="63">
        <v>1.25</v>
      </c>
      <c r="F233" s="64">
        <f>IF($D233&gt;0,IF(E233&gt;0,$D233*E233,""),"")</f>
      </c>
      <c r="H233" s="63">
        <v>0.45</v>
      </c>
      <c r="I233" s="64">
        <f>IF($G233&gt;0,IF(H233&gt;0,$G233*H233,""),"")</f>
      </c>
      <c r="K233" s="65"/>
      <c r="L233" s="64"/>
      <c r="N233" s="65"/>
      <c r="O233" s="64"/>
      <c r="Q233" s="65"/>
      <c r="R233" s="65"/>
      <c r="S233" s="52" t="s">
        <v>22</v>
      </c>
      <c r="T233" s="53" t="s">
        <v>23</v>
      </c>
      <c r="U233" s="54" t="s">
        <v>24</v>
      </c>
      <c r="W233" s="63">
        <v>1.25</v>
      </c>
      <c r="X233" s="64">
        <f>IF($V233&gt;0,IF(W233&gt;0,$V233*W233,""),"")</f>
      </c>
      <c r="Z233" s="63">
        <v>0.45</v>
      </c>
      <c r="AA233" s="64">
        <f>IF($G233&gt;0,IF(Z233&gt;0,$G233*Z233,""),"")</f>
      </c>
      <c r="AC233" s="65"/>
      <c r="AD233" s="64"/>
      <c r="AF233" s="65"/>
      <c r="AG233" s="64"/>
      <c r="AI233" s="65"/>
      <c r="AJ233" s="65"/>
      <c r="AK233" s="52" t="s">
        <v>22</v>
      </c>
      <c r="AL233" s="53" t="s">
        <v>23</v>
      </c>
      <c r="AM233" s="54" t="s">
        <v>24</v>
      </c>
      <c r="AN233" s="83"/>
      <c r="AO233" s="84"/>
      <c r="AP233" s="56">
        <v>1.25</v>
      </c>
      <c r="AQ233" s="57">
        <f>IF($AO233&gt;0,IF(AP233&gt;0,$AO233*AP233,""),"")</f>
      </c>
      <c r="AR233" s="85"/>
      <c r="AS233" s="56">
        <f>PRODUCT(ROUND(Z233*1.02,2))</f>
        <v>0.46</v>
      </c>
      <c r="AT233" s="57">
        <f>IF($AR233&gt;0,IF(AS233&gt;0,$AR233*AS233,""),"")</f>
      </c>
      <c r="AU233" s="58"/>
      <c r="AV233" s="59"/>
      <c r="AW233" s="57"/>
      <c r="AX233" s="58"/>
      <c r="AY233" s="59"/>
      <c r="AZ233" s="57"/>
      <c r="BA233" s="58"/>
      <c r="BB233" s="59"/>
      <c r="BC233" s="60"/>
      <c r="BD233" s="58"/>
    </row>
    <row r="234" spans="1:56" ht="15.75">
      <c r="A234" s="37" t="s">
        <v>25</v>
      </c>
      <c r="B234" s="38" t="s">
        <v>26</v>
      </c>
      <c r="C234" s="50" t="s">
        <v>15</v>
      </c>
      <c r="G234" s="17">
        <f>D234</f>
        <v>0</v>
      </c>
      <c r="H234" s="47">
        <v>0.23</v>
      </c>
      <c r="I234" s="48">
        <f>IF($G234&gt;0,IF(H234&gt;0,$G234*H234,""),"")</f>
      </c>
      <c r="K234" s="18"/>
      <c r="L234" s="48"/>
      <c r="N234" s="18"/>
      <c r="O234" s="48"/>
      <c r="Q234" s="18"/>
      <c r="R234" s="18"/>
      <c r="S234" s="37" t="s">
        <v>25</v>
      </c>
      <c r="T234" s="38" t="s">
        <v>26</v>
      </c>
      <c r="U234" s="50" t="s">
        <v>15</v>
      </c>
      <c r="Y234" s="17">
        <f>V234</f>
        <v>0</v>
      </c>
      <c r="Z234" s="47">
        <v>0.23</v>
      </c>
      <c r="AA234" s="48">
        <f>IF($G234&gt;0,IF(Z234&gt;0,$G234*Z234,""),"")</f>
      </c>
      <c r="AC234" s="20"/>
      <c r="AD234" s="48"/>
      <c r="AF234" s="20"/>
      <c r="AG234" s="48"/>
      <c r="AI234" s="18"/>
      <c r="AJ234" s="18"/>
      <c r="AK234" s="37" t="s">
        <v>25</v>
      </c>
      <c r="AL234" s="38" t="s">
        <v>26</v>
      </c>
      <c r="AM234" s="50" t="s">
        <v>15</v>
      </c>
      <c r="AN234" s="82"/>
      <c r="AO234" s="39"/>
      <c r="AP234" s="39"/>
      <c r="AQ234" s="95"/>
      <c r="AR234" s="43">
        <f>AN234</f>
        <v>0</v>
      </c>
      <c r="AS234" s="90">
        <f>PRODUCT(ROUND(Z234*1.02,2))</f>
        <v>0.23</v>
      </c>
      <c r="AT234" s="42">
        <f>IF($AN234&gt;0,IF(AS234&gt;0,$AN234*AS234,""),"")</f>
      </c>
      <c r="AU234" s="43"/>
      <c r="AV234" s="88"/>
      <c r="AW234" s="42"/>
      <c r="AX234" s="43"/>
      <c r="AY234" s="88"/>
      <c r="AZ234" s="42"/>
      <c r="BA234" s="43"/>
      <c r="BB234" s="44"/>
      <c r="BC234" s="45"/>
      <c r="BD234" s="43"/>
    </row>
    <row r="235" spans="1:56" ht="15.75">
      <c r="A235" s="37" t="s">
        <v>13</v>
      </c>
      <c r="B235" s="38"/>
      <c r="C235" s="50"/>
      <c r="I235" s="48"/>
      <c r="K235" s="18"/>
      <c r="L235" s="48"/>
      <c r="N235" s="18"/>
      <c r="O235" s="48"/>
      <c r="Q235" s="18"/>
      <c r="R235" s="18"/>
      <c r="S235" s="37" t="s">
        <v>13</v>
      </c>
      <c r="T235" s="38"/>
      <c r="U235" s="50"/>
      <c r="AA235" s="48"/>
      <c r="AC235" s="20"/>
      <c r="AD235" s="48"/>
      <c r="AF235" s="20"/>
      <c r="AG235" s="48"/>
      <c r="AI235" s="18"/>
      <c r="AJ235" s="18"/>
      <c r="AK235" s="37" t="s">
        <v>13</v>
      </c>
      <c r="AL235" s="38"/>
      <c r="AM235" s="50"/>
      <c r="AO235" s="39"/>
      <c r="AP235" s="39"/>
      <c r="AQ235" s="70"/>
      <c r="AR235" s="43"/>
      <c r="AS235" s="93"/>
      <c r="AT235" s="42"/>
      <c r="AU235" s="43"/>
      <c r="AV235" s="88"/>
      <c r="AW235" s="42"/>
      <c r="AX235" s="43"/>
      <c r="AY235" s="88"/>
      <c r="AZ235" s="42"/>
      <c r="BA235" s="43"/>
      <c r="BB235" s="44"/>
      <c r="BC235" s="45"/>
      <c r="BD235" s="43"/>
    </row>
    <row r="236" spans="1:56" ht="31.5">
      <c r="A236" s="37" t="s">
        <v>27</v>
      </c>
      <c r="B236" s="32" t="s">
        <v>28</v>
      </c>
      <c r="C236" s="50"/>
      <c r="K236" s="18"/>
      <c r="L236" s="48"/>
      <c r="N236" s="18"/>
      <c r="Q236" s="18"/>
      <c r="R236" s="18"/>
      <c r="S236" s="37" t="s">
        <v>27</v>
      </c>
      <c r="T236" s="32" t="s">
        <v>28</v>
      </c>
      <c r="U236" s="50"/>
      <c r="AC236" s="20"/>
      <c r="AD236" s="48"/>
      <c r="AF236" s="20"/>
      <c r="AI236" s="18"/>
      <c r="AJ236" s="18"/>
      <c r="AK236" s="37" t="s">
        <v>27</v>
      </c>
      <c r="AL236" s="32" t="s">
        <v>28</v>
      </c>
      <c r="AM236" s="50"/>
      <c r="AO236" s="39"/>
      <c r="AP236" s="39"/>
      <c r="AQ236" s="70"/>
      <c r="AR236" s="43"/>
      <c r="AS236" s="93"/>
      <c r="AT236" s="70"/>
      <c r="AU236" s="43"/>
      <c r="AV236" s="88"/>
      <c r="AW236" s="42"/>
      <c r="AX236" s="43"/>
      <c r="AY236" s="88"/>
      <c r="AZ236" s="70"/>
      <c r="BA236" s="43"/>
      <c r="BB236" s="44"/>
      <c r="BC236" s="45"/>
      <c r="BD236" s="43"/>
    </row>
    <row r="237" spans="1:56" ht="15.75">
      <c r="A237" s="37" t="s">
        <v>29</v>
      </c>
      <c r="B237" s="38" t="s">
        <v>30</v>
      </c>
      <c r="C237" s="50" t="s">
        <v>31</v>
      </c>
      <c r="G237" s="17">
        <f>D237</f>
        <v>0</v>
      </c>
      <c r="H237" s="47">
        <v>0.84</v>
      </c>
      <c r="I237" s="48">
        <f>IF($G237&gt;0,IF(H237&gt;0,$G237*H237,""),"")</f>
      </c>
      <c r="K237" s="18"/>
      <c r="L237" s="48"/>
      <c r="N237" s="18"/>
      <c r="O237" s="48">
        <f>IF($G237&gt;0,IF(N237&gt;0,$G237*N237,""),"")</f>
      </c>
      <c r="Q237" s="18"/>
      <c r="R237" s="18"/>
      <c r="S237" s="37" t="s">
        <v>29</v>
      </c>
      <c r="T237" s="38" t="s">
        <v>30</v>
      </c>
      <c r="U237" s="50" t="s">
        <v>31</v>
      </c>
      <c r="Y237" s="17">
        <f>V237</f>
        <v>0</v>
      </c>
      <c r="Z237" s="47">
        <v>0.84</v>
      </c>
      <c r="AA237" s="48">
        <f>IF($G237&gt;0,IF(Z237&gt;0,$G237*Z237,""),"")</f>
      </c>
      <c r="AC237" s="20"/>
      <c r="AD237" s="48"/>
      <c r="AF237" s="20"/>
      <c r="AG237" s="48">
        <f>IF($G237&gt;0,IF(AF237&gt;0,$G237*AF237,""),"")</f>
      </c>
      <c r="AI237" s="18"/>
      <c r="AJ237" s="18"/>
      <c r="AK237" s="37" t="s">
        <v>29</v>
      </c>
      <c r="AL237" s="38" t="s">
        <v>30</v>
      </c>
      <c r="AM237" s="50" t="s">
        <v>31</v>
      </c>
      <c r="AN237" s="82"/>
      <c r="AO237" s="39"/>
      <c r="AP237" s="39"/>
      <c r="AQ237" s="95"/>
      <c r="AR237" s="43">
        <f>AN237</f>
        <v>0</v>
      </c>
      <c r="AS237" s="90">
        <f>PRODUCT(ROUND(Z237*1.02,2))</f>
        <v>0.86</v>
      </c>
      <c r="AT237" s="42">
        <f>IF($AN237&gt;0,IF(AS237&gt;0,$AN237*AS237,""),"")</f>
      </c>
      <c r="AU237" s="43"/>
      <c r="AV237" s="88"/>
      <c r="AW237" s="42"/>
      <c r="AX237" s="43"/>
      <c r="AY237" s="88"/>
      <c r="AZ237" s="42">
        <f>IF($G237&gt;0,IF(AY237&gt;0,$G237*AY237,""),"")</f>
      </c>
      <c r="BA237" s="43"/>
      <c r="BB237" s="44"/>
      <c r="BC237" s="45"/>
      <c r="BD237" s="43"/>
    </row>
    <row r="238" spans="1:56" s="62" customFormat="1" ht="31.5">
      <c r="A238" s="52" t="s">
        <v>32</v>
      </c>
      <c r="B238" s="53" t="s">
        <v>23</v>
      </c>
      <c r="C238" s="54" t="s">
        <v>24</v>
      </c>
      <c r="E238" s="63">
        <v>1.25</v>
      </c>
      <c r="F238" s="64">
        <f>IF($D238&gt;0,IF(E238&gt;0,$D238*E238,""),"")</f>
      </c>
      <c r="H238" s="63">
        <v>1.4</v>
      </c>
      <c r="I238" s="64">
        <f>IF($G238&gt;0,IF(H238&gt;0,$G238*H238,""),"")</f>
      </c>
      <c r="K238" s="65"/>
      <c r="L238" s="64"/>
      <c r="N238" s="65"/>
      <c r="O238" s="64"/>
      <c r="Q238" s="65"/>
      <c r="R238" s="65"/>
      <c r="S238" s="52" t="s">
        <v>32</v>
      </c>
      <c r="T238" s="53" t="s">
        <v>23</v>
      </c>
      <c r="U238" s="54" t="s">
        <v>24</v>
      </c>
      <c r="W238" s="63">
        <v>1.25</v>
      </c>
      <c r="X238" s="64">
        <f>IF($V238&gt;0,IF(W238&gt;0,$V238*W238,""),"")</f>
      </c>
      <c r="Z238" s="63">
        <v>1.4</v>
      </c>
      <c r="AA238" s="64">
        <f>IF($G238&gt;0,IF(Z238&gt;0,$G238*Z238,""),"")</f>
      </c>
      <c r="AC238" s="65"/>
      <c r="AD238" s="64"/>
      <c r="AF238" s="65"/>
      <c r="AG238" s="64"/>
      <c r="AI238" s="65"/>
      <c r="AJ238" s="65"/>
      <c r="AK238" s="52" t="s">
        <v>32</v>
      </c>
      <c r="AL238" s="53" t="s">
        <v>23</v>
      </c>
      <c r="AM238" s="54" t="s">
        <v>24</v>
      </c>
      <c r="AN238" s="83"/>
      <c r="AO238" s="84"/>
      <c r="AP238" s="56">
        <v>1.25</v>
      </c>
      <c r="AQ238" s="57">
        <f>IF($AO238&gt;0,IF(AP238&gt;0,$AO238*AP238,""),"")</f>
      </c>
      <c r="AR238" s="85"/>
      <c r="AS238" s="56">
        <f>PRODUCT(ROUND(Z238*1.02,2))</f>
        <v>1.43</v>
      </c>
      <c r="AT238" s="57">
        <f>IF($AR238&gt;0,IF(AS238&gt;0,$AR238*AS238,""),"")</f>
      </c>
      <c r="AU238" s="58"/>
      <c r="AV238" s="59"/>
      <c r="AW238" s="57"/>
      <c r="AX238" s="58"/>
      <c r="AY238" s="59"/>
      <c r="AZ238" s="57"/>
      <c r="BA238" s="58"/>
      <c r="BB238" s="59"/>
      <c r="BC238" s="60"/>
      <c r="BD238" s="58"/>
    </row>
    <row r="239" spans="1:56" ht="15.75">
      <c r="A239" s="37" t="s">
        <v>33</v>
      </c>
      <c r="B239" s="38" t="s">
        <v>34</v>
      </c>
      <c r="C239" s="50" t="s">
        <v>31</v>
      </c>
      <c r="E239" s="47">
        <v>4.5</v>
      </c>
      <c r="F239" s="48">
        <f>IF($D239&gt;0,IF(E239&gt;0,$D239*E239,""),"")</f>
      </c>
      <c r="G239" s="17">
        <f>D239</f>
        <v>0</v>
      </c>
      <c r="H239" s="47">
        <v>2.24</v>
      </c>
      <c r="I239" s="48">
        <f>IF($D239&gt;0,IF(H239&gt;0,$D239*H239,""),"")</f>
      </c>
      <c r="K239" s="18"/>
      <c r="L239" s="48"/>
      <c r="N239" s="18"/>
      <c r="O239" s="48"/>
      <c r="Q239" s="18"/>
      <c r="R239" s="18"/>
      <c r="S239" s="37" t="s">
        <v>33</v>
      </c>
      <c r="T239" s="38" t="s">
        <v>34</v>
      </c>
      <c r="U239" s="50" t="s">
        <v>31</v>
      </c>
      <c r="W239" s="47">
        <v>4.5</v>
      </c>
      <c r="X239" s="48">
        <f>IF($V239&gt;0,IF(W239&gt;0,$V239*W239,""),"")</f>
      </c>
      <c r="Y239" s="17">
        <f>V239</f>
        <v>0</v>
      </c>
      <c r="Z239" s="47">
        <v>2.24</v>
      </c>
      <c r="AA239" s="48">
        <f>IF($D239&gt;0,IF(Z239&gt;0,$D239*Z239,""),"")</f>
      </c>
      <c r="AC239" s="20"/>
      <c r="AD239" s="48"/>
      <c r="AF239" s="20"/>
      <c r="AG239" s="48"/>
      <c r="AI239" s="18"/>
      <c r="AJ239" s="18"/>
      <c r="AK239" s="37" t="s">
        <v>33</v>
      </c>
      <c r="AL239" s="38" t="s">
        <v>34</v>
      </c>
      <c r="AM239" s="50" t="s">
        <v>31</v>
      </c>
      <c r="AN239" s="82"/>
      <c r="AO239" s="39">
        <f>AN239</f>
        <v>0</v>
      </c>
      <c r="AP239" s="41">
        <v>4.5</v>
      </c>
      <c r="AQ239" s="42">
        <f>IF($AN239&gt;0,IF(AP239&gt;0,$AN239*AP239,""),"")</f>
      </c>
      <c r="AR239" s="43">
        <f>AN239</f>
        <v>0</v>
      </c>
      <c r="AS239" s="90">
        <f>PRODUCT(ROUND(Z239*1.02,2))</f>
        <v>2.28</v>
      </c>
      <c r="AT239" s="42">
        <f>IF($AN239&gt;0,IF(AS239&gt;0,$AN239*AS239,""),"")</f>
      </c>
      <c r="AU239" s="43"/>
      <c r="AV239" s="88"/>
      <c r="AW239" s="42"/>
      <c r="AX239" s="43"/>
      <c r="AY239" s="88"/>
      <c r="AZ239" s="42"/>
      <c r="BA239" s="43"/>
      <c r="BB239" s="44"/>
      <c r="BC239" s="45"/>
      <c r="BD239" s="43"/>
    </row>
    <row r="240" spans="1:56" ht="15.75">
      <c r="A240" s="37" t="s">
        <v>13</v>
      </c>
      <c r="B240" s="38"/>
      <c r="C240" s="50"/>
      <c r="K240" s="18"/>
      <c r="L240" s="48"/>
      <c r="N240" s="18"/>
      <c r="Q240" s="18"/>
      <c r="R240" s="18"/>
      <c r="S240" s="37" t="s">
        <v>13</v>
      </c>
      <c r="T240" s="38"/>
      <c r="U240" s="50"/>
      <c r="AC240" s="20"/>
      <c r="AD240" s="48"/>
      <c r="AF240" s="20"/>
      <c r="AI240" s="18"/>
      <c r="AJ240" s="18"/>
      <c r="AK240" s="37" t="s">
        <v>13</v>
      </c>
      <c r="AL240" s="38"/>
      <c r="AM240" s="50"/>
      <c r="AO240" s="39"/>
      <c r="AP240" s="39"/>
      <c r="AQ240" s="70"/>
      <c r="AR240" s="43"/>
      <c r="AS240" s="93"/>
      <c r="AT240" s="70"/>
      <c r="AU240" s="43"/>
      <c r="AV240" s="88"/>
      <c r="AW240" s="42"/>
      <c r="AX240" s="43"/>
      <c r="AY240" s="88"/>
      <c r="AZ240" s="70"/>
      <c r="BA240" s="43"/>
      <c r="BB240" s="44"/>
      <c r="BC240" s="45"/>
      <c r="BD240" s="43"/>
    </row>
    <row r="241" spans="1:56" ht="15.75">
      <c r="A241" s="37"/>
      <c r="B241" s="38"/>
      <c r="C241" s="50"/>
      <c r="K241" s="18"/>
      <c r="L241" s="48"/>
      <c r="N241" s="18"/>
      <c r="Q241" s="18"/>
      <c r="R241" s="18"/>
      <c r="S241" s="37"/>
      <c r="T241" s="38"/>
      <c r="U241" s="50"/>
      <c r="AC241" s="20"/>
      <c r="AD241" s="48"/>
      <c r="AF241" s="20"/>
      <c r="AI241" s="18"/>
      <c r="AJ241" s="18"/>
      <c r="AK241" s="37"/>
      <c r="AL241" s="38"/>
      <c r="AM241" s="50"/>
      <c r="AO241" s="39"/>
      <c r="AP241" s="39"/>
      <c r="AQ241" s="70"/>
      <c r="AR241" s="43"/>
      <c r="AS241" s="93"/>
      <c r="AT241" s="70"/>
      <c r="AU241" s="43"/>
      <c r="AV241" s="88"/>
      <c r="AW241" s="42"/>
      <c r="AX241" s="43"/>
      <c r="AY241" s="88"/>
      <c r="AZ241" s="70"/>
      <c r="BA241" s="43"/>
      <c r="BB241" s="44"/>
      <c r="BC241" s="45"/>
      <c r="BD241" s="43"/>
    </row>
    <row r="242" spans="1:56" ht="47.25">
      <c r="A242" s="30" t="s">
        <v>79</v>
      </c>
      <c r="B242" s="31" t="s">
        <v>80</v>
      </c>
      <c r="C242" s="37"/>
      <c r="K242" s="18"/>
      <c r="L242" s="48"/>
      <c r="N242" s="18"/>
      <c r="Q242" s="18"/>
      <c r="R242" s="18"/>
      <c r="S242" s="30" t="s">
        <v>79</v>
      </c>
      <c r="T242" s="31" t="s">
        <v>80</v>
      </c>
      <c r="U242" s="37"/>
      <c r="AC242" s="20"/>
      <c r="AD242" s="48"/>
      <c r="AF242" s="20"/>
      <c r="AI242" s="18"/>
      <c r="AJ242" s="18"/>
      <c r="AK242" s="30" t="s">
        <v>79</v>
      </c>
      <c r="AL242" s="31" t="s">
        <v>80</v>
      </c>
      <c r="AM242" s="37"/>
      <c r="AO242" s="39"/>
      <c r="AP242" s="39"/>
      <c r="AQ242" s="70"/>
      <c r="AR242" s="43"/>
      <c r="AS242" s="93"/>
      <c r="AT242" s="70"/>
      <c r="AU242" s="43"/>
      <c r="AV242" s="88"/>
      <c r="AW242" s="42"/>
      <c r="AX242" s="43"/>
      <c r="AY242" s="88"/>
      <c r="AZ242" s="70"/>
      <c r="BA242" s="43"/>
      <c r="BB242" s="44"/>
      <c r="BC242" s="45"/>
      <c r="BD242" s="43"/>
    </row>
    <row r="243" spans="1:56" ht="31.5">
      <c r="A243" s="37" t="s">
        <v>81</v>
      </c>
      <c r="B243" s="38" t="s">
        <v>12</v>
      </c>
      <c r="C243" s="50"/>
      <c r="K243" s="18"/>
      <c r="L243" s="48"/>
      <c r="N243" s="18"/>
      <c r="Q243" s="18"/>
      <c r="R243" s="18"/>
      <c r="S243" s="37" t="s">
        <v>81</v>
      </c>
      <c r="T243" s="38" t="s">
        <v>12</v>
      </c>
      <c r="U243" s="50"/>
      <c r="AC243" s="20"/>
      <c r="AD243" s="48"/>
      <c r="AF243" s="20"/>
      <c r="AI243" s="18"/>
      <c r="AJ243" s="18"/>
      <c r="AK243" s="37" t="s">
        <v>81</v>
      </c>
      <c r="AL243" s="38" t="s">
        <v>12</v>
      </c>
      <c r="AM243" s="50"/>
      <c r="AO243" s="39"/>
      <c r="AP243" s="39"/>
      <c r="AQ243" s="70"/>
      <c r="AR243" s="43"/>
      <c r="AS243" s="93"/>
      <c r="AT243" s="70"/>
      <c r="AU243" s="43"/>
      <c r="AV243" s="88"/>
      <c r="AW243" s="42"/>
      <c r="AX243" s="43"/>
      <c r="AY243" s="88"/>
      <c r="AZ243" s="70"/>
      <c r="BA243" s="43"/>
      <c r="BB243" s="44"/>
      <c r="BC243" s="45"/>
      <c r="BD243" s="43"/>
    </row>
    <row r="244" spans="1:56" ht="15.75">
      <c r="A244" s="37" t="s">
        <v>13</v>
      </c>
      <c r="B244" s="38" t="s">
        <v>14</v>
      </c>
      <c r="C244" s="50" t="s">
        <v>15</v>
      </c>
      <c r="E244" s="47">
        <v>32</v>
      </c>
      <c r="F244" s="48">
        <f>IF($D244&gt;0,IF(E244&gt;0,$D244*E244,""),"")</f>
      </c>
      <c r="I244" s="48">
        <f>IF($D244&gt;0,IF(H244&gt;0,$D244*H244,""),"")</f>
      </c>
      <c r="K244" s="18"/>
      <c r="L244" s="48"/>
      <c r="M244" s="17">
        <f>D244</f>
        <v>0</v>
      </c>
      <c r="N244" s="47">
        <v>30</v>
      </c>
      <c r="O244" s="48">
        <f>IF($M244&gt;0,IF(N244&gt;0,$M244*N244,""),"")</f>
      </c>
      <c r="Q244" s="18"/>
      <c r="R244" s="18"/>
      <c r="S244" s="37" t="s">
        <v>13</v>
      </c>
      <c r="T244" s="38" t="s">
        <v>14</v>
      </c>
      <c r="U244" s="50" t="s">
        <v>15</v>
      </c>
      <c r="W244" s="47">
        <v>32</v>
      </c>
      <c r="X244" s="48">
        <f>IF($V244&gt;0,IF(W244&gt;0,$V244*W244,""),"")</f>
      </c>
      <c r="AA244" s="48">
        <f>IF($D244&gt;0,IF(Z244&gt;0,$D244*Z244,""),"")</f>
      </c>
      <c r="AC244" s="20"/>
      <c r="AD244" s="48"/>
      <c r="AE244" s="17">
        <f>V244</f>
        <v>0</v>
      </c>
      <c r="AF244" s="49">
        <f>PRODUCT(ROUND(N244,2)*1.04)</f>
        <v>31.200000000000003</v>
      </c>
      <c r="AG244" s="48">
        <f>IF($V244&gt;0,IF(AF244&gt;0,$V244*AF244,""),"")</f>
      </c>
      <c r="AI244" s="18"/>
      <c r="AJ244" s="18"/>
      <c r="AK244" s="37" t="s">
        <v>13</v>
      </c>
      <c r="AL244" s="38" t="s">
        <v>14</v>
      </c>
      <c r="AM244" s="50" t="s">
        <v>15</v>
      </c>
      <c r="AN244" s="82"/>
      <c r="AO244" s="39">
        <f>AN244</f>
        <v>0</v>
      </c>
      <c r="AP244" s="41">
        <v>32</v>
      </c>
      <c r="AQ244" s="42">
        <f>IF($AN244&gt;0,IF(AP244&gt;0,$AN244*AP244,""),"")</f>
      </c>
      <c r="AR244" s="43"/>
      <c r="AS244" s="93"/>
      <c r="AT244" s="42"/>
      <c r="AU244" s="43"/>
      <c r="AV244" s="88"/>
      <c r="AW244" s="42"/>
      <c r="AX244" s="43">
        <f>AN244</f>
        <v>0</v>
      </c>
      <c r="AY244" s="90">
        <f>PRODUCT(ROUND(AF244*1.08,2))</f>
        <v>33.7</v>
      </c>
      <c r="AZ244" s="42">
        <f>IF($AN244&gt;0,IF(AY244&gt;0,$AN244*AY244,""),"")</f>
      </c>
      <c r="BA244" s="43"/>
      <c r="BB244" s="44"/>
      <c r="BC244" s="45"/>
      <c r="BD244" s="43"/>
    </row>
    <row r="245" spans="1:56" ht="15.75">
      <c r="A245" s="37" t="s">
        <v>13</v>
      </c>
      <c r="B245" s="38" t="s">
        <v>16</v>
      </c>
      <c r="C245" s="50" t="s">
        <v>15</v>
      </c>
      <c r="E245" s="47">
        <v>28</v>
      </c>
      <c r="F245" s="48">
        <f>IF($D245&gt;0,IF(E245&gt;0,$D245*E245,""),"")</f>
      </c>
      <c r="I245" s="48">
        <f>IF($D245&gt;0,IF(H245&gt;0,$D245*H245,""),"")</f>
      </c>
      <c r="K245" s="18"/>
      <c r="L245" s="48"/>
      <c r="M245" s="17">
        <f>D245</f>
        <v>0</v>
      </c>
      <c r="N245" s="47">
        <v>28</v>
      </c>
      <c r="O245" s="48">
        <f>IF($M245&gt;0,IF(N245&gt;0,$M245*N245,""),"")</f>
      </c>
      <c r="Q245" s="18"/>
      <c r="R245" s="18"/>
      <c r="S245" s="37" t="s">
        <v>13</v>
      </c>
      <c r="T245" s="38" t="s">
        <v>16</v>
      </c>
      <c r="U245" s="50" t="s">
        <v>15</v>
      </c>
      <c r="W245" s="47">
        <v>28</v>
      </c>
      <c r="X245" s="48">
        <f>IF($V245&gt;0,IF(W245&gt;0,$V245*W245,""),"")</f>
      </c>
      <c r="AA245" s="48">
        <f>IF($D245&gt;0,IF(Z245&gt;0,$D245*Z245,""),"")</f>
      </c>
      <c r="AC245" s="20"/>
      <c r="AD245" s="48"/>
      <c r="AE245" s="17">
        <f>V245</f>
        <v>0</v>
      </c>
      <c r="AF245" s="49">
        <f>PRODUCT(ROUND(N245,2)*1.04)</f>
        <v>29.12</v>
      </c>
      <c r="AG245" s="48">
        <f>IF($V245&gt;0,IF(AF245&gt;0,$V245*AF245,""),"")</f>
      </c>
      <c r="AI245" s="18"/>
      <c r="AJ245" s="18"/>
      <c r="AK245" s="37" t="s">
        <v>13</v>
      </c>
      <c r="AL245" s="38" t="s">
        <v>16</v>
      </c>
      <c r="AM245" s="50" t="s">
        <v>15</v>
      </c>
      <c r="AN245" s="82"/>
      <c r="AO245" s="39">
        <f>AN245</f>
        <v>0</v>
      </c>
      <c r="AP245" s="41">
        <v>28</v>
      </c>
      <c r="AQ245" s="42">
        <f>IF($AN245&gt;0,IF(AP245&gt;0,$AN245*AP245,""),"")</f>
      </c>
      <c r="AR245" s="43"/>
      <c r="AS245" s="93"/>
      <c r="AT245" s="42"/>
      <c r="AU245" s="43"/>
      <c r="AV245" s="88"/>
      <c r="AW245" s="42"/>
      <c r="AX245" s="43">
        <f>AN245</f>
        <v>0</v>
      </c>
      <c r="AY245" s="90">
        <f>PRODUCT(ROUND(AF245*1.08,2))</f>
        <v>31.45</v>
      </c>
      <c r="AZ245" s="42">
        <f>IF($AN245&gt;0,IF(AY245&gt;0,$AN245*AY245,""),"")</f>
      </c>
      <c r="BA245" s="43"/>
      <c r="BB245" s="44"/>
      <c r="BC245" s="45"/>
      <c r="BD245" s="43"/>
    </row>
    <row r="246" spans="1:56" ht="15.75">
      <c r="A246" s="37" t="s">
        <v>13</v>
      </c>
      <c r="B246" s="38" t="s">
        <v>17</v>
      </c>
      <c r="C246" s="50" t="s">
        <v>15</v>
      </c>
      <c r="E246" s="47">
        <v>26.5</v>
      </c>
      <c r="F246" s="48">
        <f>IF($D246&gt;0,IF(E246&gt;0,$D246*E246,""),"")</f>
      </c>
      <c r="I246" s="48">
        <f>IF($D246&gt;0,IF(H246&gt;0,$D246*H246,""),"")</f>
      </c>
      <c r="K246" s="18"/>
      <c r="L246" s="48"/>
      <c r="M246" s="17">
        <f>D246</f>
        <v>0</v>
      </c>
      <c r="N246" s="47">
        <v>25</v>
      </c>
      <c r="O246" s="48">
        <f>IF($M246&gt;0,IF(N246&gt;0,$M246*N246,""),"")</f>
      </c>
      <c r="Q246" s="18"/>
      <c r="R246" s="18"/>
      <c r="S246" s="37" t="s">
        <v>13</v>
      </c>
      <c r="T246" s="38" t="s">
        <v>17</v>
      </c>
      <c r="U246" s="50" t="s">
        <v>15</v>
      </c>
      <c r="W246" s="47">
        <v>26.5</v>
      </c>
      <c r="X246" s="48">
        <f>IF($V246&gt;0,IF(W246&gt;0,$V246*W246,""),"")</f>
      </c>
      <c r="AA246" s="48">
        <f>IF($D246&gt;0,IF(Z246&gt;0,$D246*Z246,""),"")</f>
      </c>
      <c r="AC246" s="20"/>
      <c r="AD246" s="48"/>
      <c r="AE246" s="17">
        <f>V246</f>
        <v>0</v>
      </c>
      <c r="AF246" s="49">
        <f>PRODUCT(ROUND(N246,2)*1.04)</f>
        <v>26</v>
      </c>
      <c r="AG246" s="48">
        <f>IF($V246&gt;0,IF(AF246&gt;0,$V246*AF246,""),"")</f>
      </c>
      <c r="AI246" s="18"/>
      <c r="AJ246" s="18"/>
      <c r="AK246" s="37" t="s">
        <v>13</v>
      </c>
      <c r="AL246" s="38" t="s">
        <v>17</v>
      </c>
      <c r="AM246" s="50" t="s">
        <v>15</v>
      </c>
      <c r="AN246" s="82"/>
      <c r="AO246" s="39">
        <f>AN246</f>
        <v>0</v>
      </c>
      <c r="AP246" s="41">
        <v>26.5</v>
      </c>
      <c r="AQ246" s="42">
        <f>IF($AN246&gt;0,IF(AP246&gt;0,$AN246*AP246,""),"")</f>
      </c>
      <c r="AR246" s="43"/>
      <c r="AS246" s="93"/>
      <c r="AT246" s="42"/>
      <c r="AU246" s="43"/>
      <c r="AV246" s="88"/>
      <c r="AW246" s="42"/>
      <c r="AX246" s="43">
        <f>AN246</f>
        <v>0</v>
      </c>
      <c r="AY246" s="90">
        <f>PRODUCT(ROUND(AF246*1.08,2))</f>
        <v>28.08</v>
      </c>
      <c r="AZ246" s="42">
        <f>IF($AN246&gt;0,IF(AY246&gt;0,$AN246*AY246,""),"")</f>
      </c>
      <c r="BA246" s="43"/>
      <c r="BB246" s="44"/>
      <c r="BC246" s="45"/>
      <c r="BD246" s="43"/>
    </row>
    <row r="247" spans="1:56" ht="15.75">
      <c r="A247" s="37" t="s">
        <v>82</v>
      </c>
      <c r="B247" s="38" t="s">
        <v>19</v>
      </c>
      <c r="C247" s="50"/>
      <c r="E247" s="47"/>
      <c r="K247" s="18"/>
      <c r="L247" s="48"/>
      <c r="N247" s="18"/>
      <c r="Q247" s="18"/>
      <c r="R247" s="18"/>
      <c r="S247" s="37" t="s">
        <v>82</v>
      </c>
      <c r="T247" s="38" t="s">
        <v>19</v>
      </c>
      <c r="U247" s="50"/>
      <c r="W247" s="47"/>
      <c r="AC247" s="20"/>
      <c r="AD247" s="48"/>
      <c r="AF247" s="20"/>
      <c r="AI247" s="18"/>
      <c r="AJ247" s="18"/>
      <c r="AK247" s="37" t="s">
        <v>82</v>
      </c>
      <c r="AL247" s="38" t="s">
        <v>19</v>
      </c>
      <c r="AM247" s="50"/>
      <c r="AO247" s="39"/>
      <c r="AP247" s="41"/>
      <c r="AQ247" s="70"/>
      <c r="AR247" s="43"/>
      <c r="AS247" s="93"/>
      <c r="AT247" s="70"/>
      <c r="AU247" s="43"/>
      <c r="AV247" s="88"/>
      <c r="AW247" s="42"/>
      <c r="AX247" s="43"/>
      <c r="AY247" s="88"/>
      <c r="AZ247" s="70"/>
      <c r="BA247" s="43"/>
      <c r="BB247" s="44"/>
      <c r="BC247" s="45"/>
      <c r="BD247" s="43"/>
    </row>
    <row r="248" spans="1:56" ht="15.75">
      <c r="A248" s="37" t="s">
        <v>13</v>
      </c>
      <c r="B248" s="38" t="s">
        <v>14</v>
      </c>
      <c r="C248" s="50" t="s">
        <v>15</v>
      </c>
      <c r="E248" s="47">
        <v>30</v>
      </c>
      <c r="F248" s="48">
        <f>IF($D248&gt;0,IF(E248&gt;0,$D248*E248,""),"")</f>
      </c>
      <c r="I248" s="48">
        <f>IF($D248&gt;0,IF(H248&gt;0,$D248*H248,""),"")</f>
      </c>
      <c r="K248" s="18"/>
      <c r="L248" s="48"/>
      <c r="M248" s="17">
        <f>D248</f>
        <v>0</v>
      </c>
      <c r="N248" s="47">
        <v>30</v>
      </c>
      <c r="O248" s="48">
        <f>IF($M248&gt;0,IF(N248&gt;0,$M248*N248,""),"")</f>
      </c>
      <c r="Q248" s="18"/>
      <c r="R248" s="18"/>
      <c r="S248" s="37" t="s">
        <v>13</v>
      </c>
      <c r="T248" s="38" t="s">
        <v>14</v>
      </c>
      <c r="U248" s="50" t="s">
        <v>15</v>
      </c>
      <c r="W248" s="47">
        <v>30</v>
      </c>
      <c r="X248" s="48">
        <f>IF($V248&gt;0,IF(W248&gt;0,$V248*W248,""),"")</f>
      </c>
      <c r="AA248" s="48">
        <f>IF($D248&gt;0,IF(Z248&gt;0,$D248*Z248,""),"")</f>
      </c>
      <c r="AC248" s="20"/>
      <c r="AD248" s="48"/>
      <c r="AE248" s="17">
        <f>V248</f>
        <v>0</v>
      </c>
      <c r="AF248" s="49">
        <f>PRODUCT(ROUND(N248,2)*1.04)</f>
        <v>31.200000000000003</v>
      </c>
      <c r="AG248" s="48">
        <f>IF($V248&gt;0,IF(AF248&gt;0,$V248*AF248,""),"")</f>
      </c>
      <c r="AI248" s="18"/>
      <c r="AJ248" s="18"/>
      <c r="AK248" s="37" t="s">
        <v>13</v>
      </c>
      <c r="AL248" s="38" t="s">
        <v>14</v>
      </c>
      <c r="AM248" s="50" t="s">
        <v>15</v>
      </c>
      <c r="AN248" s="82"/>
      <c r="AO248" s="39">
        <f>AN248</f>
        <v>0</v>
      </c>
      <c r="AP248" s="41">
        <v>30</v>
      </c>
      <c r="AQ248" s="42">
        <f>IF($AN248&gt;0,IF(AP248&gt;0,$AN248*AP248,""),"")</f>
      </c>
      <c r="AR248" s="43"/>
      <c r="AS248" s="93"/>
      <c r="AT248" s="42"/>
      <c r="AU248" s="43"/>
      <c r="AV248" s="88"/>
      <c r="AW248" s="42"/>
      <c r="AX248" s="43">
        <f>AN248</f>
        <v>0</v>
      </c>
      <c r="AY248" s="90">
        <f>PRODUCT(ROUND(AF248*1.08,2))</f>
        <v>33.7</v>
      </c>
      <c r="AZ248" s="42">
        <f>IF($AN248&gt;0,IF(AY248&gt;0,$AN248*AY248,""),"")</f>
      </c>
      <c r="BA248" s="43"/>
      <c r="BB248" s="44"/>
      <c r="BC248" s="45"/>
      <c r="BD248" s="43"/>
    </row>
    <row r="249" spans="1:56" ht="15.75">
      <c r="A249" s="37" t="s">
        <v>13</v>
      </c>
      <c r="B249" s="38" t="s">
        <v>16</v>
      </c>
      <c r="C249" s="50" t="s">
        <v>15</v>
      </c>
      <c r="E249" s="47">
        <v>25</v>
      </c>
      <c r="F249" s="48">
        <f>IF($D249&gt;0,IF(E249&gt;0,$D249*E249,""),"")</f>
      </c>
      <c r="I249" s="48">
        <f>IF($D249&gt;0,IF(H249&gt;0,$D249*H249,""),"")</f>
      </c>
      <c r="K249" s="18"/>
      <c r="L249" s="48"/>
      <c r="M249" s="17">
        <f>D249</f>
        <v>0</v>
      </c>
      <c r="N249" s="47">
        <v>28</v>
      </c>
      <c r="O249" s="48">
        <f>IF($M249&gt;0,IF(N249&gt;0,$M249*N249,""),"")</f>
      </c>
      <c r="Q249" s="18"/>
      <c r="R249" s="18"/>
      <c r="S249" s="37" t="s">
        <v>13</v>
      </c>
      <c r="T249" s="38" t="s">
        <v>16</v>
      </c>
      <c r="U249" s="50" t="s">
        <v>15</v>
      </c>
      <c r="W249" s="47">
        <v>25</v>
      </c>
      <c r="X249" s="48">
        <f>IF($V249&gt;0,IF(W249&gt;0,$V249*W249,""),"")</f>
      </c>
      <c r="AA249" s="48">
        <f>IF($D249&gt;0,IF(Z249&gt;0,$D249*Z249,""),"")</f>
      </c>
      <c r="AC249" s="20"/>
      <c r="AD249" s="48"/>
      <c r="AE249" s="17">
        <f>V249</f>
        <v>0</v>
      </c>
      <c r="AF249" s="49">
        <f>PRODUCT(ROUND(N249,2)*1.04)</f>
        <v>29.12</v>
      </c>
      <c r="AG249" s="48">
        <f>IF($V249&gt;0,IF(AF249&gt;0,$V249*AF249,""),"")</f>
      </c>
      <c r="AI249" s="18"/>
      <c r="AJ249" s="18"/>
      <c r="AK249" s="37" t="s">
        <v>13</v>
      </c>
      <c r="AL249" s="38" t="s">
        <v>16</v>
      </c>
      <c r="AM249" s="50" t="s">
        <v>15</v>
      </c>
      <c r="AN249" s="82"/>
      <c r="AO249" s="39">
        <f>AN249</f>
        <v>0</v>
      </c>
      <c r="AP249" s="41">
        <v>25</v>
      </c>
      <c r="AQ249" s="42">
        <f>IF($AN249&gt;0,IF(AP249&gt;0,$AN249*AP249,""),"")</f>
      </c>
      <c r="AR249" s="43"/>
      <c r="AS249" s="93"/>
      <c r="AT249" s="42"/>
      <c r="AU249" s="43"/>
      <c r="AV249" s="88"/>
      <c r="AW249" s="42"/>
      <c r="AX249" s="43">
        <f>AN249</f>
        <v>0</v>
      </c>
      <c r="AY249" s="90">
        <f>PRODUCT(ROUND(AF249*1.08,2))</f>
        <v>31.45</v>
      </c>
      <c r="AZ249" s="42">
        <f>IF($AN249&gt;0,IF(AY249&gt;0,$AN249*AY249,""),"")</f>
      </c>
      <c r="BA249" s="43"/>
      <c r="BB249" s="44"/>
      <c r="BC249" s="45"/>
      <c r="BD249" s="43"/>
    </row>
    <row r="250" spans="1:56" ht="15.75">
      <c r="A250" s="37" t="s">
        <v>13</v>
      </c>
      <c r="B250" s="38" t="s">
        <v>17</v>
      </c>
      <c r="C250" s="50" t="s">
        <v>15</v>
      </c>
      <c r="E250" s="47">
        <v>22</v>
      </c>
      <c r="F250" s="48">
        <f>IF($D250&gt;0,IF(E250&gt;0,$D250*E250,""),"")</f>
      </c>
      <c r="I250" s="48">
        <f>IF($D250&gt;0,IF(H250&gt;0,$D250*H250,""),"")</f>
      </c>
      <c r="K250" s="18"/>
      <c r="L250" s="48">
        <f>IF($J250&gt;0,IF(K250&gt;0,$J250*K250,""),"")</f>
      </c>
      <c r="M250" s="17">
        <f>D250</f>
        <v>0</v>
      </c>
      <c r="N250" s="47">
        <v>25</v>
      </c>
      <c r="O250" s="48">
        <f>IF($M250&gt;0,IF(N250&gt;0,$M250*N250,""),"")</f>
      </c>
      <c r="Q250" s="18"/>
      <c r="R250" s="18"/>
      <c r="S250" s="37" t="s">
        <v>13</v>
      </c>
      <c r="T250" s="38" t="s">
        <v>17</v>
      </c>
      <c r="U250" s="50" t="s">
        <v>15</v>
      </c>
      <c r="W250" s="47">
        <v>22</v>
      </c>
      <c r="X250" s="48">
        <f>IF($V250&gt;0,IF(W250&gt;0,$V250*W250,""),"")</f>
      </c>
      <c r="AA250" s="48">
        <f>IF($D250&gt;0,IF(Z250&gt;0,$D250*Z250,""),"")</f>
      </c>
      <c r="AC250" s="20"/>
      <c r="AD250" s="48">
        <f>IF($J250&gt;0,IF(AC250&gt;0,$J250*AC250,""),"")</f>
      </c>
      <c r="AE250" s="17">
        <f>V250</f>
        <v>0</v>
      </c>
      <c r="AF250" s="49">
        <f>PRODUCT(ROUND(N250,2)*1.04)</f>
        <v>26</v>
      </c>
      <c r="AG250" s="48">
        <f>IF($V250&gt;0,IF(AF250&gt;0,$V250*AF250,""),"")</f>
      </c>
      <c r="AI250" s="18"/>
      <c r="AJ250" s="18"/>
      <c r="AK250" s="37" t="s">
        <v>13</v>
      </c>
      <c r="AL250" s="38" t="s">
        <v>17</v>
      </c>
      <c r="AM250" s="50" t="s">
        <v>15</v>
      </c>
      <c r="AN250" s="82"/>
      <c r="AO250" s="39">
        <f>AN250</f>
        <v>0</v>
      </c>
      <c r="AP250" s="41">
        <v>22</v>
      </c>
      <c r="AQ250" s="42">
        <f>IF($AN250&gt;0,IF(AP250&gt;0,$AN250*AP250,""),"")</f>
      </c>
      <c r="AR250" s="43"/>
      <c r="AS250" s="93"/>
      <c r="AT250" s="42"/>
      <c r="AU250" s="43"/>
      <c r="AV250" s="88"/>
      <c r="AW250" s="42">
        <f>IF($J250&gt;0,IF(AV250&gt;0,$J250*AV250,""),"")</f>
      </c>
      <c r="AX250" s="43">
        <f>AN250</f>
        <v>0</v>
      </c>
      <c r="AY250" s="90">
        <f>PRODUCT(ROUND(AF250*1.08,2))</f>
        <v>28.08</v>
      </c>
      <c r="AZ250" s="42">
        <f>IF($AN250&gt;0,IF(AY250&gt;0,$AN250*AY250,""),"")</f>
      </c>
      <c r="BA250" s="43"/>
      <c r="BB250" s="44"/>
      <c r="BC250" s="45"/>
      <c r="BD250" s="43"/>
    </row>
    <row r="251" spans="1:56" ht="15.75">
      <c r="A251" s="37"/>
      <c r="B251" s="38"/>
      <c r="C251" s="50"/>
      <c r="K251" s="18"/>
      <c r="L251" s="48"/>
      <c r="N251" s="18"/>
      <c r="Q251" s="18"/>
      <c r="R251" s="18"/>
      <c r="S251" s="37"/>
      <c r="T251" s="38"/>
      <c r="U251" s="50"/>
      <c r="AC251" s="20"/>
      <c r="AD251" s="48"/>
      <c r="AF251" s="20"/>
      <c r="AI251" s="18"/>
      <c r="AJ251" s="18"/>
      <c r="AK251" s="37"/>
      <c r="AL251" s="38"/>
      <c r="AM251" s="50"/>
      <c r="AO251" s="39"/>
      <c r="AP251" s="39"/>
      <c r="AQ251" s="70"/>
      <c r="AR251" s="43"/>
      <c r="AS251" s="93"/>
      <c r="AT251" s="70"/>
      <c r="AU251" s="43"/>
      <c r="AV251" s="88"/>
      <c r="AW251" s="42"/>
      <c r="AX251" s="43"/>
      <c r="AY251" s="88"/>
      <c r="AZ251" s="70"/>
      <c r="BA251" s="43"/>
      <c r="BB251" s="44"/>
      <c r="BC251" s="45"/>
      <c r="BD251" s="43"/>
    </row>
    <row r="252" spans="1:56" ht="15.75">
      <c r="A252" s="37" t="s">
        <v>20</v>
      </c>
      <c r="B252" s="32" t="s">
        <v>21</v>
      </c>
      <c r="C252" s="50"/>
      <c r="K252" s="18"/>
      <c r="L252" s="48"/>
      <c r="N252" s="18"/>
      <c r="Q252" s="18"/>
      <c r="R252" s="18"/>
      <c r="S252" s="37" t="s">
        <v>20</v>
      </c>
      <c r="T252" s="32" t="s">
        <v>21</v>
      </c>
      <c r="U252" s="50"/>
      <c r="AC252" s="20"/>
      <c r="AD252" s="48"/>
      <c r="AF252" s="20"/>
      <c r="AI252" s="18"/>
      <c r="AJ252" s="18"/>
      <c r="AK252" s="37" t="s">
        <v>20</v>
      </c>
      <c r="AL252" s="32" t="s">
        <v>21</v>
      </c>
      <c r="AM252" s="50"/>
      <c r="AO252" s="39"/>
      <c r="AP252" s="39"/>
      <c r="AQ252" s="70"/>
      <c r="AR252" s="43"/>
      <c r="AS252" s="93"/>
      <c r="AT252" s="70"/>
      <c r="AU252" s="43"/>
      <c r="AV252" s="88"/>
      <c r="AW252" s="42"/>
      <c r="AX252" s="43"/>
      <c r="AY252" s="88"/>
      <c r="AZ252" s="70"/>
      <c r="BA252" s="43"/>
      <c r="BB252" s="44"/>
      <c r="BC252" s="45"/>
      <c r="BD252" s="43"/>
    </row>
    <row r="253" spans="1:56" s="62" customFormat="1" ht="31.5">
      <c r="A253" s="52" t="s">
        <v>22</v>
      </c>
      <c r="B253" s="53" t="s">
        <v>23</v>
      </c>
      <c r="C253" s="54" t="s">
        <v>24</v>
      </c>
      <c r="E253" s="63">
        <v>1.25</v>
      </c>
      <c r="F253" s="64">
        <f>IF($D253&gt;0,IF(E253&gt;0,$D253*E253,""),"")</f>
      </c>
      <c r="I253" s="64">
        <f>IF($D253&gt;0,IF(H253&gt;0,$D253*H253,""),"")</f>
      </c>
      <c r="K253" s="65"/>
      <c r="L253" s="64"/>
      <c r="N253" s="63">
        <v>1.25</v>
      </c>
      <c r="O253" s="64">
        <f>IF($M253&gt;0,IF(N253&gt;0,$M253*N253,""),"")</f>
      </c>
      <c r="Q253" s="65"/>
      <c r="R253" s="65"/>
      <c r="S253" s="52" t="s">
        <v>22</v>
      </c>
      <c r="T253" s="53" t="s">
        <v>23</v>
      </c>
      <c r="U253" s="54" t="s">
        <v>24</v>
      </c>
      <c r="W253" s="63">
        <v>1.25</v>
      </c>
      <c r="X253" s="64">
        <f>IF($V253&gt;0,IF(W253&gt;0,$V253*W253,""),"")</f>
      </c>
      <c r="AA253" s="64">
        <f>IF($D253&gt;0,IF(Z253&gt;0,$D253*Z253,""),"")</f>
      </c>
      <c r="AC253" s="65"/>
      <c r="AD253" s="64"/>
      <c r="AF253" s="63">
        <f>PRODUCT(ROUND(N253,2)*1.04)</f>
        <v>1.3</v>
      </c>
      <c r="AG253" s="64">
        <f>IF($V253&gt;0,IF(AF253&gt;0,$V253*AF253,""),"")</f>
      </c>
      <c r="AI253" s="65"/>
      <c r="AJ253" s="65"/>
      <c r="AK253" s="52" t="s">
        <v>22</v>
      </c>
      <c r="AL253" s="53" t="s">
        <v>23</v>
      </c>
      <c r="AM253" s="54" t="s">
        <v>24</v>
      </c>
      <c r="AN253" s="83"/>
      <c r="AO253" s="84"/>
      <c r="AP253" s="56">
        <v>1.25</v>
      </c>
      <c r="AQ253" s="57">
        <f>IF($AO253&gt;0,IF(AP253&gt;0,$AO253*AP253,""),"")</f>
      </c>
      <c r="AR253" s="58"/>
      <c r="AS253" s="55"/>
      <c r="AT253" s="57"/>
      <c r="AU253" s="58"/>
      <c r="AV253" s="59"/>
      <c r="AW253" s="57"/>
      <c r="AX253" s="85"/>
      <c r="AY253" s="56">
        <f>PRODUCT(ROUND(AF253*1.08,2))</f>
        <v>1.4</v>
      </c>
      <c r="AZ253" s="57">
        <f>IF($AX253&gt;0,IF(AY253&gt;0,$AX253*AY253,""),"")</f>
      </c>
      <c r="BA253" s="58"/>
      <c r="BB253" s="59"/>
      <c r="BC253" s="60"/>
      <c r="BD253" s="58"/>
    </row>
    <row r="254" spans="1:56" ht="15.75">
      <c r="A254" s="37" t="s">
        <v>25</v>
      </c>
      <c r="B254" s="38" t="s">
        <v>26</v>
      </c>
      <c r="C254" s="50" t="s">
        <v>15</v>
      </c>
      <c r="K254" s="18"/>
      <c r="L254" s="48"/>
      <c r="M254" s="17">
        <f>D254</f>
        <v>0</v>
      </c>
      <c r="N254" s="47">
        <v>0.25</v>
      </c>
      <c r="O254" s="48">
        <f>IF($M254&gt;0,IF(N254&gt;0,$M254*N254,""),"")</f>
      </c>
      <c r="Q254" s="18"/>
      <c r="R254" s="18"/>
      <c r="S254" s="37" t="s">
        <v>25</v>
      </c>
      <c r="T254" s="38" t="s">
        <v>26</v>
      </c>
      <c r="U254" s="50" t="s">
        <v>15</v>
      </c>
      <c r="AC254" s="20"/>
      <c r="AD254" s="48"/>
      <c r="AE254" s="17">
        <f>V254</f>
        <v>0</v>
      </c>
      <c r="AF254" s="49">
        <f>PRODUCT(ROUND(N254,2)*1.04)</f>
        <v>0.26</v>
      </c>
      <c r="AG254" s="48">
        <f>IF($V254&gt;0,IF(AF254&gt;0,$V254*AF254,""),"")</f>
      </c>
      <c r="AI254" s="18"/>
      <c r="AJ254" s="18"/>
      <c r="AK254" s="37" t="s">
        <v>25</v>
      </c>
      <c r="AL254" s="38" t="s">
        <v>26</v>
      </c>
      <c r="AM254" s="50" t="s">
        <v>15</v>
      </c>
      <c r="AN254" s="82"/>
      <c r="AO254" s="39"/>
      <c r="AP254" s="39"/>
      <c r="AQ254" s="95"/>
      <c r="AR254" s="43"/>
      <c r="AS254" s="93"/>
      <c r="AT254" s="70"/>
      <c r="AU254" s="43"/>
      <c r="AV254" s="88"/>
      <c r="AW254" s="42"/>
      <c r="AX254" s="43">
        <f>AN254</f>
        <v>0</v>
      </c>
      <c r="AY254" s="90">
        <f>PRODUCT(ROUND(AF254*1.08,2))</f>
        <v>0.28</v>
      </c>
      <c r="AZ254" s="42">
        <f>IF($AN254&gt;0,IF(AY254&gt;0,$AN254*AY254,""),"")</f>
      </c>
      <c r="BA254" s="43"/>
      <c r="BB254" s="44"/>
      <c r="BC254" s="45"/>
      <c r="BD254" s="43"/>
    </row>
    <row r="255" spans="1:56" ht="15.75">
      <c r="A255" s="37" t="s">
        <v>13</v>
      </c>
      <c r="B255" s="38"/>
      <c r="C255" s="50"/>
      <c r="K255" s="18"/>
      <c r="L255" s="48"/>
      <c r="N255" s="18"/>
      <c r="O255" s="48"/>
      <c r="Q255" s="18"/>
      <c r="R255" s="18"/>
      <c r="S255" s="37" t="s">
        <v>13</v>
      </c>
      <c r="T255" s="38"/>
      <c r="U255" s="50"/>
      <c r="AC255" s="20"/>
      <c r="AD255" s="48"/>
      <c r="AF255" s="20"/>
      <c r="AG255" s="48"/>
      <c r="AI255" s="18"/>
      <c r="AJ255" s="18"/>
      <c r="AK255" s="37" t="s">
        <v>13</v>
      </c>
      <c r="AL255" s="38"/>
      <c r="AM255" s="50"/>
      <c r="AO255" s="39"/>
      <c r="AP255" s="39"/>
      <c r="AQ255" s="70"/>
      <c r="AR255" s="43"/>
      <c r="AS255" s="93"/>
      <c r="AT255" s="70"/>
      <c r="AU255" s="43"/>
      <c r="AV255" s="88"/>
      <c r="AW255" s="42"/>
      <c r="AX255" s="43"/>
      <c r="AY255" s="88"/>
      <c r="AZ255" s="42"/>
      <c r="BA255" s="43"/>
      <c r="BB255" s="44"/>
      <c r="BC255" s="45"/>
      <c r="BD255" s="43"/>
    </row>
    <row r="256" spans="1:56" ht="31.5">
      <c r="A256" s="37" t="s">
        <v>27</v>
      </c>
      <c r="B256" s="32" t="s">
        <v>28</v>
      </c>
      <c r="C256" s="50"/>
      <c r="K256" s="18"/>
      <c r="L256" s="48"/>
      <c r="N256" s="18"/>
      <c r="Q256" s="18"/>
      <c r="R256" s="18"/>
      <c r="S256" s="37" t="s">
        <v>27</v>
      </c>
      <c r="T256" s="32" t="s">
        <v>28</v>
      </c>
      <c r="U256" s="50"/>
      <c r="AC256" s="20"/>
      <c r="AD256" s="48"/>
      <c r="AF256" s="20"/>
      <c r="AI256" s="18"/>
      <c r="AJ256" s="18"/>
      <c r="AK256" s="37" t="s">
        <v>27</v>
      </c>
      <c r="AL256" s="32" t="s">
        <v>28</v>
      </c>
      <c r="AM256" s="50"/>
      <c r="AO256" s="39"/>
      <c r="AP256" s="39"/>
      <c r="AQ256" s="70"/>
      <c r="AR256" s="43"/>
      <c r="AS256" s="93"/>
      <c r="AT256" s="70"/>
      <c r="AU256" s="43"/>
      <c r="AV256" s="88"/>
      <c r="AW256" s="42"/>
      <c r="AX256" s="43"/>
      <c r="AY256" s="88"/>
      <c r="AZ256" s="70"/>
      <c r="BA256" s="43"/>
      <c r="BB256" s="44"/>
      <c r="BC256" s="45"/>
      <c r="BD256" s="43"/>
    </row>
    <row r="257" spans="1:56" ht="15.75">
      <c r="A257" s="37" t="s">
        <v>29</v>
      </c>
      <c r="B257" s="38" t="s">
        <v>30</v>
      </c>
      <c r="C257" s="50" t="s">
        <v>31</v>
      </c>
      <c r="K257" s="18"/>
      <c r="L257" s="48"/>
      <c r="M257" s="17">
        <f>D257</f>
        <v>0</v>
      </c>
      <c r="N257" s="47">
        <v>2</v>
      </c>
      <c r="O257" s="48">
        <f>IF($M257&gt;0,IF(N257&gt;0,$M257*N257,""),"")</f>
      </c>
      <c r="Q257" s="18"/>
      <c r="R257" s="18"/>
      <c r="S257" s="37" t="s">
        <v>29</v>
      </c>
      <c r="T257" s="38" t="s">
        <v>30</v>
      </c>
      <c r="U257" s="50" t="s">
        <v>31</v>
      </c>
      <c r="AC257" s="20"/>
      <c r="AD257" s="48"/>
      <c r="AE257" s="17">
        <f>V257</f>
        <v>0</v>
      </c>
      <c r="AF257" s="49">
        <f>PRODUCT(ROUND(N257,2)*1.04)</f>
        <v>2.08</v>
      </c>
      <c r="AG257" s="48">
        <f>IF($V257&gt;0,IF(AF257&gt;0,$V257*AF257,""),"")</f>
      </c>
      <c r="AI257" s="18"/>
      <c r="AJ257" s="18"/>
      <c r="AK257" s="37" t="s">
        <v>29</v>
      </c>
      <c r="AL257" s="38" t="s">
        <v>30</v>
      </c>
      <c r="AM257" s="50" t="s">
        <v>31</v>
      </c>
      <c r="AN257" s="82"/>
      <c r="AO257" s="39"/>
      <c r="AP257" s="39"/>
      <c r="AQ257" s="95"/>
      <c r="AR257" s="43"/>
      <c r="AS257" s="93"/>
      <c r="AT257" s="70"/>
      <c r="AU257" s="43"/>
      <c r="AV257" s="88"/>
      <c r="AW257" s="42"/>
      <c r="AX257" s="43">
        <f>AN257</f>
        <v>0</v>
      </c>
      <c r="AY257" s="90">
        <f>PRODUCT(ROUND(AF257*1.08,2))</f>
        <v>2.25</v>
      </c>
      <c r="AZ257" s="42">
        <f>IF($AN257&gt;0,IF(AY257&gt;0,$AN257*AY257,""),"")</f>
      </c>
      <c r="BA257" s="43"/>
      <c r="BB257" s="44"/>
      <c r="BC257" s="45"/>
      <c r="BD257" s="43"/>
    </row>
    <row r="258" spans="1:56" s="62" customFormat="1" ht="31.5">
      <c r="A258" s="52" t="s">
        <v>32</v>
      </c>
      <c r="B258" s="53" t="s">
        <v>23</v>
      </c>
      <c r="C258" s="54" t="s">
        <v>24</v>
      </c>
      <c r="E258" s="63">
        <v>1.25</v>
      </c>
      <c r="F258" s="64">
        <f>IF($D258&gt;0,IF(E258&gt;0,$D258*E258,""),"")</f>
      </c>
      <c r="I258" s="64">
        <f>IF($D258&gt;0,IF(H258&gt;0,$D258*H258,""),"")</f>
      </c>
      <c r="K258" s="65"/>
      <c r="L258" s="64"/>
      <c r="N258" s="63">
        <v>2</v>
      </c>
      <c r="O258" s="64">
        <f>IF($M258&gt;0,IF(N258&gt;0,$M258*N258,""),"")</f>
      </c>
      <c r="Q258" s="65"/>
      <c r="R258" s="65"/>
      <c r="S258" s="52" t="s">
        <v>32</v>
      </c>
      <c r="T258" s="53" t="s">
        <v>23</v>
      </c>
      <c r="U258" s="54" t="s">
        <v>24</v>
      </c>
      <c r="W258" s="63">
        <v>1.25</v>
      </c>
      <c r="X258" s="64">
        <f>IF($V258&gt;0,IF(W258&gt;0,$V258*W258,""),"")</f>
      </c>
      <c r="AA258" s="64">
        <f>IF($D258&gt;0,IF(Z258&gt;0,$D258*Z258,""),"")</f>
      </c>
      <c r="AC258" s="65"/>
      <c r="AD258" s="64"/>
      <c r="AF258" s="63">
        <f>PRODUCT(ROUND(N258,2)*1.04)</f>
        <v>2.08</v>
      </c>
      <c r="AG258" s="64">
        <f>IF($V258&gt;0,IF(AF258&gt;0,$V258*AF258,""),"")</f>
      </c>
      <c r="AI258" s="65"/>
      <c r="AJ258" s="65"/>
      <c r="AK258" s="52" t="s">
        <v>32</v>
      </c>
      <c r="AL258" s="53" t="s">
        <v>23</v>
      </c>
      <c r="AM258" s="54" t="s">
        <v>24</v>
      </c>
      <c r="AN258" s="83"/>
      <c r="AO258" s="84"/>
      <c r="AP258" s="56">
        <v>1.25</v>
      </c>
      <c r="AQ258" s="57">
        <f>IF($AO258&gt;0,IF(AP258&gt;0,$AO258*AP258,""),"")</f>
      </c>
      <c r="AR258" s="58"/>
      <c r="AS258" s="55"/>
      <c r="AT258" s="57"/>
      <c r="AU258" s="58"/>
      <c r="AV258" s="59"/>
      <c r="AW258" s="57"/>
      <c r="AX258" s="85"/>
      <c r="AY258" s="56">
        <f>PRODUCT(ROUND(AF258*1.08,2))</f>
        <v>2.25</v>
      </c>
      <c r="AZ258" s="57">
        <f>IF($AX258&gt;0,IF(AY258&gt;0,$AX258*AY258,""),"")</f>
      </c>
      <c r="BA258" s="58"/>
      <c r="BB258" s="59"/>
      <c r="BC258" s="60"/>
      <c r="BD258" s="58"/>
    </row>
    <row r="259" spans="1:56" ht="15.75">
      <c r="A259" s="37" t="s">
        <v>33</v>
      </c>
      <c r="B259" s="38" t="s">
        <v>34</v>
      </c>
      <c r="C259" s="50" t="s">
        <v>31</v>
      </c>
      <c r="E259" s="47">
        <v>4.5</v>
      </c>
      <c r="F259" s="48">
        <f>IF($D259&gt;0,IF(E259&gt;0,$D259*E259,""),"")</f>
      </c>
      <c r="I259" s="48">
        <f>IF($D259&gt;0,IF(H259&gt;0,$D259*H259,""),"")</f>
      </c>
      <c r="K259" s="18"/>
      <c r="L259" s="48"/>
      <c r="N259" s="18"/>
      <c r="O259" s="48"/>
      <c r="Q259" s="18"/>
      <c r="R259" s="18"/>
      <c r="S259" s="37" t="s">
        <v>33</v>
      </c>
      <c r="T259" s="38" t="s">
        <v>34</v>
      </c>
      <c r="U259" s="50" t="s">
        <v>31</v>
      </c>
      <c r="W259" s="47">
        <v>4.5</v>
      </c>
      <c r="X259" s="48">
        <f>IF($V259&gt;0,IF(W259&gt;0,$V259*W259,""),"")</f>
      </c>
      <c r="AA259" s="48">
        <f>IF($D259&gt;0,IF(Z259&gt;0,$D259*Z259,""),"")</f>
      </c>
      <c r="AC259" s="20"/>
      <c r="AD259" s="48"/>
      <c r="AF259" s="20"/>
      <c r="AG259" s="48"/>
      <c r="AI259" s="18"/>
      <c r="AJ259" s="18"/>
      <c r="AK259" s="37" t="s">
        <v>33</v>
      </c>
      <c r="AL259" s="38" t="s">
        <v>34</v>
      </c>
      <c r="AM259" s="50" t="s">
        <v>31</v>
      </c>
      <c r="AN259" s="82"/>
      <c r="AO259" s="39">
        <f>AN259</f>
        <v>0</v>
      </c>
      <c r="AP259" s="41">
        <v>4.5</v>
      </c>
      <c r="AQ259" s="42">
        <f>IF($AN259&gt;0,IF(AP259&gt;0,$AN259*AP259,""),"")</f>
      </c>
      <c r="AR259" s="43"/>
      <c r="AS259" s="93"/>
      <c r="AT259" s="42"/>
      <c r="AU259" s="43"/>
      <c r="AV259" s="88"/>
      <c r="AW259" s="42"/>
      <c r="AX259" s="43"/>
      <c r="AY259" s="88"/>
      <c r="AZ259" s="94"/>
      <c r="BA259" s="43"/>
      <c r="BB259" s="44"/>
      <c r="BC259" s="45"/>
      <c r="BD259" s="43"/>
    </row>
    <row r="260" spans="1:56" ht="15.75">
      <c r="A260" s="37" t="s">
        <v>13</v>
      </c>
      <c r="B260" s="38"/>
      <c r="C260" s="50"/>
      <c r="K260" s="18"/>
      <c r="L260" s="48"/>
      <c r="N260" s="18"/>
      <c r="Q260" s="18"/>
      <c r="R260" s="18"/>
      <c r="S260" s="37" t="s">
        <v>13</v>
      </c>
      <c r="T260" s="38"/>
      <c r="U260" s="50"/>
      <c r="AC260" s="20"/>
      <c r="AD260" s="48"/>
      <c r="AF260" s="20"/>
      <c r="AI260" s="18"/>
      <c r="AJ260" s="18"/>
      <c r="AK260" s="37" t="s">
        <v>13</v>
      </c>
      <c r="AL260" s="38"/>
      <c r="AM260" s="50"/>
      <c r="AO260" s="39"/>
      <c r="AP260" s="39"/>
      <c r="AQ260" s="70"/>
      <c r="AR260" s="43"/>
      <c r="AS260" s="93"/>
      <c r="AT260" s="70"/>
      <c r="AU260" s="43"/>
      <c r="AV260" s="88"/>
      <c r="AW260" s="42"/>
      <c r="AX260" s="43"/>
      <c r="AY260" s="88"/>
      <c r="AZ260" s="70"/>
      <c r="BA260" s="43"/>
      <c r="BB260" s="44"/>
      <c r="BC260" s="45"/>
      <c r="BD260" s="43"/>
    </row>
    <row r="261" spans="1:56" ht="15.75">
      <c r="A261" s="37"/>
      <c r="B261" s="38"/>
      <c r="C261" s="50"/>
      <c r="K261" s="18"/>
      <c r="L261" s="48"/>
      <c r="N261" s="18"/>
      <c r="Q261" s="18"/>
      <c r="R261" s="18"/>
      <c r="S261" s="37"/>
      <c r="T261" s="38"/>
      <c r="U261" s="50"/>
      <c r="AC261" s="20"/>
      <c r="AD261" s="48"/>
      <c r="AF261" s="20"/>
      <c r="AI261" s="18"/>
      <c r="AJ261" s="18"/>
      <c r="AK261" s="37"/>
      <c r="AL261" s="38"/>
      <c r="AM261" s="50"/>
      <c r="AO261" s="39"/>
      <c r="AP261" s="39"/>
      <c r="AQ261" s="70"/>
      <c r="AR261" s="43"/>
      <c r="AS261" s="93"/>
      <c r="AT261" s="70"/>
      <c r="AU261" s="43"/>
      <c r="AV261" s="88"/>
      <c r="AW261" s="42"/>
      <c r="AX261" s="43"/>
      <c r="AY261" s="88"/>
      <c r="AZ261" s="70"/>
      <c r="BA261" s="43"/>
      <c r="BB261" s="44"/>
      <c r="BC261" s="45"/>
      <c r="BD261" s="43"/>
    </row>
    <row r="262" spans="1:56" ht="63">
      <c r="A262" s="30" t="s">
        <v>83</v>
      </c>
      <c r="B262" s="31" t="s">
        <v>84</v>
      </c>
      <c r="C262" s="37"/>
      <c r="K262" s="18"/>
      <c r="L262" s="48"/>
      <c r="N262" s="18"/>
      <c r="Q262" s="18"/>
      <c r="R262" s="18"/>
      <c r="S262" s="30" t="s">
        <v>83</v>
      </c>
      <c r="T262" s="31" t="s">
        <v>84</v>
      </c>
      <c r="U262" s="37"/>
      <c r="AC262" s="20"/>
      <c r="AD262" s="48"/>
      <c r="AF262" s="20"/>
      <c r="AI262" s="18"/>
      <c r="AJ262" s="18"/>
      <c r="AK262" s="30" t="s">
        <v>83</v>
      </c>
      <c r="AL262" s="31" t="s">
        <v>84</v>
      </c>
      <c r="AM262" s="37"/>
      <c r="AO262" s="39"/>
      <c r="AP262" s="39"/>
      <c r="AQ262" s="70"/>
      <c r="AR262" s="43"/>
      <c r="AS262" s="93"/>
      <c r="AT262" s="70"/>
      <c r="AU262" s="43"/>
      <c r="AV262" s="88"/>
      <c r="AW262" s="42"/>
      <c r="AX262" s="43"/>
      <c r="AY262" s="88"/>
      <c r="AZ262" s="70"/>
      <c r="BA262" s="43"/>
      <c r="BB262" s="44"/>
      <c r="BC262" s="45"/>
      <c r="BD262" s="43"/>
    </row>
    <row r="263" spans="1:56" ht="31.5">
      <c r="A263" s="37" t="s">
        <v>85</v>
      </c>
      <c r="B263" s="38" t="s">
        <v>12</v>
      </c>
      <c r="C263" s="50"/>
      <c r="K263" s="18"/>
      <c r="L263" s="48"/>
      <c r="N263" s="18"/>
      <c r="Q263" s="18"/>
      <c r="R263" s="18"/>
      <c r="S263" s="37" t="s">
        <v>85</v>
      </c>
      <c r="T263" s="38" t="s">
        <v>12</v>
      </c>
      <c r="U263" s="50"/>
      <c r="AC263" s="20"/>
      <c r="AD263" s="48"/>
      <c r="AF263" s="20"/>
      <c r="AI263" s="18"/>
      <c r="AJ263" s="18"/>
      <c r="AK263" s="37" t="s">
        <v>85</v>
      </c>
      <c r="AL263" s="38" t="s">
        <v>12</v>
      </c>
      <c r="AM263" s="50"/>
      <c r="AO263" s="39"/>
      <c r="AP263" s="39"/>
      <c r="AQ263" s="70"/>
      <c r="AR263" s="43"/>
      <c r="AS263" s="93"/>
      <c r="AT263" s="70"/>
      <c r="AU263" s="43"/>
      <c r="AV263" s="88"/>
      <c r="AW263" s="42"/>
      <c r="AX263" s="43"/>
      <c r="AY263" s="88"/>
      <c r="AZ263" s="70"/>
      <c r="BA263" s="43"/>
      <c r="BB263" s="44"/>
      <c r="BC263" s="45"/>
      <c r="BD263" s="43"/>
    </row>
    <row r="264" spans="1:56" ht="15.75">
      <c r="A264" s="37" t="s">
        <v>13</v>
      </c>
      <c r="B264" s="38" t="s">
        <v>14</v>
      </c>
      <c r="C264" s="50" t="s">
        <v>15</v>
      </c>
      <c r="E264" s="47">
        <v>14</v>
      </c>
      <c r="F264" s="48">
        <f>IF($D264&gt;0,IF(E264&gt;0,$D264*E264,""),"")</f>
      </c>
      <c r="G264" s="17">
        <f>D264</f>
        <v>0</v>
      </c>
      <c r="H264" s="47">
        <v>19.4</v>
      </c>
      <c r="I264" s="48">
        <f>IF($G264&gt;0,IF(H264&gt;0,$G264*H264,""),"")</f>
      </c>
      <c r="K264" s="18"/>
      <c r="L264" s="48"/>
      <c r="M264" s="17">
        <f>D264</f>
        <v>0</v>
      </c>
      <c r="N264" s="47">
        <v>30</v>
      </c>
      <c r="O264" s="48">
        <f>IF($M264&gt;0,IF(N264&gt;0,$M264*N264,""),"")</f>
      </c>
      <c r="Q264" s="18"/>
      <c r="R264" s="18"/>
      <c r="S264" s="37" t="s">
        <v>13</v>
      </c>
      <c r="T264" s="38" t="s">
        <v>14</v>
      </c>
      <c r="U264" s="50" t="s">
        <v>15</v>
      </c>
      <c r="W264" s="47">
        <v>14</v>
      </c>
      <c r="X264" s="48">
        <f>IF($V264&gt;0,IF(W264&gt;0,$V264*W264,""),"")</f>
      </c>
      <c r="Y264" s="17">
        <f>V264</f>
        <v>0</v>
      </c>
      <c r="Z264" s="47">
        <v>19.4</v>
      </c>
      <c r="AA264" s="48">
        <f>IF($G264&gt;0,IF(Z264&gt;0,$G264*Z264,""),"")</f>
      </c>
      <c r="AC264" s="20"/>
      <c r="AD264" s="48"/>
      <c r="AE264" s="17">
        <f>V264</f>
        <v>0</v>
      </c>
      <c r="AF264" s="49">
        <f>PRODUCT(ROUND(N264,2)*1.04)</f>
        <v>31.200000000000003</v>
      </c>
      <c r="AG264" s="48">
        <f>IF($V264&gt;0,IF(AF264&gt;0,$V264*AF264,""),"")</f>
      </c>
      <c r="AI264" s="18"/>
      <c r="AJ264" s="18"/>
      <c r="AK264" s="37" t="s">
        <v>13</v>
      </c>
      <c r="AL264" s="38" t="s">
        <v>14</v>
      </c>
      <c r="AM264" s="50" t="s">
        <v>15</v>
      </c>
      <c r="AN264" s="82"/>
      <c r="AO264" s="39">
        <f>AN264</f>
        <v>0</v>
      </c>
      <c r="AP264" s="41">
        <v>14</v>
      </c>
      <c r="AQ264" s="42">
        <f>IF($AN264&gt;0,IF(AP264&gt;0,$AN264*AP264,""),"")</f>
      </c>
      <c r="AR264" s="43">
        <f>AN264</f>
        <v>0</v>
      </c>
      <c r="AS264" s="90">
        <f>PRODUCT(ROUND(Z264*1.02,2))</f>
        <v>19.79</v>
      </c>
      <c r="AT264" s="42">
        <f>IF($AN264&gt;0,IF(AS264&gt;0,$AN264*AS264,""),"")</f>
      </c>
      <c r="AU264" s="43"/>
      <c r="AV264" s="88"/>
      <c r="AW264" s="42"/>
      <c r="AX264" s="43">
        <f>AN264</f>
        <v>0</v>
      </c>
      <c r="AY264" s="90">
        <f>PRODUCT(ROUND(AF264*1.08,2))</f>
        <v>33.7</v>
      </c>
      <c r="AZ264" s="42">
        <f>IF($AN264&gt;0,IF(AY264&gt;0,$AN264*AY264,""),"")</f>
      </c>
      <c r="BA264" s="43"/>
      <c r="BB264" s="44"/>
      <c r="BC264" s="45"/>
      <c r="BD264" s="43"/>
    </row>
    <row r="265" spans="1:56" ht="15.75">
      <c r="A265" s="37" t="s">
        <v>13</v>
      </c>
      <c r="B265" s="38" t="s">
        <v>16</v>
      </c>
      <c r="C265" s="50" t="s">
        <v>15</v>
      </c>
      <c r="E265" s="47">
        <v>12</v>
      </c>
      <c r="F265" s="48">
        <f>IF($D265&gt;0,IF(E265&gt;0,$D265*E265,""),"")</f>
      </c>
      <c r="G265" s="17">
        <f>D265</f>
        <v>0</v>
      </c>
      <c r="H265" s="47">
        <v>18.2</v>
      </c>
      <c r="I265" s="48">
        <f>IF($G265&gt;0,IF(H265&gt;0,$G265*H265,""),"")</f>
      </c>
      <c r="K265" s="18"/>
      <c r="L265" s="48"/>
      <c r="M265" s="17">
        <f>D265</f>
        <v>0</v>
      </c>
      <c r="N265" s="47">
        <v>28</v>
      </c>
      <c r="O265" s="48">
        <f>IF($M265&gt;0,IF(N265&gt;0,$M265*N265,""),"")</f>
      </c>
      <c r="Q265" s="18"/>
      <c r="R265" s="18"/>
      <c r="S265" s="37" t="s">
        <v>13</v>
      </c>
      <c r="T265" s="38" t="s">
        <v>16</v>
      </c>
      <c r="U265" s="50" t="s">
        <v>15</v>
      </c>
      <c r="W265" s="47">
        <v>12</v>
      </c>
      <c r="X265" s="48">
        <f>IF($V265&gt;0,IF(W265&gt;0,$V265*W265,""),"")</f>
      </c>
      <c r="Y265" s="17">
        <f>V265</f>
        <v>0</v>
      </c>
      <c r="Z265" s="47">
        <v>18.2</v>
      </c>
      <c r="AA265" s="48">
        <f>IF($G265&gt;0,IF(Z265&gt;0,$G265*Z265,""),"")</f>
      </c>
      <c r="AC265" s="20"/>
      <c r="AD265" s="48"/>
      <c r="AE265" s="17">
        <f>V265</f>
        <v>0</v>
      </c>
      <c r="AF265" s="49">
        <f>PRODUCT(ROUND(N265,2)*1.04)</f>
        <v>29.12</v>
      </c>
      <c r="AG265" s="48">
        <f>IF($V265&gt;0,IF(AF265&gt;0,$V265*AF265,""),"")</f>
      </c>
      <c r="AI265" s="18"/>
      <c r="AJ265" s="18"/>
      <c r="AK265" s="37" t="s">
        <v>13</v>
      </c>
      <c r="AL265" s="38" t="s">
        <v>16</v>
      </c>
      <c r="AM265" s="50" t="s">
        <v>15</v>
      </c>
      <c r="AN265" s="82"/>
      <c r="AO265" s="39">
        <f>AN265</f>
        <v>0</v>
      </c>
      <c r="AP265" s="41">
        <v>12</v>
      </c>
      <c r="AQ265" s="42">
        <f>IF($AN265&gt;0,IF(AP265&gt;0,$AN265*AP265,""),"")</f>
      </c>
      <c r="AR265" s="43">
        <f>AN265</f>
        <v>0</v>
      </c>
      <c r="AS265" s="90">
        <f>PRODUCT(ROUND(Z265*1.02,2))</f>
        <v>18.56</v>
      </c>
      <c r="AT265" s="42">
        <f aca="true" t="shared" si="12" ref="AT265:AT270">IF($AN265&gt;0,IF(AS265&gt;0,$AN265*AS265,""),"")</f>
      </c>
      <c r="AU265" s="43"/>
      <c r="AV265" s="88"/>
      <c r="AW265" s="42"/>
      <c r="AX265" s="43">
        <f>AN265</f>
        <v>0</v>
      </c>
      <c r="AY265" s="90">
        <f>PRODUCT(ROUND(AF265*1.08,2))</f>
        <v>31.45</v>
      </c>
      <c r="AZ265" s="42">
        <f>IF($AN265&gt;0,IF(AY265&gt;0,$AN265*AY265,""),"")</f>
      </c>
      <c r="BA265" s="43"/>
      <c r="BB265" s="44"/>
      <c r="BC265" s="45"/>
      <c r="BD265" s="43"/>
    </row>
    <row r="266" spans="1:56" ht="15.75">
      <c r="A266" s="37" t="s">
        <v>13</v>
      </c>
      <c r="B266" s="38" t="s">
        <v>17</v>
      </c>
      <c r="C266" s="50" t="s">
        <v>15</v>
      </c>
      <c r="E266" s="47">
        <v>10</v>
      </c>
      <c r="F266" s="48">
        <f>IF($D266&gt;0,IF(E266&gt;0,$D266*E266,""),"")</f>
      </c>
      <c r="G266" s="17">
        <f>D266</f>
        <v>0</v>
      </c>
      <c r="H266" s="47">
        <v>16.3</v>
      </c>
      <c r="I266" s="48">
        <f>IF($D266&gt;0,IF(H266&gt;0,$D266*H266,""),"")</f>
      </c>
      <c r="K266" s="18"/>
      <c r="L266" s="48"/>
      <c r="M266" s="17">
        <f>D266</f>
        <v>0</v>
      </c>
      <c r="N266" s="47">
        <v>25</v>
      </c>
      <c r="O266" s="48">
        <f>IF($M266&gt;0,IF(N266&gt;0,$M266*N266,""),"")</f>
      </c>
      <c r="Q266" s="18"/>
      <c r="R266" s="18"/>
      <c r="S266" s="37" t="s">
        <v>13</v>
      </c>
      <c r="T266" s="38" t="s">
        <v>17</v>
      </c>
      <c r="U266" s="50" t="s">
        <v>15</v>
      </c>
      <c r="W266" s="47">
        <v>10</v>
      </c>
      <c r="X266" s="48">
        <f>IF($V266&gt;0,IF(W266&gt;0,$V266*W266,""),"")</f>
      </c>
      <c r="Y266" s="17">
        <f>V266</f>
        <v>0</v>
      </c>
      <c r="Z266" s="47">
        <v>16.3</v>
      </c>
      <c r="AA266" s="48">
        <f>IF($D266&gt;0,IF(Z266&gt;0,$D266*Z266,""),"")</f>
      </c>
      <c r="AC266" s="20"/>
      <c r="AD266" s="48"/>
      <c r="AE266" s="17">
        <f>V266</f>
        <v>0</v>
      </c>
      <c r="AF266" s="49">
        <f>PRODUCT(ROUND(N266,2)*1.04)</f>
        <v>26</v>
      </c>
      <c r="AG266" s="48">
        <f>IF($V266&gt;0,IF(AF266&gt;0,$V266*AF266,""),"")</f>
      </c>
      <c r="AI266" s="18"/>
      <c r="AJ266" s="18"/>
      <c r="AK266" s="37" t="s">
        <v>13</v>
      </c>
      <c r="AL266" s="38" t="s">
        <v>17</v>
      </c>
      <c r="AM266" s="50" t="s">
        <v>15</v>
      </c>
      <c r="AN266" s="82"/>
      <c r="AO266" s="39">
        <f>AN266</f>
        <v>0</v>
      </c>
      <c r="AP266" s="41">
        <v>10</v>
      </c>
      <c r="AQ266" s="42">
        <f>IF($AN266&gt;0,IF(AP266&gt;0,$AN266*AP266,""),"")</f>
      </c>
      <c r="AR266" s="43">
        <f>AN266</f>
        <v>0</v>
      </c>
      <c r="AS266" s="90">
        <f>PRODUCT(ROUND(Z266*1.02,2))</f>
        <v>16.63</v>
      </c>
      <c r="AT266" s="42">
        <f t="shared" si="12"/>
      </c>
      <c r="AU266" s="43"/>
      <c r="AV266" s="88"/>
      <c r="AW266" s="42"/>
      <c r="AX266" s="43">
        <f>AN266</f>
        <v>0</v>
      </c>
      <c r="AY266" s="90">
        <f>PRODUCT(ROUND(AF266*1.08,2))</f>
        <v>28.08</v>
      </c>
      <c r="AZ266" s="42">
        <f>IF($AN266&gt;0,IF(AY266&gt;0,$AN266*AY266,""),"")</f>
      </c>
      <c r="BA266" s="43"/>
      <c r="BB266" s="44"/>
      <c r="BC266" s="45"/>
      <c r="BD266" s="43"/>
    </row>
    <row r="267" spans="1:56" ht="15.75">
      <c r="A267" s="37" t="s">
        <v>86</v>
      </c>
      <c r="B267" s="38" t="s">
        <v>19</v>
      </c>
      <c r="C267" s="50"/>
      <c r="E267" s="47"/>
      <c r="K267" s="18"/>
      <c r="L267" s="48"/>
      <c r="N267" s="18"/>
      <c r="Q267" s="18"/>
      <c r="R267" s="18"/>
      <c r="S267" s="37" t="s">
        <v>86</v>
      </c>
      <c r="T267" s="38" t="s">
        <v>19</v>
      </c>
      <c r="U267" s="50"/>
      <c r="W267" s="47"/>
      <c r="AC267" s="20"/>
      <c r="AD267" s="48"/>
      <c r="AF267" s="20"/>
      <c r="AI267" s="18"/>
      <c r="AJ267" s="18"/>
      <c r="AK267" s="37" t="s">
        <v>86</v>
      </c>
      <c r="AL267" s="38" t="s">
        <v>19</v>
      </c>
      <c r="AM267" s="50"/>
      <c r="AO267" s="39"/>
      <c r="AP267" s="41"/>
      <c r="AQ267" s="70"/>
      <c r="AR267" s="43"/>
      <c r="AS267" s="93"/>
      <c r="AT267" s="70"/>
      <c r="AU267" s="43"/>
      <c r="AV267" s="88"/>
      <c r="AW267" s="42"/>
      <c r="AX267" s="43"/>
      <c r="AY267" s="88"/>
      <c r="AZ267" s="70"/>
      <c r="BA267" s="43"/>
      <c r="BB267" s="44"/>
      <c r="BC267" s="45"/>
      <c r="BD267" s="43"/>
    </row>
    <row r="268" spans="1:56" ht="15.75">
      <c r="A268" s="37" t="s">
        <v>13</v>
      </c>
      <c r="B268" s="38" t="s">
        <v>14</v>
      </c>
      <c r="C268" s="50" t="s">
        <v>15</v>
      </c>
      <c r="E268" s="47">
        <v>13</v>
      </c>
      <c r="F268" s="48">
        <f>IF($D268&gt;0,IF(E268&gt;0,$D268*E268,""),"")</f>
      </c>
      <c r="G268" s="17">
        <f>D268</f>
        <v>0</v>
      </c>
      <c r="H268" s="47">
        <v>10.9</v>
      </c>
      <c r="I268" s="48">
        <f>IF($G268&gt;0,IF(H268&gt;0,$G268*H268,""),"")</f>
      </c>
      <c r="K268" s="18"/>
      <c r="L268" s="48"/>
      <c r="M268" s="17">
        <f>D268</f>
        <v>0</v>
      </c>
      <c r="N268" s="47">
        <v>12</v>
      </c>
      <c r="O268" s="48">
        <f>IF($M268&gt;0,IF(N268&gt;0,$M268*N268,""),"")</f>
      </c>
      <c r="Q268" s="18"/>
      <c r="R268" s="18"/>
      <c r="S268" s="37" t="s">
        <v>13</v>
      </c>
      <c r="T268" s="38" t="s">
        <v>14</v>
      </c>
      <c r="U268" s="50" t="s">
        <v>15</v>
      </c>
      <c r="W268" s="47">
        <v>13</v>
      </c>
      <c r="X268" s="48">
        <f>IF($V268&gt;0,IF(W268&gt;0,$V268*W268,""),"")</f>
      </c>
      <c r="Y268" s="17">
        <f>V268</f>
        <v>0</v>
      </c>
      <c r="Z268" s="47">
        <v>10.9</v>
      </c>
      <c r="AA268" s="48">
        <f>IF($G268&gt;0,IF(Z268&gt;0,$G268*Z268,""),"")</f>
      </c>
      <c r="AC268" s="20"/>
      <c r="AD268" s="48"/>
      <c r="AE268" s="17">
        <f>V268</f>
        <v>0</v>
      </c>
      <c r="AF268" s="49">
        <f>PRODUCT(ROUND(N268,2)*1.04)</f>
        <v>12.48</v>
      </c>
      <c r="AG268" s="48">
        <f>IF($V268&gt;0,IF(AF268&gt;0,$V268*AF268,""),"")</f>
      </c>
      <c r="AI268" s="18"/>
      <c r="AJ268" s="18"/>
      <c r="AK268" s="37" t="s">
        <v>13</v>
      </c>
      <c r="AL268" s="38" t="s">
        <v>14</v>
      </c>
      <c r="AM268" s="50" t="s">
        <v>15</v>
      </c>
      <c r="AN268" s="82"/>
      <c r="AO268" s="39">
        <f>AN268</f>
        <v>0</v>
      </c>
      <c r="AP268" s="41">
        <v>13</v>
      </c>
      <c r="AQ268" s="42">
        <f>IF($AN268&gt;0,IF(AP268&gt;0,$AN268*AP268,""),"")</f>
      </c>
      <c r="AR268" s="43">
        <f>AN268</f>
        <v>0</v>
      </c>
      <c r="AS268" s="90">
        <f>PRODUCT(ROUND(Z268*1.02,2))</f>
        <v>11.12</v>
      </c>
      <c r="AT268" s="42">
        <f t="shared" si="12"/>
      </c>
      <c r="AU268" s="43"/>
      <c r="AV268" s="88"/>
      <c r="AW268" s="42"/>
      <c r="AX268" s="43">
        <f>AN268</f>
        <v>0</v>
      </c>
      <c r="AY268" s="90">
        <f>PRODUCT(ROUND(AF268*1.08,2))</f>
        <v>13.48</v>
      </c>
      <c r="AZ268" s="42">
        <f>IF($AN268&gt;0,IF(AY268&gt;0,$AN268*AY268,""),"")</f>
      </c>
      <c r="BA268" s="43"/>
      <c r="BB268" s="44"/>
      <c r="BC268" s="45"/>
      <c r="BD268" s="43"/>
    </row>
    <row r="269" spans="1:56" ht="15.75">
      <c r="A269" s="37" t="s">
        <v>13</v>
      </c>
      <c r="B269" s="38" t="s">
        <v>16</v>
      </c>
      <c r="C269" s="50" t="s">
        <v>15</v>
      </c>
      <c r="E269" s="47">
        <v>10</v>
      </c>
      <c r="F269" s="48">
        <f>IF($D269&gt;0,IF(E269&gt;0,$D269*E269,""),"")</f>
      </c>
      <c r="G269" s="17">
        <f>D269</f>
        <v>0</v>
      </c>
      <c r="H269" s="47">
        <v>8.8</v>
      </c>
      <c r="I269" s="48">
        <f>IF($G269&gt;0,IF(H269&gt;0,$G269*H269,""),"")</f>
      </c>
      <c r="K269" s="18"/>
      <c r="L269" s="48"/>
      <c r="M269" s="17">
        <f>D269</f>
        <v>0</v>
      </c>
      <c r="N269" s="47">
        <v>10</v>
      </c>
      <c r="O269" s="48">
        <f>IF($M269&gt;0,IF(N269&gt;0,$M269*N269,""),"")</f>
      </c>
      <c r="Q269" s="18"/>
      <c r="R269" s="18"/>
      <c r="S269" s="37" t="s">
        <v>13</v>
      </c>
      <c r="T269" s="38" t="s">
        <v>16</v>
      </c>
      <c r="U269" s="50" t="s">
        <v>15</v>
      </c>
      <c r="W269" s="47">
        <v>10</v>
      </c>
      <c r="X269" s="48">
        <f>IF($V269&gt;0,IF(W269&gt;0,$V269*W269,""),"")</f>
      </c>
      <c r="Y269" s="17">
        <f>V269</f>
        <v>0</v>
      </c>
      <c r="Z269" s="47">
        <v>8.8</v>
      </c>
      <c r="AA269" s="48">
        <f>IF($G269&gt;0,IF(Z269&gt;0,$G269*Z269,""),"")</f>
      </c>
      <c r="AC269" s="20"/>
      <c r="AD269" s="48"/>
      <c r="AE269" s="17">
        <f>V269</f>
        <v>0</v>
      </c>
      <c r="AF269" s="49">
        <f>PRODUCT(ROUND(N269,2)*1.04)</f>
        <v>10.4</v>
      </c>
      <c r="AG269" s="48">
        <f>IF($V269&gt;0,IF(AF269&gt;0,$V269*AF269,""),"")</f>
      </c>
      <c r="AI269" s="18"/>
      <c r="AJ269" s="18"/>
      <c r="AK269" s="37" t="s">
        <v>13</v>
      </c>
      <c r="AL269" s="38" t="s">
        <v>16</v>
      </c>
      <c r="AM269" s="50" t="s">
        <v>15</v>
      </c>
      <c r="AN269" s="82"/>
      <c r="AO269" s="39">
        <f>AN269</f>
        <v>0</v>
      </c>
      <c r="AP269" s="41">
        <v>10</v>
      </c>
      <c r="AQ269" s="42">
        <f>IF($AN269&gt;0,IF(AP269&gt;0,$AN269*AP269,""),"")</f>
      </c>
      <c r="AR269" s="43">
        <f>AN269</f>
        <v>0</v>
      </c>
      <c r="AS269" s="90">
        <f>PRODUCT(ROUND(Z269*1.02,2))</f>
        <v>8.98</v>
      </c>
      <c r="AT269" s="42">
        <f t="shared" si="12"/>
      </c>
      <c r="AU269" s="43"/>
      <c r="AV269" s="88"/>
      <c r="AW269" s="42"/>
      <c r="AX269" s="43">
        <f>AN269</f>
        <v>0</v>
      </c>
      <c r="AY269" s="90">
        <f>PRODUCT(ROUND(AF269*1.08,2))</f>
        <v>11.23</v>
      </c>
      <c r="AZ269" s="42">
        <f>IF($AN269&gt;0,IF(AY269&gt;0,$AN269*AY269,""),"")</f>
      </c>
      <c r="BA269" s="43"/>
      <c r="BB269" s="44"/>
      <c r="BC269" s="45"/>
      <c r="BD269" s="43"/>
    </row>
    <row r="270" spans="1:56" ht="15.75">
      <c r="A270" s="37" t="s">
        <v>13</v>
      </c>
      <c r="B270" s="38" t="s">
        <v>17</v>
      </c>
      <c r="C270" s="50" t="s">
        <v>15</v>
      </c>
      <c r="E270" s="47">
        <v>9.5</v>
      </c>
      <c r="F270" s="48">
        <f>IF($D270&gt;0,IF(E270&gt;0,$D270*E270,""),"")</f>
      </c>
      <c r="G270" s="17">
        <f>D270</f>
        <v>0</v>
      </c>
      <c r="H270" s="47">
        <v>8.3</v>
      </c>
      <c r="I270" s="48">
        <f>IF($D270&gt;0,IF(H270&gt;0,$D270*H270,""),"")</f>
      </c>
      <c r="K270" s="18"/>
      <c r="L270" s="48"/>
      <c r="M270" s="17">
        <f>D270</f>
        <v>0</v>
      </c>
      <c r="N270" s="47">
        <v>8</v>
      </c>
      <c r="O270" s="48">
        <f>IF($M270&gt;0,IF(N270&gt;0,$M270*N270,""),"")</f>
      </c>
      <c r="Q270" s="18"/>
      <c r="R270" s="18"/>
      <c r="S270" s="37" t="s">
        <v>13</v>
      </c>
      <c r="T270" s="38" t="s">
        <v>17</v>
      </c>
      <c r="U270" s="50" t="s">
        <v>15</v>
      </c>
      <c r="W270" s="47">
        <v>9.5</v>
      </c>
      <c r="X270" s="48">
        <f>IF($V270&gt;0,IF(W270&gt;0,$V270*W270,""),"")</f>
      </c>
      <c r="Y270" s="17">
        <f>V270</f>
        <v>0</v>
      </c>
      <c r="Z270" s="47">
        <v>8.3</v>
      </c>
      <c r="AA270" s="48">
        <f>IF($D270&gt;0,IF(Z270&gt;0,$D270*Z270,""),"")</f>
      </c>
      <c r="AC270" s="20"/>
      <c r="AD270" s="48"/>
      <c r="AE270" s="17">
        <f>V270</f>
        <v>0</v>
      </c>
      <c r="AF270" s="49">
        <f>PRODUCT(ROUND(N270,2)*1.04)</f>
        <v>8.32</v>
      </c>
      <c r="AG270" s="48">
        <f>IF($V270&gt;0,IF(AF270&gt;0,$V270*AF270,""),"")</f>
      </c>
      <c r="AI270" s="18"/>
      <c r="AJ270" s="18"/>
      <c r="AK270" s="37" t="s">
        <v>13</v>
      </c>
      <c r="AL270" s="38" t="s">
        <v>17</v>
      </c>
      <c r="AM270" s="50" t="s">
        <v>15</v>
      </c>
      <c r="AN270" s="82"/>
      <c r="AO270" s="39">
        <f>AN270</f>
        <v>0</v>
      </c>
      <c r="AP270" s="41">
        <v>9.5</v>
      </c>
      <c r="AQ270" s="42">
        <f>IF($AN270&gt;0,IF(AP270&gt;0,$AN270*AP270,""),"")</f>
      </c>
      <c r="AR270" s="43">
        <f>AN270</f>
        <v>0</v>
      </c>
      <c r="AS270" s="90">
        <f>PRODUCT(ROUND(Z270*1.02,2))</f>
        <v>8.47</v>
      </c>
      <c r="AT270" s="42">
        <f t="shared" si="12"/>
      </c>
      <c r="AU270" s="43"/>
      <c r="AV270" s="88"/>
      <c r="AW270" s="42"/>
      <c r="AX270" s="43">
        <f>AN270</f>
        <v>0</v>
      </c>
      <c r="AY270" s="90">
        <f>PRODUCT(ROUND(AF270*1.08,2))</f>
        <v>8.99</v>
      </c>
      <c r="AZ270" s="42">
        <f>IF($AN270&gt;0,IF(AY270&gt;0,$AN270*AY270,""),"")</f>
      </c>
      <c r="BA270" s="43"/>
      <c r="BB270" s="44"/>
      <c r="BC270" s="45"/>
      <c r="BD270" s="43"/>
    </row>
    <row r="271" spans="1:56" ht="15.75">
      <c r="A271" s="37"/>
      <c r="B271" s="38"/>
      <c r="C271" s="50"/>
      <c r="K271" s="18"/>
      <c r="L271" s="48"/>
      <c r="N271" s="18"/>
      <c r="Q271" s="18"/>
      <c r="R271" s="18"/>
      <c r="S271" s="37"/>
      <c r="T271" s="38"/>
      <c r="U271" s="50"/>
      <c r="AC271" s="20"/>
      <c r="AD271" s="48"/>
      <c r="AF271" s="20"/>
      <c r="AI271" s="18"/>
      <c r="AJ271" s="18"/>
      <c r="AK271" s="37"/>
      <c r="AL271" s="38"/>
      <c r="AM271" s="50"/>
      <c r="AO271" s="39"/>
      <c r="AP271" s="39"/>
      <c r="AQ271" s="70"/>
      <c r="AR271" s="43"/>
      <c r="AS271" s="93"/>
      <c r="AT271" s="70"/>
      <c r="AU271" s="43"/>
      <c r="AV271" s="88"/>
      <c r="AW271" s="42"/>
      <c r="AX271" s="43"/>
      <c r="AY271" s="88"/>
      <c r="AZ271" s="70"/>
      <c r="BA271" s="43"/>
      <c r="BB271" s="44"/>
      <c r="BC271" s="45"/>
      <c r="BD271" s="43"/>
    </row>
    <row r="272" spans="1:56" ht="15.75">
      <c r="A272" s="37" t="s">
        <v>20</v>
      </c>
      <c r="B272" s="32" t="s">
        <v>21</v>
      </c>
      <c r="C272" s="50"/>
      <c r="K272" s="18"/>
      <c r="L272" s="48"/>
      <c r="N272" s="18"/>
      <c r="Q272" s="18"/>
      <c r="R272" s="18"/>
      <c r="S272" s="37" t="s">
        <v>20</v>
      </c>
      <c r="T272" s="32" t="s">
        <v>21</v>
      </c>
      <c r="U272" s="50"/>
      <c r="AC272" s="20"/>
      <c r="AD272" s="48"/>
      <c r="AF272" s="20"/>
      <c r="AI272" s="18"/>
      <c r="AJ272" s="18"/>
      <c r="AK272" s="37" t="s">
        <v>20</v>
      </c>
      <c r="AL272" s="32" t="s">
        <v>21</v>
      </c>
      <c r="AM272" s="50"/>
      <c r="AO272" s="39"/>
      <c r="AP272" s="39"/>
      <c r="AQ272" s="70"/>
      <c r="AR272" s="43"/>
      <c r="AS272" s="93"/>
      <c r="AT272" s="70"/>
      <c r="AU272" s="43"/>
      <c r="AV272" s="88"/>
      <c r="AW272" s="42"/>
      <c r="AX272" s="43"/>
      <c r="AY272" s="88"/>
      <c r="AZ272" s="70"/>
      <c r="BA272" s="43"/>
      <c r="BB272" s="44"/>
      <c r="BC272" s="45"/>
      <c r="BD272" s="43"/>
    </row>
    <row r="273" spans="1:56" s="62" customFormat="1" ht="31.5">
      <c r="A273" s="52" t="s">
        <v>22</v>
      </c>
      <c r="B273" s="53" t="s">
        <v>23</v>
      </c>
      <c r="C273" s="54" t="s">
        <v>24</v>
      </c>
      <c r="E273" s="63">
        <v>1.25</v>
      </c>
      <c r="F273" s="64">
        <f>IF($D273&gt;0,IF(E273&gt;0,$D273*E273,""),"")</f>
      </c>
      <c r="H273" s="63">
        <v>0.45</v>
      </c>
      <c r="I273" s="64">
        <f>IF($G273&gt;0,IF(H273&gt;0,$G273*H273,""),"")</f>
      </c>
      <c r="K273" s="65"/>
      <c r="L273" s="64"/>
      <c r="N273" s="63">
        <v>1.25</v>
      </c>
      <c r="O273" s="64">
        <f>IF($M273&gt;0,IF(N273&gt;0,$M273*N273,""),"")</f>
      </c>
      <c r="Q273" s="65"/>
      <c r="R273" s="65"/>
      <c r="S273" s="52" t="s">
        <v>22</v>
      </c>
      <c r="T273" s="53" t="s">
        <v>23</v>
      </c>
      <c r="U273" s="54" t="s">
        <v>24</v>
      </c>
      <c r="W273" s="63">
        <v>1.25</v>
      </c>
      <c r="X273" s="64">
        <f>IF($V273&gt;0,IF(W273&gt;0,$V273*W273,""),"")</f>
      </c>
      <c r="Z273" s="63">
        <v>0.45</v>
      </c>
      <c r="AA273" s="64">
        <f>IF($G273&gt;0,IF(Z273&gt;0,$G273*Z273,""),"")</f>
      </c>
      <c r="AC273" s="65"/>
      <c r="AD273" s="64"/>
      <c r="AF273" s="63">
        <f>PRODUCT(ROUND(N273,2)*1.04)</f>
        <v>1.3</v>
      </c>
      <c r="AG273" s="64">
        <f>IF($M273&gt;0,IF(AF273&gt;0,$M273*AF273,""),"")</f>
      </c>
      <c r="AI273" s="65"/>
      <c r="AJ273" s="65"/>
      <c r="AK273" s="52" t="s">
        <v>22</v>
      </c>
      <c r="AL273" s="53" t="s">
        <v>23</v>
      </c>
      <c r="AM273" s="54" t="s">
        <v>24</v>
      </c>
      <c r="AN273" s="83"/>
      <c r="AO273" s="84"/>
      <c r="AP273" s="56">
        <v>1.25</v>
      </c>
      <c r="AQ273" s="57">
        <f>IF($AO273&gt;0,IF(AP273&gt;0,$AO273*AP273,""),"")</f>
      </c>
      <c r="AR273" s="85"/>
      <c r="AS273" s="56">
        <f>PRODUCT(ROUND(Z273*1.02,2))</f>
        <v>0.46</v>
      </c>
      <c r="AT273" s="57">
        <f>IF($AR273&gt;0,IF(AS273&gt;0,$AR273*AS273,""),"")</f>
      </c>
      <c r="AU273" s="58"/>
      <c r="AV273" s="59"/>
      <c r="AW273" s="57"/>
      <c r="AX273" s="85"/>
      <c r="AY273" s="56">
        <f>PRODUCT(ROUND(AF273*1.08,2))</f>
        <v>1.4</v>
      </c>
      <c r="AZ273" s="57">
        <f>IF($AX273&gt;0,IF(AY273&gt;0,$AX273*AY273,""),"")</f>
      </c>
      <c r="BA273" s="58"/>
      <c r="BB273" s="59"/>
      <c r="BC273" s="60"/>
      <c r="BD273" s="58"/>
    </row>
    <row r="274" spans="1:56" ht="15.75">
      <c r="A274" s="37" t="s">
        <v>25</v>
      </c>
      <c r="B274" s="38" t="s">
        <v>26</v>
      </c>
      <c r="C274" s="50" t="s">
        <v>15</v>
      </c>
      <c r="E274" s="47"/>
      <c r="G274" s="17">
        <f>D274</f>
        <v>0</v>
      </c>
      <c r="H274" s="47">
        <v>0.23</v>
      </c>
      <c r="I274" s="48">
        <f>IF($G274&gt;0,IF(H274&gt;0,$G274*H274,""),"")</f>
      </c>
      <c r="K274" s="18"/>
      <c r="L274" s="48"/>
      <c r="M274" s="17">
        <f>D274</f>
        <v>0</v>
      </c>
      <c r="N274" s="47">
        <v>0.25</v>
      </c>
      <c r="O274" s="48">
        <f>IF($M274&gt;0,IF(N274&gt;0,$M274*N274,""),"")</f>
      </c>
      <c r="Q274" s="18"/>
      <c r="R274" s="18"/>
      <c r="S274" s="37" t="s">
        <v>25</v>
      </c>
      <c r="T274" s="38" t="s">
        <v>26</v>
      </c>
      <c r="U274" s="50" t="s">
        <v>15</v>
      </c>
      <c r="W274" s="47"/>
      <c r="Y274" s="17">
        <f>V274</f>
        <v>0</v>
      </c>
      <c r="Z274" s="47">
        <v>0.23</v>
      </c>
      <c r="AA274" s="48">
        <f>IF($G274&gt;0,IF(Z274&gt;0,$G274*Z274,""),"")</f>
      </c>
      <c r="AC274" s="20"/>
      <c r="AD274" s="48"/>
      <c r="AE274" s="17">
        <f>V274</f>
        <v>0</v>
      </c>
      <c r="AF274" s="49">
        <f>PRODUCT(ROUND(N274,2)*1.04)</f>
        <v>0.26</v>
      </c>
      <c r="AG274" s="48">
        <f>IF($V274&gt;0,IF(AF274&gt;0,$V274*AF274,""),"")</f>
      </c>
      <c r="AI274" s="18"/>
      <c r="AJ274" s="18"/>
      <c r="AK274" s="37" t="s">
        <v>25</v>
      </c>
      <c r="AL274" s="38" t="s">
        <v>26</v>
      </c>
      <c r="AM274" s="50" t="s">
        <v>15</v>
      </c>
      <c r="AN274" s="82"/>
      <c r="AO274" s="39"/>
      <c r="AP274" s="41"/>
      <c r="AQ274" s="95"/>
      <c r="AR274" s="43">
        <f>AN274</f>
        <v>0</v>
      </c>
      <c r="AS274" s="90">
        <f>PRODUCT(ROUND(Z274*1.02,2))</f>
        <v>0.23</v>
      </c>
      <c r="AT274" s="42">
        <f>IF($AN274&gt;0,IF(AS274&gt;0,$AN274*AS274,""),"")</f>
      </c>
      <c r="AU274" s="43"/>
      <c r="AV274" s="88"/>
      <c r="AW274" s="42"/>
      <c r="AX274" s="43">
        <f>AN274</f>
        <v>0</v>
      </c>
      <c r="AY274" s="90">
        <f>PRODUCT(ROUND(AF274*1.08,2))</f>
        <v>0.28</v>
      </c>
      <c r="AZ274" s="42">
        <f>IF($AN274&gt;0,IF(AY274&gt;0,$AN274*AY274,""),"")</f>
      </c>
      <c r="BA274" s="43"/>
      <c r="BB274" s="44"/>
      <c r="BC274" s="45"/>
      <c r="BD274" s="43"/>
    </row>
    <row r="275" spans="1:56" ht="15.75">
      <c r="A275" s="37" t="s">
        <v>13</v>
      </c>
      <c r="B275" s="38"/>
      <c r="C275" s="50"/>
      <c r="I275" s="48"/>
      <c r="K275" s="18"/>
      <c r="L275" s="48"/>
      <c r="N275" s="18"/>
      <c r="O275" s="48"/>
      <c r="Q275" s="18"/>
      <c r="R275" s="18"/>
      <c r="S275" s="37" t="s">
        <v>13</v>
      </c>
      <c r="T275" s="38"/>
      <c r="U275" s="50"/>
      <c r="AA275" s="48"/>
      <c r="AC275" s="20"/>
      <c r="AD275" s="48"/>
      <c r="AF275" s="20"/>
      <c r="AG275" s="48"/>
      <c r="AI275" s="18"/>
      <c r="AJ275" s="18"/>
      <c r="AK275" s="37" t="s">
        <v>13</v>
      </c>
      <c r="AL275" s="38"/>
      <c r="AM275" s="50"/>
      <c r="AO275" s="39"/>
      <c r="AP275" s="39"/>
      <c r="AQ275" s="70"/>
      <c r="AR275" s="43"/>
      <c r="AS275" s="93"/>
      <c r="AT275" s="42"/>
      <c r="AU275" s="43"/>
      <c r="AV275" s="88"/>
      <c r="AW275" s="42"/>
      <c r="AX275" s="43"/>
      <c r="AY275" s="88"/>
      <c r="AZ275" s="42"/>
      <c r="BA275" s="43"/>
      <c r="BB275" s="44"/>
      <c r="BC275" s="45"/>
      <c r="BD275" s="43"/>
    </row>
    <row r="276" spans="1:56" ht="31.5">
      <c r="A276" s="37" t="s">
        <v>27</v>
      </c>
      <c r="B276" s="32" t="s">
        <v>28</v>
      </c>
      <c r="C276" s="50"/>
      <c r="K276" s="18"/>
      <c r="L276" s="48"/>
      <c r="N276" s="18"/>
      <c r="Q276" s="18"/>
      <c r="R276" s="18"/>
      <c r="S276" s="37" t="s">
        <v>27</v>
      </c>
      <c r="T276" s="32" t="s">
        <v>28</v>
      </c>
      <c r="U276" s="50"/>
      <c r="AC276" s="20"/>
      <c r="AD276" s="48"/>
      <c r="AF276" s="20"/>
      <c r="AI276" s="18"/>
      <c r="AJ276" s="18"/>
      <c r="AK276" s="37" t="s">
        <v>27</v>
      </c>
      <c r="AL276" s="32" t="s">
        <v>28</v>
      </c>
      <c r="AM276" s="50"/>
      <c r="AO276" s="39"/>
      <c r="AP276" s="39"/>
      <c r="AQ276" s="70"/>
      <c r="AR276" s="43"/>
      <c r="AS276" s="93"/>
      <c r="AT276" s="70"/>
      <c r="AU276" s="43"/>
      <c r="AV276" s="88"/>
      <c r="AW276" s="42"/>
      <c r="AX276" s="43"/>
      <c r="AY276" s="88"/>
      <c r="AZ276" s="70"/>
      <c r="BA276" s="43"/>
      <c r="BB276" s="44"/>
      <c r="BC276" s="45"/>
      <c r="BD276" s="43"/>
    </row>
    <row r="277" spans="1:56" ht="15.75">
      <c r="A277" s="37" t="s">
        <v>29</v>
      </c>
      <c r="B277" s="38" t="s">
        <v>30</v>
      </c>
      <c r="C277" s="50" t="s">
        <v>31</v>
      </c>
      <c r="G277" s="17">
        <f>D277</f>
        <v>0</v>
      </c>
      <c r="H277" s="47">
        <v>0.84</v>
      </c>
      <c r="I277" s="48">
        <f>IF($G277&gt;0,IF(H277&gt;0,$G277*H277,""),"")</f>
      </c>
      <c r="K277" s="18"/>
      <c r="L277" s="48"/>
      <c r="M277" s="17">
        <f>D277</f>
        <v>0</v>
      </c>
      <c r="N277" s="47">
        <v>2</v>
      </c>
      <c r="O277" s="48">
        <f>IF($M277&gt;0,IF(N277&gt;0,$M277*N277,""),"")</f>
      </c>
      <c r="Q277" s="18"/>
      <c r="R277" s="18"/>
      <c r="S277" s="37" t="s">
        <v>29</v>
      </c>
      <c r="T277" s="38" t="s">
        <v>30</v>
      </c>
      <c r="U277" s="50" t="s">
        <v>31</v>
      </c>
      <c r="Y277" s="17">
        <f>V277</f>
        <v>0</v>
      </c>
      <c r="Z277" s="47">
        <v>0.84</v>
      </c>
      <c r="AA277" s="48">
        <f>IF($G277&gt;0,IF(Z277&gt;0,$G277*Z277,""),"")</f>
      </c>
      <c r="AC277" s="20"/>
      <c r="AD277" s="48"/>
      <c r="AE277" s="17">
        <f>V277</f>
        <v>0</v>
      </c>
      <c r="AF277" s="49">
        <f>PRODUCT(ROUND(N277,2)*1.04)</f>
        <v>2.08</v>
      </c>
      <c r="AG277" s="48">
        <f>IF($V277&gt;0,IF(AF277&gt;0,$V277*AF277,""),"")</f>
      </c>
      <c r="AI277" s="18"/>
      <c r="AJ277" s="18"/>
      <c r="AK277" s="37" t="s">
        <v>29</v>
      </c>
      <c r="AL277" s="38" t="s">
        <v>30</v>
      </c>
      <c r="AM277" s="50" t="s">
        <v>31</v>
      </c>
      <c r="AN277" s="82"/>
      <c r="AO277" s="39"/>
      <c r="AP277" s="39"/>
      <c r="AQ277" s="95"/>
      <c r="AR277" s="43">
        <f>AN277</f>
        <v>0</v>
      </c>
      <c r="AS277" s="90">
        <f>PRODUCT(ROUND(Z277*1.02,2))</f>
        <v>0.86</v>
      </c>
      <c r="AT277" s="42">
        <f>IF($AN277&gt;0,IF(AS277&gt;0,$AN277*AS277,""),"")</f>
      </c>
      <c r="AU277" s="43"/>
      <c r="AV277" s="88"/>
      <c r="AW277" s="42"/>
      <c r="AX277" s="43">
        <f>AN277</f>
        <v>0</v>
      </c>
      <c r="AY277" s="90">
        <f>PRODUCT(ROUND(AF277*1.08,2))</f>
        <v>2.25</v>
      </c>
      <c r="AZ277" s="42">
        <f>IF($AN277&gt;0,IF(AY277&gt;0,$AN277*AY277,""),"")</f>
      </c>
      <c r="BA277" s="43"/>
      <c r="BB277" s="44"/>
      <c r="BC277" s="45"/>
      <c r="BD277" s="43"/>
    </row>
    <row r="278" spans="1:56" s="62" customFormat="1" ht="31.5">
      <c r="A278" s="52" t="s">
        <v>32</v>
      </c>
      <c r="B278" s="53" t="s">
        <v>23</v>
      </c>
      <c r="C278" s="54" t="s">
        <v>24</v>
      </c>
      <c r="E278" s="63">
        <v>1.25</v>
      </c>
      <c r="F278" s="64">
        <f>IF($D278&gt;0,IF(E278&gt;0,$D278*E278,""),"")</f>
      </c>
      <c r="H278" s="63">
        <v>1.4</v>
      </c>
      <c r="I278" s="64">
        <f>IF($G278&gt;0,IF(H278&gt;0,$G278*H278,""),"")</f>
      </c>
      <c r="K278" s="65"/>
      <c r="L278" s="64"/>
      <c r="N278" s="63">
        <v>2</v>
      </c>
      <c r="O278" s="64">
        <f>IF($M278&gt;0,IF(N278&gt;0,$M278*N278,""),"")</f>
      </c>
      <c r="Q278" s="65"/>
      <c r="R278" s="65"/>
      <c r="S278" s="52" t="s">
        <v>32</v>
      </c>
      <c r="T278" s="53" t="s">
        <v>23</v>
      </c>
      <c r="U278" s="54" t="s">
        <v>24</v>
      </c>
      <c r="W278" s="63">
        <v>1.25</v>
      </c>
      <c r="X278" s="64">
        <f>IF($V278&gt;0,IF(W278&gt;0,$V278*W278,""),"")</f>
      </c>
      <c r="Z278" s="63">
        <v>1.4</v>
      </c>
      <c r="AA278" s="64">
        <f>IF($G278&gt;0,IF(Z278&gt;0,$G278*Z278,""),"")</f>
      </c>
      <c r="AC278" s="65"/>
      <c r="AD278" s="64"/>
      <c r="AF278" s="63">
        <f>PRODUCT(ROUND(N278,2)*1.04)</f>
        <v>2.08</v>
      </c>
      <c r="AG278" s="64">
        <f>IF($V278&gt;0,IF(AF278&gt;0,$V278*AF278,""),"")</f>
      </c>
      <c r="AI278" s="65"/>
      <c r="AJ278" s="65"/>
      <c r="AK278" s="52" t="s">
        <v>32</v>
      </c>
      <c r="AL278" s="53" t="s">
        <v>23</v>
      </c>
      <c r="AM278" s="54" t="s">
        <v>24</v>
      </c>
      <c r="AN278" s="83"/>
      <c r="AO278" s="84"/>
      <c r="AP278" s="56">
        <v>1.25</v>
      </c>
      <c r="AQ278" s="57">
        <f>IF($AO278&gt;0,IF(AP278&gt;0,$AO278*AP278,""),"")</f>
      </c>
      <c r="AR278" s="85"/>
      <c r="AS278" s="56">
        <f>PRODUCT(ROUND(Z278*1.02,2))</f>
        <v>1.43</v>
      </c>
      <c r="AT278" s="57">
        <f>IF($AR278&gt;0,IF(AS278&gt;0,$AR278*AS278,""),"")</f>
      </c>
      <c r="AU278" s="58"/>
      <c r="AV278" s="59"/>
      <c r="AW278" s="57"/>
      <c r="AX278" s="85"/>
      <c r="AY278" s="56">
        <f>PRODUCT(ROUND(AF278*1.08,2))</f>
        <v>2.25</v>
      </c>
      <c r="AZ278" s="57">
        <f>IF($AX278&gt;0,IF(AY278&gt;0,$AX278*AY278,""),"")</f>
      </c>
      <c r="BA278" s="58"/>
      <c r="BB278" s="59"/>
      <c r="BC278" s="60"/>
      <c r="BD278" s="58"/>
    </row>
    <row r="279" spans="1:56" ht="15.75">
      <c r="A279" s="37" t="s">
        <v>33</v>
      </c>
      <c r="B279" s="38" t="s">
        <v>34</v>
      </c>
      <c r="C279" s="50" t="s">
        <v>31</v>
      </c>
      <c r="E279" s="47">
        <v>4.5</v>
      </c>
      <c r="F279" s="48">
        <f>IF($D279&gt;0,IF(E279&gt;0,$D279*E279,""),"")</f>
      </c>
      <c r="G279" s="17">
        <f>D279</f>
        <v>0</v>
      </c>
      <c r="H279" s="47">
        <v>2.24</v>
      </c>
      <c r="I279" s="48">
        <f>IF($D279&gt;0,IF(H279&gt;0,$D279*H279,""),"")</f>
      </c>
      <c r="K279" s="18"/>
      <c r="L279" s="48"/>
      <c r="N279" s="18"/>
      <c r="O279" s="48"/>
      <c r="Q279" s="18"/>
      <c r="R279" s="18"/>
      <c r="S279" s="37" t="s">
        <v>33</v>
      </c>
      <c r="T279" s="38" t="s">
        <v>34</v>
      </c>
      <c r="U279" s="50" t="s">
        <v>31</v>
      </c>
      <c r="W279" s="47">
        <v>4.5</v>
      </c>
      <c r="X279" s="48">
        <f>IF($V279&gt;0,IF(W279&gt;0,$V279*W279,""),"")</f>
      </c>
      <c r="Y279" s="17">
        <f>V279</f>
        <v>0</v>
      </c>
      <c r="Z279" s="47">
        <v>2.24</v>
      </c>
      <c r="AA279" s="48">
        <f>IF($D279&gt;0,IF(Z279&gt;0,$D279*Z279,""),"")</f>
      </c>
      <c r="AC279" s="20"/>
      <c r="AD279" s="48"/>
      <c r="AF279" s="20"/>
      <c r="AG279" s="48"/>
      <c r="AI279" s="18"/>
      <c r="AJ279" s="18"/>
      <c r="AK279" s="37" t="s">
        <v>33</v>
      </c>
      <c r="AL279" s="38" t="s">
        <v>34</v>
      </c>
      <c r="AM279" s="50" t="s">
        <v>31</v>
      </c>
      <c r="AN279" s="82"/>
      <c r="AO279" s="39">
        <f>AN279</f>
        <v>0</v>
      </c>
      <c r="AP279" s="41">
        <v>4.5</v>
      </c>
      <c r="AQ279" s="42">
        <f>IF($AN279&gt;0,IF(AP279&gt;0,$AN279*AP279,""),"")</f>
      </c>
      <c r="AR279" s="43">
        <f>AN279</f>
        <v>0</v>
      </c>
      <c r="AS279" s="90">
        <f>PRODUCT(ROUND(Z279*1.02,2))</f>
        <v>2.28</v>
      </c>
      <c r="AT279" s="42">
        <f>IF($AN279&gt;0,IF(AS279&gt;0,$AN279*AS279,""),"")</f>
      </c>
      <c r="AU279" s="43"/>
      <c r="AV279" s="88"/>
      <c r="AW279" s="42"/>
      <c r="AX279" s="43"/>
      <c r="AY279" s="88"/>
      <c r="AZ279" s="94"/>
      <c r="BA279" s="43"/>
      <c r="BB279" s="44"/>
      <c r="BC279" s="45"/>
      <c r="BD279" s="43"/>
    </row>
    <row r="280" spans="1:56" ht="15.75">
      <c r="A280" s="37" t="s">
        <v>13</v>
      </c>
      <c r="B280" s="38"/>
      <c r="C280" s="50"/>
      <c r="E280" s="47"/>
      <c r="K280" s="18"/>
      <c r="L280" s="48"/>
      <c r="N280" s="18"/>
      <c r="Q280" s="18"/>
      <c r="R280" s="18"/>
      <c r="S280" s="37" t="s">
        <v>13</v>
      </c>
      <c r="T280" s="38"/>
      <c r="U280" s="50"/>
      <c r="W280" s="47"/>
      <c r="AC280" s="20"/>
      <c r="AD280" s="48"/>
      <c r="AF280" s="20"/>
      <c r="AI280" s="18"/>
      <c r="AJ280" s="18"/>
      <c r="AK280" s="37" t="s">
        <v>13</v>
      </c>
      <c r="AL280" s="38"/>
      <c r="AM280" s="50"/>
      <c r="AO280" s="39"/>
      <c r="AP280" s="41"/>
      <c r="AQ280" s="70"/>
      <c r="AR280" s="43"/>
      <c r="AS280" s="93"/>
      <c r="AT280" s="70"/>
      <c r="AU280" s="43"/>
      <c r="AV280" s="88"/>
      <c r="AW280" s="42"/>
      <c r="AX280" s="43"/>
      <c r="AY280" s="88"/>
      <c r="AZ280" s="70"/>
      <c r="BA280" s="43"/>
      <c r="BB280" s="44"/>
      <c r="BC280" s="45"/>
      <c r="BD280" s="43"/>
    </row>
    <row r="281" spans="1:56" ht="15.75">
      <c r="A281" s="37"/>
      <c r="B281" s="38"/>
      <c r="C281" s="50"/>
      <c r="K281" s="18"/>
      <c r="L281" s="48"/>
      <c r="N281" s="18"/>
      <c r="Q281" s="18"/>
      <c r="R281" s="18"/>
      <c r="S281" s="37"/>
      <c r="T281" s="38"/>
      <c r="U281" s="50"/>
      <c r="AC281" s="20"/>
      <c r="AD281" s="48"/>
      <c r="AF281" s="20"/>
      <c r="AI281" s="18"/>
      <c r="AJ281" s="18"/>
      <c r="AK281" s="37"/>
      <c r="AL281" s="38"/>
      <c r="AM281" s="50"/>
      <c r="AO281" s="39"/>
      <c r="AP281" s="39"/>
      <c r="AQ281" s="70"/>
      <c r="AR281" s="43"/>
      <c r="AS281" s="93"/>
      <c r="AT281" s="70"/>
      <c r="AU281" s="43"/>
      <c r="AV281" s="88"/>
      <c r="AW281" s="42"/>
      <c r="AX281" s="43"/>
      <c r="AY281" s="88"/>
      <c r="AZ281" s="70"/>
      <c r="BA281" s="43"/>
      <c r="BB281" s="44"/>
      <c r="BC281" s="45"/>
      <c r="BD281" s="43"/>
    </row>
    <row r="282" spans="1:56" ht="63">
      <c r="A282" s="30" t="s">
        <v>87</v>
      </c>
      <c r="B282" s="31" t="s">
        <v>88</v>
      </c>
      <c r="C282" s="37"/>
      <c r="K282" s="18"/>
      <c r="L282" s="48"/>
      <c r="N282" s="18"/>
      <c r="Q282" s="18"/>
      <c r="R282" s="18"/>
      <c r="S282" s="30" t="s">
        <v>87</v>
      </c>
      <c r="T282" s="31" t="s">
        <v>88</v>
      </c>
      <c r="U282" s="37"/>
      <c r="AC282" s="20"/>
      <c r="AD282" s="48"/>
      <c r="AF282" s="20"/>
      <c r="AI282" s="18"/>
      <c r="AJ282" s="18"/>
      <c r="AK282" s="30" t="s">
        <v>87</v>
      </c>
      <c r="AL282" s="31" t="s">
        <v>88</v>
      </c>
      <c r="AM282" s="37"/>
      <c r="AO282" s="39"/>
      <c r="AP282" s="39"/>
      <c r="AQ282" s="70"/>
      <c r="AR282" s="43"/>
      <c r="AS282" s="93"/>
      <c r="AT282" s="70"/>
      <c r="AU282" s="43"/>
      <c r="AV282" s="88"/>
      <c r="AW282" s="42"/>
      <c r="AX282" s="43"/>
      <c r="AY282" s="88"/>
      <c r="AZ282" s="70"/>
      <c r="BA282" s="43"/>
      <c r="BB282" s="44"/>
      <c r="BC282" s="45"/>
      <c r="BD282" s="43"/>
    </row>
    <row r="283" spans="1:56" ht="31.5">
      <c r="A283" s="37" t="s">
        <v>89</v>
      </c>
      <c r="B283" s="38" t="s">
        <v>12</v>
      </c>
      <c r="C283" s="50"/>
      <c r="K283" s="18"/>
      <c r="L283" s="48"/>
      <c r="N283" s="18"/>
      <c r="Q283" s="18"/>
      <c r="R283" s="18"/>
      <c r="S283" s="37" t="s">
        <v>89</v>
      </c>
      <c r="T283" s="38" t="s">
        <v>12</v>
      </c>
      <c r="U283" s="50"/>
      <c r="AC283" s="20"/>
      <c r="AD283" s="48"/>
      <c r="AF283" s="20"/>
      <c r="AI283" s="18"/>
      <c r="AJ283" s="18"/>
      <c r="AK283" s="37" t="s">
        <v>89</v>
      </c>
      <c r="AL283" s="38" t="s">
        <v>12</v>
      </c>
      <c r="AM283" s="50"/>
      <c r="AO283" s="39"/>
      <c r="AP283" s="39"/>
      <c r="AQ283" s="70"/>
      <c r="AR283" s="43"/>
      <c r="AS283" s="93"/>
      <c r="AT283" s="70"/>
      <c r="AU283" s="43"/>
      <c r="AV283" s="88"/>
      <c r="AW283" s="42"/>
      <c r="AX283" s="43"/>
      <c r="AY283" s="88"/>
      <c r="AZ283" s="70"/>
      <c r="BA283" s="43"/>
      <c r="BB283" s="44"/>
      <c r="BC283" s="45"/>
      <c r="BD283" s="43"/>
    </row>
    <row r="284" spans="1:56" ht="15.75">
      <c r="A284" s="37" t="s">
        <v>13</v>
      </c>
      <c r="B284" s="38" t="s">
        <v>14</v>
      </c>
      <c r="C284" s="50" t="s">
        <v>15</v>
      </c>
      <c r="G284" s="17">
        <f>D284</f>
        <v>0</v>
      </c>
      <c r="H284" s="47">
        <v>31.4</v>
      </c>
      <c r="I284" s="48">
        <f>IF($G284&gt;0,IF(H284&gt;0,$G284*H284,""),"")</f>
      </c>
      <c r="K284" s="18"/>
      <c r="L284" s="48"/>
      <c r="M284" s="17">
        <f>D284</f>
        <v>0</v>
      </c>
      <c r="N284" s="47">
        <v>30</v>
      </c>
      <c r="O284" s="48">
        <f>IF($M284&gt;0,IF(N284&gt;0,$M284*N284,""),"")</f>
      </c>
      <c r="Q284" s="18"/>
      <c r="R284" s="18"/>
      <c r="S284" s="37" t="s">
        <v>13</v>
      </c>
      <c r="T284" s="38" t="s">
        <v>14</v>
      </c>
      <c r="U284" s="50" t="s">
        <v>15</v>
      </c>
      <c r="Y284" s="17">
        <f>V284</f>
        <v>0</v>
      </c>
      <c r="Z284" s="47">
        <v>31.4</v>
      </c>
      <c r="AA284" s="48">
        <f>IF($G284&gt;0,IF(Z284&gt;0,$G284*Z284,""),"")</f>
      </c>
      <c r="AC284" s="20"/>
      <c r="AD284" s="48"/>
      <c r="AE284" s="17">
        <f>V284</f>
        <v>0</v>
      </c>
      <c r="AF284" s="49">
        <f>PRODUCT(ROUND(N284,2)*1.04)</f>
        <v>31.200000000000003</v>
      </c>
      <c r="AG284" s="48">
        <f>IF($V284&gt;0,IF(AF284&gt;0,$V284*AF284,""),"")</f>
      </c>
      <c r="AI284" s="18"/>
      <c r="AJ284" s="18"/>
      <c r="AK284" s="37" t="s">
        <v>13</v>
      </c>
      <c r="AL284" s="38" t="s">
        <v>14</v>
      </c>
      <c r="AM284" s="50" t="s">
        <v>15</v>
      </c>
      <c r="AN284" s="82"/>
      <c r="AO284" s="39"/>
      <c r="AP284" s="39"/>
      <c r="AQ284" s="70"/>
      <c r="AR284" s="43">
        <f>AN284</f>
        <v>0</v>
      </c>
      <c r="AS284" s="90">
        <f>PRODUCT(ROUND(Z284*1.02,2))</f>
        <v>32.03</v>
      </c>
      <c r="AT284" s="42">
        <f>IF($AN284&gt;0,IF(AS284&gt;0,$AN284*AS284,""),"")</f>
      </c>
      <c r="AU284" s="43"/>
      <c r="AV284" s="88"/>
      <c r="AW284" s="42"/>
      <c r="AX284" s="43">
        <f>AN284</f>
        <v>0</v>
      </c>
      <c r="AY284" s="90">
        <f>PRODUCT(ROUND(AF284*1.08,2))</f>
        <v>33.7</v>
      </c>
      <c r="AZ284" s="42">
        <f>IF($AN284&gt;0,IF(AY284&gt;0,$AN284*AY284,""),"")</f>
      </c>
      <c r="BA284" s="43"/>
      <c r="BB284" s="44"/>
      <c r="BC284" s="45"/>
      <c r="BD284" s="43"/>
    </row>
    <row r="285" spans="1:56" ht="15.75">
      <c r="A285" s="37" t="s">
        <v>13</v>
      </c>
      <c r="B285" s="38" t="s">
        <v>16</v>
      </c>
      <c r="C285" s="50" t="s">
        <v>15</v>
      </c>
      <c r="G285" s="17">
        <f>D285</f>
        <v>0</v>
      </c>
      <c r="H285" s="47">
        <v>27.76</v>
      </c>
      <c r="I285" s="48">
        <f>IF($G285&gt;0,IF(H285&gt;0,$G285*H285,""),"")</f>
      </c>
      <c r="K285" s="18"/>
      <c r="L285" s="48"/>
      <c r="M285" s="17">
        <f>D285</f>
        <v>0</v>
      </c>
      <c r="N285" s="47">
        <v>28</v>
      </c>
      <c r="O285" s="48">
        <f>IF($M285&gt;0,IF(N285&gt;0,$M285*N285,""),"")</f>
      </c>
      <c r="Q285" s="18"/>
      <c r="R285" s="18"/>
      <c r="S285" s="37" t="s">
        <v>13</v>
      </c>
      <c r="T285" s="38" t="s">
        <v>16</v>
      </c>
      <c r="U285" s="50" t="s">
        <v>15</v>
      </c>
      <c r="Y285" s="17">
        <f>V285</f>
        <v>0</v>
      </c>
      <c r="Z285" s="47">
        <v>27.76</v>
      </c>
      <c r="AA285" s="48">
        <f>IF($G285&gt;0,IF(Z285&gt;0,$G285*Z285,""),"")</f>
      </c>
      <c r="AC285" s="20"/>
      <c r="AD285" s="48"/>
      <c r="AE285" s="17">
        <f>V285</f>
        <v>0</v>
      </c>
      <c r="AF285" s="49">
        <f>PRODUCT(ROUND(N285,2)*1.04)</f>
        <v>29.12</v>
      </c>
      <c r="AG285" s="48">
        <f>IF($V285&gt;0,IF(AF285&gt;0,$V285*AF285,""),"")</f>
      </c>
      <c r="AI285" s="18"/>
      <c r="AJ285" s="18"/>
      <c r="AK285" s="37" t="s">
        <v>13</v>
      </c>
      <c r="AL285" s="38" t="s">
        <v>16</v>
      </c>
      <c r="AM285" s="50" t="s">
        <v>15</v>
      </c>
      <c r="AN285" s="82"/>
      <c r="AO285" s="39"/>
      <c r="AP285" s="39"/>
      <c r="AQ285" s="70"/>
      <c r="AR285" s="43">
        <f>AN285</f>
        <v>0</v>
      </c>
      <c r="AS285" s="90">
        <f>PRODUCT(ROUND(Z285*1.02,2))</f>
        <v>28.32</v>
      </c>
      <c r="AT285" s="42">
        <f>IF($AN285&gt;0,IF(AS285&gt;0,$AN285*AS285,""),"")</f>
      </c>
      <c r="AU285" s="43"/>
      <c r="AV285" s="88"/>
      <c r="AW285" s="42"/>
      <c r="AX285" s="43">
        <f>AN285</f>
        <v>0</v>
      </c>
      <c r="AY285" s="90">
        <f>PRODUCT(ROUND(AF285*1.08,2))</f>
        <v>31.45</v>
      </c>
      <c r="AZ285" s="42">
        <f>IF($AN285&gt;0,IF(AY285&gt;0,$AN285*AY285,""),"")</f>
      </c>
      <c r="BA285" s="43"/>
      <c r="BB285" s="44"/>
      <c r="BC285" s="45"/>
      <c r="BD285" s="43"/>
    </row>
    <row r="286" spans="1:56" ht="15.75">
      <c r="A286" s="37" t="s">
        <v>13</v>
      </c>
      <c r="B286" s="38" t="s">
        <v>17</v>
      </c>
      <c r="C286" s="50" t="s">
        <v>15</v>
      </c>
      <c r="G286" s="17">
        <f>D286</f>
        <v>0</v>
      </c>
      <c r="H286" s="47">
        <v>24.9</v>
      </c>
      <c r="I286" s="48">
        <f>IF($D286&gt;0,IF(H286&gt;0,$D286*H286,""),"")</f>
      </c>
      <c r="K286" s="18"/>
      <c r="L286" s="48"/>
      <c r="M286" s="17">
        <f>D286</f>
        <v>0</v>
      </c>
      <c r="N286" s="47">
        <v>25</v>
      </c>
      <c r="O286" s="48">
        <f>IF($M286&gt;0,IF(N286&gt;0,$M286*N286,""),"")</f>
      </c>
      <c r="Q286" s="18"/>
      <c r="R286" s="18"/>
      <c r="S286" s="37" t="s">
        <v>13</v>
      </c>
      <c r="T286" s="38" t="s">
        <v>17</v>
      </c>
      <c r="U286" s="50" t="s">
        <v>15</v>
      </c>
      <c r="Y286" s="17">
        <f>V286</f>
        <v>0</v>
      </c>
      <c r="Z286" s="47">
        <v>24.9</v>
      </c>
      <c r="AA286" s="48">
        <f>IF($D286&gt;0,IF(Z286&gt;0,$D286*Z286,""),"")</f>
      </c>
      <c r="AC286" s="20"/>
      <c r="AD286" s="48"/>
      <c r="AE286" s="17">
        <f>V286</f>
        <v>0</v>
      </c>
      <c r="AF286" s="49">
        <f>PRODUCT(ROUND(N286,2)*1.04)</f>
        <v>26</v>
      </c>
      <c r="AG286" s="48">
        <f>IF($V286&gt;0,IF(AF286&gt;0,$V286*AF286,""),"")</f>
      </c>
      <c r="AI286" s="18"/>
      <c r="AJ286" s="18"/>
      <c r="AK286" s="37" t="s">
        <v>13</v>
      </c>
      <c r="AL286" s="38" t="s">
        <v>17</v>
      </c>
      <c r="AM286" s="50" t="s">
        <v>15</v>
      </c>
      <c r="AN286" s="82"/>
      <c r="AO286" s="39"/>
      <c r="AP286" s="39"/>
      <c r="AQ286" s="70"/>
      <c r="AR286" s="43">
        <f>AN286</f>
        <v>0</v>
      </c>
      <c r="AS286" s="90">
        <f>PRODUCT(ROUND(Z286*1.02,2))</f>
        <v>25.4</v>
      </c>
      <c r="AT286" s="42">
        <f>IF($AN286&gt;0,IF(AS286&gt;0,$AN286*AS286,""),"")</f>
      </c>
      <c r="AU286" s="43"/>
      <c r="AV286" s="88"/>
      <c r="AW286" s="42"/>
      <c r="AX286" s="43">
        <f>AN286</f>
        <v>0</v>
      </c>
      <c r="AY286" s="90">
        <f>PRODUCT(ROUND(AF286*1.08,2))</f>
        <v>28.08</v>
      </c>
      <c r="AZ286" s="42">
        <f>IF($AN286&gt;0,IF(AY286&gt;0,$AN286*AY286,""),"")</f>
      </c>
      <c r="BA286" s="43"/>
      <c r="BB286" s="44"/>
      <c r="BC286" s="45"/>
      <c r="BD286" s="43"/>
    </row>
    <row r="287" spans="1:56" ht="15.75">
      <c r="A287" s="37" t="s">
        <v>90</v>
      </c>
      <c r="B287" s="38" t="s">
        <v>19</v>
      </c>
      <c r="C287" s="50"/>
      <c r="K287" s="18"/>
      <c r="L287" s="48"/>
      <c r="N287" s="18"/>
      <c r="Q287" s="18"/>
      <c r="R287" s="18"/>
      <c r="S287" s="37" t="s">
        <v>90</v>
      </c>
      <c r="T287" s="38" t="s">
        <v>19</v>
      </c>
      <c r="U287" s="50"/>
      <c r="AC287" s="20"/>
      <c r="AD287" s="48"/>
      <c r="AF287" s="20"/>
      <c r="AI287" s="18"/>
      <c r="AJ287" s="18"/>
      <c r="AK287" s="37" t="s">
        <v>90</v>
      </c>
      <c r="AL287" s="38" t="s">
        <v>19</v>
      </c>
      <c r="AM287" s="50"/>
      <c r="AO287" s="39"/>
      <c r="AP287" s="39"/>
      <c r="AQ287" s="70"/>
      <c r="AR287" s="43"/>
      <c r="AS287" s="93"/>
      <c r="AT287" s="70"/>
      <c r="AU287" s="43"/>
      <c r="AV287" s="88"/>
      <c r="AW287" s="42"/>
      <c r="AX287" s="43"/>
      <c r="AY287" s="88"/>
      <c r="AZ287" s="70"/>
      <c r="BA287" s="43"/>
      <c r="BB287" s="44"/>
      <c r="BC287" s="45"/>
      <c r="BD287" s="43"/>
    </row>
    <row r="288" spans="1:56" ht="15.75">
      <c r="A288" s="37" t="s">
        <v>13</v>
      </c>
      <c r="B288" s="38" t="s">
        <v>14</v>
      </c>
      <c r="C288" s="50" t="s">
        <v>15</v>
      </c>
      <c r="G288" s="17">
        <f>D288</f>
        <v>0</v>
      </c>
      <c r="H288" s="47">
        <v>22.5</v>
      </c>
      <c r="I288" s="48">
        <f>IF($G288&gt;0,IF(H288&gt;0,$G288*H288,""),"")</f>
      </c>
      <c r="K288" s="18"/>
      <c r="L288" s="48"/>
      <c r="M288" s="17">
        <f>D288</f>
        <v>0</v>
      </c>
      <c r="N288" s="47">
        <v>12</v>
      </c>
      <c r="O288" s="48">
        <f>IF($M288&gt;0,IF(N288&gt;0,$M288*N288,""),"")</f>
      </c>
      <c r="Q288" s="18"/>
      <c r="R288" s="18"/>
      <c r="S288" s="37" t="s">
        <v>13</v>
      </c>
      <c r="T288" s="38" t="s">
        <v>14</v>
      </c>
      <c r="U288" s="50" t="s">
        <v>15</v>
      </c>
      <c r="Y288" s="17">
        <f>V288</f>
        <v>0</v>
      </c>
      <c r="Z288" s="47">
        <v>22.5</v>
      </c>
      <c r="AA288" s="48">
        <f>IF($G288&gt;0,IF(Z288&gt;0,$G288*Z288,""),"")</f>
      </c>
      <c r="AC288" s="20"/>
      <c r="AD288" s="48"/>
      <c r="AE288" s="17">
        <f>V288</f>
        <v>0</v>
      </c>
      <c r="AF288" s="49">
        <f>PRODUCT(ROUND(N288,2)*1.04)</f>
        <v>12.48</v>
      </c>
      <c r="AG288" s="48">
        <f>IF($V288&gt;0,IF(AF288&gt;0,$V288*AF288,""),"")</f>
      </c>
      <c r="AI288" s="18"/>
      <c r="AJ288" s="18"/>
      <c r="AK288" s="37" t="s">
        <v>13</v>
      </c>
      <c r="AL288" s="38" t="s">
        <v>14</v>
      </c>
      <c r="AM288" s="50" t="s">
        <v>15</v>
      </c>
      <c r="AN288" s="82"/>
      <c r="AO288" s="39"/>
      <c r="AP288" s="39"/>
      <c r="AQ288" s="70"/>
      <c r="AR288" s="43">
        <f>AN288</f>
        <v>0</v>
      </c>
      <c r="AS288" s="90">
        <f>PRODUCT(ROUND(Z288*1.02,2))</f>
        <v>22.95</v>
      </c>
      <c r="AT288" s="42">
        <f>IF($AN288&gt;0,IF(AS288&gt;0,$AN288*AS288,""),"")</f>
      </c>
      <c r="AU288" s="43"/>
      <c r="AV288" s="88"/>
      <c r="AW288" s="42"/>
      <c r="AX288" s="43">
        <f>AN288</f>
        <v>0</v>
      </c>
      <c r="AY288" s="90">
        <f>PRODUCT(ROUND(AF288*1.08,2))</f>
        <v>13.48</v>
      </c>
      <c r="AZ288" s="42">
        <f>IF($AN288&gt;0,IF(AY288&gt;0,$AN288*AY288,""),"")</f>
      </c>
      <c r="BA288" s="43"/>
      <c r="BB288" s="44"/>
      <c r="BC288" s="45"/>
      <c r="BD288" s="43"/>
    </row>
    <row r="289" spans="1:56" ht="15.75">
      <c r="A289" s="37" t="s">
        <v>13</v>
      </c>
      <c r="B289" s="38" t="s">
        <v>16</v>
      </c>
      <c r="C289" s="50" t="s">
        <v>15</v>
      </c>
      <c r="G289" s="17">
        <f>D289</f>
        <v>0</v>
      </c>
      <c r="H289" s="47">
        <v>19.8</v>
      </c>
      <c r="I289" s="48">
        <f>IF($G289&gt;0,IF(H289&gt;0,$G289*H289,""),"")</f>
      </c>
      <c r="K289" s="18"/>
      <c r="L289" s="48"/>
      <c r="M289" s="17">
        <f>D289</f>
        <v>0</v>
      </c>
      <c r="N289" s="47">
        <v>10</v>
      </c>
      <c r="O289" s="48">
        <f>IF($M289&gt;0,IF(N289&gt;0,$M289*N289,""),"")</f>
      </c>
      <c r="Q289" s="18"/>
      <c r="R289" s="18"/>
      <c r="S289" s="37" t="s">
        <v>13</v>
      </c>
      <c r="T289" s="38" t="s">
        <v>16</v>
      </c>
      <c r="U289" s="50" t="s">
        <v>15</v>
      </c>
      <c r="Y289" s="17">
        <f>V289</f>
        <v>0</v>
      </c>
      <c r="Z289" s="47">
        <v>19.8</v>
      </c>
      <c r="AA289" s="48">
        <f>IF($G289&gt;0,IF(Z289&gt;0,$G289*Z289,""),"")</f>
      </c>
      <c r="AC289" s="20"/>
      <c r="AD289" s="48"/>
      <c r="AE289" s="17">
        <f>V289</f>
        <v>0</v>
      </c>
      <c r="AF289" s="49">
        <f>PRODUCT(ROUND(N289,2)*1.04)</f>
        <v>10.4</v>
      </c>
      <c r="AG289" s="48">
        <f>IF($V289&gt;0,IF(AF289&gt;0,$V289*AF289,""),"")</f>
      </c>
      <c r="AI289" s="18"/>
      <c r="AJ289" s="18"/>
      <c r="AK289" s="37" t="s">
        <v>13</v>
      </c>
      <c r="AL289" s="38" t="s">
        <v>16</v>
      </c>
      <c r="AM289" s="50" t="s">
        <v>15</v>
      </c>
      <c r="AN289" s="82"/>
      <c r="AO289" s="39"/>
      <c r="AP289" s="39"/>
      <c r="AQ289" s="70"/>
      <c r="AR289" s="43">
        <f>AN289</f>
        <v>0</v>
      </c>
      <c r="AS289" s="90">
        <f>PRODUCT(ROUND(Z289*1.02,2))</f>
        <v>20.2</v>
      </c>
      <c r="AT289" s="42">
        <f>IF($AN289&gt;0,IF(AS289&gt;0,$AN289*AS289,""),"")</f>
      </c>
      <c r="AU289" s="43"/>
      <c r="AV289" s="88"/>
      <c r="AW289" s="42"/>
      <c r="AX289" s="43">
        <f>AN289</f>
        <v>0</v>
      </c>
      <c r="AY289" s="90">
        <f>PRODUCT(ROUND(AF289*1.08,2))</f>
        <v>11.23</v>
      </c>
      <c r="AZ289" s="42">
        <f>IF($AN289&gt;0,IF(AY289&gt;0,$AN289*AY289,""),"")</f>
      </c>
      <c r="BA289" s="43"/>
      <c r="BB289" s="44"/>
      <c r="BC289" s="45"/>
      <c r="BD289" s="43"/>
    </row>
    <row r="290" spans="1:56" ht="15.75">
      <c r="A290" s="37" t="s">
        <v>13</v>
      </c>
      <c r="B290" s="38" t="s">
        <v>17</v>
      </c>
      <c r="C290" s="50" t="s">
        <v>15</v>
      </c>
      <c r="G290" s="17">
        <f>D290</f>
        <v>0</v>
      </c>
      <c r="H290" s="47">
        <v>17.8</v>
      </c>
      <c r="I290" s="48">
        <f>IF($D290&gt;0,IF(H290&gt;0,$D290*H290,""),"")</f>
      </c>
      <c r="K290" s="18"/>
      <c r="L290" s="48"/>
      <c r="M290" s="17">
        <f>D290</f>
        <v>0</v>
      </c>
      <c r="N290" s="47">
        <v>8</v>
      </c>
      <c r="O290" s="48">
        <f>IF($M290&gt;0,IF(N290&gt;0,$M290*N290,""),"")</f>
      </c>
      <c r="Q290" s="18"/>
      <c r="R290" s="18"/>
      <c r="S290" s="37" t="s">
        <v>13</v>
      </c>
      <c r="T290" s="38" t="s">
        <v>17</v>
      </c>
      <c r="U290" s="50" t="s">
        <v>15</v>
      </c>
      <c r="Y290" s="17">
        <f>V290</f>
        <v>0</v>
      </c>
      <c r="Z290" s="47">
        <v>17.8</v>
      </c>
      <c r="AA290" s="48">
        <f>IF($D290&gt;0,IF(Z290&gt;0,$D290*Z290,""),"")</f>
      </c>
      <c r="AC290" s="20"/>
      <c r="AD290" s="48"/>
      <c r="AE290" s="17">
        <f>V290</f>
        <v>0</v>
      </c>
      <c r="AF290" s="49">
        <f>PRODUCT(ROUND(N290,2)*1.04)</f>
        <v>8.32</v>
      </c>
      <c r="AG290" s="48">
        <f>IF($V290&gt;0,IF(AF290&gt;0,$V290*AF290,""),"")</f>
      </c>
      <c r="AI290" s="18"/>
      <c r="AJ290" s="18"/>
      <c r="AK290" s="37" t="s">
        <v>13</v>
      </c>
      <c r="AL290" s="38" t="s">
        <v>17</v>
      </c>
      <c r="AM290" s="50" t="s">
        <v>15</v>
      </c>
      <c r="AN290" s="82"/>
      <c r="AO290" s="39"/>
      <c r="AP290" s="39"/>
      <c r="AQ290" s="70"/>
      <c r="AR290" s="43">
        <f>AN290</f>
        <v>0</v>
      </c>
      <c r="AS290" s="90">
        <f>PRODUCT(ROUND(Z290*1.02,2))</f>
        <v>18.16</v>
      </c>
      <c r="AT290" s="42">
        <f>IF($AN290&gt;0,IF(AS290&gt;0,$AN290*AS290,""),"")</f>
      </c>
      <c r="AU290" s="43"/>
      <c r="AV290" s="88"/>
      <c r="AW290" s="42"/>
      <c r="AX290" s="43">
        <f>AN290</f>
        <v>0</v>
      </c>
      <c r="AY290" s="90">
        <f>PRODUCT(ROUND(AF290*1.08,2))</f>
        <v>8.99</v>
      </c>
      <c r="AZ290" s="42">
        <f>IF($AN290&gt;0,IF(AY290&gt;0,$AN290*AY290,""),"")</f>
      </c>
      <c r="BA290" s="43"/>
      <c r="BB290" s="44"/>
      <c r="BC290" s="45"/>
      <c r="BD290" s="43"/>
    </row>
    <row r="291" spans="1:56" ht="15.75">
      <c r="A291" s="37"/>
      <c r="B291" s="38"/>
      <c r="C291" s="50"/>
      <c r="K291" s="18"/>
      <c r="L291" s="48"/>
      <c r="N291" s="18"/>
      <c r="Q291" s="18"/>
      <c r="R291" s="18"/>
      <c r="S291" s="37"/>
      <c r="T291" s="38"/>
      <c r="U291" s="50"/>
      <c r="AC291" s="20"/>
      <c r="AD291" s="48"/>
      <c r="AF291" s="20"/>
      <c r="AI291" s="18"/>
      <c r="AJ291" s="18"/>
      <c r="AK291" s="37"/>
      <c r="AL291" s="38"/>
      <c r="AM291" s="50"/>
      <c r="AO291" s="39"/>
      <c r="AP291" s="39"/>
      <c r="AQ291" s="70"/>
      <c r="AR291" s="43"/>
      <c r="AS291" s="93"/>
      <c r="AT291" s="70"/>
      <c r="AU291" s="43"/>
      <c r="AV291" s="88"/>
      <c r="AW291" s="42"/>
      <c r="AX291" s="43"/>
      <c r="AY291" s="88"/>
      <c r="AZ291" s="70"/>
      <c r="BA291" s="43"/>
      <c r="BB291" s="44"/>
      <c r="BC291" s="45"/>
      <c r="BD291" s="43"/>
    </row>
    <row r="292" spans="1:56" ht="15.75">
      <c r="A292" s="37" t="s">
        <v>20</v>
      </c>
      <c r="B292" s="32" t="s">
        <v>21</v>
      </c>
      <c r="C292" s="50"/>
      <c r="K292" s="18"/>
      <c r="L292" s="48"/>
      <c r="N292" s="18"/>
      <c r="Q292" s="18"/>
      <c r="R292" s="18"/>
      <c r="S292" s="37" t="s">
        <v>20</v>
      </c>
      <c r="T292" s="32" t="s">
        <v>21</v>
      </c>
      <c r="U292" s="50"/>
      <c r="AC292" s="20"/>
      <c r="AD292" s="48"/>
      <c r="AF292" s="20"/>
      <c r="AI292" s="18"/>
      <c r="AJ292" s="18"/>
      <c r="AK292" s="37" t="s">
        <v>20</v>
      </c>
      <c r="AL292" s="32" t="s">
        <v>21</v>
      </c>
      <c r="AM292" s="50"/>
      <c r="AO292" s="39"/>
      <c r="AP292" s="39"/>
      <c r="AQ292" s="70"/>
      <c r="AR292" s="43"/>
      <c r="AS292" s="93"/>
      <c r="AT292" s="70"/>
      <c r="AU292" s="43"/>
      <c r="AV292" s="88"/>
      <c r="AW292" s="42"/>
      <c r="AX292" s="43"/>
      <c r="AY292" s="88"/>
      <c r="AZ292" s="70"/>
      <c r="BA292" s="43"/>
      <c r="BB292" s="44"/>
      <c r="BC292" s="45"/>
      <c r="BD292" s="43"/>
    </row>
    <row r="293" spans="1:56" s="62" customFormat="1" ht="31.5">
      <c r="A293" s="52" t="s">
        <v>22</v>
      </c>
      <c r="B293" s="53" t="s">
        <v>23</v>
      </c>
      <c r="C293" s="54" t="s">
        <v>24</v>
      </c>
      <c r="H293" s="63">
        <v>0.45</v>
      </c>
      <c r="I293" s="64">
        <f>IF($G293&gt;0,IF(H293&gt;0,$G293*H293,""),"")</f>
      </c>
      <c r="K293" s="65"/>
      <c r="L293" s="64"/>
      <c r="N293" s="63">
        <v>1.25</v>
      </c>
      <c r="O293" s="64">
        <f>IF($M293&gt;0,IF(N293&gt;0,$M293*N293,""),"")</f>
      </c>
      <c r="Q293" s="65"/>
      <c r="R293" s="65"/>
      <c r="S293" s="52" t="s">
        <v>22</v>
      </c>
      <c r="T293" s="53" t="s">
        <v>23</v>
      </c>
      <c r="U293" s="54" t="s">
        <v>24</v>
      </c>
      <c r="Z293" s="63">
        <v>0.45</v>
      </c>
      <c r="AA293" s="64">
        <f>IF($G293&gt;0,IF(Z293&gt;0,$G293*Z293,""),"")</f>
      </c>
      <c r="AC293" s="65"/>
      <c r="AD293" s="64"/>
      <c r="AF293" s="63">
        <f>PRODUCT(ROUND(N293,2)*1.04)</f>
        <v>1.3</v>
      </c>
      <c r="AG293" s="64">
        <f>IF($V293&gt;0,IF(AF293&gt;0,$V293*AF293,""),"")</f>
      </c>
      <c r="AI293" s="65"/>
      <c r="AJ293" s="65"/>
      <c r="AK293" s="52" t="s">
        <v>22</v>
      </c>
      <c r="AL293" s="53" t="s">
        <v>23</v>
      </c>
      <c r="AM293" s="54" t="s">
        <v>24</v>
      </c>
      <c r="AN293" s="83"/>
      <c r="AO293" s="55"/>
      <c r="AP293" s="55"/>
      <c r="AQ293" s="75"/>
      <c r="AR293" s="85"/>
      <c r="AS293" s="56">
        <f>PRODUCT(ROUND(Z293*1.02,2))</f>
        <v>0.46</v>
      </c>
      <c r="AT293" s="57">
        <f>IF($AR293&gt;0,IF(AS293&gt;0,$AR293*AS293,""),"")</f>
      </c>
      <c r="AU293" s="58"/>
      <c r="AV293" s="59"/>
      <c r="AW293" s="57"/>
      <c r="AX293" s="85"/>
      <c r="AY293" s="56">
        <f>PRODUCT(ROUND(AF293*1.08,2))</f>
        <v>1.4</v>
      </c>
      <c r="AZ293" s="57">
        <f>IF($AX293&gt;0,IF(AY293&gt;0,$AX293*AY293,""),"")</f>
      </c>
      <c r="BA293" s="58"/>
      <c r="BB293" s="59"/>
      <c r="BC293" s="60"/>
      <c r="BD293" s="58"/>
    </row>
    <row r="294" spans="1:56" ht="15.75">
      <c r="A294" s="37" t="s">
        <v>25</v>
      </c>
      <c r="B294" s="38" t="s">
        <v>26</v>
      </c>
      <c r="C294" s="50" t="s">
        <v>15</v>
      </c>
      <c r="G294" s="17">
        <f>D294</f>
        <v>0</v>
      </c>
      <c r="H294" s="47">
        <v>0.23</v>
      </c>
      <c r="I294" s="48">
        <f>IF($G294&gt;0,IF(H294&gt;0,$G294*H294,""),"")</f>
      </c>
      <c r="K294" s="18"/>
      <c r="L294" s="48"/>
      <c r="M294" s="17">
        <f>D294</f>
        <v>0</v>
      </c>
      <c r="N294" s="47">
        <v>0.25</v>
      </c>
      <c r="O294" s="48">
        <f>IF($M294&gt;0,IF(N294&gt;0,$M294*N294,""),"")</f>
      </c>
      <c r="Q294" s="18"/>
      <c r="R294" s="18"/>
      <c r="S294" s="37" t="s">
        <v>25</v>
      </c>
      <c r="T294" s="38" t="s">
        <v>26</v>
      </c>
      <c r="U294" s="50" t="s">
        <v>15</v>
      </c>
      <c r="Y294" s="17">
        <f>V294</f>
        <v>0</v>
      </c>
      <c r="Z294" s="47">
        <v>0.23</v>
      </c>
      <c r="AA294" s="48">
        <f>IF($G294&gt;0,IF(Z294&gt;0,$G294*Z294,""),"")</f>
      </c>
      <c r="AC294" s="20"/>
      <c r="AD294" s="48"/>
      <c r="AE294" s="17">
        <f>V294</f>
        <v>0</v>
      </c>
      <c r="AF294" s="49">
        <f>PRODUCT(ROUND(N294,2)*1.04)</f>
        <v>0.26</v>
      </c>
      <c r="AG294" s="48">
        <f>IF($V294&gt;0,IF(AF294&gt;0,$V294*AF294,""),"")</f>
      </c>
      <c r="AI294" s="18"/>
      <c r="AJ294" s="18"/>
      <c r="AK294" s="37" t="s">
        <v>25</v>
      </c>
      <c r="AL294" s="38" t="s">
        <v>26</v>
      </c>
      <c r="AM294" s="50" t="s">
        <v>15</v>
      </c>
      <c r="AN294" s="82"/>
      <c r="AO294" s="39"/>
      <c r="AP294" s="39"/>
      <c r="AQ294" s="70"/>
      <c r="AR294" s="43">
        <f>AN294</f>
        <v>0</v>
      </c>
      <c r="AS294" s="90">
        <f>PRODUCT(ROUND(Z294*1.02,2))</f>
        <v>0.23</v>
      </c>
      <c r="AT294" s="42">
        <f>IF($AN294&gt;0,IF(AS294&gt;0,$AN294*AS294,""),"")</f>
      </c>
      <c r="AU294" s="43"/>
      <c r="AV294" s="88"/>
      <c r="AW294" s="42"/>
      <c r="AX294" s="43">
        <f>AN294</f>
        <v>0</v>
      </c>
      <c r="AY294" s="90">
        <f>PRODUCT(ROUND(AF294*1.08,2))</f>
        <v>0.28</v>
      </c>
      <c r="AZ294" s="42">
        <f>IF($AN294&gt;0,IF(AY294&gt;0,$AN294*AY294,""),"")</f>
      </c>
      <c r="BA294" s="43"/>
      <c r="BB294" s="44"/>
      <c r="BC294" s="45"/>
      <c r="BD294" s="43"/>
    </row>
    <row r="295" spans="1:56" ht="15.75">
      <c r="A295" s="37" t="s">
        <v>13</v>
      </c>
      <c r="B295" s="38"/>
      <c r="C295" s="50"/>
      <c r="I295" s="48"/>
      <c r="K295" s="18"/>
      <c r="L295" s="48"/>
      <c r="N295" s="18"/>
      <c r="O295" s="48"/>
      <c r="Q295" s="18"/>
      <c r="R295" s="18"/>
      <c r="S295" s="37" t="s">
        <v>13</v>
      </c>
      <c r="T295" s="38"/>
      <c r="U295" s="50"/>
      <c r="AA295" s="48"/>
      <c r="AC295" s="20"/>
      <c r="AD295" s="48"/>
      <c r="AF295" s="20"/>
      <c r="AG295" s="48"/>
      <c r="AI295" s="18"/>
      <c r="AJ295" s="18"/>
      <c r="AK295" s="37" t="s">
        <v>13</v>
      </c>
      <c r="AL295" s="38"/>
      <c r="AM295" s="50"/>
      <c r="AO295" s="39"/>
      <c r="AP295" s="39"/>
      <c r="AQ295" s="70"/>
      <c r="AR295" s="43"/>
      <c r="AS295" s="93"/>
      <c r="AT295" s="42"/>
      <c r="AU295" s="43"/>
      <c r="AV295" s="88"/>
      <c r="AW295" s="42"/>
      <c r="AX295" s="43"/>
      <c r="AY295" s="88"/>
      <c r="AZ295" s="42"/>
      <c r="BA295" s="43"/>
      <c r="BB295" s="44"/>
      <c r="BC295" s="45"/>
      <c r="BD295" s="43"/>
    </row>
    <row r="296" spans="1:56" ht="31.5">
      <c r="A296" s="37" t="s">
        <v>27</v>
      </c>
      <c r="B296" s="32" t="s">
        <v>28</v>
      </c>
      <c r="C296" s="50"/>
      <c r="K296" s="18"/>
      <c r="L296" s="48"/>
      <c r="N296" s="18"/>
      <c r="Q296" s="18"/>
      <c r="R296" s="18"/>
      <c r="S296" s="37" t="s">
        <v>27</v>
      </c>
      <c r="T296" s="32" t="s">
        <v>28</v>
      </c>
      <c r="U296" s="50"/>
      <c r="AC296" s="20"/>
      <c r="AD296" s="48"/>
      <c r="AF296" s="20"/>
      <c r="AI296" s="18"/>
      <c r="AJ296" s="18"/>
      <c r="AK296" s="37" t="s">
        <v>27</v>
      </c>
      <c r="AL296" s="32" t="s">
        <v>28</v>
      </c>
      <c r="AM296" s="50"/>
      <c r="AO296" s="39"/>
      <c r="AP296" s="39"/>
      <c r="AQ296" s="70"/>
      <c r="AR296" s="43"/>
      <c r="AS296" s="93"/>
      <c r="AT296" s="70"/>
      <c r="AU296" s="43"/>
      <c r="AV296" s="88"/>
      <c r="AW296" s="42"/>
      <c r="AX296" s="43"/>
      <c r="AY296" s="88"/>
      <c r="AZ296" s="70"/>
      <c r="BA296" s="43"/>
      <c r="BB296" s="44"/>
      <c r="BC296" s="45"/>
      <c r="BD296" s="43"/>
    </row>
    <row r="297" spans="1:56" ht="15.75">
      <c r="A297" s="37" t="s">
        <v>29</v>
      </c>
      <c r="B297" s="38" t="s">
        <v>30</v>
      </c>
      <c r="C297" s="50" t="s">
        <v>31</v>
      </c>
      <c r="G297" s="17">
        <f>D297</f>
        <v>0</v>
      </c>
      <c r="H297" s="47">
        <v>0.84</v>
      </c>
      <c r="I297" s="48">
        <f>IF($G297&gt;0,IF(H297&gt;0,$G297*H297,""),"")</f>
      </c>
      <c r="K297" s="18"/>
      <c r="L297" s="48"/>
      <c r="M297" s="17">
        <f>D297</f>
        <v>0</v>
      </c>
      <c r="N297" s="47">
        <v>2</v>
      </c>
      <c r="O297" s="48">
        <f>IF($M297&gt;0,IF(N297&gt;0,$M297*N297,""),"")</f>
      </c>
      <c r="Q297" s="18"/>
      <c r="R297" s="18"/>
      <c r="S297" s="37" t="s">
        <v>29</v>
      </c>
      <c r="T297" s="38" t="s">
        <v>30</v>
      </c>
      <c r="U297" s="50" t="s">
        <v>31</v>
      </c>
      <c r="Y297" s="17">
        <f>V297</f>
        <v>0</v>
      </c>
      <c r="Z297" s="47">
        <v>0.84</v>
      </c>
      <c r="AA297" s="48">
        <f>IF($G297&gt;0,IF(Z297&gt;0,$G297*Z297,""),"")</f>
      </c>
      <c r="AC297" s="20"/>
      <c r="AD297" s="48"/>
      <c r="AE297" s="17">
        <f>V297</f>
        <v>0</v>
      </c>
      <c r="AF297" s="49">
        <f>PRODUCT(ROUND(N297,2)*1.04)</f>
        <v>2.08</v>
      </c>
      <c r="AG297" s="48">
        <f>IF($V297&gt;0,IF(AF297&gt;0,$V297*AF297,""),"")</f>
      </c>
      <c r="AI297" s="18"/>
      <c r="AJ297" s="18"/>
      <c r="AK297" s="37" t="s">
        <v>29</v>
      </c>
      <c r="AL297" s="38" t="s">
        <v>30</v>
      </c>
      <c r="AM297" s="50" t="s">
        <v>31</v>
      </c>
      <c r="AN297" s="82"/>
      <c r="AO297" s="39"/>
      <c r="AP297" s="39"/>
      <c r="AQ297" s="70"/>
      <c r="AR297" s="43">
        <f>AN297</f>
        <v>0</v>
      </c>
      <c r="AS297" s="90">
        <f>PRODUCT(ROUND(Z297*1.02,2))</f>
        <v>0.86</v>
      </c>
      <c r="AT297" s="42">
        <f>IF($AN297&gt;0,IF(AS297&gt;0,$AN297*AS297,""),"")</f>
      </c>
      <c r="AU297" s="43"/>
      <c r="AV297" s="88"/>
      <c r="AW297" s="42"/>
      <c r="AX297" s="43">
        <f>AN297</f>
        <v>0</v>
      </c>
      <c r="AY297" s="90">
        <f>PRODUCT(ROUND(AF297*1.08,2))</f>
        <v>2.25</v>
      </c>
      <c r="AZ297" s="42">
        <f>IF($AN297&gt;0,IF(AY297&gt;0,$AN297*AY297,""),"")</f>
      </c>
      <c r="BA297" s="43"/>
      <c r="BB297" s="44"/>
      <c r="BC297" s="45"/>
      <c r="BD297" s="43"/>
    </row>
    <row r="298" spans="1:56" s="62" customFormat="1" ht="31.5">
      <c r="A298" s="52" t="s">
        <v>32</v>
      </c>
      <c r="B298" s="53" t="s">
        <v>23</v>
      </c>
      <c r="C298" s="54" t="s">
        <v>24</v>
      </c>
      <c r="H298" s="63">
        <v>1.4</v>
      </c>
      <c r="I298" s="64">
        <f>IF($G298&gt;0,IF(H298&gt;0,$G298*H298,""),"")</f>
      </c>
      <c r="K298" s="65"/>
      <c r="L298" s="64"/>
      <c r="N298" s="63">
        <v>2</v>
      </c>
      <c r="O298" s="64">
        <f>IF($M298&gt;0,IF(N298&gt;0,$M298*N298,""),"")</f>
      </c>
      <c r="Q298" s="65"/>
      <c r="R298" s="65"/>
      <c r="S298" s="52" t="s">
        <v>32</v>
      </c>
      <c r="T298" s="53" t="s">
        <v>23</v>
      </c>
      <c r="U298" s="54" t="s">
        <v>24</v>
      </c>
      <c r="Z298" s="63">
        <v>1.4</v>
      </c>
      <c r="AA298" s="64">
        <f>IF($G298&gt;0,IF(Z298&gt;0,$G298*Z298,""),"")</f>
      </c>
      <c r="AC298" s="65"/>
      <c r="AD298" s="64"/>
      <c r="AF298" s="63">
        <f>PRODUCT(ROUND(N298,2)*1.04)</f>
        <v>2.08</v>
      </c>
      <c r="AG298" s="64">
        <f>IF($V298&gt;0,IF(AF298&gt;0,$V298*AF298,""),"")</f>
      </c>
      <c r="AI298" s="65"/>
      <c r="AJ298" s="65"/>
      <c r="AK298" s="52" t="s">
        <v>32</v>
      </c>
      <c r="AL298" s="53" t="s">
        <v>23</v>
      </c>
      <c r="AM298" s="54" t="s">
        <v>24</v>
      </c>
      <c r="AN298" s="83"/>
      <c r="AO298" s="55"/>
      <c r="AP298" s="55"/>
      <c r="AQ298" s="75"/>
      <c r="AR298" s="85"/>
      <c r="AS298" s="56">
        <f>PRODUCT(ROUND(Z298*1.02,2))</f>
        <v>1.43</v>
      </c>
      <c r="AT298" s="57">
        <f>IF($AR298&gt;0,IF(AS298&gt;0,$AR298*AS298,""),"")</f>
      </c>
      <c r="AU298" s="58"/>
      <c r="AV298" s="59"/>
      <c r="AW298" s="57"/>
      <c r="AX298" s="85"/>
      <c r="AY298" s="56">
        <f>PRODUCT(ROUND(AF298*1.08,2))</f>
        <v>2.25</v>
      </c>
      <c r="AZ298" s="57">
        <f>IF($AX298&gt;0,IF(AY298&gt;0,$AX298*AY298,""),"")</f>
      </c>
      <c r="BA298" s="58"/>
      <c r="BB298" s="59"/>
      <c r="BC298" s="60"/>
      <c r="BD298" s="58"/>
    </row>
    <row r="299" spans="1:56" ht="15.75">
      <c r="A299" s="37" t="s">
        <v>33</v>
      </c>
      <c r="B299" s="38" t="s">
        <v>34</v>
      </c>
      <c r="C299" s="50" t="s">
        <v>31</v>
      </c>
      <c r="G299" s="17">
        <f>D299</f>
        <v>0</v>
      </c>
      <c r="H299" s="47">
        <v>2.24</v>
      </c>
      <c r="I299" s="48">
        <f>IF($D299&gt;0,IF(H299&gt;0,$D299*H299,""),"")</f>
      </c>
      <c r="K299" s="18"/>
      <c r="L299" s="48"/>
      <c r="N299" s="18"/>
      <c r="O299" s="48"/>
      <c r="Q299" s="18"/>
      <c r="R299" s="18"/>
      <c r="S299" s="37" t="s">
        <v>33</v>
      </c>
      <c r="T299" s="38" t="s">
        <v>34</v>
      </c>
      <c r="U299" s="50" t="s">
        <v>31</v>
      </c>
      <c r="Y299" s="17">
        <f>V299</f>
        <v>0</v>
      </c>
      <c r="Z299" s="47">
        <v>2.24</v>
      </c>
      <c r="AA299" s="48">
        <f>IF($D299&gt;0,IF(Z299&gt;0,$D299*Z299,""),"")</f>
      </c>
      <c r="AC299" s="20"/>
      <c r="AD299" s="48"/>
      <c r="AF299" s="20"/>
      <c r="AG299" s="48"/>
      <c r="AI299" s="18"/>
      <c r="AJ299" s="18"/>
      <c r="AK299" s="37" t="s">
        <v>33</v>
      </c>
      <c r="AL299" s="38" t="s">
        <v>34</v>
      </c>
      <c r="AM299" s="50" t="s">
        <v>31</v>
      </c>
      <c r="AN299" s="82"/>
      <c r="AO299" s="39"/>
      <c r="AP299" s="39"/>
      <c r="AQ299" s="70"/>
      <c r="AR299" s="43">
        <f>AN299</f>
        <v>0</v>
      </c>
      <c r="AS299" s="90">
        <f>PRODUCT(ROUND(Z299*1.02,2))</f>
        <v>2.28</v>
      </c>
      <c r="AT299" s="42">
        <f>IF($AN299&gt;0,IF(AS299&gt;0,$AN299*AS299,""),"")</f>
      </c>
      <c r="AU299" s="43"/>
      <c r="AV299" s="88"/>
      <c r="AW299" s="42"/>
      <c r="AX299" s="43"/>
      <c r="AY299" s="88"/>
      <c r="AZ299" s="94"/>
      <c r="BA299" s="43"/>
      <c r="BB299" s="44"/>
      <c r="BC299" s="45"/>
      <c r="BD299" s="43"/>
    </row>
    <row r="300" spans="1:56" ht="15.75">
      <c r="A300" s="37" t="s">
        <v>13</v>
      </c>
      <c r="B300" s="38"/>
      <c r="C300" s="50"/>
      <c r="K300" s="18"/>
      <c r="L300" s="48"/>
      <c r="N300" s="18"/>
      <c r="Q300" s="18"/>
      <c r="R300" s="18"/>
      <c r="S300" s="37" t="s">
        <v>13</v>
      </c>
      <c r="T300" s="38"/>
      <c r="U300" s="50"/>
      <c r="AC300" s="20"/>
      <c r="AD300" s="48"/>
      <c r="AF300" s="20"/>
      <c r="AI300" s="18"/>
      <c r="AJ300" s="18"/>
      <c r="AK300" s="37" t="s">
        <v>13</v>
      </c>
      <c r="AL300" s="38"/>
      <c r="AM300" s="50"/>
      <c r="AO300" s="39"/>
      <c r="AP300" s="39"/>
      <c r="AQ300" s="70"/>
      <c r="AR300" s="43"/>
      <c r="AS300" s="93"/>
      <c r="AT300" s="70"/>
      <c r="AU300" s="43"/>
      <c r="AV300" s="88"/>
      <c r="AW300" s="42"/>
      <c r="AX300" s="43"/>
      <c r="AY300" s="88"/>
      <c r="AZ300" s="70"/>
      <c r="BA300" s="43"/>
      <c r="BB300" s="44"/>
      <c r="BC300" s="45"/>
      <c r="BD300" s="43"/>
    </row>
    <row r="301" spans="1:56" ht="15.75">
      <c r="A301" s="37"/>
      <c r="B301" s="38"/>
      <c r="C301" s="50"/>
      <c r="K301" s="18"/>
      <c r="L301" s="48"/>
      <c r="N301" s="18"/>
      <c r="Q301" s="18"/>
      <c r="R301" s="18"/>
      <c r="S301" s="37"/>
      <c r="T301" s="38"/>
      <c r="U301" s="50"/>
      <c r="AC301" s="20"/>
      <c r="AD301" s="48"/>
      <c r="AF301" s="20"/>
      <c r="AI301" s="18"/>
      <c r="AJ301" s="18"/>
      <c r="AK301" s="37"/>
      <c r="AL301" s="38"/>
      <c r="AM301" s="50"/>
      <c r="AO301" s="39"/>
      <c r="AP301" s="39"/>
      <c r="AQ301" s="70"/>
      <c r="AR301" s="43"/>
      <c r="AS301" s="93"/>
      <c r="AT301" s="70"/>
      <c r="AU301" s="43"/>
      <c r="AV301" s="88"/>
      <c r="AW301" s="42"/>
      <c r="AX301" s="43"/>
      <c r="AY301" s="88"/>
      <c r="AZ301" s="70"/>
      <c r="BA301" s="43"/>
      <c r="BB301" s="44"/>
      <c r="BC301" s="45"/>
      <c r="BD301" s="43"/>
    </row>
    <row r="302" spans="1:56" ht="63">
      <c r="A302" s="30" t="s">
        <v>91</v>
      </c>
      <c r="B302" s="31" t="s">
        <v>92</v>
      </c>
      <c r="C302" s="37"/>
      <c r="K302" s="18"/>
      <c r="L302" s="48"/>
      <c r="N302" s="18"/>
      <c r="Q302" s="18"/>
      <c r="R302" s="18"/>
      <c r="S302" s="30" t="s">
        <v>91</v>
      </c>
      <c r="T302" s="31" t="s">
        <v>92</v>
      </c>
      <c r="U302" s="37"/>
      <c r="AC302" s="20"/>
      <c r="AD302" s="48"/>
      <c r="AF302" s="20"/>
      <c r="AI302" s="18"/>
      <c r="AJ302" s="18"/>
      <c r="AK302" s="30" t="s">
        <v>91</v>
      </c>
      <c r="AL302" s="31" t="s">
        <v>92</v>
      </c>
      <c r="AM302" s="37"/>
      <c r="AO302" s="39"/>
      <c r="AP302" s="39"/>
      <c r="AQ302" s="70"/>
      <c r="AR302" s="43"/>
      <c r="AS302" s="93"/>
      <c r="AT302" s="70"/>
      <c r="AU302" s="43"/>
      <c r="AV302" s="88"/>
      <c r="AW302" s="42"/>
      <c r="AX302" s="43"/>
      <c r="AY302" s="88"/>
      <c r="AZ302" s="70"/>
      <c r="BA302" s="43"/>
      <c r="BB302" s="44"/>
      <c r="BC302" s="45"/>
      <c r="BD302" s="43"/>
    </row>
    <row r="303" spans="1:56" ht="31.5">
      <c r="A303" s="37" t="s">
        <v>93</v>
      </c>
      <c r="B303" s="38" t="s">
        <v>12</v>
      </c>
      <c r="C303" s="50"/>
      <c r="K303" s="18"/>
      <c r="L303" s="48"/>
      <c r="N303" s="18"/>
      <c r="Q303" s="18"/>
      <c r="R303" s="18"/>
      <c r="S303" s="37" t="s">
        <v>93</v>
      </c>
      <c r="T303" s="38" t="s">
        <v>12</v>
      </c>
      <c r="U303" s="50"/>
      <c r="AC303" s="20"/>
      <c r="AD303" s="48"/>
      <c r="AF303" s="20"/>
      <c r="AI303" s="18"/>
      <c r="AJ303" s="18"/>
      <c r="AK303" s="37" t="s">
        <v>93</v>
      </c>
      <c r="AL303" s="38" t="s">
        <v>12</v>
      </c>
      <c r="AM303" s="50"/>
      <c r="AO303" s="39"/>
      <c r="AP303" s="39"/>
      <c r="AQ303" s="70"/>
      <c r="AR303" s="43"/>
      <c r="AS303" s="93"/>
      <c r="AT303" s="70"/>
      <c r="AU303" s="43"/>
      <c r="AV303" s="88"/>
      <c r="AW303" s="42"/>
      <c r="AX303" s="43"/>
      <c r="AY303" s="88"/>
      <c r="AZ303" s="70"/>
      <c r="BA303" s="43"/>
      <c r="BB303" s="44"/>
      <c r="BC303" s="45"/>
      <c r="BD303" s="43"/>
    </row>
    <row r="304" spans="1:56" ht="15.75">
      <c r="A304" s="37" t="s">
        <v>13</v>
      </c>
      <c r="B304" s="38" t="s">
        <v>14</v>
      </c>
      <c r="C304" s="50" t="s">
        <v>15</v>
      </c>
      <c r="E304" s="47">
        <v>30</v>
      </c>
      <c r="F304" s="48">
        <f>IF($D304&gt;0,IF(E304&gt;0,$D304*E304,""),"")</f>
      </c>
      <c r="I304" s="48"/>
      <c r="K304" s="18"/>
      <c r="L304" s="48"/>
      <c r="M304" s="17">
        <f>D304</f>
        <v>0</v>
      </c>
      <c r="N304" s="47">
        <v>20</v>
      </c>
      <c r="O304" s="48">
        <f>IF($M304&gt;0,IF(N304&gt;0,$M304*N304,""),"")</f>
      </c>
      <c r="Q304" s="18"/>
      <c r="R304" s="18"/>
      <c r="S304" s="37" t="s">
        <v>13</v>
      </c>
      <c r="T304" s="38" t="s">
        <v>14</v>
      </c>
      <c r="U304" s="50" t="s">
        <v>15</v>
      </c>
      <c r="W304" s="47">
        <v>30</v>
      </c>
      <c r="X304" s="48">
        <f>IF($V304&gt;0,IF(W304&gt;0,$V304*W304,""),"")</f>
      </c>
      <c r="AA304" s="48"/>
      <c r="AC304" s="20"/>
      <c r="AD304" s="48"/>
      <c r="AE304" s="17">
        <f>V304</f>
        <v>0</v>
      </c>
      <c r="AF304" s="49">
        <f>PRODUCT(ROUND(N304,2)*1.04)</f>
        <v>20.8</v>
      </c>
      <c r="AG304" s="48">
        <f>IF($V304&gt;0,IF(AF304&gt;0,$V304*AF304,""),"")</f>
      </c>
      <c r="AI304" s="18"/>
      <c r="AJ304" s="18"/>
      <c r="AK304" s="37" t="s">
        <v>13</v>
      </c>
      <c r="AL304" s="38" t="s">
        <v>14</v>
      </c>
      <c r="AM304" s="50" t="s">
        <v>15</v>
      </c>
      <c r="AN304" s="82"/>
      <c r="AO304" s="39">
        <f>AN304</f>
        <v>0</v>
      </c>
      <c r="AP304" s="41">
        <v>30</v>
      </c>
      <c r="AQ304" s="42">
        <f>IF($AN304&gt;0,IF(AP304&gt;0,$AN304*AP304,""),"")</f>
      </c>
      <c r="AR304" s="43"/>
      <c r="AS304" s="93"/>
      <c r="AT304" s="42"/>
      <c r="AU304" s="43"/>
      <c r="AV304" s="88"/>
      <c r="AW304" s="42"/>
      <c r="AX304" s="43">
        <f>AN304</f>
        <v>0</v>
      </c>
      <c r="AY304" s="90">
        <f>PRODUCT(ROUND(AF304*1.08,2))</f>
        <v>22.46</v>
      </c>
      <c r="AZ304" s="42">
        <f>IF($AN304&gt;0,IF(AY304&gt;0,$AN304*AY304,""),"")</f>
      </c>
      <c r="BA304" s="43"/>
      <c r="BB304" s="44"/>
      <c r="BC304" s="45"/>
      <c r="BD304" s="43"/>
    </row>
    <row r="305" spans="1:56" ht="15.75">
      <c r="A305" s="37" t="s">
        <v>13</v>
      </c>
      <c r="B305" s="38" t="s">
        <v>16</v>
      </c>
      <c r="C305" s="50" t="s">
        <v>15</v>
      </c>
      <c r="E305" s="47">
        <v>28</v>
      </c>
      <c r="F305" s="48">
        <f>IF($D305&gt;0,IF(E305&gt;0,$D305*E305,""),"")</f>
      </c>
      <c r="I305" s="48"/>
      <c r="K305" s="18"/>
      <c r="L305" s="48"/>
      <c r="M305" s="17">
        <f>D305</f>
        <v>0</v>
      </c>
      <c r="N305" s="47">
        <v>18</v>
      </c>
      <c r="O305" s="48">
        <f>IF($M305&gt;0,IF(N305&gt;0,$M305*N305,""),"")</f>
      </c>
      <c r="Q305" s="18"/>
      <c r="R305" s="18"/>
      <c r="S305" s="37" t="s">
        <v>13</v>
      </c>
      <c r="T305" s="38" t="s">
        <v>16</v>
      </c>
      <c r="U305" s="50" t="s">
        <v>15</v>
      </c>
      <c r="W305" s="47">
        <v>28</v>
      </c>
      <c r="X305" s="48">
        <f>IF($V305&gt;0,IF(W305&gt;0,$V305*W305,""),"")</f>
      </c>
      <c r="AA305" s="48"/>
      <c r="AC305" s="20"/>
      <c r="AD305" s="48"/>
      <c r="AE305" s="17">
        <f>V305</f>
        <v>0</v>
      </c>
      <c r="AF305" s="49">
        <f>PRODUCT(ROUND(N305,2)*1.04)</f>
        <v>18.72</v>
      </c>
      <c r="AG305" s="48">
        <f>IF($V305&gt;0,IF(AF305&gt;0,$V305*AF305,""),"")</f>
      </c>
      <c r="AI305" s="18"/>
      <c r="AJ305" s="18"/>
      <c r="AK305" s="37" t="s">
        <v>13</v>
      </c>
      <c r="AL305" s="38" t="s">
        <v>16</v>
      </c>
      <c r="AM305" s="50" t="s">
        <v>15</v>
      </c>
      <c r="AN305" s="82"/>
      <c r="AO305" s="39">
        <f>AN305</f>
        <v>0</v>
      </c>
      <c r="AP305" s="41">
        <v>28</v>
      </c>
      <c r="AQ305" s="42">
        <f>IF($AN305&gt;0,IF(AP305&gt;0,$AN305*AP305,""),"")</f>
      </c>
      <c r="AR305" s="43"/>
      <c r="AS305" s="93"/>
      <c r="AT305" s="42"/>
      <c r="AU305" s="43"/>
      <c r="AV305" s="88"/>
      <c r="AW305" s="42"/>
      <c r="AX305" s="43">
        <f>AN305</f>
        <v>0</v>
      </c>
      <c r="AY305" s="90">
        <f>PRODUCT(ROUND(AF305*1.08,2))</f>
        <v>20.22</v>
      </c>
      <c r="AZ305" s="42">
        <f>IF($AN305&gt;0,IF(AY305&gt;0,$AN305*AY305,""),"")</f>
      </c>
      <c r="BA305" s="43"/>
      <c r="BB305" s="44"/>
      <c r="BC305" s="45"/>
      <c r="BD305" s="43"/>
    </row>
    <row r="306" spans="1:56" ht="15.75">
      <c r="A306" s="37" t="s">
        <v>13</v>
      </c>
      <c r="B306" s="38" t="s">
        <v>17</v>
      </c>
      <c r="C306" s="50" t="s">
        <v>15</v>
      </c>
      <c r="E306" s="47">
        <v>25</v>
      </c>
      <c r="F306" s="48">
        <f>IF($D306&gt;0,IF(E306&gt;0,$D306*E306,""),"")</f>
      </c>
      <c r="I306" s="48"/>
      <c r="K306" s="18"/>
      <c r="L306" s="48"/>
      <c r="M306" s="17">
        <f>D306</f>
        <v>0</v>
      </c>
      <c r="N306" s="47">
        <v>15</v>
      </c>
      <c r="O306" s="48">
        <f>IF($M306&gt;0,IF(N306&gt;0,$M306*N306,""),"")</f>
      </c>
      <c r="Q306" s="18"/>
      <c r="R306" s="18"/>
      <c r="S306" s="37" t="s">
        <v>13</v>
      </c>
      <c r="T306" s="38" t="s">
        <v>17</v>
      </c>
      <c r="U306" s="50" t="s">
        <v>15</v>
      </c>
      <c r="W306" s="47">
        <v>25</v>
      </c>
      <c r="X306" s="48">
        <f>IF($V306&gt;0,IF(W306&gt;0,$V306*W306,""),"")</f>
      </c>
      <c r="AA306" s="48"/>
      <c r="AC306" s="20"/>
      <c r="AD306" s="48"/>
      <c r="AE306" s="17">
        <f>V306</f>
        <v>0</v>
      </c>
      <c r="AF306" s="49">
        <f>PRODUCT(ROUND(N306,2)*1.04)</f>
        <v>15.600000000000001</v>
      </c>
      <c r="AG306" s="48">
        <f>IF($V306&gt;0,IF(AF306&gt;0,$V306*AF306,""),"")</f>
      </c>
      <c r="AI306" s="18"/>
      <c r="AJ306" s="18"/>
      <c r="AK306" s="37" t="s">
        <v>13</v>
      </c>
      <c r="AL306" s="38" t="s">
        <v>17</v>
      </c>
      <c r="AM306" s="50" t="s">
        <v>15</v>
      </c>
      <c r="AN306" s="82"/>
      <c r="AO306" s="39">
        <f>AN306</f>
        <v>0</v>
      </c>
      <c r="AP306" s="41">
        <v>25</v>
      </c>
      <c r="AQ306" s="42">
        <f>IF($AN306&gt;0,IF(AP306&gt;0,$AN306*AP306,""),"")</f>
      </c>
      <c r="AR306" s="43"/>
      <c r="AS306" s="93"/>
      <c r="AT306" s="42"/>
      <c r="AU306" s="43"/>
      <c r="AV306" s="88"/>
      <c r="AW306" s="42"/>
      <c r="AX306" s="43">
        <f>AN306</f>
        <v>0</v>
      </c>
      <c r="AY306" s="90">
        <f>PRODUCT(ROUND(AF306*1.08,2))</f>
        <v>16.85</v>
      </c>
      <c r="AZ306" s="42">
        <f>IF($AN306&gt;0,IF(AY306&gt;0,$AN306*AY306,""),"")</f>
      </c>
      <c r="BA306" s="43"/>
      <c r="BB306" s="44"/>
      <c r="BC306" s="45"/>
      <c r="BD306" s="43"/>
    </row>
    <row r="307" spans="1:56" ht="15.75">
      <c r="A307" s="37" t="s">
        <v>94</v>
      </c>
      <c r="B307" s="38" t="s">
        <v>19</v>
      </c>
      <c r="C307" s="50"/>
      <c r="K307" s="18"/>
      <c r="L307" s="48"/>
      <c r="N307" s="18"/>
      <c r="Q307" s="18"/>
      <c r="R307" s="18"/>
      <c r="S307" s="37" t="s">
        <v>94</v>
      </c>
      <c r="T307" s="38" t="s">
        <v>19</v>
      </c>
      <c r="U307" s="50"/>
      <c r="AC307" s="20"/>
      <c r="AD307" s="48"/>
      <c r="AF307" s="20"/>
      <c r="AI307" s="18"/>
      <c r="AJ307" s="18"/>
      <c r="AK307" s="37" t="s">
        <v>94</v>
      </c>
      <c r="AL307" s="38" t="s">
        <v>19</v>
      </c>
      <c r="AM307" s="50"/>
      <c r="AO307" s="39"/>
      <c r="AP307" s="39"/>
      <c r="AQ307" s="70"/>
      <c r="AR307" s="43"/>
      <c r="AS307" s="93"/>
      <c r="AT307" s="70"/>
      <c r="AU307" s="43"/>
      <c r="AV307" s="88"/>
      <c r="AW307" s="42"/>
      <c r="AX307" s="43"/>
      <c r="AY307" s="88"/>
      <c r="AZ307" s="70"/>
      <c r="BA307" s="43"/>
      <c r="BB307" s="44"/>
      <c r="BC307" s="45"/>
      <c r="BD307" s="43"/>
    </row>
    <row r="308" spans="1:56" ht="15.75">
      <c r="A308" s="37" t="s">
        <v>13</v>
      </c>
      <c r="B308" s="38" t="s">
        <v>14</v>
      </c>
      <c r="C308" s="50" t="s">
        <v>15</v>
      </c>
      <c r="E308" s="47">
        <v>26</v>
      </c>
      <c r="F308" s="48">
        <f>IF($D308&gt;0,IF(E308&gt;0,$D308*E308,""),"")</f>
      </c>
      <c r="I308" s="48"/>
      <c r="K308" s="18"/>
      <c r="L308" s="48"/>
      <c r="M308" s="17">
        <f>D308</f>
        <v>0</v>
      </c>
      <c r="N308" s="47">
        <v>15</v>
      </c>
      <c r="O308" s="48">
        <f>IF($M308&gt;0,IF(N308&gt;0,$M308*N308,""),"")</f>
      </c>
      <c r="Q308" s="18"/>
      <c r="R308" s="18"/>
      <c r="S308" s="37" t="s">
        <v>13</v>
      </c>
      <c r="T308" s="38" t="s">
        <v>14</v>
      </c>
      <c r="U308" s="50" t="s">
        <v>15</v>
      </c>
      <c r="W308" s="47">
        <v>26</v>
      </c>
      <c r="X308" s="48">
        <f>IF($V308&gt;0,IF(W308&gt;0,$V308*W308,""),"")</f>
      </c>
      <c r="AA308" s="48"/>
      <c r="AC308" s="20"/>
      <c r="AD308" s="48"/>
      <c r="AE308" s="17">
        <f>V308</f>
        <v>0</v>
      </c>
      <c r="AF308" s="49">
        <f>PRODUCT(ROUND(N308,2)*1.04)</f>
        <v>15.600000000000001</v>
      </c>
      <c r="AG308" s="48">
        <f>IF($V308&gt;0,IF(AF308&gt;0,$V308*AF308,""),"")</f>
      </c>
      <c r="AI308" s="18"/>
      <c r="AJ308" s="18"/>
      <c r="AK308" s="37" t="s">
        <v>13</v>
      </c>
      <c r="AL308" s="38" t="s">
        <v>14</v>
      </c>
      <c r="AM308" s="50" t="s">
        <v>15</v>
      </c>
      <c r="AN308" s="82"/>
      <c r="AO308" s="39">
        <f>AN308</f>
        <v>0</v>
      </c>
      <c r="AP308" s="41">
        <v>26</v>
      </c>
      <c r="AQ308" s="42">
        <f>IF($AN308&gt;0,IF(AP308&gt;0,$AN308*AP308,""),"")</f>
      </c>
      <c r="AR308" s="43"/>
      <c r="AS308" s="93"/>
      <c r="AT308" s="42"/>
      <c r="AU308" s="43"/>
      <c r="AV308" s="88"/>
      <c r="AW308" s="42"/>
      <c r="AX308" s="43">
        <f>AN308</f>
        <v>0</v>
      </c>
      <c r="AY308" s="90">
        <f>PRODUCT(ROUND(AF308*1.08,2))</f>
        <v>16.85</v>
      </c>
      <c r="AZ308" s="42">
        <f>IF($AN308&gt;0,IF(AY308&gt;0,$AN308*AY308,""),"")</f>
      </c>
      <c r="BA308" s="43"/>
      <c r="BB308" s="44"/>
      <c r="BC308" s="45"/>
      <c r="BD308" s="43"/>
    </row>
    <row r="309" spans="1:56" ht="15.75">
      <c r="A309" s="37" t="s">
        <v>13</v>
      </c>
      <c r="B309" s="38" t="s">
        <v>16</v>
      </c>
      <c r="C309" s="50" t="s">
        <v>15</v>
      </c>
      <c r="E309" s="47">
        <v>24</v>
      </c>
      <c r="F309" s="48">
        <f>IF($D309&gt;0,IF(E309&gt;0,$D309*E309,""),"")</f>
      </c>
      <c r="I309" s="48"/>
      <c r="K309" s="18"/>
      <c r="L309" s="48"/>
      <c r="M309" s="17">
        <f>D309</f>
        <v>0</v>
      </c>
      <c r="N309" s="47">
        <v>13</v>
      </c>
      <c r="O309" s="48">
        <f>IF($M309&gt;0,IF(N309&gt;0,$M309*N309,""),"")</f>
      </c>
      <c r="Q309" s="18"/>
      <c r="R309" s="18"/>
      <c r="S309" s="37" t="s">
        <v>13</v>
      </c>
      <c r="T309" s="38" t="s">
        <v>16</v>
      </c>
      <c r="U309" s="50" t="s">
        <v>15</v>
      </c>
      <c r="W309" s="47">
        <v>24</v>
      </c>
      <c r="X309" s="48">
        <f>IF($V309&gt;0,IF(W309&gt;0,$V309*W309,""),"")</f>
      </c>
      <c r="AA309" s="48"/>
      <c r="AC309" s="20"/>
      <c r="AD309" s="48"/>
      <c r="AE309" s="17">
        <f>V309</f>
        <v>0</v>
      </c>
      <c r="AF309" s="49">
        <f>PRODUCT(ROUND(N309,2)*1.04)</f>
        <v>13.52</v>
      </c>
      <c r="AG309" s="48">
        <f>IF($V309&gt;0,IF(AF309&gt;0,$V309*AF309,""),"")</f>
      </c>
      <c r="AI309" s="18"/>
      <c r="AJ309" s="18"/>
      <c r="AK309" s="37" t="s">
        <v>13</v>
      </c>
      <c r="AL309" s="38" t="s">
        <v>16</v>
      </c>
      <c r="AM309" s="50" t="s">
        <v>15</v>
      </c>
      <c r="AN309" s="82"/>
      <c r="AO309" s="39">
        <f>AN309</f>
        <v>0</v>
      </c>
      <c r="AP309" s="41">
        <v>24</v>
      </c>
      <c r="AQ309" s="42">
        <f>IF($AN309&gt;0,IF(AP309&gt;0,$AN309*AP309,""),"")</f>
      </c>
      <c r="AR309" s="43"/>
      <c r="AS309" s="93"/>
      <c r="AT309" s="42"/>
      <c r="AU309" s="43"/>
      <c r="AV309" s="88"/>
      <c r="AW309" s="42"/>
      <c r="AX309" s="43">
        <f>AN309</f>
        <v>0</v>
      </c>
      <c r="AY309" s="90">
        <f>PRODUCT(ROUND(AF309*1.08,2))</f>
        <v>14.6</v>
      </c>
      <c r="AZ309" s="42">
        <f>IF($AN309&gt;0,IF(AY309&gt;0,$AN309*AY309,""),"")</f>
      </c>
      <c r="BA309" s="43"/>
      <c r="BB309" s="44"/>
      <c r="BC309" s="45"/>
      <c r="BD309" s="43"/>
    </row>
    <row r="310" spans="1:56" ht="15.75">
      <c r="A310" s="37" t="s">
        <v>13</v>
      </c>
      <c r="B310" s="38" t="s">
        <v>17</v>
      </c>
      <c r="C310" s="50" t="s">
        <v>15</v>
      </c>
      <c r="E310" s="47">
        <v>21</v>
      </c>
      <c r="F310" s="48">
        <f>IF($D310&gt;0,IF(E310&gt;0,$D310*E310,""),"")</f>
      </c>
      <c r="I310" s="48"/>
      <c r="K310" s="18"/>
      <c r="L310" s="48"/>
      <c r="M310" s="17">
        <f>D310</f>
        <v>0</v>
      </c>
      <c r="N310" s="47">
        <v>12</v>
      </c>
      <c r="O310" s="48">
        <f>IF($M310&gt;0,IF(N310&gt;0,$M310*N310,""),"")</f>
      </c>
      <c r="Q310" s="18"/>
      <c r="R310" s="18"/>
      <c r="S310" s="37" t="s">
        <v>13</v>
      </c>
      <c r="T310" s="38" t="s">
        <v>17</v>
      </c>
      <c r="U310" s="50" t="s">
        <v>15</v>
      </c>
      <c r="W310" s="47">
        <v>21</v>
      </c>
      <c r="X310" s="48">
        <f>IF($V310&gt;0,IF(W310&gt;0,$V310*W310,""),"")</f>
      </c>
      <c r="AA310" s="48"/>
      <c r="AC310" s="20"/>
      <c r="AD310" s="48"/>
      <c r="AE310" s="17">
        <f>V310</f>
        <v>0</v>
      </c>
      <c r="AF310" s="49">
        <f>PRODUCT(ROUND(N310,2)*1.04)</f>
        <v>12.48</v>
      </c>
      <c r="AG310" s="48">
        <f>IF($V310&gt;0,IF(AF310&gt;0,$V310*AF310,""),"")</f>
      </c>
      <c r="AI310" s="18"/>
      <c r="AJ310" s="18"/>
      <c r="AK310" s="37" t="s">
        <v>13</v>
      </c>
      <c r="AL310" s="38" t="s">
        <v>17</v>
      </c>
      <c r="AM310" s="50" t="s">
        <v>15</v>
      </c>
      <c r="AN310" s="82"/>
      <c r="AO310" s="39">
        <f>AN310</f>
        <v>0</v>
      </c>
      <c r="AP310" s="41">
        <v>21</v>
      </c>
      <c r="AQ310" s="42">
        <f>IF($AN310&gt;0,IF(AP310&gt;0,$AN310*AP310,""),"")</f>
      </c>
      <c r="AR310" s="43"/>
      <c r="AS310" s="93"/>
      <c r="AT310" s="42"/>
      <c r="AU310" s="43"/>
      <c r="AV310" s="88"/>
      <c r="AW310" s="42"/>
      <c r="AX310" s="43">
        <f>AN310</f>
        <v>0</v>
      </c>
      <c r="AY310" s="90">
        <f>PRODUCT(ROUND(AF310*1.08,2))</f>
        <v>13.48</v>
      </c>
      <c r="AZ310" s="42">
        <f>IF($AN310&gt;0,IF(AY310&gt;0,$AN310*AY310,""),"")</f>
      </c>
      <c r="BA310" s="43"/>
      <c r="BB310" s="44"/>
      <c r="BC310" s="45"/>
      <c r="BD310" s="43"/>
    </row>
    <row r="311" spans="1:56" ht="15.75">
      <c r="A311" s="37"/>
      <c r="B311" s="38"/>
      <c r="C311" s="50"/>
      <c r="K311" s="18"/>
      <c r="L311" s="48"/>
      <c r="N311" s="47"/>
      <c r="Q311" s="18"/>
      <c r="R311" s="18"/>
      <c r="S311" s="37"/>
      <c r="T311" s="38"/>
      <c r="U311" s="50"/>
      <c r="AC311" s="20"/>
      <c r="AD311" s="48"/>
      <c r="AF311" s="49"/>
      <c r="AI311" s="18"/>
      <c r="AJ311" s="18"/>
      <c r="AK311" s="37"/>
      <c r="AL311" s="38"/>
      <c r="AM311" s="50"/>
      <c r="AO311" s="39"/>
      <c r="AP311" s="39"/>
      <c r="AQ311" s="70"/>
      <c r="AR311" s="43"/>
      <c r="AS311" s="93"/>
      <c r="AT311" s="70"/>
      <c r="AU311" s="43"/>
      <c r="AV311" s="88"/>
      <c r="AW311" s="42"/>
      <c r="AX311" s="43"/>
      <c r="AY311" s="90"/>
      <c r="AZ311" s="70"/>
      <c r="BA311" s="43"/>
      <c r="BB311" s="44"/>
      <c r="BC311" s="45"/>
      <c r="BD311" s="43"/>
    </row>
    <row r="312" spans="1:56" ht="15.75">
      <c r="A312" s="37" t="s">
        <v>20</v>
      </c>
      <c r="B312" s="32" t="s">
        <v>21</v>
      </c>
      <c r="C312" s="50"/>
      <c r="K312" s="18"/>
      <c r="L312" s="48"/>
      <c r="N312" s="18"/>
      <c r="Q312" s="18"/>
      <c r="R312" s="18"/>
      <c r="S312" s="37" t="s">
        <v>20</v>
      </c>
      <c r="T312" s="32" t="s">
        <v>21</v>
      </c>
      <c r="U312" s="50"/>
      <c r="AC312" s="20"/>
      <c r="AD312" s="48"/>
      <c r="AF312" s="20"/>
      <c r="AI312" s="18"/>
      <c r="AJ312" s="18"/>
      <c r="AK312" s="37" t="s">
        <v>20</v>
      </c>
      <c r="AL312" s="32" t="s">
        <v>21</v>
      </c>
      <c r="AM312" s="50"/>
      <c r="AO312" s="39"/>
      <c r="AP312" s="39"/>
      <c r="AQ312" s="70"/>
      <c r="AR312" s="43"/>
      <c r="AS312" s="93"/>
      <c r="AT312" s="70"/>
      <c r="AU312" s="43"/>
      <c r="AV312" s="88"/>
      <c r="AW312" s="42"/>
      <c r="AX312" s="43"/>
      <c r="AY312" s="88"/>
      <c r="AZ312" s="70"/>
      <c r="BA312" s="43"/>
      <c r="BB312" s="44"/>
      <c r="BC312" s="45"/>
      <c r="BD312" s="43"/>
    </row>
    <row r="313" spans="1:56" s="62" customFormat="1" ht="31.5">
      <c r="A313" s="52" t="s">
        <v>22</v>
      </c>
      <c r="B313" s="53" t="s">
        <v>23</v>
      </c>
      <c r="C313" s="54" t="s">
        <v>24</v>
      </c>
      <c r="E313" s="63">
        <v>1.25</v>
      </c>
      <c r="F313" s="64">
        <f>IF($D313&gt;0,IF(E313&gt;0,$D313*E313,""),"")</f>
      </c>
      <c r="I313" s="64"/>
      <c r="K313" s="65"/>
      <c r="L313" s="64"/>
      <c r="N313" s="63">
        <v>1.25</v>
      </c>
      <c r="O313" s="64">
        <f>IF($M313&gt;0,IF(N313&gt;0,$M313*N313,""),"")</f>
      </c>
      <c r="Q313" s="65"/>
      <c r="R313" s="65"/>
      <c r="S313" s="52" t="s">
        <v>22</v>
      </c>
      <c r="T313" s="53" t="s">
        <v>23</v>
      </c>
      <c r="U313" s="54" t="s">
        <v>24</v>
      </c>
      <c r="W313" s="63">
        <v>1.25</v>
      </c>
      <c r="X313" s="64">
        <f>IF($V313&gt;0,IF(W313&gt;0,$V313*W313,""),"")</f>
      </c>
      <c r="AA313" s="64"/>
      <c r="AC313" s="65"/>
      <c r="AD313" s="64"/>
      <c r="AF313" s="63">
        <f>PRODUCT(ROUND(N313,2)*1.04)</f>
        <v>1.3</v>
      </c>
      <c r="AG313" s="64">
        <f>IF($V313&gt;0,IF(AF313&gt;0,$V313*AF313,""),"")</f>
      </c>
      <c r="AI313" s="65"/>
      <c r="AJ313" s="65"/>
      <c r="AK313" s="52" t="s">
        <v>22</v>
      </c>
      <c r="AL313" s="53" t="s">
        <v>23</v>
      </c>
      <c r="AM313" s="54" t="s">
        <v>24</v>
      </c>
      <c r="AN313" s="83"/>
      <c r="AO313" s="84"/>
      <c r="AP313" s="56">
        <v>1.25</v>
      </c>
      <c r="AQ313" s="57">
        <f>IF($AO313&gt;0,IF(AP313&gt;0,$AO313*AP313,""),"")</f>
      </c>
      <c r="AR313" s="58"/>
      <c r="AS313" s="55"/>
      <c r="AT313" s="57"/>
      <c r="AU313" s="58"/>
      <c r="AV313" s="59"/>
      <c r="AW313" s="57"/>
      <c r="AX313" s="85"/>
      <c r="AY313" s="56">
        <f>PRODUCT(ROUND(AF313*1.08,2))</f>
        <v>1.4</v>
      </c>
      <c r="AZ313" s="57">
        <f>IF($AN313&gt;0,IF(AY313&gt;0,$AN313*AY313,""),"")</f>
      </c>
      <c r="BA313" s="58"/>
      <c r="BB313" s="59"/>
      <c r="BC313" s="60"/>
      <c r="BD313" s="58"/>
    </row>
    <row r="314" spans="1:56" ht="15.75">
      <c r="A314" s="37" t="s">
        <v>25</v>
      </c>
      <c r="B314" s="38" t="s">
        <v>26</v>
      </c>
      <c r="C314" s="50" t="s">
        <v>15</v>
      </c>
      <c r="K314" s="18"/>
      <c r="L314" s="48"/>
      <c r="M314" s="17">
        <f>D314</f>
        <v>0</v>
      </c>
      <c r="N314" s="47">
        <v>0.25</v>
      </c>
      <c r="O314" s="48">
        <f>IF($M314&gt;0,IF(N314&gt;0,$M314*N314,""),"")</f>
      </c>
      <c r="Q314" s="18"/>
      <c r="R314" s="18"/>
      <c r="S314" s="37" t="s">
        <v>25</v>
      </c>
      <c r="T314" s="38" t="s">
        <v>26</v>
      </c>
      <c r="U314" s="50" t="s">
        <v>15</v>
      </c>
      <c r="AC314" s="20"/>
      <c r="AD314" s="48"/>
      <c r="AE314" s="17">
        <f>V314</f>
        <v>0</v>
      </c>
      <c r="AF314" s="49">
        <f>PRODUCT(ROUND(N314,2)*1.04)</f>
        <v>0.26</v>
      </c>
      <c r="AG314" s="48">
        <f>IF($V314&gt;0,IF(AF314&gt;0,$V314*AF314,""),"")</f>
      </c>
      <c r="AI314" s="18"/>
      <c r="AJ314" s="18"/>
      <c r="AK314" s="37" t="s">
        <v>25</v>
      </c>
      <c r="AL314" s="38" t="s">
        <v>26</v>
      </c>
      <c r="AM314" s="50" t="s">
        <v>15</v>
      </c>
      <c r="AN314" s="82"/>
      <c r="AO314" s="39"/>
      <c r="AP314" s="39"/>
      <c r="AQ314" s="95"/>
      <c r="AR314" s="43"/>
      <c r="AS314" s="93"/>
      <c r="AT314" s="70"/>
      <c r="AU314" s="43"/>
      <c r="AV314" s="88"/>
      <c r="AW314" s="42"/>
      <c r="AX314" s="43">
        <f>AN314</f>
        <v>0</v>
      </c>
      <c r="AY314" s="90">
        <f>PRODUCT(ROUND(AF314*1.08,2))</f>
        <v>0.28</v>
      </c>
      <c r="AZ314" s="42">
        <f>IF($AN314&gt;0,IF(AY314&gt;0,$AN314*AY314,""),"")</f>
      </c>
      <c r="BA314" s="43"/>
      <c r="BB314" s="44"/>
      <c r="BC314" s="45"/>
      <c r="BD314" s="43"/>
    </row>
    <row r="315" spans="1:56" ht="15.75">
      <c r="A315" s="37" t="s">
        <v>13</v>
      </c>
      <c r="B315" s="38"/>
      <c r="C315" s="50"/>
      <c r="K315" s="18"/>
      <c r="L315" s="48"/>
      <c r="N315" s="18"/>
      <c r="O315" s="48"/>
      <c r="Q315" s="18"/>
      <c r="R315" s="18"/>
      <c r="S315" s="37" t="s">
        <v>13</v>
      </c>
      <c r="T315" s="38"/>
      <c r="U315" s="50"/>
      <c r="AC315" s="20"/>
      <c r="AD315" s="48"/>
      <c r="AF315" s="20"/>
      <c r="AG315" s="48"/>
      <c r="AI315" s="18"/>
      <c r="AJ315" s="18"/>
      <c r="AK315" s="37" t="s">
        <v>13</v>
      </c>
      <c r="AL315" s="38"/>
      <c r="AM315" s="50"/>
      <c r="AO315" s="39"/>
      <c r="AP315" s="39"/>
      <c r="AQ315" s="70"/>
      <c r="AR315" s="43"/>
      <c r="AS315" s="93"/>
      <c r="AT315" s="70"/>
      <c r="AU315" s="43"/>
      <c r="AV315" s="88"/>
      <c r="AW315" s="42"/>
      <c r="AX315" s="43"/>
      <c r="AY315" s="88"/>
      <c r="AZ315" s="42"/>
      <c r="BA315" s="43"/>
      <c r="BB315" s="44"/>
      <c r="BC315" s="45"/>
      <c r="BD315" s="43"/>
    </row>
    <row r="316" spans="1:56" ht="31.5">
      <c r="A316" s="37" t="s">
        <v>27</v>
      </c>
      <c r="B316" s="32" t="s">
        <v>28</v>
      </c>
      <c r="C316" s="50"/>
      <c r="K316" s="18"/>
      <c r="L316" s="48"/>
      <c r="N316" s="18"/>
      <c r="Q316" s="18"/>
      <c r="R316" s="18"/>
      <c r="S316" s="37" t="s">
        <v>27</v>
      </c>
      <c r="T316" s="32" t="s">
        <v>28</v>
      </c>
      <c r="U316" s="50"/>
      <c r="AC316" s="20"/>
      <c r="AD316" s="48"/>
      <c r="AF316" s="20"/>
      <c r="AI316" s="18"/>
      <c r="AJ316" s="18"/>
      <c r="AK316" s="37" t="s">
        <v>27</v>
      </c>
      <c r="AL316" s="32" t="s">
        <v>28</v>
      </c>
      <c r="AM316" s="50"/>
      <c r="AO316" s="39"/>
      <c r="AP316" s="39"/>
      <c r="AQ316" s="70"/>
      <c r="AR316" s="43"/>
      <c r="AS316" s="93"/>
      <c r="AT316" s="70"/>
      <c r="AU316" s="43"/>
      <c r="AV316" s="88"/>
      <c r="AW316" s="42"/>
      <c r="AX316" s="43"/>
      <c r="AY316" s="88"/>
      <c r="AZ316" s="70"/>
      <c r="BA316" s="43"/>
      <c r="BB316" s="44"/>
      <c r="BC316" s="45"/>
      <c r="BD316" s="43"/>
    </row>
    <row r="317" spans="1:56" ht="15.75">
      <c r="A317" s="37" t="s">
        <v>29</v>
      </c>
      <c r="B317" s="38" t="s">
        <v>30</v>
      </c>
      <c r="C317" s="50" t="s">
        <v>31</v>
      </c>
      <c r="K317" s="18"/>
      <c r="L317" s="48"/>
      <c r="M317" s="17">
        <f>D317</f>
        <v>0</v>
      </c>
      <c r="N317" s="47">
        <v>2</v>
      </c>
      <c r="O317" s="48">
        <f>IF($M317&gt;0,IF(N317&gt;0,$M317*N317,""),"")</f>
      </c>
      <c r="Q317" s="18"/>
      <c r="R317" s="18"/>
      <c r="S317" s="37" t="s">
        <v>29</v>
      </c>
      <c r="T317" s="38" t="s">
        <v>30</v>
      </c>
      <c r="U317" s="50" t="s">
        <v>31</v>
      </c>
      <c r="AC317" s="20"/>
      <c r="AD317" s="48"/>
      <c r="AE317" s="17">
        <f>V317</f>
        <v>0</v>
      </c>
      <c r="AF317" s="49">
        <f>PRODUCT(ROUND(N317,2)*1.04)</f>
        <v>2.08</v>
      </c>
      <c r="AG317" s="48">
        <f>IF($V317&gt;0,IF(AF317&gt;0,$V317*AF317,""),"")</f>
      </c>
      <c r="AI317" s="18"/>
      <c r="AJ317" s="18"/>
      <c r="AK317" s="37" t="s">
        <v>29</v>
      </c>
      <c r="AL317" s="38" t="s">
        <v>30</v>
      </c>
      <c r="AM317" s="50" t="s">
        <v>31</v>
      </c>
      <c r="AN317" s="82"/>
      <c r="AO317" s="39"/>
      <c r="AP317" s="39"/>
      <c r="AQ317" s="95"/>
      <c r="AR317" s="43"/>
      <c r="AS317" s="93"/>
      <c r="AT317" s="70"/>
      <c r="AU317" s="43"/>
      <c r="AV317" s="88"/>
      <c r="AW317" s="42"/>
      <c r="AX317" s="43">
        <f>AN317</f>
        <v>0</v>
      </c>
      <c r="AY317" s="90">
        <f>PRODUCT(ROUND(AF317*1.08,2))</f>
        <v>2.25</v>
      </c>
      <c r="AZ317" s="42">
        <f>IF($AN317&gt;0,IF(AY317&gt;0,$AN317*AY317,""),"")</f>
      </c>
      <c r="BA317" s="43"/>
      <c r="BB317" s="44"/>
      <c r="BC317" s="45"/>
      <c r="BD317" s="43"/>
    </row>
    <row r="318" spans="1:56" s="62" customFormat="1" ht="31.5">
      <c r="A318" s="52" t="s">
        <v>32</v>
      </c>
      <c r="B318" s="53" t="s">
        <v>23</v>
      </c>
      <c r="C318" s="54" t="s">
        <v>24</v>
      </c>
      <c r="E318" s="63">
        <v>1.25</v>
      </c>
      <c r="F318" s="64">
        <f>IF($D318&gt;0,IF(E318&gt;0,$D318*E318,""),"")</f>
      </c>
      <c r="I318" s="64"/>
      <c r="K318" s="65"/>
      <c r="L318" s="64"/>
      <c r="N318" s="63">
        <v>2</v>
      </c>
      <c r="O318" s="64">
        <f>IF($M318&gt;0,IF(N318&gt;0,$M318*N318,""),"")</f>
      </c>
      <c r="Q318" s="65"/>
      <c r="R318" s="65"/>
      <c r="S318" s="52" t="s">
        <v>32</v>
      </c>
      <c r="T318" s="53" t="s">
        <v>23</v>
      </c>
      <c r="U318" s="54" t="s">
        <v>24</v>
      </c>
      <c r="W318" s="63">
        <v>1.25</v>
      </c>
      <c r="X318" s="64">
        <f>IF($V318&gt;0,IF(W318&gt;0,$V318*W318,""),"")</f>
      </c>
      <c r="AA318" s="64"/>
      <c r="AC318" s="65"/>
      <c r="AD318" s="64"/>
      <c r="AF318" s="63">
        <f>PRODUCT(ROUND(N318,2)*1.04)</f>
        <v>2.08</v>
      </c>
      <c r="AG318" s="64">
        <f>IF($V318&gt;0,IF(AF318&gt;0,$V318*AF318,""),"")</f>
      </c>
      <c r="AI318" s="65"/>
      <c r="AJ318" s="65"/>
      <c r="AK318" s="52" t="s">
        <v>32</v>
      </c>
      <c r="AL318" s="53" t="s">
        <v>23</v>
      </c>
      <c r="AM318" s="54" t="s">
        <v>24</v>
      </c>
      <c r="AN318" s="83"/>
      <c r="AO318" s="84"/>
      <c r="AP318" s="56">
        <v>1.25</v>
      </c>
      <c r="AQ318" s="57">
        <f>IF($AO318&gt;0,IF(AP318&gt;0,$AO318*AP318,""),"")</f>
      </c>
      <c r="AR318" s="58"/>
      <c r="AS318" s="55"/>
      <c r="AT318" s="57"/>
      <c r="AU318" s="58"/>
      <c r="AV318" s="59"/>
      <c r="AW318" s="57"/>
      <c r="AX318" s="85"/>
      <c r="AY318" s="56">
        <f>PRODUCT(ROUND(AF318*1.08,2))</f>
        <v>2.25</v>
      </c>
      <c r="AZ318" s="57">
        <f>IF($AX318&gt;0,IF(AY318&gt;0,$AX318*AY318,""),"")</f>
      </c>
      <c r="BA318" s="58"/>
      <c r="BB318" s="59"/>
      <c r="BC318" s="60"/>
      <c r="BD318" s="58"/>
    </row>
    <row r="319" spans="1:56" ht="15.75">
      <c r="A319" s="37" t="s">
        <v>33</v>
      </c>
      <c r="B319" s="38" t="s">
        <v>34</v>
      </c>
      <c r="C319" s="50" t="s">
        <v>31</v>
      </c>
      <c r="E319" s="47">
        <v>4.5</v>
      </c>
      <c r="F319" s="48">
        <f>IF($D319&gt;0,IF(E319&gt;0,$D319*E319,""),"")</f>
      </c>
      <c r="I319" s="48"/>
      <c r="K319" s="18"/>
      <c r="L319" s="48"/>
      <c r="N319" s="18"/>
      <c r="O319" s="48"/>
      <c r="Q319" s="18"/>
      <c r="R319" s="18"/>
      <c r="S319" s="37" t="s">
        <v>33</v>
      </c>
      <c r="T319" s="38" t="s">
        <v>34</v>
      </c>
      <c r="U319" s="50" t="s">
        <v>31</v>
      </c>
      <c r="W319" s="47">
        <v>4.5</v>
      </c>
      <c r="X319" s="48">
        <f>IF($V319&gt;0,IF(W319&gt;0,$V319*W319,""),"")</f>
      </c>
      <c r="AA319" s="48"/>
      <c r="AC319" s="20"/>
      <c r="AD319" s="48"/>
      <c r="AF319" s="20"/>
      <c r="AG319" s="48"/>
      <c r="AI319" s="18"/>
      <c r="AJ319" s="18"/>
      <c r="AK319" s="37" t="s">
        <v>33</v>
      </c>
      <c r="AL319" s="38" t="s">
        <v>34</v>
      </c>
      <c r="AM319" s="50" t="s">
        <v>31</v>
      </c>
      <c r="AN319" s="82"/>
      <c r="AO319" s="39">
        <f>AN319</f>
        <v>0</v>
      </c>
      <c r="AP319" s="41">
        <v>4.5</v>
      </c>
      <c r="AQ319" s="42">
        <f>IF($AN319&gt;0,IF(AP319&gt;0,$AN319*AP319,""),"")</f>
      </c>
      <c r="AR319" s="43"/>
      <c r="AS319" s="93"/>
      <c r="AT319" s="42"/>
      <c r="AU319" s="43"/>
      <c r="AV319" s="88"/>
      <c r="AW319" s="42"/>
      <c r="AX319" s="43"/>
      <c r="AY319" s="88"/>
      <c r="AZ319" s="94"/>
      <c r="BA319" s="43"/>
      <c r="BB319" s="44"/>
      <c r="BC319" s="45"/>
      <c r="BD319" s="43"/>
    </row>
    <row r="320" spans="1:56" ht="15.75">
      <c r="A320" s="37" t="s">
        <v>13</v>
      </c>
      <c r="B320" s="38"/>
      <c r="C320" s="50"/>
      <c r="K320" s="18"/>
      <c r="L320" s="48"/>
      <c r="N320" s="18"/>
      <c r="Q320" s="18"/>
      <c r="R320" s="18"/>
      <c r="S320" s="37" t="s">
        <v>13</v>
      </c>
      <c r="T320" s="38"/>
      <c r="U320" s="50"/>
      <c r="AC320" s="20"/>
      <c r="AD320" s="48"/>
      <c r="AF320" s="20"/>
      <c r="AI320" s="18"/>
      <c r="AJ320" s="18"/>
      <c r="AK320" s="37" t="s">
        <v>13</v>
      </c>
      <c r="AL320" s="38"/>
      <c r="AM320" s="50"/>
      <c r="AO320" s="39"/>
      <c r="AP320" s="39"/>
      <c r="AQ320" s="70"/>
      <c r="AR320" s="43"/>
      <c r="AS320" s="93"/>
      <c r="AT320" s="70"/>
      <c r="AU320" s="43"/>
      <c r="AV320" s="88"/>
      <c r="AW320" s="42"/>
      <c r="AX320" s="43"/>
      <c r="AY320" s="88"/>
      <c r="AZ320" s="70"/>
      <c r="BA320" s="43"/>
      <c r="BB320" s="44"/>
      <c r="BC320" s="45"/>
      <c r="BD320" s="43"/>
    </row>
    <row r="321" spans="1:56" ht="15.75">
      <c r="A321" s="37"/>
      <c r="B321" s="38"/>
      <c r="C321" s="50"/>
      <c r="K321" s="18"/>
      <c r="L321" s="48"/>
      <c r="N321" s="18"/>
      <c r="Q321" s="18"/>
      <c r="R321" s="18"/>
      <c r="S321" s="37"/>
      <c r="T321" s="38"/>
      <c r="U321" s="50"/>
      <c r="AC321" s="20"/>
      <c r="AD321" s="48"/>
      <c r="AF321" s="20"/>
      <c r="AI321" s="18"/>
      <c r="AJ321" s="18"/>
      <c r="AK321" s="37"/>
      <c r="AL321" s="38"/>
      <c r="AM321" s="50"/>
      <c r="AO321" s="39"/>
      <c r="AP321" s="39"/>
      <c r="AQ321" s="70"/>
      <c r="AR321" s="43"/>
      <c r="AS321" s="93"/>
      <c r="AT321" s="70"/>
      <c r="AU321" s="43"/>
      <c r="AV321" s="88"/>
      <c r="AW321" s="42"/>
      <c r="AX321" s="43"/>
      <c r="AY321" s="88"/>
      <c r="AZ321" s="70"/>
      <c r="BA321" s="43"/>
      <c r="BB321" s="44"/>
      <c r="BC321" s="45"/>
      <c r="BD321" s="43"/>
    </row>
    <row r="322" spans="1:56" ht="63">
      <c r="A322" s="30" t="s">
        <v>95</v>
      </c>
      <c r="B322" s="31" t="s">
        <v>96</v>
      </c>
      <c r="C322" s="37"/>
      <c r="K322" s="18"/>
      <c r="L322" s="48"/>
      <c r="N322" s="18"/>
      <c r="Q322" s="18"/>
      <c r="R322" s="18"/>
      <c r="S322" s="30" t="s">
        <v>95</v>
      </c>
      <c r="T322" s="31" t="s">
        <v>96</v>
      </c>
      <c r="U322" s="37"/>
      <c r="AC322" s="20"/>
      <c r="AD322" s="48"/>
      <c r="AF322" s="20"/>
      <c r="AI322" s="18"/>
      <c r="AJ322" s="18"/>
      <c r="AK322" s="30" t="s">
        <v>95</v>
      </c>
      <c r="AL322" s="31" t="s">
        <v>96</v>
      </c>
      <c r="AM322" s="37"/>
      <c r="AO322" s="39"/>
      <c r="AP322" s="39"/>
      <c r="AQ322" s="70"/>
      <c r="AR322" s="43"/>
      <c r="AS322" s="93"/>
      <c r="AT322" s="70"/>
      <c r="AU322" s="43"/>
      <c r="AV322" s="88"/>
      <c r="AW322" s="42"/>
      <c r="AX322" s="43"/>
      <c r="AY322" s="88"/>
      <c r="AZ322" s="70"/>
      <c r="BA322" s="43"/>
      <c r="BB322" s="44"/>
      <c r="BC322" s="45"/>
      <c r="BD322" s="43"/>
    </row>
    <row r="323" spans="1:56" ht="31.5">
      <c r="A323" s="37" t="s">
        <v>97</v>
      </c>
      <c r="B323" s="38" t="s">
        <v>12</v>
      </c>
      <c r="C323" s="50"/>
      <c r="K323" s="18"/>
      <c r="L323" s="48"/>
      <c r="N323" s="18"/>
      <c r="Q323" s="18"/>
      <c r="R323" s="18"/>
      <c r="S323" s="37" t="s">
        <v>97</v>
      </c>
      <c r="T323" s="38" t="s">
        <v>12</v>
      </c>
      <c r="U323" s="50"/>
      <c r="AC323" s="20"/>
      <c r="AD323" s="48"/>
      <c r="AF323" s="20"/>
      <c r="AI323" s="18"/>
      <c r="AJ323" s="18"/>
      <c r="AK323" s="37" t="s">
        <v>97</v>
      </c>
      <c r="AL323" s="38" t="s">
        <v>12</v>
      </c>
      <c r="AM323" s="50"/>
      <c r="AO323" s="39"/>
      <c r="AP323" s="39"/>
      <c r="AQ323" s="70"/>
      <c r="AR323" s="43"/>
      <c r="AS323" s="93"/>
      <c r="AT323" s="70"/>
      <c r="AU323" s="43"/>
      <c r="AV323" s="88"/>
      <c r="AW323" s="42"/>
      <c r="AX323" s="43"/>
      <c r="AY323" s="88"/>
      <c r="AZ323" s="70"/>
      <c r="BA323" s="43"/>
      <c r="BB323" s="44"/>
      <c r="BC323" s="45"/>
      <c r="BD323" s="43"/>
    </row>
    <row r="324" spans="1:56" ht="15.75">
      <c r="A324" s="37" t="s">
        <v>13</v>
      </c>
      <c r="B324" s="38" t="s">
        <v>14</v>
      </c>
      <c r="C324" s="50" t="s">
        <v>15</v>
      </c>
      <c r="E324" s="47">
        <v>20</v>
      </c>
      <c r="F324" s="48">
        <f>IF($D324&gt;0,IF(E324&gt;0,$D324*E324,""),"")</f>
      </c>
      <c r="I324" s="48"/>
      <c r="J324" s="17">
        <f>D324</f>
        <v>0</v>
      </c>
      <c r="K324" s="47">
        <v>12.5</v>
      </c>
      <c r="L324" s="48">
        <f>IF($J324&gt;0,IF(K324&gt;0,$J324*K324,""),"")</f>
      </c>
      <c r="N324" s="18"/>
      <c r="O324" s="48">
        <f>IF($D324&gt;0,IF(N324&gt;0,$D324*N324,""),"")</f>
      </c>
      <c r="P324" s="17">
        <f>D324</f>
        <v>0</v>
      </c>
      <c r="Q324" s="47">
        <v>20</v>
      </c>
      <c r="R324" s="48">
        <f>IF($P324&gt;0,IF(Q324&gt;0,$P324*Q324,""),"")</f>
      </c>
      <c r="S324" s="37" t="s">
        <v>13</v>
      </c>
      <c r="T324" s="38" t="s">
        <v>14</v>
      </c>
      <c r="U324" s="50" t="s">
        <v>15</v>
      </c>
      <c r="W324" s="47">
        <v>20</v>
      </c>
      <c r="X324" s="48">
        <f>IF($V324&gt;0,IF(W324&gt;0,$V324*W324,""),"")</f>
      </c>
      <c r="AA324" s="48"/>
      <c r="AB324" s="17">
        <f>V324</f>
        <v>0</v>
      </c>
      <c r="AC324" s="49">
        <f>PRODUCT(ROUND(K324,2)*1.02)</f>
        <v>12.75</v>
      </c>
      <c r="AD324" s="48">
        <f>IF($V324&gt;0,IF(AC324&gt;0,$V324*AC324,""),"")</f>
      </c>
      <c r="AF324" s="20"/>
      <c r="AG324" s="48">
        <f>IF($D324&gt;0,IF(AF324&gt;0,$D324*AF324,""),"")</f>
      </c>
      <c r="AH324" s="17">
        <f>V324</f>
        <v>0</v>
      </c>
      <c r="AI324" s="47">
        <v>20</v>
      </c>
      <c r="AJ324" s="48">
        <f>IF($V324&gt;0,IF(AI324&gt;0,$V324*AI324,""),"")</f>
      </c>
      <c r="AK324" s="37" t="s">
        <v>13</v>
      </c>
      <c r="AL324" s="38" t="s">
        <v>14</v>
      </c>
      <c r="AM324" s="50" t="s">
        <v>15</v>
      </c>
      <c r="AN324" s="82"/>
      <c r="AO324" s="39">
        <f>AN324</f>
        <v>0</v>
      </c>
      <c r="AP324" s="41">
        <v>20</v>
      </c>
      <c r="AQ324" s="42">
        <f>IF($AN324&gt;0,IF(AP324&gt;0,$AN324*AP324,""),"")</f>
      </c>
      <c r="AR324" s="43"/>
      <c r="AS324" s="93"/>
      <c r="AT324" s="42"/>
      <c r="AU324" s="43">
        <f>AN324</f>
        <v>0</v>
      </c>
      <c r="AV324" s="90">
        <f>PRODUCT(ROUND(AC324*1.02,2))</f>
        <v>13.01</v>
      </c>
      <c r="AW324" s="42">
        <f>IF($AN324&gt;0,IF(AV324&gt;0,$AN324*AV324,""),"")</f>
      </c>
      <c r="AX324" s="43"/>
      <c r="AY324" s="88"/>
      <c r="AZ324" s="42">
        <f>IF($D324&gt;0,IF(AY324&gt;0,$D324*AY324,""),"")</f>
      </c>
      <c r="BA324" s="43">
        <f>AN324</f>
        <v>0</v>
      </c>
      <c r="BB324" s="41">
        <v>20</v>
      </c>
      <c r="BC324" s="42">
        <f>IF($AN324&gt;0,IF(BB324&gt;0,$AN324*BB324,""),"")</f>
      </c>
      <c r="BD324" s="43"/>
    </row>
    <row r="325" spans="1:56" ht="15.75">
      <c r="A325" s="37" t="s">
        <v>13</v>
      </c>
      <c r="B325" s="38" t="s">
        <v>16</v>
      </c>
      <c r="C325" s="50" t="s">
        <v>15</v>
      </c>
      <c r="E325" s="47">
        <v>18</v>
      </c>
      <c r="F325" s="48">
        <f>IF($D325&gt;0,IF(E325&gt;0,$D325*E325,""),"")</f>
      </c>
      <c r="I325" s="48"/>
      <c r="K325" s="18"/>
      <c r="L325" s="48"/>
      <c r="N325" s="18"/>
      <c r="O325" s="48">
        <f>IF($D325&gt;0,IF(N325&gt;0,$D325*N325,""),"")</f>
      </c>
      <c r="P325" s="17">
        <f>D325</f>
        <v>0</v>
      </c>
      <c r="Q325" s="47">
        <v>15</v>
      </c>
      <c r="R325" s="48">
        <f>IF($P325&gt;0,IF(Q325&gt;0,$P325*Q325,""),"")</f>
      </c>
      <c r="S325" s="37" t="s">
        <v>13</v>
      </c>
      <c r="T325" s="38" t="s">
        <v>16</v>
      </c>
      <c r="U325" s="50" t="s">
        <v>15</v>
      </c>
      <c r="W325" s="47">
        <v>18</v>
      </c>
      <c r="X325" s="48">
        <f>IF($V325&gt;0,IF(W325&gt;0,$V325*W325,""),"")</f>
      </c>
      <c r="AA325" s="48"/>
      <c r="AC325" s="20"/>
      <c r="AD325" s="48"/>
      <c r="AF325" s="20"/>
      <c r="AG325" s="48">
        <f>IF($D325&gt;0,IF(AF325&gt;0,$D325*AF325,""),"")</f>
      </c>
      <c r="AH325" s="17">
        <f>V325</f>
        <v>0</v>
      </c>
      <c r="AI325" s="47">
        <v>15</v>
      </c>
      <c r="AJ325" s="48">
        <f>IF($V325&gt;0,IF(AI325&gt;0,$V325*AI325,""),"")</f>
      </c>
      <c r="AK325" s="37" t="s">
        <v>13</v>
      </c>
      <c r="AL325" s="38" t="s">
        <v>16</v>
      </c>
      <c r="AM325" s="50" t="s">
        <v>15</v>
      </c>
      <c r="AN325" s="82"/>
      <c r="AO325" s="39">
        <f>AN325</f>
        <v>0</v>
      </c>
      <c r="AP325" s="41">
        <v>18</v>
      </c>
      <c r="AQ325" s="42">
        <f>IF($AN325&gt;0,IF(AP325&gt;0,$AN325*AP325,""),"")</f>
      </c>
      <c r="AR325" s="43"/>
      <c r="AS325" s="93"/>
      <c r="AT325" s="42"/>
      <c r="AU325" s="43"/>
      <c r="AV325" s="88"/>
      <c r="AW325" s="42"/>
      <c r="AX325" s="43"/>
      <c r="AY325" s="88"/>
      <c r="AZ325" s="42">
        <f>IF($D325&gt;0,IF(AY325&gt;0,$D325*AY325,""),"")</f>
      </c>
      <c r="BA325" s="43">
        <f>AN325</f>
        <v>0</v>
      </c>
      <c r="BB325" s="41">
        <v>15</v>
      </c>
      <c r="BC325" s="42">
        <f>IF($AN325&gt;0,IF(BB325&gt;0,$AN325*BB325,""),"")</f>
      </c>
      <c r="BD325" s="43"/>
    </row>
    <row r="326" spans="1:56" ht="15.75">
      <c r="A326" s="37" t="s">
        <v>13</v>
      </c>
      <c r="B326" s="38" t="s">
        <v>17</v>
      </c>
      <c r="C326" s="50" t="s">
        <v>15</v>
      </c>
      <c r="E326" s="47">
        <v>12</v>
      </c>
      <c r="F326" s="48">
        <f>IF($D326&gt;0,IF(E326&gt;0,$D326*E326,""),"")</f>
      </c>
      <c r="I326" s="48"/>
      <c r="K326" s="18"/>
      <c r="L326" s="48"/>
      <c r="N326" s="18"/>
      <c r="O326" s="48">
        <f>IF($D326&gt;0,IF(N326&gt;0,$D326*N326,""),"")</f>
      </c>
      <c r="P326" s="17">
        <f>D326</f>
        <v>0</v>
      </c>
      <c r="Q326" s="47">
        <v>10</v>
      </c>
      <c r="R326" s="48">
        <f>IF($P326&gt;0,IF(Q326&gt;0,$P326*Q326,""),"")</f>
      </c>
      <c r="S326" s="37" t="s">
        <v>13</v>
      </c>
      <c r="T326" s="38" t="s">
        <v>17</v>
      </c>
      <c r="U326" s="50" t="s">
        <v>15</v>
      </c>
      <c r="W326" s="47">
        <v>12</v>
      </c>
      <c r="X326" s="48">
        <f>IF($V326&gt;0,IF(W326&gt;0,$V326*W326,""),"")</f>
      </c>
      <c r="AA326" s="48"/>
      <c r="AC326" s="20"/>
      <c r="AD326" s="48"/>
      <c r="AF326" s="20"/>
      <c r="AG326" s="48">
        <f>IF($D326&gt;0,IF(AF326&gt;0,$D326*AF326,""),"")</f>
      </c>
      <c r="AH326" s="17">
        <f>V326</f>
        <v>0</v>
      </c>
      <c r="AI326" s="47">
        <v>10</v>
      </c>
      <c r="AJ326" s="48">
        <f>IF($V326&gt;0,IF(AI326&gt;0,$V326*AI326,""),"")</f>
      </c>
      <c r="AK326" s="37" t="s">
        <v>13</v>
      </c>
      <c r="AL326" s="38" t="s">
        <v>17</v>
      </c>
      <c r="AM326" s="50" t="s">
        <v>15</v>
      </c>
      <c r="AN326" s="82"/>
      <c r="AO326" s="39">
        <f>AN326</f>
        <v>0</v>
      </c>
      <c r="AP326" s="41">
        <v>12</v>
      </c>
      <c r="AQ326" s="42">
        <f>IF($AN326&gt;0,IF(AP326&gt;0,$AN326*AP326,""),"")</f>
      </c>
      <c r="AR326" s="43"/>
      <c r="AS326" s="93"/>
      <c r="AT326" s="42"/>
      <c r="AU326" s="43"/>
      <c r="AV326" s="88"/>
      <c r="AW326" s="42"/>
      <c r="AX326" s="43"/>
      <c r="AY326" s="88"/>
      <c r="AZ326" s="42">
        <f>IF($D326&gt;0,IF(AY326&gt;0,$D326*AY326,""),"")</f>
      </c>
      <c r="BA326" s="43">
        <f>AN326</f>
        <v>0</v>
      </c>
      <c r="BB326" s="41">
        <v>10</v>
      </c>
      <c r="BC326" s="42">
        <f>IF($AN326&gt;0,IF(BB326&gt;0,$AN326*BB326,""),"")</f>
      </c>
      <c r="BD326" s="43"/>
    </row>
    <row r="327" spans="1:56" ht="15.75">
      <c r="A327" s="37" t="s">
        <v>98</v>
      </c>
      <c r="B327" s="38" t="s">
        <v>19</v>
      </c>
      <c r="C327" s="50"/>
      <c r="E327" s="47"/>
      <c r="K327" s="18"/>
      <c r="L327" s="48"/>
      <c r="N327" s="18"/>
      <c r="Q327" s="18"/>
      <c r="R327" s="48"/>
      <c r="S327" s="37" t="s">
        <v>98</v>
      </c>
      <c r="T327" s="38" t="s">
        <v>19</v>
      </c>
      <c r="U327" s="50"/>
      <c r="W327" s="47"/>
      <c r="AC327" s="20"/>
      <c r="AD327" s="48"/>
      <c r="AF327" s="20"/>
      <c r="AI327" s="18"/>
      <c r="AJ327" s="48"/>
      <c r="AK327" s="37" t="s">
        <v>98</v>
      </c>
      <c r="AL327" s="38" t="s">
        <v>19</v>
      </c>
      <c r="AM327" s="50"/>
      <c r="AO327" s="39"/>
      <c r="AP327" s="41"/>
      <c r="AQ327" s="70"/>
      <c r="AR327" s="43"/>
      <c r="AS327" s="93"/>
      <c r="AT327" s="70"/>
      <c r="AU327" s="43"/>
      <c r="AV327" s="88"/>
      <c r="AW327" s="42"/>
      <c r="AX327" s="43"/>
      <c r="AY327" s="88"/>
      <c r="AZ327" s="70"/>
      <c r="BA327" s="43"/>
      <c r="BB327" s="44"/>
      <c r="BC327" s="42"/>
      <c r="BD327" s="43"/>
    </row>
    <row r="328" spans="1:56" ht="15.75">
      <c r="A328" s="37" t="s">
        <v>13</v>
      </c>
      <c r="B328" s="38" t="s">
        <v>14</v>
      </c>
      <c r="C328" s="50" t="s">
        <v>15</v>
      </c>
      <c r="E328" s="47">
        <v>12</v>
      </c>
      <c r="F328" s="48">
        <f>IF($D328&gt;0,IF(E328&gt;0,$D328*E328,""),"")</f>
      </c>
      <c r="I328" s="48"/>
      <c r="J328" s="17">
        <f>D328</f>
        <v>0</v>
      </c>
      <c r="K328" s="47">
        <v>10.5</v>
      </c>
      <c r="L328" s="48">
        <f aca="true" t="shared" si="13" ref="L328:L339">IF($J328&gt;0,IF(K328&gt;0,$J328*K328,""),"")</f>
      </c>
      <c r="N328" s="18"/>
      <c r="O328" s="48"/>
      <c r="P328" s="17">
        <f>D328</f>
        <v>0</v>
      </c>
      <c r="Q328" s="47">
        <v>13</v>
      </c>
      <c r="R328" s="48">
        <f>IF($P328&gt;0,IF(Q328&gt;0,$P328*Q328,""),"")</f>
      </c>
      <c r="S328" s="37" t="s">
        <v>13</v>
      </c>
      <c r="T328" s="38" t="s">
        <v>14</v>
      </c>
      <c r="U328" s="50" t="s">
        <v>15</v>
      </c>
      <c r="W328" s="47">
        <v>12</v>
      </c>
      <c r="X328" s="48">
        <f>IF($V328&gt;0,IF(W328&gt;0,$V328*W328,""),"")</f>
      </c>
      <c r="AA328" s="48"/>
      <c r="AB328" s="17">
        <f>V328</f>
        <v>0</v>
      </c>
      <c r="AC328" s="49">
        <f>PRODUCT(ROUND(K328,2)*1.02)</f>
        <v>10.71</v>
      </c>
      <c r="AD328" s="48">
        <f>IF($V328&gt;0,IF(AC328&gt;0,$V328*AC328,""),"")</f>
      </c>
      <c r="AF328" s="20"/>
      <c r="AG328" s="48"/>
      <c r="AH328" s="17">
        <f>V328</f>
        <v>0</v>
      </c>
      <c r="AI328" s="47">
        <v>13</v>
      </c>
      <c r="AJ328" s="48">
        <f>IF($V328&gt;0,IF(AI328&gt;0,$V328*AI328,""),"")</f>
      </c>
      <c r="AK328" s="37" t="s">
        <v>13</v>
      </c>
      <c r="AL328" s="38" t="s">
        <v>14</v>
      </c>
      <c r="AM328" s="50" t="s">
        <v>15</v>
      </c>
      <c r="AN328" s="82"/>
      <c r="AO328" s="39">
        <f>AN328</f>
        <v>0</v>
      </c>
      <c r="AP328" s="41">
        <v>12</v>
      </c>
      <c r="AQ328" s="42">
        <f>IF($AN328&gt;0,IF(AP328&gt;0,$AN328*AP328,""),"")</f>
      </c>
      <c r="AR328" s="43"/>
      <c r="AS328" s="93"/>
      <c r="AT328" s="42"/>
      <c r="AU328" s="43">
        <f>AN328</f>
        <v>0</v>
      </c>
      <c r="AV328" s="90">
        <f>PRODUCT(ROUND(AC328*1.02,2))</f>
        <v>10.92</v>
      </c>
      <c r="AW328" s="42">
        <f>IF($AN328&gt;0,IF(AV328&gt;0,$AN328*AV328,""),"")</f>
      </c>
      <c r="AX328" s="43"/>
      <c r="AY328" s="88"/>
      <c r="AZ328" s="42"/>
      <c r="BA328" s="43">
        <f>AN328</f>
        <v>0</v>
      </c>
      <c r="BB328" s="41">
        <v>13</v>
      </c>
      <c r="BC328" s="42">
        <f>IF($AN328&gt;0,IF(BB328&gt;0,$AN328*BB328,""),"")</f>
      </c>
      <c r="BD328" s="43"/>
    </row>
    <row r="329" spans="1:56" ht="15.75">
      <c r="A329" s="37" t="s">
        <v>13</v>
      </c>
      <c r="B329" s="38" t="s">
        <v>16</v>
      </c>
      <c r="C329" s="50" t="s">
        <v>15</v>
      </c>
      <c r="E329" s="47">
        <v>10</v>
      </c>
      <c r="F329" s="48">
        <f>IF($D329&gt;0,IF(E329&gt;0,$D329*E329,""),"")</f>
      </c>
      <c r="I329" s="48"/>
      <c r="K329" s="18"/>
      <c r="L329" s="48"/>
      <c r="N329" s="18"/>
      <c r="O329" s="48"/>
      <c r="P329" s="17">
        <f>D329</f>
        <v>0</v>
      </c>
      <c r="Q329" s="47">
        <v>10</v>
      </c>
      <c r="R329" s="48">
        <f>IF($P329&gt;0,IF(Q329&gt;0,$P329*Q329,""),"")</f>
      </c>
      <c r="S329" s="37" t="s">
        <v>13</v>
      </c>
      <c r="T329" s="38" t="s">
        <v>16</v>
      </c>
      <c r="U329" s="50" t="s">
        <v>15</v>
      </c>
      <c r="W329" s="47">
        <v>10</v>
      </c>
      <c r="X329" s="48">
        <f>IF($V329&gt;0,IF(W329&gt;0,$V329*W329,""),"")</f>
      </c>
      <c r="AA329" s="48"/>
      <c r="AC329" s="20"/>
      <c r="AD329" s="48"/>
      <c r="AF329" s="20"/>
      <c r="AG329" s="48"/>
      <c r="AH329" s="17">
        <f>V329</f>
        <v>0</v>
      </c>
      <c r="AI329" s="47">
        <v>10</v>
      </c>
      <c r="AJ329" s="48">
        <f>IF($V329&gt;0,IF(AI329&gt;0,$V329*AI329,""),"")</f>
      </c>
      <c r="AK329" s="37" t="s">
        <v>13</v>
      </c>
      <c r="AL329" s="38" t="s">
        <v>16</v>
      </c>
      <c r="AM329" s="50" t="s">
        <v>15</v>
      </c>
      <c r="AN329" s="82"/>
      <c r="AO329" s="39">
        <f>AN329</f>
        <v>0</v>
      </c>
      <c r="AP329" s="41">
        <v>10</v>
      </c>
      <c r="AQ329" s="42">
        <f>IF($AN329&gt;0,IF(AP329&gt;0,$AN329*AP329,""),"")</f>
      </c>
      <c r="AR329" s="43"/>
      <c r="AS329" s="93"/>
      <c r="AT329" s="42"/>
      <c r="AU329" s="43"/>
      <c r="AV329" s="88"/>
      <c r="AW329" s="42"/>
      <c r="AX329" s="43"/>
      <c r="AY329" s="88"/>
      <c r="AZ329" s="42"/>
      <c r="BA329" s="43">
        <f>AN329</f>
        <v>0</v>
      </c>
      <c r="BB329" s="41">
        <v>10</v>
      </c>
      <c r="BC329" s="42">
        <f>IF($AN329&gt;0,IF(BB329&gt;0,$AN329*BB329,""),"")</f>
      </c>
      <c r="BD329" s="43"/>
    </row>
    <row r="330" spans="1:56" ht="15.75">
      <c r="A330" s="37" t="s">
        <v>13</v>
      </c>
      <c r="B330" s="38" t="s">
        <v>17</v>
      </c>
      <c r="C330" s="50" t="s">
        <v>15</v>
      </c>
      <c r="E330" s="47">
        <v>9.25</v>
      </c>
      <c r="F330" s="48">
        <f>IF($D330&gt;0,IF(E330&gt;0,$D330*E330,""),"")</f>
      </c>
      <c r="I330" s="48"/>
      <c r="K330" s="18"/>
      <c r="L330" s="48"/>
      <c r="N330" s="18"/>
      <c r="O330" s="48"/>
      <c r="P330" s="17">
        <f>D330</f>
        <v>0</v>
      </c>
      <c r="Q330" s="47">
        <v>8</v>
      </c>
      <c r="R330" s="48">
        <f>IF($P330&gt;0,IF(Q330&gt;0,$P330*Q330,""),"")</f>
      </c>
      <c r="S330" s="37" t="s">
        <v>13</v>
      </c>
      <c r="T330" s="38" t="s">
        <v>17</v>
      </c>
      <c r="U330" s="50" t="s">
        <v>15</v>
      </c>
      <c r="W330" s="47">
        <v>9.25</v>
      </c>
      <c r="X330" s="48">
        <f>IF($V330&gt;0,IF(W330&gt;0,$V330*W330,""),"")</f>
      </c>
      <c r="AA330" s="48"/>
      <c r="AC330" s="20"/>
      <c r="AD330" s="48"/>
      <c r="AF330" s="20"/>
      <c r="AG330" s="48"/>
      <c r="AH330" s="17">
        <f>V330</f>
        <v>0</v>
      </c>
      <c r="AI330" s="47">
        <v>8</v>
      </c>
      <c r="AJ330" s="48">
        <f>IF($V330&gt;0,IF(AI330&gt;0,$V330*AI330,""),"")</f>
      </c>
      <c r="AK330" s="37" t="s">
        <v>13</v>
      </c>
      <c r="AL330" s="38" t="s">
        <v>17</v>
      </c>
      <c r="AM330" s="50" t="s">
        <v>15</v>
      </c>
      <c r="AN330" s="82"/>
      <c r="AO330" s="39">
        <f>AN330</f>
        <v>0</v>
      </c>
      <c r="AP330" s="41">
        <v>9.25</v>
      </c>
      <c r="AQ330" s="42">
        <f>IF($AN330&gt;0,IF(AP330&gt;0,$AN330*AP330,""),"")</f>
      </c>
      <c r="AR330" s="43"/>
      <c r="AS330" s="93"/>
      <c r="AT330" s="42"/>
      <c r="AU330" s="43"/>
      <c r="AV330" s="88"/>
      <c r="AW330" s="42"/>
      <c r="AX330" s="43"/>
      <c r="AY330" s="88"/>
      <c r="AZ330" s="42"/>
      <c r="BA330" s="43">
        <f>AN330</f>
        <v>0</v>
      </c>
      <c r="BB330" s="41">
        <v>8</v>
      </c>
      <c r="BC330" s="42">
        <f>IF($AN330&gt;0,IF(BB330&gt;0,$AN330*BB330,""),"")</f>
      </c>
      <c r="BD330" s="43"/>
    </row>
    <row r="331" spans="1:56" ht="15.75">
      <c r="A331" s="37"/>
      <c r="B331" s="38"/>
      <c r="C331" s="50"/>
      <c r="K331" s="18"/>
      <c r="L331" s="48"/>
      <c r="N331" s="18"/>
      <c r="Q331" s="18"/>
      <c r="R331" s="48"/>
      <c r="S331" s="37"/>
      <c r="T331" s="38"/>
      <c r="U331" s="50"/>
      <c r="AC331" s="20"/>
      <c r="AD331" s="48"/>
      <c r="AF331" s="20"/>
      <c r="AI331" s="18"/>
      <c r="AJ331" s="48"/>
      <c r="AK331" s="37"/>
      <c r="AL331" s="38"/>
      <c r="AM331" s="50"/>
      <c r="AO331" s="39"/>
      <c r="AP331" s="39"/>
      <c r="AQ331" s="70"/>
      <c r="AR331" s="43"/>
      <c r="AS331" s="93"/>
      <c r="AT331" s="70"/>
      <c r="AU331" s="43"/>
      <c r="AV331" s="88"/>
      <c r="AW331" s="42"/>
      <c r="AX331" s="43"/>
      <c r="AY331" s="88"/>
      <c r="AZ331" s="70"/>
      <c r="BA331" s="43"/>
      <c r="BB331" s="44"/>
      <c r="BC331" s="42"/>
      <c r="BD331" s="43"/>
    </row>
    <row r="332" spans="1:56" ht="15.75">
      <c r="A332" s="37" t="s">
        <v>20</v>
      </c>
      <c r="B332" s="32" t="s">
        <v>21</v>
      </c>
      <c r="C332" s="50"/>
      <c r="K332" s="18"/>
      <c r="L332" s="48"/>
      <c r="N332" s="18"/>
      <c r="Q332" s="18"/>
      <c r="R332" s="48"/>
      <c r="S332" s="37" t="s">
        <v>20</v>
      </c>
      <c r="T332" s="32" t="s">
        <v>21</v>
      </c>
      <c r="U332" s="50"/>
      <c r="AC332" s="20"/>
      <c r="AD332" s="48"/>
      <c r="AF332" s="20"/>
      <c r="AI332" s="18"/>
      <c r="AJ332" s="48"/>
      <c r="AK332" s="37" t="s">
        <v>20</v>
      </c>
      <c r="AL332" s="32" t="s">
        <v>21</v>
      </c>
      <c r="AM332" s="50"/>
      <c r="AO332" s="39"/>
      <c r="AP332" s="39"/>
      <c r="AQ332" s="70"/>
      <c r="AR332" s="43"/>
      <c r="AS332" s="93"/>
      <c r="AT332" s="70"/>
      <c r="AU332" s="43"/>
      <c r="AV332" s="88"/>
      <c r="AW332" s="42"/>
      <c r="AX332" s="43"/>
      <c r="AY332" s="88"/>
      <c r="AZ332" s="70"/>
      <c r="BA332" s="43"/>
      <c r="BB332" s="44"/>
      <c r="BC332" s="42"/>
      <c r="BD332" s="43"/>
    </row>
    <row r="333" spans="1:56" s="62" customFormat="1" ht="48" customHeight="1">
      <c r="A333" s="52" t="s">
        <v>22</v>
      </c>
      <c r="B333" s="53" t="s">
        <v>23</v>
      </c>
      <c r="C333" s="54" t="s">
        <v>24</v>
      </c>
      <c r="E333" s="63">
        <v>1.25</v>
      </c>
      <c r="F333" s="64">
        <f>IF($D333&gt;0,IF(E333&gt;0,$D333*E333,""),"")</f>
      </c>
      <c r="I333" s="64"/>
      <c r="K333" s="63">
        <v>0.5</v>
      </c>
      <c r="L333" s="64">
        <f t="shared" si="13"/>
      </c>
      <c r="N333" s="65"/>
      <c r="O333" s="64"/>
      <c r="Q333" s="63">
        <v>1.6</v>
      </c>
      <c r="R333" s="64">
        <f>IF($P333&gt;0,IF(Q333&gt;0,$P333*Q333,""),"")</f>
      </c>
      <c r="S333" s="52" t="s">
        <v>22</v>
      </c>
      <c r="T333" s="53" t="s">
        <v>23</v>
      </c>
      <c r="U333" s="54" t="s">
        <v>24</v>
      </c>
      <c r="W333" s="63">
        <v>1.25</v>
      </c>
      <c r="X333" s="64">
        <f>IF($V333&gt;0,IF(W333&gt;0,$V333*W333,""),"")</f>
      </c>
      <c r="AA333" s="64"/>
      <c r="AC333" s="63">
        <f>PRODUCT(ROUND(K333,2)*1.02)</f>
        <v>0.51</v>
      </c>
      <c r="AD333" s="64">
        <f>IF($V333&gt;0,IF(AC333&gt;0,$V333*AC333,""),"")</f>
      </c>
      <c r="AF333" s="65"/>
      <c r="AG333" s="64"/>
      <c r="AI333" s="63">
        <v>1.6</v>
      </c>
      <c r="AJ333" s="64">
        <f>IF($V333&gt;0,IF(AI333&gt;0,$V333*AI333,""),"")</f>
      </c>
      <c r="AK333" s="52" t="s">
        <v>22</v>
      </c>
      <c r="AL333" s="53" t="s">
        <v>23</v>
      </c>
      <c r="AM333" s="54" t="s">
        <v>24</v>
      </c>
      <c r="AN333" s="83"/>
      <c r="AO333" s="84"/>
      <c r="AP333" s="56">
        <v>1.25</v>
      </c>
      <c r="AQ333" s="57">
        <f>IF($AO333&gt;0,IF(AP333&gt;0,$AO333*AP333,""),"")</f>
      </c>
      <c r="AR333" s="58"/>
      <c r="AS333" s="55"/>
      <c r="AT333" s="57"/>
      <c r="AU333" s="85"/>
      <c r="AV333" s="56">
        <f>PRODUCT(ROUND(AC333*1.02,2))</f>
        <v>0.52</v>
      </c>
      <c r="AW333" s="57">
        <f>IF($AU333&gt;0,IF(AV333&gt;0,$AU333*AV333,""),"")</f>
      </c>
      <c r="AX333" s="58"/>
      <c r="AY333" s="59"/>
      <c r="AZ333" s="57"/>
      <c r="BA333" s="85"/>
      <c r="BB333" s="56">
        <v>1.6</v>
      </c>
      <c r="BC333" s="57">
        <f>IF($BA333&gt;0,IF(BB333&gt;0,$BA333*BB333,""),"")</f>
      </c>
      <c r="BD333" s="58"/>
    </row>
    <row r="334" spans="1:56" ht="15.75">
      <c r="A334" s="37" t="s">
        <v>25</v>
      </c>
      <c r="B334" s="38" t="s">
        <v>26</v>
      </c>
      <c r="C334" s="50" t="s">
        <v>15</v>
      </c>
      <c r="J334" s="17">
        <f>D334</f>
        <v>0</v>
      </c>
      <c r="K334" s="47">
        <v>0.02</v>
      </c>
      <c r="L334" s="48">
        <f t="shared" si="13"/>
      </c>
      <c r="N334" s="18"/>
      <c r="Q334" s="18"/>
      <c r="R334" s="48"/>
      <c r="S334" s="37" t="s">
        <v>25</v>
      </c>
      <c r="T334" s="38" t="s">
        <v>26</v>
      </c>
      <c r="U334" s="50" t="s">
        <v>15</v>
      </c>
      <c r="AB334" s="17">
        <f>V334</f>
        <v>0</v>
      </c>
      <c r="AC334" s="49">
        <f>PRODUCT(ROUND(K334,2)*1.02)</f>
        <v>0.0204</v>
      </c>
      <c r="AD334" s="48">
        <f>IF($V334&gt;0,IF(AC334&gt;0,$V334*AC334,""),"")</f>
      </c>
      <c r="AF334" s="20"/>
      <c r="AI334" s="18"/>
      <c r="AJ334" s="48"/>
      <c r="AK334" s="37" t="s">
        <v>25</v>
      </c>
      <c r="AL334" s="38" t="s">
        <v>26</v>
      </c>
      <c r="AM334" s="50" t="s">
        <v>15</v>
      </c>
      <c r="AN334" s="82"/>
      <c r="AO334" s="39"/>
      <c r="AP334" s="39"/>
      <c r="AQ334" s="95"/>
      <c r="AR334" s="43"/>
      <c r="AS334" s="93"/>
      <c r="AT334" s="70"/>
      <c r="AU334" s="43">
        <f>AN334</f>
        <v>0</v>
      </c>
      <c r="AV334" s="90">
        <f>PRODUCT(ROUND(AC334*1.02,2))</f>
        <v>0.02</v>
      </c>
      <c r="AW334" s="42">
        <f>IF($AN334&gt;0,IF(AV334&gt;0,$AN334*AV334,""),"")</f>
      </c>
      <c r="AX334" s="43"/>
      <c r="AY334" s="88"/>
      <c r="AZ334" s="70"/>
      <c r="BA334" s="43"/>
      <c r="BB334" s="44"/>
      <c r="BC334" s="94"/>
      <c r="BD334" s="43"/>
    </row>
    <row r="335" spans="1:56" ht="15.75">
      <c r="A335" s="37" t="s">
        <v>13</v>
      </c>
      <c r="B335" s="38"/>
      <c r="C335" s="50"/>
      <c r="K335" s="18"/>
      <c r="L335" s="48"/>
      <c r="N335" s="18"/>
      <c r="Q335" s="18"/>
      <c r="R335" s="48"/>
      <c r="S335" s="37" t="s">
        <v>13</v>
      </c>
      <c r="T335" s="38"/>
      <c r="U335" s="50"/>
      <c r="AC335" s="20"/>
      <c r="AD335" s="48"/>
      <c r="AF335" s="20"/>
      <c r="AI335" s="18"/>
      <c r="AJ335" s="48"/>
      <c r="AK335" s="37" t="s">
        <v>13</v>
      </c>
      <c r="AL335" s="38"/>
      <c r="AM335" s="50"/>
      <c r="AO335" s="39"/>
      <c r="AP335" s="39"/>
      <c r="AQ335" s="70"/>
      <c r="AR335" s="43"/>
      <c r="AS335" s="93"/>
      <c r="AT335" s="70"/>
      <c r="AU335" s="43"/>
      <c r="AV335" s="88"/>
      <c r="AW335" s="42"/>
      <c r="AX335" s="43"/>
      <c r="AY335" s="88"/>
      <c r="AZ335" s="70"/>
      <c r="BA335" s="43"/>
      <c r="BB335" s="44"/>
      <c r="BC335" s="42"/>
      <c r="BD335" s="43"/>
    </row>
    <row r="336" spans="1:56" ht="31.5">
      <c r="A336" s="37" t="s">
        <v>27</v>
      </c>
      <c r="B336" s="32" t="s">
        <v>28</v>
      </c>
      <c r="C336" s="50"/>
      <c r="K336" s="18"/>
      <c r="L336" s="48"/>
      <c r="N336" s="18"/>
      <c r="Q336" s="18"/>
      <c r="R336" s="48"/>
      <c r="S336" s="37" t="s">
        <v>27</v>
      </c>
      <c r="T336" s="32" t="s">
        <v>28</v>
      </c>
      <c r="U336" s="50"/>
      <c r="AC336" s="20"/>
      <c r="AD336" s="48"/>
      <c r="AF336" s="20"/>
      <c r="AI336" s="18"/>
      <c r="AJ336" s="48"/>
      <c r="AK336" s="37" t="s">
        <v>27</v>
      </c>
      <c r="AL336" s="32" t="s">
        <v>28</v>
      </c>
      <c r="AM336" s="50"/>
      <c r="AO336" s="39"/>
      <c r="AP336" s="39"/>
      <c r="AQ336" s="70"/>
      <c r="AR336" s="43"/>
      <c r="AS336" s="93"/>
      <c r="AT336" s="70"/>
      <c r="AU336" s="43"/>
      <c r="AV336" s="88"/>
      <c r="AW336" s="42"/>
      <c r="AX336" s="43"/>
      <c r="AY336" s="88"/>
      <c r="AZ336" s="70"/>
      <c r="BA336" s="43"/>
      <c r="BB336" s="44"/>
      <c r="BC336" s="42"/>
      <c r="BD336" s="43"/>
    </row>
    <row r="337" spans="1:56" ht="19.5" customHeight="1">
      <c r="A337" s="37" t="s">
        <v>29</v>
      </c>
      <c r="B337" s="38" t="s">
        <v>30</v>
      </c>
      <c r="C337" s="50" t="s">
        <v>31</v>
      </c>
      <c r="J337" s="17">
        <f>D337</f>
        <v>0</v>
      </c>
      <c r="K337" s="47">
        <v>2.25</v>
      </c>
      <c r="L337" s="48">
        <f t="shared" si="13"/>
      </c>
      <c r="N337" s="18"/>
      <c r="Q337" s="18"/>
      <c r="R337" s="48"/>
      <c r="S337" s="37" t="s">
        <v>29</v>
      </c>
      <c r="T337" s="38" t="s">
        <v>30</v>
      </c>
      <c r="U337" s="50" t="s">
        <v>31</v>
      </c>
      <c r="AB337" s="17">
        <f>V337</f>
        <v>0</v>
      </c>
      <c r="AC337" s="49">
        <f>PRODUCT(ROUND(K337,2)*1.02)</f>
        <v>2.295</v>
      </c>
      <c r="AD337" s="48">
        <f>IF($V337&gt;0,IF(AC337&gt;0,$V337*AC337,""),"")</f>
      </c>
      <c r="AF337" s="20"/>
      <c r="AI337" s="18"/>
      <c r="AJ337" s="48"/>
      <c r="AK337" s="37" t="s">
        <v>29</v>
      </c>
      <c r="AL337" s="38" t="s">
        <v>30</v>
      </c>
      <c r="AM337" s="50" t="s">
        <v>31</v>
      </c>
      <c r="AN337" s="82"/>
      <c r="AO337" s="39"/>
      <c r="AP337" s="39"/>
      <c r="AQ337" s="95"/>
      <c r="AR337" s="43"/>
      <c r="AS337" s="93"/>
      <c r="AT337" s="70"/>
      <c r="AU337" s="43">
        <f>AN337</f>
        <v>0</v>
      </c>
      <c r="AV337" s="90">
        <f>PRODUCT(ROUND(AC337*1.02,2))</f>
        <v>2.34</v>
      </c>
      <c r="AW337" s="42">
        <f>IF($AN337&gt;0,IF(AV337&gt;0,$AN337*AV337,""),"")</f>
      </c>
      <c r="AX337" s="43"/>
      <c r="AY337" s="88"/>
      <c r="AZ337" s="70"/>
      <c r="BA337" s="43"/>
      <c r="BB337" s="44"/>
      <c r="BC337" s="42"/>
      <c r="BD337" s="43"/>
    </row>
    <row r="338" spans="1:56" s="62" customFormat="1" ht="47.25" customHeight="1">
      <c r="A338" s="52" t="s">
        <v>32</v>
      </c>
      <c r="B338" s="53" t="s">
        <v>23</v>
      </c>
      <c r="C338" s="54" t="s">
        <v>24</v>
      </c>
      <c r="E338" s="63">
        <v>1.25</v>
      </c>
      <c r="F338" s="64">
        <f>IF($D338&gt;0,IF(E338&gt;0,$D338*E338,""),"")</f>
      </c>
      <c r="I338" s="64"/>
      <c r="K338" s="63">
        <v>3.5</v>
      </c>
      <c r="L338" s="64">
        <f t="shared" si="13"/>
      </c>
      <c r="N338" s="65"/>
      <c r="O338" s="64"/>
      <c r="Q338" s="65"/>
      <c r="R338" s="64"/>
      <c r="S338" s="52" t="s">
        <v>32</v>
      </c>
      <c r="T338" s="53" t="s">
        <v>23</v>
      </c>
      <c r="U338" s="54" t="s">
        <v>24</v>
      </c>
      <c r="W338" s="63">
        <v>1.25</v>
      </c>
      <c r="X338" s="64">
        <f>IF($V338&gt;0,IF(W338&gt;0,$V338*W338,""),"")</f>
      </c>
      <c r="AA338" s="64"/>
      <c r="AC338" s="63">
        <f>PRODUCT(ROUND(K338,2)*1.02)</f>
        <v>3.5700000000000003</v>
      </c>
      <c r="AD338" s="64">
        <f>IF($V338&gt;0,IF(AC338&gt;0,$V338*AC338,""),"")</f>
      </c>
      <c r="AF338" s="65"/>
      <c r="AG338" s="64"/>
      <c r="AI338" s="65"/>
      <c r="AJ338" s="64"/>
      <c r="AK338" s="52" t="s">
        <v>32</v>
      </c>
      <c r="AL338" s="53" t="s">
        <v>23</v>
      </c>
      <c r="AM338" s="54" t="s">
        <v>24</v>
      </c>
      <c r="AN338" s="83"/>
      <c r="AO338" s="84"/>
      <c r="AP338" s="56">
        <v>1.25</v>
      </c>
      <c r="AQ338" s="57">
        <f>IF($AO338&gt;0,IF(AP338&gt;0,$AO338*AP338,""),"")</f>
      </c>
      <c r="AR338" s="58"/>
      <c r="AS338" s="55"/>
      <c r="AT338" s="57"/>
      <c r="AU338" s="85"/>
      <c r="AV338" s="56">
        <f>PRODUCT(ROUND(AC338*1.02,2))</f>
        <v>3.64</v>
      </c>
      <c r="AW338" s="57">
        <f>IF($AU338&gt;0,IF(AV338&gt;0,$AU338*AV338,""),"")</f>
      </c>
      <c r="AX338" s="58"/>
      <c r="AY338" s="59"/>
      <c r="AZ338" s="57"/>
      <c r="BA338" s="58"/>
      <c r="BB338" s="59"/>
      <c r="BC338" s="57"/>
      <c r="BD338" s="58"/>
    </row>
    <row r="339" spans="1:56" ht="16.5" customHeight="1">
      <c r="A339" s="37" t="s">
        <v>33</v>
      </c>
      <c r="B339" s="38" t="s">
        <v>34</v>
      </c>
      <c r="C339" s="50" t="s">
        <v>31</v>
      </c>
      <c r="E339" s="47">
        <v>4.5</v>
      </c>
      <c r="F339" s="48">
        <f>IF($D339&gt;0,IF(E339&gt;0,$D339*E339,""),"")</f>
      </c>
      <c r="I339" s="48"/>
      <c r="J339" s="17">
        <f>D339</f>
        <v>0</v>
      </c>
      <c r="K339" s="47">
        <v>0.33</v>
      </c>
      <c r="L339" s="48">
        <f t="shared" si="13"/>
      </c>
      <c r="N339" s="18"/>
      <c r="O339" s="48"/>
      <c r="Q339" s="18"/>
      <c r="R339" s="48"/>
      <c r="S339" s="37" t="s">
        <v>33</v>
      </c>
      <c r="T339" s="38" t="s">
        <v>34</v>
      </c>
      <c r="U339" s="50" t="s">
        <v>31</v>
      </c>
      <c r="W339" s="47">
        <v>4.5</v>
      </c>
      <c r="X339" s="48">
        <f>IF($V339&gt;0,IF(W339&gt;0,$V339*W339,""),"")</f>
      </c>
      <c r="AA339" s="48"/>
      <c r="AB339" s="17">
        <f>V339</f>
        <v>0</v>
      </c>
      <c r="AC339" s="49">
        <f>PRODUCT(ROUND(K339,2)*1.02)</f>
        <v>0.3366</v>
      </c>
      <c r="AD339" s="48">
        <f>IF($V339&gt;0,IF(AC339&gt;0,$V339*AC339,""),"")</f>
      </c>
      <c r="AF339" s="20"/>
      <c r="AG339" s="48"/>
      <c r="AI339" s="18"/>
      <c r="AJ339" s="48"/>
      <c r="AK339" s="37" t="s">
        <v>33</v>
      </c>
      <c r="AL339" s="38" t="s">
        <v>34</v>
      </c>
      <c r="AM339" s="50" t="s">
        <v>31</v>
      </c>
      <c r="AN339" s="82"/>
      <c r="AO339" s="39">
        <f>AN339</f>
        <v>0</v>
      </c>
      <c r="AP339" s="41">
        <v>4.5</v>
      </c>
      <c r="AQ339" s="42">
        <f>IF($AN339&gt;0,IF(AP339&gt;0,$AN339*AP339,""),"")</f>
      </c>
      <c r="AR339" s="43"/>
      <c r="AS339" s="93"/>
      <c r="AT339" s="42"/>
      <c r="AU339" s="43">
        <f>AN339</f>
        <v>0</v>
      </c>
      <c r="AV339" s="90">
        <f>PRODUCT(ROUND(AC339*1.02,2))</f>
        <v>0.34</v>
      </c>
      <c r="AW339" s="42">
        <f>IF($AN339&gt;0,IF(AV339&gt;0,$AN339*AV339,""),"")</f>
      </c>
      <c r="AX339" s="43"/>
      <c r="AY339" s="88"/>
      <c r="AZ339" s="42"/>
      <c r="BA339" s="43"/>
      <c r="BB339" s="44"/>
      <c r="BC339" s="42"/>
      <c r="BD339" s="43"/>
    </row>
    <row r="340" spans="1:56" ht="15.75">
      <c r="A340" s="37"/>
      <c r="B340" s="38"/>
      <c r="C340" s="38"/>
      <c r="D340" s="17">
        <f>COUNT(D5:D339)</f>
        <v>0</v>
      </c>
      <c r="K340" s="47"/>
      <c r="N340" s="18"/>
      <c r="O340" s="18"/>
      <c r="Q340" s="18"/>
      <c r="R340" s="18"/>
      <c r="S340" s="37"/>
      <c r="T340" s="38"/>
      <c r="U340" s="38"/>
      <c r="V340" s="17">
        <f>COUNT(V5:V339)</f>
        <v>0</v>
      </c>
      <c r="AC340" s="49"/>
      <c r="AF340" s="20"/>
      <c r="AG340" s="18"/>
      <c r="AI340" s="18"/>
      <c r="AJ340" s="18"/>
      <c r="AK340" s="37"/>
      <c r="AL340" s="38"/>
      <c r="AM340" s="38"/>
      <c r="AN340" s="17">
        <f>COUNT(AN5:AN339)</f>
        <v>0</v>
      </c>
      <c r="AO340" s="39"/>
      <c r="AP340" s="39"/>
      <c r="AQ340" s="70"/>
      <c r="AR340" s="43"/>
      <c r="AS340" s="93"/>
      <c r="AT340" s="70"/>
      <c r="AU340" s="43"/>
      <c r="AV340" s="90"/>
      <c r="AW340" s="70"/>
      <c r="AX340" s="43"/>
      <c r="AY340" s="88"/>
      <c r="AZ340" s="45"/>
      <c r="BA340" s="43"/>
      <c r="BB340" s="44"/>
      <c r="BC340" s="45"/>
      <c r="BD340" s="43"/>
    </row>
    <row r="341" spans="2:56" ht="16.5" thickBot="1">
      <c r="B341" s="76" t="s">
        <v>99</v>
      </c>
      <c r="E341" s="80"/>
      <c r="F341" s="80">
        <f>IF(COUNT(F5:F340)&lt;&gt;$D$340,"NA",SUM(F5:F340))</f>
        <v>0</v>
      </c>
      <c r="I341" s="80">
        <f>IF(COUNT(I5:I340)&lt;&gt;$D$340,"NA",SUM(I5:I340))</f>
        <v>0</v>
      </c>
      <c r="K341" s="18"/>
      <c r="L341" s="80">
        <f>IF(COUNT(L5:L340)&lt;&gt;$D$340,"NA",SUM(L5:L340))</f>
        <v>0</v>
      </c>
      <c r="N341" s="18"/>
      <c r="O341" s="80">
        <f>IF(COUNT(O5:O340)&lt;&gt;$D$340,"NA",SUM(O5:O340))</f>
        <v>0</v>
      </c>
      <c r="Q341" s="18"/>
      <c r="R341" s="80">
        <f>IF(COUNT(R5:R340)&lt;&gt;$D$340,"NA",SUM(R5:R340))</f>
        <v>0</v>
      </c>
      <c r="T341" s="76" t="s">
        <v>99</v>
      </c>
      <c r="W341" s="80"/>
      <c r="X341" s="80">
        <f>IF(COUNT(X5:X340)&lt;&gt;$D$340,"NA",SUM(X5:X340))</f>
        <v>0</v>
      </c>
      <c r="AA341" s="80">
        <f>IF(COUNT(AA5:AA340)&lt;&gt;$D$340,"NA",SUM(AA5:AA340))</f>
        <v>0</v>
      </c>
      <c r="AD341" s="80">
        <f>IF(COUNT(AD5:AD340)&lt;&gt;$D$340,"NA",SUM(AD5:AD340))</f>
        <v>0</v>
      </c>
      <c r="AG341" s="80">
        <f>IF(COUNT(AG5:AG340)&lt;&gt;$D$340,"NA",SUM(AG5:AG340))</f>
        <v>0</v>
      </c>
      <c r="AI341" s="18"/>
      <c r="AJ341" s="80">
        <f>IF(COUNT(AJ5:AJ340)&lt;&gt;$D$340,"NA",SUM(AJ5:AJ340))</f>
        <v>0</v>
      </c>
      <c r="AL341" s="76" t="s">
        <v>99</v>
      </c>
      <c r="AO341" s="39"/>
      <c r="AP341" s="77"/>
      <c r="AQ341" s="78">
        <f>IF(COUNT(AQ5:AQ340)&lt;&gt;$D$340,"NA",SUM(AQ5:AQ340))</f>
        <v>0</v>
      </c>
      <c r="AR341" s="43"/>
      <c r="AS341" s="93"/>
      <c r="AT341" s="78">
        <f>IF(COUNT(AT5:AT340)&lt;&gt;$D$340,"NA",SUM(AT5:AT340))</f>
        <v>0</v>
      </c>
      <c r="AU341" s="43"/>
      <c r="AV341" s="93"/>
      <c r="AW341" s="78">
        <f>IF(COUNT(AW5:AW340)&lt;&gt;$D$340,"NA",SUM(AW5:AW340))</f>
        <v>0</v>
      </c>
      <c r="AX341" s="43"/>
      <c r="AY341" s="93"/>
      <c r="AZ341" s="78">
        <f>IF(COUNT(AZ5:AZ340)&lt;&gt;$D$340,"NA",SUM(AZ5:AZ340))</f>
        <v>0</v>
      </c>
      <c r="BA341" s="43"/>
      <c r="BB341" s="44"/>
      <c r="BC341" s="78">
        <f>IF(COUNT(BC5:BC340)&lt;&gt;$D$340,"NA",SUM(BC5:BC340))</f>
        <v>0</v>
      </c>
      <c r="BD341" s="43"/>
    </row>
    <row r="342" spans="43:55" ht="15.75">
      <c r="AQ342" s="81"/>
      <c r="AT342" s="81"/>
      <c r="AW342" s="81"/>
      <c r="AZ342" s="81"/>
      <c r="BC342" s="81"/>
    </row>
  </sheetData>
  <sheetProtection selectLockedCells="1"/>
  <mergeCells count="3">
    <mergeCell ref="A1:F1"/>
    <mergeCell ref="S1:X1"/>
    <mergeCell ref="AK1:AQ1"/>
  </mergeCells>
  <conditionalFormatting sqref="A1:IV65536">
    <cfRule type="cellIs" priority="1" dxfId="1" operator="equal" stopIfTrue="1">
      <formula>0</formula>
    </cfRule>
  </conditionalFormatting>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v1clayto</dc:creator>
  <cp:keywords/>
  <dc:description/>
  <cp:lastModifiedBy>v1clayto</cp:lastModifiedBy>
  <cp:lastPrinted>2003-11-03T14:30:47Z</cp:lastPrinted>
  <dcterms:created xsi:type="dcterms:W3CDTF">2003-01-17T17:15:41Z</dcterms:created>
  <dcterms:modified xsi:type="dcterms:W3CDTF">2005-02-01T18:08:43Z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