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3215" windowHeight="934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<sst xmlns="http://schemas.openxmlformats.org/spreadsheetml/2006/main" count="108" uniqueCount="56">
  <si>
    <t>U.S. Department of Agriculture</t>
  </si>
  <si>
    <t>AL-ENG-25F</t>
  </si>
  <si>
    <t>Natural Resources Conservation Service</t>
  </si>
  <si>
    <t>WORKSHEET TO DETERMINE SIZE OF DEAD BIRD COMPOSTER/INCINERATOR</t>
  </si>
  <si>
    <t>B</t>
  </si>
  <si>
    <t>=</t>
  </si>
  <si>
    <t>Number of birds per confinement cycle.  (No.)</t>
  </si>
  <si>
    <t>M</t>
  </si>
  <si>
    <t>Anticipated mortality per confinement cycle.  (Decimal)</t>
  </si>
  <si>
    <t>(NOTE:  Mortality may range from 2% to 25%.  Use actual data or refer to Table 3 in Section III</t>
  </si>
  <si>
    <r>
      <t>W</t>
    </r>
    <r>
      <rPr>
        <b/>
        <vertAlign val="subscript"/>
        <sz val="10"/>
        <rFont val="Arial"/>
        <family val="2"/>
      </rPr>
      <t>B</t>
    </r>
  </si>
  <si>
    <t>Weight of birds at maturity.  (lbs.)   (Ex.:  4.2 lbs. for broilers)</t>
  </si>
  <si>
    <t>T</t>
  </si>
  <si>
    <t>Typical length of confinement cycle.  (Days)   (Ex.:  42 days for broilers)</t>
  </si>
  <si>
    <t>Weight of daily loss for design.  (lbs./day)</t>
  </si>
  <si>
    <r>
      <t>W</t>
    </r>
    <r>
      <rPr>
        <b/>
        <vertAlign val="subscript"/>
        <sz val="10"/>
        <rFont val="Arial"/>
        <family val="2"/>
      </rPr>
      <t>T</t>
    </r>
  </si>
  <si>
    <t>/</t>
  </si>
  <si>
    <t>x</t>
  </si>
  <si>
    <t>lbs/day</t>
  </si>
  <si>
    <r>
      <t xml:space="preserve">For an </t>
    </r>
    <r>
      <rPr>
        <i/>
        <u val="single"/>
        <sz val="10"/>
        <rFont val="Arial"/>
        <family val="2"/>
      </rPr>
      <t>incinerator</t>
    </r>
    <r>
      <rPr>
        <i/>
        <sz val="10"/>
        <rFont val="Arial"/>
        <family val="2"/>
      </rPr>
      <t>, the capacity should be the minimum size which will meet W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.</t>
    </r>
  </si>
  <si>
    <r>
      <t xml:space="preserve">For </t>
    </r>
    <r>
      <rPr>
        <i/>
        <u val="single"/>
        <sz val="10"/>
        <rFont val="Arial"/>
        <family val="2"/>
      </rPr>
      <t>Stage 1</t>
    </r>
    <r>
      <rPr>
        <i/>
        <sz val="10"/>
        <rFont val="Arial"/>
        <family val="2"/>
      </rPr>
      <t xml:space="preserve"> of a 2-stage composter, allow 2.5 cf composter volume per lb. of weight loss per day.</t>
    </r>
  </si>
  <si>
    <r>
      <t xml:space="preserve">For </t>
    </r>
    <r>
      <rPr>
        <i/>
        <u val="single"/>
        <sz val="10"/>
        <rFont val="Arial"/>
        <family val="2"/>
      </rPr>
      <t>Single-stage composter</t>
    </r>
    <r>
      <rPr>
        <i/>
        <sz val="10"/>
        <rFont val="Arial"/>
        <family val="2"/>
      </rPr>
      <t>, allow 3.75 cf of composter volume per lb. weight loss per day.</t>
    </r>
  </si>
  <si>
    <r>
      <t xml:space="preserve">For </t>
    </r>
    <r>
      <rPr>
        <i/>
        <u val="single"/>
        <sz val="10"/>
        <rFont val="Arial"/>
        <family val="2"/>
      </rPr>
      <t>flock life over 75 days</t>
    </r>
    <r>
      <rPr>
        <i/>
        <sz val="10"/>
        <rFont val="Arial"/>
        <family val="2"/>
      </rPr>
      <t>, disregard formula, design bin size and number to provide primary storage</t>
    </r>
  </si>
  <si>
    <t xml:space="preserve">      for 30 days of mortality.</t>
  </si>
  <si>
    <r>
      <t>STAGE 1</t>
    </r>
    <r>
      <rPr>
        <b/>
        <sz val="10"/>
        <rFont val="Arial"/>
        <family val="2"/>
      </rPr>
      <t>:</t>
    </r>
  </si>
  <si>
    <t>Volume of stage one bins:</t>
  </si>
  <si>
    <t>2.50 (or 3.75)</t>
  </si>
  <si>
    <r>
      <t>V</t>
    </r>
    <r>
      <rPr>
        <b/>
        <vertAlign val="subscript"/>
        <sz val="10"/>
        <rFont val="Arial"/>
        <family val="2"/>
      </rPr>
      <t>1</t>
    </r>
  </si>
  <si>
    <t>cf</t>
  </si>
  <si>
    <t>Dimensions of Composter Bins:</t>
  </si>
  <si>
    <t>0.5 to 1.0 inch spaces between each horizontal board.)</t>
  </si>
  <si>
    <t>(Single-stage composting bins shall have dimensions of 4' x 4' x 4'.  Bins must have</t>
  </si>
  <si>
    <t>h</t>
  </si>
  <si>
    <t>height of bin (4 to 5 ft.)</t>
  </si>
  <si>
    <t>depth of bin (varies)</t>
  </si>
  <si>
    <r>
      <t>V</t>
    </r>
    <r>
      <rPr>
        <b/>
        <vertAlign val="subscript"/>
        <sz val="10"/>
        <rFont val="Arial"/>
        <family val="2"/>
      </rPr>
      <t>B</t>
    </r>
  </si>
  <si>
    <t>No. of bins:</t>
  </si>
  <si>
    <t>bins</t>
  </si>
  <si>
    <r>
      <t>STAGE 2</t>
    </r>
    <r>
      <rPr>
        <b/>
        <sz val="10"/>
        <rFont val="Arial"/>
        <family val="2"/>
      </rPr>
      <t>:</t>
    </r>
  </si>
  <si>
    <t>Number and size of Stage 2 bins:</t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</si>
  <si>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</si>
  <si>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</si>
  <si>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t>Actual number of bins planned for Stage 1:</t>
  </si>
  <si>
    <r>
      <t>V</t>
    </r>
    <r>
      <rPr>
        <b/>
        <vertAlign val="subscript"/>
        <sz val="10"/>
        <rFont val="Arial"/>
        <family val="2"/>
      </rPr>
      <t>2</t>
    </r>
  </si>
  <si>
    <t xml:space="preserve">of the Waste Utilization and Facility Design Workbook.)  </t>
  </si>
  <si>
    <t>width (front) of bin (8 to 10 ft.) (consider width of front end loader)</t>
  </si>
  <si>
    <r>
      <t>No. of bins for 2V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</si>
  <si>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Actual No. of bins for V</t>
    </r>
    <r>
      <rPr>
        <vertAlign val="subscript"/>
        <sz val="10"/>
        <rFont val="Arial"/>
        <family val="2"/>
      </rPr>
      <t>1:</t>
    </r>
  </si>
  <si>
    <r>
      <t>equal or exceed 2V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or have additional storage available</t>
    </r>
    <r>
      <rPr>
        <sz val="10"/>
        <rFont val="Arial"/>
        <family val="0"/>
      </rPr>
      <t>.</t>
    </r>
  </si>
  <si>
    <t>Landowner:</t>
  </si>
  <si>
    <t>Designed By:</t>
  </si>
  <si>
    <t>Date:</t>
  </si>
  <si>
    <r>
      <t>Total volume shall equal or exceed V</t>
    </r>
    <r>
      <rPr>
        <vertAlign val="subscript"/>
        <sz val="10"/>
        <rFont val="Arial"/>
        <family val="2"/>
      </rPr>
      <t xml:space="preserve">1.  </t>
    </r>
    <r>
      <rPr>
        <sz val="10"/>
        <rFont val="Arial"/>
        <family val="2"/>
      </rPr>
      <t>In North Alabama, volume should</t>
    </r>
  </si>
  <si>
    <t>Individual bin volume (cf):</t>
  </si>
  <si>
    <t>Individual Stage 2 bin vol.(cf):</t>
  </si>
  <si>
    <t>April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</si>
</sst>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vertAlign val="subscript"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15" zoomScaleNormal="115" workbookViewId="0" topLeftCell="A1">
      <selection activeCell="D6" sqref="D6:J6"/>
    </sheetView>
  </sheetViews>
  <sheetFormatPr defaultColWidth="9.140625" defaultRowHeight="12.75"/>
  <cols>
    <col min="1" max="1" width="5.421875" style="0" customWidth="1"/>
    <col min="2" max="2" width="2.7109375" style="0" customWidth="1"/>
    <col min="4" max="4" width="4.8515625" style="0" customWidth="1"/>
    <col min="6" max="6" width="5.140625" style="0" customWidth="1"/>
    <col min="8" max="8" width="5.421875" style="0" customWidth="1"/>
    <col min="10" max="10" width="5.7109375" style="0" customWidth="1"/>
    <col min="11" max="11" width="11.421875" style="0" customWidth="1"/>
  </cols>
  <sheetData>
    <row r="1" spans="1:12" ht="12.75">
      <c r="A1" s="4" t="s">
        <v>0</v>
      </c>
      <c r="B1" s="4"/>
      <c r="C1" s="4"/>
      <c r="J1" s="4"/>
      <c r="K1" s="34" t="s">
        <v>1</v>
      </c>
      <c r="L1" s="34"/>
    </row>
    <row r="2" spans="1:12" ht="12.75">
      <c r="A2" s="4" t="s">
        <v>2</v>
      </c>
      <c r="B2" s="4"/>
      <c r="C2" s="4"/>
      <c r="D2" s="4"/>
      <c r="K2" s="35" t="s">
        <v>55</v>
      </c>
      <c r="L2" s="35"/>
    </row>
    <row r="4" spans="1:17" ht="12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Q4" s="12"/>
    </row>
    <row r="5" spans="1:12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4" t="s">
        <v>49</v>
      </c>
      <c r="B6" s="34"/>
      <c r="C6" s="34"/>
      <c r="D6" s="40"/>
      <c r="E6" s="40"/>
      <c r="F6" s="40"/>
      <c r="G6" s="40"/>
      <c r="H6" s="40"/>
      <c r="I6" s="40"/>
      <c r="J6" s="40"/>
      <c r="K6" s="3"/>
      <c r="L6" s="3"/>
    </row>
    <row r="7" spans="1:12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4" t="s">
        <v>50</v>
      </c>
      <c r="B8" s="34"/>
      <c r="C8" s="34"/>
      <c r="D8" s="40"/>
      <c r="E8" s="40"/>
      <c r="F8" s="40"/>
      <c r="G8" s="40"/>
      <c r="H8" s="40"/>
      <c r="I8" s="34" t="s">
        <v>51</v>
      </c>
      <c r="J8" s="34"/>
      <c r="K8" s="24"/>
      <c r="L8" s="3"/>
    </row>
    <row r="9" ht="7.5" customHeight="1"/>
    <row r="10" spans="1:10" ht="12.75">
      <c r="A10" s="8" t="s">
        <v>4</v>
      </c>
      <c r="B10" s="1" t="s">
        <v>5</v>
      </c>
      <c r="C10" s="28" t="s">
        <v>6</v>
      </c>
      <c r="D10" s="28"/>
      <c r="E10" s="28"/>
      <c r="F10" s="28"/>
      <c r="G10" s="28"/>
      <c r="H10" s="28"/>
      <c r="I10" s="28"/>
      <c r="J10" s="28"/>
    </row>
    <row r="11" spans="1:2" ht="7.5" customHeight="1">
      <c r="A11" s="6"/>
      <c r="B11" s="1"/>
    </row>
    <row r="12" spans="1:11" ht="12.75">
      <c r="A12" s="8" t="s">
        <v>7</v>
      </c>
      <c r="B12" s="1" t="s">
        <v>5</v>
      </c>
      <c r="C12" s="2" t="s">
        <v>8</v>
      </c>
      <c r="D12" s="2"/>
      <c r="E12" s="2"/>
      <c r="F12" s="2"/>
      <c r="G12" s="2"/>
      <c r="H12" s="2"/>
      <c r="I12" s="2"/>
      <c r="J12" s="2"/>
      <c r="K12" s="2"/>
    </row>
    <row r="13" spans="1:11" ht="12.75">
      <c r="A13" s="6"/>
      <c r="B13" s="1"/>
      <c r="C13" s="2" t="s">
        <v>9</v>
      </c>
      <c r="D13" s="2"/>
      <c r="E13" s="2"/>
      <c r="F13" s="2"/>
      <c r="G13" s="2"/>
      <c r="H13" s="2"/>
      <c r="I13" s="2"/>
      <c r="J13" s="2"/>
      <c r="K13" s="2"/>
    </row>
    <row r="14" spans="1:11" ht="12.75">
      <c r="A14" s="6"/>
      <c r="B14" s="1"/>
      <c r="C14" s="37" t="s">
        <v>44</v>
      </c>
      <c r="D14" s="37"/>
      <c r="E14" s="37"/>
      <c r="F14" s="37"/>
      <c r="G14" s="37"/>
      <c r="H14" s="37"/>
      <c r="I14" s="37"/>
      <c r="J14" s="37"/>
      <c r="K14" s="37"/>
    </row>
    <row r="15" spans="1:2" ht="7.5" customHeight="1">
      <c r="A15" s="6"/>
      <c r="B15" s="1"/>
    </row>
    <row r="16" spans="1:11" ht="14.25">
      <c r="A16" s="8" t="s">
        <v>10</v>
      </c>
      <c r="B16" s="1" t="s">
        <v>5</v>
      </c>
      <c r="C16" s="28" t="s">
        <v>11</v>
      </c>
      <c r="D16" s="28"/>
      <c r="E16" s="28"/>
      <c r="F16" s="28"/>
      <c r="G16" s="28"/>
      <c r="H16" s="28"/>
      <c r="I16" s="28"/>
      <c r="J16" s="28"/>
      <c r="K16" s="28"/>
    </row>
    <row r="17" spans="1:2" ht="7.5" customHeight="1">
      <c r="A17" s="6"/>
      <c r="B17" s="1"/>
    </row>
    <row r="18" spans="1:11" ht="12.75">
      <c r="A18" s="8" t="s">
        <v>12</v>
      </c>
      <c r="B18" s="1" t="s">
        <v>5</v>
      </c>
      <c r="C18" s="28" t="s">
        <v>13</v>
      </c>
      <c r="D18" s="28"/>
      <c r="E18" s="28"/>
      <c r="F18" s="28"/>
      <c r="G18" s="28"/>
      <c r="H18" s="28"/>
      <c r="I18" s="28"/>
      <c r="J18" s="28"/>
      <c r="K18" s="28"/>
    </row>
    <row r="19" spans="1:2" ht="7.5" customHeight="1">
      <c r="A19" s="6"/>
      <c r="B19" s="1"/>
    </row>
    <row r="20" spans="1:11" ht="14.25">
      <c r="A20" s="8" t="s">
        <v>15</v>
      </c>
      <c r="B20" s="1" t="s">
        <v>5</v>
      </c>
      <c r="C20" s="28" t="s">
        <v>14</v>
      </c>
      <c r="D20" s="28"/>
      <c r="E20" s="28"/>
      <c r="F20" s="28"/>
      <c r="G20" s="28"/>
      <c r="H20" s="28"/>
      <c r="I20" s="28"/>
      <c r="J20" s="28"/>
      <c r="K20" s="28"/>
    </row>
    <row r="21" ht="7.5" customHeight="1"/>
    <row r="22" spans="3:11" ht="14.25">
      <c r="C22" s="3" t="s">
        <v>4</v>
      </c>
      <c r="D22" s="3" t="s">
        <v>17</v>
      </c>
      <c r="E22" s="3" t="s">
        <v>7</v>
      </c>
      <c r="F22" s="3" t="s">
        <v>17</v>
      </c>
      <c r="G22" s="3" t="s">
        <v>10</v>
      </c>
      <c r="H22" s="5" t="s">
        <v>16</v>
      </c>
      <c r="I22" s="3" t="s">
        <v>12</v>
      </c>
      <c r="J22" s="3" t="s">
        <v>5</v>
      </c>
      <c r="K22" s="3" t="s">
        <v>15</v>
      </c>
    </row>
    <row r="23" spans="3:12" ht="12.75">
      <c r="C23" s="25"/>
      <c r="D23" s="3" t="s">
        <v>17</v>
      </c>
      <c r="E23" s="26"/>
      <c r="F23" s="3" t="s">
        <v>17</v>
      </c>
      <c r="G23" s="23"/>
      <c r="H23" s="3" t="s">
        <v>16</v>
      </c>
      <c r="I23" s="23"/>
      <c r="J23" s="3" t="s">
        <v>5</v>
      </c>
      <c r="K23" s="14">
        <f>IF(OR(C23="",E23="",G23="",I23=""),"",C23*E23*G23/I23)</f>
      </c>
      <c r="L23" s="5" t="s">
        <v>18</v>
      </c>
    </row>
    <row r="24" ht="7.5" customHeight="1"/>
    <row r="25" spans="1:12" ht="15.75">
      <c r="A25" s="41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41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41" t="s">
        <v>21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 t="s">
        <v>22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 t="s">
        <v>23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ht="7.5" customHeight="1"/>
    <row r="31" spans="1:3" ht="12.75">
      <c r="A31" s="39" t="s">
        <v>24</v>
      </c>
      <c r="B31" s="36"/>
      <c r="C31" s="36"/>
    </row>
    <row r="32" spans="1:11" ht="14.25">
      <c r="A32" s="3" t="s">
        <v>27</v>
      </c>
      <c r="B32" s="3" t="s">
        <v>5</v>
      </c>
      <c r="C32" s="30" t="s">
        <v>25</v>
      </c>
      <c r="D32" s="30"/>
      <c r="E32" s="30"/>
      <c r="F32" s="36" t="s">
        <v>26</v>
      </c>
      <c r="G32" s="30"/>
      <c r="H32" s="1" t="s">
        <v>17</v>
      </c>
      <c r="I32" s="3" t="s">
        <v>15</v>
      </c>
      <c r="J32" s="1" t="s">
        <v>5</v>
      </c>
      <c r="K32" s="3" t="s">
        <v>27</v>
      </c>
    </row>
    <row r="33" spans="6:12" ht="12.75">
      <c r="F33" s="40"/>
      <c r="G33" s="40"/>
      <c r="H33" s="1" t="s">
        <v>17</v>
      </c>
      <c r="I33" s="15">
        <f>K23</f>
      </c>
      <c r="J33" s="1" t="s">
        <v>5</v>
      </c>
      <c r="K33" s="14">
        <f>IF(OR(F33="",I33=""),"",F33*I33)</f>
      </c>
      <c r="L33" t="s">
        <v>28</v>
      </c>
    </row>
    <row r="34" ht="7.5" customHeight="1"/>
    <row r="35" spans="2:6" ht="12.75">
      <c r="B35" s="28" t="s">
        <v>29</v>
      </c>
      <c r="C35" s="28"/>
      <c r="D35" s="28"/>
      <c r="E35" s="28"/>
      <c r="F35" s="28"/>
    </row>
    <row r="36" spans="3:12" ht="12.75"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28"/>
    </row>
    <row r="37" spans="3:12" ht="12.75">
      <c r="C37" s="28" t="s">
        <v>30</v>
      </c>
      <c r="D37" s="28"/>
      <c r="E37" s="28"/>
      <c r="F37" s="28"/>
      <c r="G37" s="28"/>
      <c r="H37" s="28"/>
      <c r="I37" s="28"/>
      <c r="J37" s="28"/>
      <c r="K37" s="28"/>
      <c r="L37" s="28"/>
    </row>
    <row r="38" ht="7.5" customHeight="1"/>
    <row r="39" spans="3:11" ht="12.75">
      <c r="C39" t="s">
        <v>32</v>
      </c>
      <c r="D39" t="s">
        <v>5</v>
      </c>
      <c r="E39" s="28" t="s">
        <v>33</v>
      </c>
      <c r="F39" s="28"/>
      <c r="G39" s="28"/>
      <c r="J39" s="10"/>
      <c r="K39" s="7"/>
    </row>
    <row r="40" spans="3:11" ht="15.75">
      <c r="C40" t="s">
        <v>40</v>
      </c>
      <c r="D40" t="s">
        <v>5</v>
      </c>
      <c r="E40" s="28" t="s">
        <v>34</v>
      </c>
      <c r="F40" s="28"/>
      <c r="G40" s="28"/>
      <c r="J40" s="10"/>
      <c r="K40" s="7"/>
    </row>
    <row r="41" spans="3:12" ht="15.75">
      <c r="C41" t="s">
        <v>41</v>
      </c>
      <c r="D41" t="s">
        <v>5</v>
      </c>
      <c r="E41" s="28" t="s">
        <v>45</v>
      </c>
      <c r="F41" s="28"/>
      <c r="G41" s="28"/>
      <c r="H41" s="28"/>
      <c r="I41" s="29"/>
      <c r="J41" s="29"/>
      <c r="K41" s="29"/>
      <c r="L41" s="29"/>
    </row>
    <row r="42" ht="7.5" customHeight="1"/>
    <row r="43" spans="1:12" ht="15.75">
      <c r="A43" s="3" t="s">
        <v>35</v>
      </c>
      <c r="B43" s="1" t="s">
        <v>5</v>
      </c>
      <c r="C43" s="30" t="s">
        <v>53</v>
      </c>
      <c r="D43" s="30"/>
      <c r="E43" s="30"/>
      <c r="F43" s="1" t="s">
        <v>32</v>
      </c>
      <c r="G43" s="1" t="s">
        <v>17</v>
      </c>
      <c r="H43" s="1" t="s">
        <v>40</v>
      </c>
      <c r="I43" s="1" t="s">
        <v>17</v>
      </c>
      <c r="J43" s="1" t="s">
        <v>41</v>
      </c>
      <c r="K43" s="1" t="s">
        <v>5</v>
      </c>
      <c r="L43" s="3" t="s">
        <v>35</v>
      </c>
    </row>
    <row r="44" spans="6:12" ht="12.75">
      <c r="F44" s="27"/>
      <c r="G44" s="1" t="s">
        <v>17</v>
      </c>
      <c r="H44" s="27"/>
      <c r="I44" s="1" t="s">
        <v>17</v>
      </c>
      <c r="J44" s="27"/>
      <c r="K44" s="1" t="s">
        <v>5</v>
      </c>
      <c r="L44" s="14">
        <f>IF(OR(F44="",H44="",J44=""),"",F44*H44*J44)</f>
      </c>
    </row>
    <row r="45" ht="7.5" customHeight="1"/>
    <row r="46" spans="2:7" ht="14.25">
      <c r="B46" s="30" t="s">
        <v>36</v>
      </c>
      <c r="C46" s="30"/>
      <c r="E46" s="3" t="s">
        <v>27</v>
      </c>
      <c r="F46" s="1" t="s">
        <v>16</v>
      </c>
      <c r="G46" s="3" t="s">
        <v>35</v>
      </c>
    </row>
    <row r="47" spans="5:10" ht="12.75">
      <c r="E47" s="16">
        <f>(K33)</f>
      </c>
      <c r="F47" s="1" t="s">
        <v>16</v>
      </c>
      <c r="G47" s="16">
        <f>(L44)</f>
      </c>
      <c r="H47" s="1" t="s">
        <v>5</v>
      </c>
      <c r="I47" s="17">
        <f>IF(OR(E47="",L44=""),"",E47/G47)</f>
      </c>
      <c r="J47" t="s">
        <v>37</v>
      </c>
    </row>
    <row r="48" ht="7.5" customHeight="1"/>
    <row r="49" spans="3:11" ht="12.75">
      <c r="C49" s="30" t="s">
        <v>42</v>
      </c>
      <c r="D49" s="30"/>
      <c r="E49" s="30"/>
      <c r="F49" s="30"/>
      <c r="G49" s="30"/>
      <c r="H49" s="38"/>
      <c r="I49" s="38"/>
      <c r="J49" s="4"/>
      <c r="K49" s="4"/>
    </row>
    <row r="50" ht="7.5" customHeight="1"/>
    <row r="51" spans="1:11" ht="12.75" customHeight="1">
      <c r="A51" s="39" t="s">
        <v>38</v>
      </c>
      <c r="B51" s="39"/>
      <c r="C51" s="39"/>
      <c r="D51" s="29" t="s">
        <v>52</v>
      </c>
      <c r="E51" s="29"/>
      <c r="F51" s="29"/>
      <c r="G51" s="29"/>
      <c r="H51" s="29"/>
      <c r="I51" s="29"/>
      <c r="J51" s="29"/>
      <c r="K51" s="29"/>
    </row>
    <row r="52" spans="3:12" ht="12.75" customHeight="1">
      <c r="C52" s="2"/>
      <c r="D52" s="28" t="s">
        <v>48</v>
      </c>
      <c r="E52" s="28"/>
      <c r="F52" s="28"/>
      <c r="G52" s="28"/>
      <c r="H52" s="28"/>
      <c r="I52" s="28"/>
      <c r="J52" s="28"/>
      <c r="K52" s="28"/>
      <c r="L52" s="2"/>
    </row>
    <row r="53" spans="3:11" ht="7.5" customHeight="1">
      <c r="C53" s="28"/>
      <c r="D53" s="28"/>
      <c r="E53" s="28"/>
      <c r="F53" s="28"/>
      <c r="G53" s="28"/>
      <c r="H53" s="28"/>
      <c r="I53" s="28"/>
      <c r="J53" s="13"/>
      <c r="K53" s="7"/>
    </row>
    <row r="54" spans="1:12" ht="14.25" customHeight="1">
      <c r="A54" s="3" t="s">
        <v>43</v>
      </c>
      <c r="B54" s="1" t="s">
        <v>5</v>
      </c>
      <c r="C54" s="30" t="s">
        <v>54</v>
      </c>
      <c r="D54" s="30"/>
      <c r="E54" s="30"/>
      <c r="F54" s="1" t="s">
        <v>32</v>
      </c>
      <c r="G54" s="1" t="s">
        <v>17</v>
      </c>
      <c r="H54" s="1" t="s">
        <v>40</v>
      </c>
      <c r="I54" s="1" t="s">
        <v>17</v>
      </c>
      <c r="J54" s="1" t="s">
        <v>41</v>
      </c>
      <c r="K54" s="1" t="s">
        <v>5</v>
      </c>
      <c r="L54" s="3" t="s">
        <v>43</v>
      </c>
    </row>
    <row r="55" spans="6:12" ht="12.75">
      <c r="F55" s="27"/>
      <c r="G55" s="1" t="s">
        <v>17</v>
      </c>
      <c r="H55" s="27"/>
      <c r="I55" s="19" t="s">
        <v>17</v>
      </c>
      <c r="J55" s="27"/>
      <c r="K55" s="1" t="s">
        <v>5</v>
      </c>
      <c r="L55" s="14">
        <f>IF(OR(F55="",H55="",J55=""),"",F55*H55*J55)</f>
      </c>
    </row>
    <row r="56" spans="6:12" ht="7.5" customHeight="1">
      <c r="F56" s="21"/>
      <c r="G56" s="1"/>
      <c r="H56" s="21"/>
      <c r="I56" s="19"/>
      <c r="J56" s="21"/>
      <c r="K56" s="1"/>
      <c r="L56" s="20"/>
    </row>
    <row r="57" spans="3:12" ht="15.75" customHeight="1">
      <c r="C57" s="31" t="s">
        <v>47</v>
      </c>
      <c r="D57" s="31"/>
      <c r="E57" s="31"/>
      <c r="F57" s="31"/>
      <c r="G57" s="18">
        <f>IF(L55="","",K33/L55)</f>
      </c>
      <c r="H57" s="32" t="s">
        <v>46</v>
      </c>
      <c r="I57" s="33"/>
      <c r="J57" s="33"/>
      <c r="K57" s="18">
        <f>IF(L55="","",K33*2/L55)</f>
      </c>
      <c r="L57" s="20"/>
    </row>
    <row r="58" spans="6:12" ht="7.5" customHeight="1">
      <c r="F58" s="9"/>
      <c r="G58" s="1"/>
      <c r="H58" s="11"/>
      <c r="I58" s="1"/>
      <c r="J58" s="11"/>
      <c r="K58" s="1"/>
      <c r="L58" s="11"/>
    </row>
    <row r="59" spans="3:12" ht="12.75">
      <c r="C59" t="s">
        <v>39</v>
      </c>
      <c r="G59" s="40"/>
      <c r="H59" s="40"/>
      <c r="I59" s="40"/>
      <c r="J59" s="40"/>
      <c r="K59" s="40"/>
      <c r="L59" s="7"/>
    </row>
    <row r="61" spans="3:11" ht="12.75">
      <c r="C61" s="31"/>
      <c r="D61" s="31"/>
      <c r="E61" s="31"/>
      <c r="F61" s="31"/>
      <c r="G61" s="22"/>
      <c r="H61" s="32"/>
      <c r="I61" s="33"/>
      <c r="J61" s="33"/>
      <c r="K61" s="22"/>
    </row>
  </sheetData>
  <sheetProtection sheet="1" objects="1" scenarios="1" selectLockedCells="1"/>
  <mergeCells count="42">
    <mergeCell ref="D6:J6"/>
    <mergeCell ref="A8:C8"/>
    <mergeCell ref="D8:H8"/>
    <mergeCell ref="I8:J8"/>
    <mergeCell ref="A4:L4"/>
    <mergeCell ref="C53:I53"/>
    <mergeCell ref="C37:L37"/>
    <mergeCell ref="A51:C51"/>
    <mergeCell ref="A25:L25"/>
    <mergeCell ref="A26:L26"/>
    <mergeCell ref="A27:L27"/>
    <mergeCell ref="A28:L28"/>
    <mergeCell ref="A29:L29"/>
    <mergeCell ref="A6:C6"/>
    <mergeCell ref="C18:K18"/>
    <mergeCell ref="C20:K20"/>
    <mergeCell ref="A31:C31"/>
    <mergeCell ref="G59:K59"/>
    <mergeCell ref="H57:J57"/>
    <mergeCell ref="C57:F57"/>
    <mergeCell ref="F33:G33"/>
    <mergeCell ref="C36:L36"/>
    <mergeCell ref="B35:F35"/>
    <mergeCell ref="E39:G39"/>
    <mergeCell ref="E40:G40"/>
    <mergeCell ref="C49:G49"/>
    <mergeCell ref="K1:L1"/>
    <mergeCell ref="K2:L2"/>
    <mergeCell ref="F32:G32"/>
    <mergeCell ref="C32:E32"/>
    <mergeCell ref="C10:J10"/>
    <mergeCell ref="C14:K14"/>
    <mergeCell ref="C16:K16"/>
    <mergeCell ref="H49:I49"/>
    <mergeCell ref="E41:L41"/>
    <mergeCell ref="B46:C46"/>
    <mergeCell ref="C61:F61"/>
    <mergeCell ref="H61:J61"/>
    <mergeCell ref="D51:K51"/>
    <mergeCell ref="D52:K52"/>
    <mergeCell ref="C54:E54"/>
    <mergeCell ref="C43:E43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susie l daniel</dc:creator>
  <cp:keywords/>
  <dc:description/>
  <cp:lastModifiedBy>susie l daniel</cp:lastModifiedBy>
  <cp:lastPrinted>2008-04-29T14:09:08Z</cp:lastPrinted>
  <dcterms:created xsi:type="dcterms:W3CDTF">2007-02-08T20:31:10Z</dcterms:created>
  <dcterms:modified xsi:type="dcterms:W3CDTF">2008-04-29T18:33:48Z</dcterms:modified>
  <cp:category/>
  <cp:version/>
  <cp:contentType/>
  <cp:contentStatus/>
</cp:coreProperties>
</file>