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5165" windowHeight="9090" activeTab="0"/>
  </bookViews>
  <sheets>
    <sheet name="NBS_comp_mm _LakePrc" sheetId="1" r:id="rId1"/>
    <sheet name="NBS_comp_mm_LandPrc" sheetId="2" r:id="rId2"/>
    <sheet name="NBS_comp_cms_LakePrc" sheetId="3" r:id="rId3"/>
    <sheet name="NBS_comp_cms_LandPrc" sheetId="4" r:id="rId4"/>
    <sheet name="NBS_Residual" sheetId="5" r:id="rId5"/>
    <sheet name="PrcLk" sheetId="6" r:id="rId6"/>
    <sheet name="PrcLd" sheetId="7" r:id="rId7"/>
    <sheet name="Run" sheetId="8" r:id="rId8"/>
    <sheet name="Evp" sheetId="9" r:id="rId9"/>
    <sheet name="CIS" sheetId="10" r:id="rId10"/>
    <sheet name="STCRiv" sheetId="11" r:id="rId11"/>
    <sheet name="DetRiv" sheetId="12" r:id="rId12"/>
    <sheet name="Area" sheetId="13" r:id="rId13"/>
    <sheet name="Days" sheetId="14" r:id="rId14"/>
  </sheets>
  <definedNames/>
  <calcPr fullCalcOnLoad="1"/>
</workbook>
</file>

<file path=xl/sharedStrings.xml><?xml version="1.0" encoding="utf-8"?>
<sst xmlns="http://schemas.openxmlformats.org/spreadsheetml/2006/main" count="230" uniqueCount="71">
  <si>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</si>
  <si>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</si>
  <si>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</si>
  <si>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</si>
  <si>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</si>
  <si>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</si>
  <si>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</si>
  <si>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</si>
  <si>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</si>
  <si>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</si>
  <si>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</si>
  <si>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</si>
  <si>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</si>
  <si>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</si>
  <si>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 xml:space="preserve"> Monthly Evaporation (mm over lake) from GLERL Lake Evaporation Model</t>
  </si>
  <si>
    <t xml:space="preserve"> </t>
  </si>
  <si>
    <t>Component Method using overlake precipitation depth  (precip + runoff - evaporation)</t>
  </si>
  <si>
    <t>Component Method using overland precipitation depth  (precip + runoff - evaporation)</t>
  </si>
  <si>
    <t>Lake areas in square meters for each lake basin (digital and coordinated)</t>
  </si>
  <si>
    <t>Just the lake itself w/o the</t>
  </si>
  <si>
    <t xml:space="preserve">Lake and upstream </t>
  </si>
  <si>
    <t>upstream channel</t>
  </si>
  <si>
    <t>Channels combined</t>
  </si>
  <si>
    <t>Lake Name</t>
  </si>
  <si>
    <t>Digital Land</t>
  </si>
  <si>
    <t>Digital Lake</t>
  </si>
  <si>
    <t>Digital Basin</t>
  </si>
  <si>
    <t>Coord Land</t>
  </si>
  <si>
    <t>Coord Lake</t>
  </si>
  <si>
    <t>Superior</t>
  </si>
  <si>
    <t>Michigan-Huron</t>
  </si>
  <si>
    <t>Michigan</t>
  </si>
  <si>
    <t>Huron</t>
  </si>
  <si>
    <t>Huron w/o Georgian Bay</t>
  </si>
  <si>
    <t>Georgian Bay</t>
  </si>
  <si>
    <t>St. Clair</t>
  </si>
  <si>
    <t>Erie</t>
  </si>
  <si>
    <t>Ontario</t>
  </si>
  <si>
    <t>Note that "Huron w/o Georgian Bay" and "Georgian Bay" are</t>
  </si>
  <si>
    <t xml:space="preserve">not truly coordinated values but rather the combination pro-rated </t>
  </si>
  <si>
    <t>based on our digital map areas.</t>
  </si>
  <si>
    <t>Days in each month</t>
  </si>
  <si>
    <t>Used for converting volumes to rates</t>
  </si>
  <si>
    <t>cubic meters per second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</si>
  <si>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</si>
  <si>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</si>
  <si>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</si>
  <si>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</si>
  <si>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</si>
  <si>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</si>
  <si>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</si>
  <si>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</si>
  <si>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</si>
  <si>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</si>
  <si>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</si>
  <si>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</si>
  <si>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Residual Method (Change_In_Storage - Inflow + Outflow)</t>
  </si>
  <si>
    <t>Mean</t>
  </si>
  <si>
    <t>Max</t>
  </si>
  <si>
    <t>Min</t>
  </si>
  <si>
    <t>St. Clair River Flows (cubic meters per second)</t>
  </si>
  <si>
    <t>Inflow = St. Clair</t>
  </si>
  <si>
    <t>Outflow = Detroit River</t>
  </si>
  <si>
    <t>Lake St. Clair Overlake Precipitation (millimeters)</t>
  </si>
  <si>
    <t>Lake St. Clair Overland Precipitation (millimeters)</t>
  </si>
  <si>
    <t>Monthly runoff to LK St. CLAIR from land surface expressed as millimeters over the lake surface</t>
  </si>
  <si>
    <t xml:space="preserve"> Lake St. Clair</t>
  </si>
  <si>
    <t>Lake St. Clair Change In Storage</t>
  </si>
  <si>
    <t>Detroit River Flows (cubic meters per second)</t>
  </si>
  <si>
    <t>Lake St. Clair Net Basin Supply (expressed as cubic meters per second)</t>
  </si>
  <si>
    <t>Lake St. Clair Net Basin Supply (expressed as millimeters over lake surface)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</si>
</sst>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E+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70</v>
      </c>
    </row>
    <row r="2" ht="12.75">
      <c r="A2" t="s">
        <v>16</v>
      </c>
    </row>
    <row r="4" spans="1:13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12.75">
      <c r="A5">
        <v>1948</v>
      </c>
      <c r="B5" s="3">
        <f>PrcLk!B53+Run!B55-Evp!B5</f>
        <v>94.73357271095153</v>
      </c>
      <c r="C5" s="3">
        <f>PrcLk!C53+Run!C55-Evp!C5</f>
        <v>576.8001436265708</v>
      </c>
      <c r="D5" s="3">
        <f>PrcLk!D53+Run!D55-Evp!D5</f>
        <v>1912.8833034111312</v>
      </c>
      <c r="E5" s="3">
        <f>PrcLk!E53+Run!E55-Evp!E5</f>
        <v>613.12960502693</v>
      </c>
      <c r="F5" s="3">
        <f>PrcLk!F53+Run!F55-Evp!F5</f>
        <v>747.1719928186715</v>
      </c>
      <c r="G5" s="3">
        <f>PrcLk!G53+Run!G55-Evp!G5</f>
        <v>64.04102333931776</v>
      </c>
      <c r="H5" s="3">
        <f>PrcLk!H53+Run!H55-Evp!H5</f>
        <v>-70.41211849192099</v>
      </c>
      <c r="I5" s="3">
        <f>PrcLk!I53+Run!I55-Evp!I5</f>
        <v>-96.15829443447039</v>
      </c>
      <c r="J5" s="3">
        <f>PrcLk!J53+Run!J55-Evp!J5</f>
        <v>-64.21224416517055</v>
      </c>
      <c r="K5" s="3">
        <f>PrcLk!K53+Run!K55-Evp!K5</f>
        <v>0.8246319569120288</v>
      </c>
      <c r="L5" s="3">
        <f>PrcLk!L53+Run!L55-Evp!L5</f>
        <v>126.95276481149014</v>
      </c>
      <c r="M5" s="3">
        <f>PrcLk!M53+Run!M55-Evp!M5</f>
        <v>107.72511669658887</v>
      </c>
    </row>
    <row r="6" spans="1:13" ht="12.75">
      <c r="A6">
        <v>1949</v>
      </c>
      <c r="B6" s="3">
        <f>PrcLk!B54+Run!B56-Evp!B6</f>
        <v>313.49965888689405</v>
      </c>
      <c r="C6" s="3">
        <f>PrcLk!C54+Run!C56-Evp!C6</f>
        <v>1039.143357271095</v>
      </c>
      <c r="D6" s="3">
        <f>PrcLk!D54+Run!D56-Evp!D6</f>
        <v>648.5185816876123</v>
      </c>
      <c r="E6" s="3">
        <f>PrcLk!E54+Run!E56-Evp!E6</f>
        <v>431.73707360861755</v>
      </c>
      <c r="F6" s="3">
        <f>PrcLk!F54+Run!F56-Evp!F6</f>
        <v>133.70714542190308</v>
      </c>
      <c r="G6" s="3">
        <f>PrcLk!G54+Run!G56-Evp!G6</f>
        <v>-31.345242369838417</v>
      </c>
      <c r="H6" s="3">
        <f>PrcLk!H54+Run!H56-Evp!H6</f>
        <v>-74.08089766606824</v>
      </c>
      <c r="I6" s="3">
        <f>PrcLk!I54+Run!I56-Evp!I6</f>
        <v>-65.32105924596048</v>
      </c>
      <c r="J6" s="3">
        <f>PrcLk!J54+Run!J56-Evp!J6</f>
        <v>-25.98849192100539</v>
      </c>
      <c r="K6" s="3">
        <f>PrcLk!K54+Run!K56-Evp!K6</f>
        <v>91.9720287253142</v>
      </c>
      <c r="L6" s="3">
        <f>PrcLk!L54+Run!L56-Evp!L6</f>
        <v>32.92800718132854</v>
      </c>
      <c r="M6" s="3">
        <f>PrcLk!M54+Run!M56-Evp!M6</f>
        <v>417.3032315978456</v>
      </c>
    </row>
    <row r="7" spans="1:13" ht="12.75">
      <c r="A7">
        <v>1950</v>
      </c>
      <c r="B7" s="3">
        <f>PrcLk!B55+Run!B57-Evp!B7</f>
        <v>837.2884919210052</v>
      </c>
      <c r="C7" s="3">
        <f>PrcLk!C55+Run!C57-Evp!C7</f>
        <v>523.6649192100538</v>
      </c>
      <c r="D7" s="3">
        <f>PrcLk!D55+Run!D57-Evp!D7</f>
        <v>1423.6089407540394</v>
      </c>
      <c r="E7" s="3">
        <f>PrcLk!E55+Run!E57-Evp!E7</f>
        <v>1305.3167324955118</v>
      </c>
      <c r="F7" s="3">
        <f>PrcLk!F55+Run!F57-Evp!F7</f>
        <v>203.2943806104129</v>
      </c>
      <c r="G7" s="3">
        <f>PrcLk!G55+Run!G57-Evp!G7</f>
        <v>20.46152603231596</v>
      </c>
      <c r="H7" s="3">
        <f>PrcLk!H55+Run!H57-Evp!H7</f>
        <v>22.966660682226234</v>
      </c>
      <c r="I7" s="3">
        <f>PrcLk!I55+Run!I57-Evp!I7</f>
        <v>-50.549515260323176</v>
      </c>
      <c r="J7" s="3">
        <f>PrcLk!J55+Run!J57-Evp!J7</f>
        <v>59.456265709156185</v>
      </c>
      <c r="K7" s="3">
        <f>PrcLk!K55+Run!K57-Evp!K7</f>
        <v>137.5954398563734</v>
      </c>
      <c r="L7" s="3">
        <f>PrcLk!L55+Run!L57-Evp!L7</f>
        <v>382.0620646319569</v>
      </c>
      <c r="M7" s="3">
        <f>PrcLk!M55+Run!M57-Evp!M7</f>
        <v>798.8257271095152</v>
      </c>
    </row>
    <row r="8" spans="1:13" ht="12.75">
      <c r="A8">
        <v>1951</v>
      </c>
      <c r="B8" s="3">
        <f>PrcLk!B56+Run!B58-Evp!B8</f>
        <v>660.9801256732495</v>
      </c>
      <c r="C8" s="3">
        <f>PrcLk!C56+Run!C58-Evp!C8</f>
        <v>927.8902333931777</v>
      </c>
      <c r="D8" s="3">
        <f>PrcLk!D56+Run!D58-Evp!D8</f>
        <v>1182.9122082585277</v>
      </c>
      <c r="E8" s="3">
        <f>PrcLk!E56+Run!E58-Evp!E8</f>
        <v>1179.8002154398564</v>
      </c>
      <c r="F8" s="3">
        <f>PrcLk!F56+Run!F58-Evp!F8</f>
        <v>215.5716157989228</v>
      </c>
      <c r="G8" s="3">
        <f>PrcLk!G56+Run!G58-Evp!G8</f>
        <v>49.59402154398566</v>
      </c>
      <c r="H8" s="3">
        <f>PrcLk!H56+Run!H58-Evp!H8</f>
        <v>-42.365206463195676</v>
      </c>
      <c r="I8" s="3">
        <f>PrcLk!I56+Run!I58-Evp!I8</f>
        <v>-68.08536804308795</v>
      </c>
      <c r="J8" s="3">
        <f>PrcLk!J56+Run!J58-Evp!J8</f>
        <v>-54.741741472172336</v>
      </c>
      <c r="K8" s="3">
        <f>PrcLk!K56+Run!K58-Evp!K8</f>
        <v>107.8408078994614</v>
      </c>
      <c r="L8" s="3">
        <f>PrcLk!L56+Run!L58-Evp!L8</f>
        <v>273.01154398563745</v>
      </c>
      <c r="M8" s="3">
        <f>PrcLk!M56+Run!M58-Evp!M8</f>
        <v>332.1565709156194</v>
      </c>
    </row>
    <row r="9" spans="1:13" ht="12.75">
      <c r="A9">
        <v>1952</v>
      </c>
      <c r="B9" s="3">
        <f>PrcLk!B57+Run!B59-Evp!B9</f>
        <v>1024.92921005386</v>
      </c>
      <c r="C9" s="3">
        <f>PrcLk!C57+Run!C59-Evp!C9</f>
        <v>690.5892459605027</v>
      </c>
      <c r="D9" s="3">
        <f>PrcLk!D57+Run!D59-Evp!D9</f>
        <v>1157.5561938958708</v>
      </c>
      <c r="E9" s="3">
        <f>PrcLk!E57+Run!E59-Evp!E9</f>
        <v>920.3604129263915</v>
      </c>
      <c r="F9" s="3">
        <f>PrcLk!F57+Run!F59-Evp!F9</f>
        <v>261.12949730700177</v>
      </c>
      <c r="G9" s="3">
        <f>PrcLk!G57+Run!G59-Evp!G9</f>
        <v>-61.25773788150806</v>
      </c>
      <c r="H9" s="3">
        <f>PrcLk!H57+Run!H59-Evp!H9</f>
        <v>-86.58366247755836</v>
      </c>
      <c r="I9" s="3">
        <f>PrcLk!I57+Run!I59-Evp!I9</f>
        <v>-65.23536804308797</v>
      </c>
      <c r="J9" s="3">
        <f>PrcLk!J57+Run!J59-Evp!J9</f>
        <v>-70.17199281867144</v>
      </c>
      <c r="K9" s="3">
        <f>PrcLk!K57+Run!K59-Evp!K9</f>
        <v>-27.159676840215425</v>
      </c>
      <c r="L9" s="3">
        <f>PrcLk!L57+Run!L59-Evp!L9</f>
        <v>86.98226211849192</v>
      </c>
      <c r="M9" s="3">
        <f>PrcLk!M57+Run!M59-Evp!M9</f>
        <v>152.87251346499102</v>
      </c>
    </row>
    <row r="10" spans="1:13" ht="12.75">
      <c r="A10">
        <v>1953</v>
      </c>
      <c r="B10" s="3">
        <f>PrcLk!B58+Run!B60-Evp!B10</f>
        <v>184.04991023339318</v>
      </c>
      <c r="C10" s="3">
        <f>PrcLk!C58+Run!C60-Evp!C10</f>
        <v>118.39822262118491</v>
      </c>
      <c r="D10" s="3">
        <f>PrcLk!D58+Run!D60-Evp!D10</f>
        <v>599.9251705565531</v>
      </c>
      <c r="E10" s="3">
        <f>PrcLk!E58+Run!E60-Evp!E10</f>
        <v>353.5668043087971</v>
      </c>
      <c r="F10" s="3">
        <f>PrcLk!F58+Run!F60-Evp!F10</f>
        <v>289.0429084380611</v>
      </c>
      <c r="G10" s="3">
        <f>PrcLk!G58+Run!G60-Evp!G10</f>
        <v>53.86402154398564</v>
      </c>
      <c r="H10" s="3">
        <f>PrcLk!H58+Run!H60-Evp!H10</f>
        <v>55.410394973070055</v>
      </c>
      <c r="I10" s="3">
        <f>PrcLk!I58+Run!I60-Evp!I10</f>
        <v>162.74843806104133</v>
      </c>
      <c r="J10" s="3">
        <f>PrcLk!J58+Run!J60-Evp!J10</f>
        <v>-71.9587432675045</v>
      </c>
      <c r="K10" s="3">
        <f>PrcLk!K58+Run!K60-Evp!K10</f>
        <v>-32.263985637342905</v>
      </c>
      <c r="L10" s="3">
        <f>PrcLk!L58+Run!L60-Evp!L10</f>
        <v>15.651256732495511</v>
      </c>
      <c r="M10" s="3">
        <f>PrcLk!M58+Run!M60-Evp!M10</f>
        <v>77.40479353680432</v>
      </c>
    </row>
    <row r="11" spans="1:13" ht="12.75">
      <c r="A11">
        <v>1954</v>
      </c>
      <c r="B11" s="3">
        <f>PrcLk!B59+Run!B61-Evp!B11</f>
        <v>95.48341113105924</v>
      </c>
      <c r="C11" s="3">
        <f>PrcLk!C59+Run!C61-Evp!C11</f>
        <v>1055.6170197486535</v>
      </c>
      <c r="D11" s="3">
        <f>PrcLk!D59+Run!D61-Evp!D11</f>
        <v>878.0089766606823</v>
      </c>
      <c r="E11" s="3">
        <f>PrcLk!E59+Run!E61-Evp!E11</f>
        <v>475.2678276481149</v>
      </c>
      <c r="F11" s="3">
        <f>PrcLk!F59+Run!F61-Evp!F11</f>
        <v>114.3428366247756</v>
      </c>
      <c r="G11" s="3">
        <f>PrcLk!G59+Run!G61-Evp!G11</f>
        <v>5.54976660682226</v>
      </c>
      <c r="H11" s="3">
        <f>PrcLk!H59+Run!H61-Evp!H11</f>
        <v>-106.56536804308797</v>
      </c>
      <c r="I11" s="3">
        <f>PrcLk!I59+Run!I61-Evp!I11</f>
        <v>-105.40260323159785</v>
      </c>
      <c r="J11" s="3">
        <f>PrcLk!J59+Run!J61-Evp!J11</f>
        <v>-37.395745062836625</v>
      </c>
      <c r="K11" s="3">
        <f>PrcLk!K59+Run!K61-Evp!K11</f>
        <v>438.28908438061035</v>
      </c>
      <c r="L11" s="3">
        <f>PrcLk!L59+Run!L61-Evp!L11</f>
        <v>162.85877917414723</v>
      </c>
      <c r="M11" s="3">
        <f>PrcLk!M59+Run!M61-Evp!M11</f>
        <v>303.47551166965894</v>
      </c>
    </row>
    <row r="12" spans="1:13" ht="12.75">
      <c r="A12">
        <v>1955</v>
      </c>
      <c r="B12" s="3">
        <f>PrcLk!B60+Run!B62-Evp!B12</f>
        <v>514.9946858168761</v>
      </c>
      <c r="C12" s="3">
        <f>PrcLk!C60+Run!C62-Evp!C12</f>
        <v>437.8959066427289</v>
      </c>
      <c r="D12" s="3">
        <f>PrcLk!D60+Run!D62-Evp!D12</f>
        <v>1288.7990305206465</v>
      </c>
      <c r="E12" s="3">
        <f>PrcLk!E60+Run!E62-Evp!E12</f>
        <v>567.3383482944345</v>
      </c>
      <c r="F12" s="3">
        <f>PrcLk!F60+Run!F62-Evp!F12</f>
        <v>68.46543985637342</v>
      </c>
      <c r="G12" s="3">
        <f>PrcLk!G60+Run!G62-Evp!G12</f>
        <v>-43.87473967684022</v>
      </c>
      <c r="H12" s="3">
        <f>PrcLk!H60+Run!H62-Evp!H12</f>
        <v>-95.28536804308797</v>
      </c>
      <c r="I12" s="3">
        <f>PrcLk!I60+Run!I62-Evp!I12</f>
        <v>-92.75260323159783</v>
      </c>
      <c r="J12" s="3">
        <f>PrcLk!J60+Run!J62-Evp!J12</f>
        <v>-53.275745062836634</v>
      </c>
      <c r="K12" s="3">
        <f>PrcLk!K60+Run!K62-Evp!K12</f>
        <v>68.39202872531416</v>
      </c>
      <c r="L12" s="3">
        <f>PrcLk!L60+Run!L62-Evp!L12</f>
        <v>208.9527827648115</v>
      </c>
      <c r="M12" s="3">
        <f>PrcLk!M60+Run!M62-Evp!M12</f>
        <v>228.9248653500898</v>
      </c>
    </row>
    <row r="13" spans="1:13" ht="12.75">
      <c r="A13">
        <v>1956</v>
      </c>
      <c r="B13" s="3">
        <f>PrcLk!B61+Run!B63-Evp!B13</f>
        <v>102.72649910233392</v>
      </c>
      <c r="C13" s="3">
        <f>PrcLk!C61+Run!C63-Evp!C13</f>
        <v>178.25152603231598</v>
      </c>
      <c r="D13" s="3">
        <f>PrcLk!D61+Run!D63-Evp!D13</f>
        <v>1434.8987791741472</v>
      </c>
      <c r="E13" s="3">
        <f>PrcLk!E61+Run!E63-Evp!E13</f>
        <v>878.7146499102334</v>
      </c>
      <c r="F13" s="3">
        <f>PrcLk!F61+Run!F63-Evp!F13</f>
        <v>1688.4434829443446</v>
      </c>
      <c r="G13" s="3">
        <f>PrcLk!G61+Run!G63-Evp!G13</f>
        <v>98.62603231597845</v>
      </c>
      <c r="H13" s="3">
        <f>PrcLk!H61+Run!H63-Evp!H13</f>
        <v>12.38698384201075</v>
      </c>
      <c r="I13" s="3">
        <f>PrcLk!I61+Run!I63-Evp!I13</f>
        <v>176.25901256732493</v>
      </c>
      <c r="J13" s="3">
        <f>PrcLk!J61+Run!J63-Evp!J13</f>
        <v>125.5687971274686</v>
      </c>
      <c r="K13" s="3">
        <f>PrcLk!K61+Run!K63-Evp!K13</f>
        <v>32.859425493716316</v>
      </c>
      <c r="L13" s="3">
        <f>PrcLk!L61+Run!L63-Evp!L13</f>
        <v>81.4265170556553</v>
      </c>
      <c r="M13" s="3">
        <f>PrcLk!M61+Run!M63-Evp!M13</f>
        <v>373.25030520646317</v>
      </c>
    </row>
    <row r="14" spans="1:13" ht="12.75">
      <c r="A14">
        <v>1957</v>
      </c>
      <c r="B14" s="3">
        <f>PrcLk!B62+Run!B64-Evp!B14</f>
        <v>355.63737881508075</v>
      </c>
      <c r="C14" s="3">
        <f>PrcLk!C62+Run!C64-Evp!C14</f>
        <v>425.1375403949731</v>
      </c>
      <c r="D14" s="3">
        <f>PrcLk!D62+Run!D64-Evp!D14</f>
        <v>637.353052064632</v>
      </c>
      <c r="E14" s="3">
        <f>PrcLk!E62+Run!E64-Evp!E14</f>
        <v>857.8633931777379</v>
      </c>
      <c r="F14" s="3">
        <f>PrcLk!F62+Run!F64-Evp!F14</f>
        <v>469.49403949730697</v>
      </c>
      <c r="G14" s="3">
        <f>PrcLk!G62+Run!G64-Evp!G14</f>
        <v>61.728025134649926</v>
      </c>
      <c r="H14" s="3">
        <f>PrcLk!H62+Run!H64-Evp!H14</f>
        <v>225.15689407540398</v>
      </c>
      <c r="I14" s="3">
        <f>PrcLk!I62+Run!I64-Evp!I14</f>
        <v>-73.53382405745063</v>
      </c>
      <c r="J14" s="3">
        <f>PrcLk!J62+Run!J64-Evp!J14</f>
        <v>85.96052064631957</v>
      </c>
      <c r="K14" s="3">
        <f>PrcLk!K62+Run!K64-Evp!K14</f>
        <v>123.38543985637341</v>
      </c>
      <c r="L14" s="3">
        <f>PrcLk!L62+Run!L64-Evp!L14</f>
        <v>374.86931777378817</v>
      </c>
      <c r="M14" s="3">
        <f>PrcLk!M62+Run!M64-Evp!M14</f>
        <v>862.3546678635549</v>
      </c>
    </row>
    <row r="15" spans="1:13" ht="12.75">
      <c r="A15">
        <v>1958</v>
      </c>
      <c r="B15" s="3">
        <f>PrcLk!B63+Run!B65-Evp!B15</f>
        <v>197.95332136445245</v>
      </c>
      <c r="C15" s="3">
        <f>PrcLk!C63+Run!C65-Evp!C15</f>
        <v>136.2296588868941</v>
      </c>
      <c r="D15" s="3">
        <f>PrcLk!D63+Run!D65-Evp!D15</f>
        <v>548.6324057450628</v>
      </c>
      <c r="E15" s="3">
        <f>PrcLk!E63+Run!E65-Evp!E15</f>
        <v>285.6755475763016</v>
      </c>
      <c r="F15" s="3">
        <f>PrcLk!F63+Run!F65-Evp!F15</f>
        <v>35.33357271095153</v>
      </c>
      <c r="G15" s="3">
        <f>PrcLk!G63+Run!G65-Evp!G15</f>
        <v>9.849263913824075</v>
      </c>
      <c r="H15" s="3">
        <f>PrcLk!H63+Run!H65-Evp!H15</f>
        <v>-30.605044883303407</v>
      </c>
      <c r="I15" s="3">
        <f>PrcLk!I63+Run!I65-Evp!I15</f>
        <v>-87.34536804308797</v>
      </c>
      <c r="J15" s="3">
        <f>PrcLk!J63+Run!J65-Evp!J15</f>
        <v>25.262513464991017</v>
      </c>
      <c r="K15" s="3">
        <f>PrcLk!K63+Run!K65-Evp!K15</f>
        <v>-1.598132854578111</v>
      </c>
      <c r="L15" s="3">
        <f>PrcLk!L63+Run!L65-Evp!L15</f>
        <v>112.21701974865351</v>
      </c>
      <c r="M15" s="3">
        <f>PrcLk!M63+Run!M65-Evp!M15</f>
        <v>90.2537342908438</v>
      </c>
    </row>
    <row r="16" spans="1:13" ht="12.75">
      <c r="A16">
        <v>1959</v>
      </c>
      <c r="B16" s="3">
        <f>PrcLk!B64+Run!B66-Evp!B16</f>
        <v>204.8385278276481</v>
      </c>
      <c r="C16" s="3">
        <f>PrcLk!C64+Run!C66-Evp!C16</f>
        <v>283.727881508079</v>
      </c>
      <c r="D16" s="3">
        <f>PrcLk!D64+Run!D66-Evp!D16</f>
        <v>1389.8615439856371</v>
      </c>
      <c r="E16" s="3">
        <f>PrcLk!E64+Run!E66-Evp!E16</f>
        <v>1081.8954398563733</v>
      </c>
      <c r="F16" s="3">
        <f>PrcLk!F64+Run!F66-Evp!F16</f>
        <v>411.2973788150808</v>
      </c>
      <c r="G16" s="3">
        <f>PrcLk!G64+Run!G66-Evp!G16</f>
        <v>31.555278276481147</v>
      </c>
      <c r="H16" s="3">
        <f>PrcLk!H64+Run!H66-Evp!H16</f>
        <v>-70.68658886894076</v>
      </c>
      <c r="I16" s="3">
        <f>PrcLk!I64+Run!I66-Evp!I16</f>
        <v>35.84788150807901</v>
      </c>
      <c r="J16" s="3">
        <f>PrcLk!J64+Run!J66-Evp!J16</f>
        <v>2.0157630161579903</v>
      </c>
      <c r="K16" s="3">
        <f>PrcLk!K64+Run!K66-Evp!K16</f>
        <v>237.015026929982</v>
      </c>
      <c r="L16" s="3">
        <f>PrcLk!L64+Run!L66-Evp!L16</f>
        <v>447.62132854578095</v>
      </c>
      <c r="M16" s="3">
        <f>PrcLk!M64+Run!M66-Evp!M16</f>
        <v>727.6133752244164</v>
      </c>
    </row>
    <row r="17" spans="1:13" ht="12.75">
      <c r="A17">
        <v>1960</v>
      </c>
      <c r="B17" s="3">
        <f>PrcLk!B65+Run!B67-Evp!B17</f>
        <v>466.1611131059245</v>
      </c>
      <c r="C17" s="3">
        <f>PrcLk!C65+Run!C67-Evp!C17</f>
        <v>389.0339676840215</v>
      </c>
      <c r="D17" s="3">
        <f>PrcLk!D65+Run!D67-Evp!D17</f>
        <v>476.1886714542191</v>
      </c>
      <c r="E17" s="3">
        <f>PrcLk!E65+Run!E67-Evp!E17</f>
        <v>1857.678096947935</v>
      </c>
      <c r="F17" s="3">
        <f>PrcLk!F65+Run!F67-Evp!F17</f>
        <v>595.6165529622981</v>
      </c>
      <c r="G17" s="3">
        <f>PrcLk!G65+Run!G67-Evp!G17</f>
        <v>345.1858168761221</v>
      </c>
      <c r="H17" s="3">
        <f>PrcLk!H65+Run!H67-Evp!H17</f>
        <v>-66.49211849192099</v>
      </c>
      <c r="I17" s="3">
        <f>PrcLk!I65+Run!I67-Evp!I17</f>
        <v>-42.440897666068224</v>
      </c>
      <c r="J17" s="3">
        <f>PrcLk!J65+Run!J67-Evp!J17</f>
        <v>-74.59524236983843</v>
      </c>
      <c r="K17" s="3">
        <f>PrcLk!K65+Run!K67-Evp!K17</f>
        <v>11.650484739676841</v>
      </c>
      <c r="L17" s="3">
        <f>PrcLk!L65+Run!L67-Evp!L17</f>
        <v>49.749012567324954</v>
      </c>
      <c r="M17" s="3">
        <f>PrcLk!M65+Run!M67-Evp!M17</f>
        <v>46.02048473967683</v>
      </c>
    </row>
    <row r="18" spans="1:13" ht="12.75">
      <c r="A18">
        <v>1961</v>
      </c>
      <c r="B18" s="3">
        <f>PrcLk!B66+Run!B68-Evp!B18</f>
        <v>30.82463195691203</v>
      </c>
      <c r="C18" s="3">
        <f>PrcLk!C66+Run!C68-Evp!C18</f>
        <v>278.708276481149</v>
      </c>
      <c r="D18" s="3">
        <f>PrcLk!D66+Run!D68-Evp!D18</f>
        <v>442.21233393177744</v>
      </c>
      <c r="E18" s="3">
        <f>PrcLk!E66+Run!E68-Evp!E18</f>
        <v>631.1915978456014</v>
      </c>
      <c r="F18" s="3">
        <f>PrcLk!F66+Run!F68-Evp!F18</f>
        <v>350.4516876122082</v>
      </c>
      <c r="G18" s="3">
        <f>PrcLk!G66+Run!G68-Evp!G18</f>
        <v>56.957773788150774</v>
      </c>
      <c r="H18" s="3">
        <f>PrcLk!H66+Run!H68-Evp!H18</f>
        <v>-33.199192100538596</v>
      </c>
      <c r="I18" s="3">
        <f>PrcLk!I66+Run!I68-Evp!I18</f>
        <v>57.80958707360864</v>
      </c>
      <c r="J18" s="3">
        <f>PrcLk!J66+Run!J68-Evp!J18</f>
        <v>21.956265709156213</v>
      </c>
      <c r="K18" s="3">
        <f>PrcLk!K66+Run!K68-Evp!K18</f>
        <v>8.604793536804308</v>
      </c>
      <c r="L18" s="3">
        <f>PrcLk!L66+Run!L68-Evp!L18</f>
        <v>176.88552962298024</v>
      </c>
      <c r="M18" s="3">
        <f>PrcLk!M66+Run!M68-Evp!M18</f>
        <v>224.4305565529623</v>
      </c>
    </row>
    <row r="19" spans="1:13" ht="12.75">
      <c r="A19">
        <v>1962</v>
      </c>
      <c r="B19" s="3">
        <f>PrcLk!B67+Run!B69-Evp!B19</f>
        <v>138.77958707360864</v>
      </c>
      <c r="C19" s="3">
        <f>PrcLk!C67+Run!C69-Evp!C19</f>
        <v>142.10351885098743</v>
      </c>
      <c r="D19" s="3">
        <f>PrcLk!D67+Run!D69-Evp!D19</f>
        <v>1292.7836624775584</v>
      </c>
      <c r="E19" s="3">
        <f>PrcLk!E67+Run!E69-Evp!E19</f>
        <v>415.1203231597846</v>
      </c>
      <c r="F19" s="3">
        <f>PrcLk!F67+Run!F69-Evp!F19</f>
        <v>164.32868940754037</v>
      </c>
      <c r="G19" s="3">
        <f>PrcLk!G67+Run!G69-Evp!G19</f>
        <v>132.79877917414723</v>
      </c>
      <c r="H19" s="3">
        <f>PrcLk!H67+Run!H69-Evp!H19</f>
        <v>-93.02105924596049</v>
      </c>
      <c r="I19" s="3">
        <f>PrcLk!I67+Run!I69-Evp!I19</f>
        <v>-17.16951526032318</v>
      </c>
      <c r="J19" s="3">
        <f>PrcLk!J67+Run!J69-Evp!J19</f>
        <v>-33.89849192100539</v>
      </c>
      <c r="K19" s="3">
        <f>PrcLk!K67+Run!K69-Evp!K19</f>
        <v>29.086337522441653</v>
      </c>
      <c r="L19" s="3">
        <f>PrcLk!L67+Run!L69-Evp!L19</f>
        <v>177.3187791741472</v>
      </c>
      <c r="M19" s="3">
        <f>PrcLk!M67+Run!M69-Evp!M19</f>
        <v>176.24007181328545</v>
      </c>
    </row>
    <row r="20" spans="1:13" ht="12.75">
      <c r="A20">
        <v>1963</v>
      </c>
      <c r="B20" s="3">
        <f>PrcLk!B68+Run!B70-Evp!B20</f>
        <v>86.53926391382406</v>
      </c>
      <c r="C20" s="3">
        <f>PrcLk!C68+Run!C70-Evp!C20</f>
        <v>48.872675044883316</v>
      </c>
      <c r="D20" s="3">
        <f>PrcLk!D68+Run!D70-Evp!D20</f>
        <v>995.3147396768403</v>
      </c>
      <c r="E20" s="3">
        <f>PrcLk!E68+Run!E70-Evp!E20</f>
        <v>461.9905745062837</v>
      </c>
      <c r="F20" s="3">
        <f>PrcLk!F68+Run!F70-Evp!F20</f>
        <v>296.9010412926391</v>
      </c>
      <c r="G20" s="3">
        <f>PrcLk!G68+Run!G70-Evp!G20</f>
        <v>10.249766606822277</v>
      </c>
      <c r="H20" s="3">
        <f>PrcLk!H68+Run!H70-Evp!H20</f>
        <v>-129.11105924596052</v>
      </c>
      <c r="I20" s="3">
        <f>PrcLk!I68+Run!I70-Evp!I20</f>
        <v>-89.78398563734291</v>
      </c>
      <c r="J20" s="3">
        <f>PrcLk!J68+Run!J70-Evp!J20</f>
        <v>-54.592244165170555</v>
      </c>
      <c r="K20" s="3">
        <f>PrcLk!K68+Run!K70-Evp!K20</f>
        <v>-43.218294434470366</v>
      </c>
      <c r="L20" s="3">
        <f>PrcLk!L68+Run!L70-Evp!L20</f>
        <v>18.58800718132855</v>
      </c>
      <c r="M20" s="3">
        <f>PrcLk!M68+Run!M70-Evp!M20</f>
        <v>44.986014362657095</v>
      </c>
    </row>
    <row r="21" spans="1:13" ht="12.75">
      <c r="A21">
        <v>1964</v>
      </c>
      <c r="B21" s="3">
        <f>PrcLk!B69+Run!B71-Evp!B21</f>
        <v>141.61958707360864</v>
      </c>
      <c r="C21" s="3">
        <f>PrcLk!C69+Run!C71-Evp!C21</f>
        <v>123.78637342908438</v>
      </c>
      <c r="D21" s="3">
        <f>PrcLk!D69+Run!D71-Evp!D21</f>
        <v>474.5724955116697</v>
      </c>
      <c r="E21" s="3">
        <f>PrcLk!E69+Run!E71-Evp!E21</f>
        <v>486.1938240574507</v>
      </c>
      <c r="F21" s="3">
        <f>PrcLk!F69+Run!F71-Evp!F21</f>
        <v>173.70901256732498</v>
      </c>
      <c r="G21" s="3">
        <f>PrcLk!G69+Run!G71-Evp!G21</f>
        <v>-9.081490125673241</v>
      </c>
      <c r="H21" s="3">
        <f>PrcLk!H69+Run!H71-Evp!H21</f>
        <v>-109.63382405745062</v>
      </c>
      <c r="I21" s="3">
        <f>PrcLk!I69+Run!I71-Evp!I21</f>
        <v>106.35714542190306</v>
      </c>
      <c r="J21" s="3">
        <f>PrcLk!J69+Run!J71-Evp!J21</f>
        <v>-11.853985637342902</v>
      </c>
      <c r="K21" s="3">
        <f>PrcLk!K69+Run!K71-Evp!K21</f>
        <v>-29.56398563734291</v>
      </c>
      <c r="L21" s="3">
        <f>PrcLk!L69+Run!L71-Evp!L21</f>
        <v>2.297755834829445</v>
      </c>
      <c r="M21" s="3">
        <f>PrcLk!M69+Run!M71-Evp!M21</f>
        <v>234.9617773788151</v>
      </c>
    </row>
    <row r="22" spans="1:13" ht="12.75">
      <c r="A22">
        <v>1965</v>
      </c>
      <c r="B22" s="3">
        <f>PrcLk!B70+Run!B72-Evp!B22</f>
        <v>364.5970556552963</v>
      </c>
      <c r="C22" s="3">
        <f>PrcLk!C70+Run!C72-Evp!C22</f>
        <v>871.072657091562</v>
      </c>
      <c r="D22" s="3">
        <f>PrcLk!D70+Run!D72-Evp!D22</f>
        <v>1009.3862836624776</v>
      </c>
      <c r="E22" s="3">
        <f>PrcLk!E70+Run!E72-Evp!E22</f>
        <v>1071.009694793537</v>
      </c>
      <c r="F22" s="3">
        <f>PrcLk!F70+Run!F72-Evp!F22</f>
        <v>173.58714542190307</v>
      </c>
      <c r="G22" s="3">
        <f>PrcLk!G70+Run!G72-Evp!G22</f>
        <v>-43.30499102333931</v>
      </c>
      <c r="H22" s="3">
        <f>PrcLk!H70+Run!H72-Evp!H22</f>
        <v>-85.26829443447038</v>
      </c>
      <c r="I22" s="3">
        <f>PrcLk!I70+Run!I72-Evp!I22</f>
        <v>-37.15829443447036</v>
      </c>
      <c r="J22" s="3">
        <f>PrcLk!J70+Run!J72-Evp!J22</f>
        <v>-9.318994614003586</v>
      </c>
      <c r="K22" s="3">
        <f>PrcLk!K70+Run!K72-Evp!K22</f>
        <v>66.72064631956914</v>
      </c>
      <c r="L22" s="3">
        <f>PrcLk!L70+Run!L72-Evp!L22</f>
        <v>131.60152603231597</v>
      </c>
      <c r="M22" s="3">
        <f>PrcLk!M70+Run!M72-Evp!M22</f>
        <v>655.9054937163376</v>
      </c>
    </row>
    <row r="23" spans="1:13" ht="12.75">
      <c r="A23">
        <v>1966</v>
      </c>
      <c r="B23" s="3">
        <f>PrcLk!B71+Run!B73-Evp!B23</f>
        <v>229.96502692998206</v>
      </c>
      <c r="C23" s="3">
        <f>PrcLk!C71+Run!C73-Evp!C23</f>
        <v>421.37224416517057</v>
      </c>
      <c r="D23" s="3">
        <f>PrcLk!D71+Run!D73-Evp!D23</f>
        <v>761.9740215439856</v>
      </c>
      <c r="E23" s="3">
        <f>PrcLk!E71+Run!E73-Evp!E23</f>
        <v>485.81132854578095</v>
      </c>
      <c r="F23" s="3">
        <f>PrcLk!F71+Run!F73-Evp!F23</f>
        <v>224.3051885098743</v>
      </c>
      <c r="G23" s="3">
        <f>PrcLk!G71+Run!G73-Evp!G23</f>
        <v>125.42003590664268</v>
      </c>
      <c r="H23" s="3">
        <f>PrcLk!H71+Run!H73-Evp!H23</f>
        <v>-99.16536804308797</v>
      </c>
      <c r="I23" s="3">
        <f>PrcLk!I71+Run!I73-Evp!I23</f>
        <v>-17.6881328545781</v>
      </c>
      <c r="J23" s="3">
        <f>PrcLk!J71+Run!J73-Evp!J23</f>
        <v>-81.0452423698384</v>
      </c>
      <c r="K23" s="3">
        <f>PrcLk!K71+Run!K73-Evp!K23</f>
        <v>4.21617594254937</v>
      </c>
      <c r="L23" s="3">
        <f>PrcLk!L71+Run!L73-Evp!L23</f>
        <v>272.504039497307</v>
      </c>
      <c r="M23" s="3">
        <f>PrcLk!M71+Run!M73-Evp!M23</f>
        <v>1002.4430341113106</v>
      </c>
    </row>
    <row r="24" spans="1:13" ht="12.75">
      <c r="A24">
        <v>1967</v>
      </c>
      <c r="B24" s="3">
        <f>PrcLk!B72+Run!B74-Evp!B24</f>
        <v>429.0523339317774</v>
      </c>
      <c r="C24" s="3">
        <f>PrcLk!C72+Run!C74-Evp!C24</f>
        <v>252.91644524236983</v>
      </c>
      <c r="D24" s="3">
        <f>PrcLk!D72+Run!D74-Evp!D24</f>
        <v>1001.3466068222621</v>
      </c>
      <c r="E24" s="3">
        <f>PrcLk!E72+Run!E74-Evp!E24</f>
        <v>1211.1209694793533</v>
      </c>
      <c r="F24" s="3">
        <f>PrcLk!F72+Run!F74-Evp!F24</f>
        <v>276.33120287253143</v>
      </c>
      <c r="G24" s="3">
        <f>PrcLk!G72+Run!G74-Evp!G24</f>
        <v>445.4143267504488</v>
      </c>
      <c r="H24" s="3">
        <f>PrcLk!H72+Run!H74-Evp!H24</f>
        <v>151.50502692998208</v>
      </c>
      <c r="I24" s="3">
        <f>PrcLk!I72+Run!I74-Evp!I24</f>
        <v>35.03405745062838</v>
      </c>
      <c r="J24" s="3">
        <f>PrcLk!J72+Run!J74-Evp!J24</f>
        <v>-0.9307360861759264</v>
      </c>
      <c r="K24" s="3">
        <f>PrcLk!K72+Run!K74-Evp!K24</f>
        <v>426.06371633752246</v>
      </c>
      <c r="L24" s="3">
        <f>PrcLk!L72+Run!L74-Evp!L24</f>
        <v>673.7766247755833</v>
      </c>
      <c r="M24" s="3">
        <f>PrcLk!M72+Run!M74-Evp!M24</f>
        <v>1026.4501077199284</v>
      </c>
    </row>
    <row r="25" spans="1:13" ht="12.75">
      <c r="A25">
        <v>1968</v>
      </c>
      <c r="B25" s="3">
        <f>PrcLk!B73+Run!B75-Evp!B25</f>
        <v>403.49908438061044</v>
      </c>
      <c r="C25" s="3">
        <f>PrcLk!C73+Run!C75-Evp!C25</f>
        <v>1314.5246499102334</v>
      </c>
      <c r="D25" s="3">
        <f>PrcLk!D73+Run!D75-Evp!D25</f>
        <v>979.8818132854578</v>
      </c>
      <c r="E25" s="3">
        <f>PrcLk!E73+Run!E75-Evp!E25</f>
        <v>407.4763195691202</v>
      </c>
      <c r="F25" s="3">
        <f>PrcLk!F73+Run!F75-Evp!F25</f>
        <v>313.3181149012567</v>
      </c>
      <c r="G25" s="3">
        <f>PrcLk!G73+Run!G75-Evp!G25</f>
        <v>382.6898204667865</v>
      </c>
      <c r="H25" s="3">
        <f>PrcLk!H73+Run!H75-Evp!H25</f>
        <v>105.31746858168762</v>
      </c>
      <c r="I25" s="3">
        <f>PrcLk!I73+Run!I75-Evp!I25</f>
        <v>34.65666068222623</v>
      </c>
      <c r="J25" s="3">
        <f>PrcLk!J73+Run!J75-Evp!J25</f>
        <v>24.100269299820468</v>
      </c>
      <c r="K25" s="3">
        <f>PrcLk!K73+Run!K75-Evp!K25</f>
        <v>74.74991023339318</v>
      </c>
      <c r="L25" s="3">
        <f>PrcLk!L73+Run!L75-Evp!L25</f>
        <v>258.7510412926392</v>
      </c>
      <c r="M25" s="3">
        <f>PrcLk!M73+Run!M75-Evp!M25</f>
        <v>543.7017594254937</v>
      </c>
    </row>
    <row r="26" spans="1:13" ht="12.75">
      <c r="A26">
        <v>1969</v>
      </c>
      <c r="B26" s="3">
        <f>PrcLk!B74+Run!B76-Evp!B26</f>
        <v>629.38118491921</v>
      </c>
      <c r="C26" s="3">
        <f>PrcLk!C74+Run!C76-Evp!C26</f>
        <v>615.4905206463196</v>
      </c>
      <c r="D26" s="3">
        <f>PrcLk!D74+Run!D76-Evp!D26</f>
        <v>558.0308617594255</v>
      </c>
      <c r="E26" s="3">
        <f>PrcLk!E74+Run!E76-Evp!E26</f>
        <v>957.9141651705565</v>
      </c>
      <c r="F26" s="3">
        <f>PrcLk!F74+Run!F76-Evp!F26</f>
        <v>714.0487432675044</v>
      </c>
      <c r="G26" s="3">
        <f>PrcLk!G74+Run!G76-Evp!G26</f>
        <v>214.84529622980256</v>
      </c>
      <c r="H26" s="3">
        <f>PrcLk!H74+Run!H76-Evp!H26</f>
        <v>144.44421903052066</v>
      </c>
      <c r="I26" s="3">
        <f>PrcLk!I74+Run!I76-Evp!I26</f>
        <v>-54.37366247755833</v>
      </c>
      <c r="J26" s="3">
        <f>PrcLk!J74+Run!J76-Evp!J26</f>
        <v>-73.37174147217235</v>
      </c>
      <c r="K26" s="3">
        <f>PrcLk!K74+Run!K76-Evp!K26</f>
        <v>28.337719928186715</v>
      </c>
      <c r="L26" s="3">
        <f>PrcLk!L74+Run!L76-Evp!L26</f>
        <v>214.4727827648115</v>
      </c>
      <c r="M26" s="3">
        <f>PrcLk!M74+Run!M76-Evp!M26</f>
        <v>249.70502692998204</v>
      </c>
    </row>
    <row r="27" spans="1:13" ht="12.75">
      <c r="A27">
        <v>1970</v>
      </c>
      <c r="B27" s="3">
        <f>PrcLk!B75+Run!B77-Evp!B27</f>
        <v>115.64666068222621</v>
      </c>
      <c r="C27" s="3">
        <f>PrcLk!C75+Run!C77-Evp!C27</f>
        <v>197.31540394973072</v>
      </c>
      <c r="D27" s="3">
        <f>PrcLk!D75+Run!D77-Evp!D27</f>
        <v>579.7494793536804</v>
      </c>
      <c r="E27" s="3">
        <f>PrcLk!E75+Run!E77-Evp!E27</f>
        <v>882.7024057450628</v>
      </c>
      <c r="F27" s="3">
        <f>PrcLk!F75+Run!F77-Evp!F27</f>
        <v>331.6724236983842</v>
      </c>
      <c r="G27" s="3">
        <f>PrcLk!G75+Run!G77-Evp!G27</f>
        <v>67.39402154398564</v>
      </c>
      <c r="H27" s="3">
        <f>PrcLk!H75+Run!H77-Evp!H27</f>
        <v>44.18527827648117</v>
      </c>
      <c r="I27" s="3">
        <f>PrcLk!I75+Run!I77-Evp!I27</f>
        <v>-99.52520646319569</v>
      </c>
      <c r="J27" s="3">
        <f>PrcLk!J75+Run!J77-Evp!J27</f>
        <v>-8.601238779174153</v>
      </c>
      <c r="K27" s="3">
        <f>PrcLk!K75+Run!K77-Evp!K27</f>
        <v>68.41511669658887</v>
      </c>
      <c r="L27" s="3">
        <f>PrcLk!L75+Run!L77-Evp!L27</f>
        <v>254.78504488330344</v>
      </c>
      <c r="M27" s="3">
        <f>PrcLk!M75+Run!M77-Evp!M27</f>
        <v>466.1669658886894</v>
      </c>
    </row>
    <row r="28" spans="1:13" ht="12.75">
      <c r="A28">
        <v>1971</v>
      </c>
      <c r="B28" s="3">
        <f>PrcLk!B76+Run!B78-Evp!B28</f>
        <v>185.8617773788151</v>
      </c>
      <c r="C28" s="3">
        <f>PrcLk!C76+Run!C78-Evp!C28</f>
        <v>638.804775583483</v>
      </c>
      <c r="D28" s="3">
        <f>PrcLk!D76+Run!D78-Evp!D28</f>
        <v>1167.6637522441654</v>
      </c>
      <c r="E28" s="3">
        <f>PrcLk!E76+Run!E78-Evp!E28</f>
        <v>597.8408617594255</v>
      </c>
      <c r="F28" s="3">
        <f>PrcLk!F76+Run!F78-Evp!F28</f>
        <v>114.27682226211849</v>
      </c>
      <c r="G28" s="3">
        <f>PrcLk!G76+Run!G78-Evp!G28</f>
        <v>-20.287737881508065</v>
      </c>
      <c r="H28" s="3">
        <f>PrcLk!H76+Run!H78-Evp!H28</f>
        <v>-128.23675044883302</v>
      </c>
      <c r="I28" s="3">
        <f>PrcLk!I76+Run!I78-Evp!I28</f>
        <v>-34.9081328545781</v>
      </c>
      <c r="J28" s="3">
        <f>PrcLk!J76+Run!J78-Evp!J28</f>
        <v>-17.99174147217235</v>
      </c>
      <c r="K28" s="3">
        <f>PrcLk!K76+Run!K78-Evp!K28</f>
        <v>-1.763824057450634</v>
      </c>
      <c r="L28" s="3">
        <f>PrcLk!L76+Run!L78-Evp!L28</f>
        <v>30.2555116696589</v>
      </c>
      <c r="M28" s="3">
        <f>PrcLk!M76+Run!M78-Evp!M28</f>
        <v>294.79779174147217</v>
      </c>
    </row>
    <row r="29" spans="1:13" ht="12.75">
      <c r="A29">
        <v>1972</v>
      </c>
      <c r="B29" s="3">
        <f>PrcLk!B77+Run!B79-Evp!B29</f>
        <v>269.1194973070018</v>
      </c>
      <c r="C29" s="3">
        <f>PrcLk!C77+Run!C79-Evp!C29</f>
        <v>133.46879712746858</v>
      </c>
      <c r="D29" s="3">
        <f>PrcLk!D77+Run!D79-Evp!D29</f>
        <v>1002.2762836624776</v>
      </c>
      <c r="E29" s="3">
        <f>PrcLk!E77+Run!E79-Evp!E29</f>
        <v>987.7494254937163</v>
      </c>
      <c r="F29" s="3">
        <f>PrcLk!F77+Run!F79-Evp!F29</f>
        <v>275.1538061041293</v>
      </c>
      <c r="G29" s="3">
        <f>PrcLk!G77+Run!G79-Evp!G29</f>
        <v>27.536768402154394</v>
      </c>
      <c r="H29" s="3">
        <f>PrcLk!H77+Run!H79-Evp!H29</f>
        <v>26.60836624775584</v>
      </c>
      <c r="I29" s="3">
        <f>PrcLk!I77+Run!I79-Evp!I29</f>
        <v>66.10113105924594</v>
      </c>
      <c r="J29" s="3">
        <f>PrcLk!J77+Run!J79-Evp!J29</f>
        <v>16.109012567324953</v>
      </c>
      <c r="K29" s="3">
        <f>PrcLk!K77+Run!K79-Evp!K29</f>
        <v>147.44852782764812</v>
      </c>
      <c r="L29" s="3">
        <f>PrcLk!L77+Run!L79-Evp!L29</f>
        <v>520.9825852782766</v>
      </c>
      <c r="M29" s="3">
        <f>PrcLk!M77+Run!M79-Evp!M29</f>
        <v>699.2645960502693</v>
      </c>
    </row>
    <row r="30" spans="1:13" ht="12.75">
      <c r="A30">
        <v>1973</v>
      </c>
      <c r="B30" s="3">
        <f>PrcLk!B78+Run!B80-Evp!B30</f>
        <v>939.0202692998205</v>
      </c>
      <c r="C30" s="3">
        <f>PrcLk!C78+Run!C80-Evp!C30</f>
        <v>333.07199281867145</v>
      </c>
      <c r="D30" s="3">
        <f>PrcLk!D78+Run!D80-Evp!D30</f>
        <v>1819.2849371633756</v>
      </c>
      <c r="E30" s="3">
        <f>PrcLk!E78+Run!E80-Evp!E30</f>
        <v>530.2040933572712</v>
      </c>
      <c r="F30" s="3">
        <f>PrcLk!F78+Run!F80-Evp!F30</f>
        <v>341.2973788150808</v>
      </c>
      <c r="G30" s="3">
        <f>PrcLk!G78+Run!G80-Evp!G30</f>
        <v>238.56579892280072</v>
      </c>
      <c r="H30" s="3">
        <f>PrcLk!H78+Run!H80-Evp!H30</f>
        <v>-10.170412926391379</v>
      </c>
      <c r="I30" s="3">
        <f>PrcLk!I78+Run!I80-Evp!I30</f>
        <v>-0.031795332136454135</v>
      </c>
      <c r="J30" s="3">
        <f>PrcLk!J78+Run!J80-Evp!J30</f>
        <v>-59.84499102333933</v>
      </c>
      <c r="K30" s="3">
        <f>PrcLk!K78+Run!K80-Evp!K30</f>
        <v>41.07633752244165</v>
      </c>
      <c r="L30" s="3">
        <f>PrcLk!L78+Run!L80-Evp!L30</f>
        <v>344.6638061041293</v>
      </c>
      <c r="M30" s="3">
        <f>PrcLk!M78+Run!M80-Evp!M30</f>
        <v>596.1008617594255</v>
      </c>
    </row>
    <row r="31" spans="1:13" ht="12.75">
      <c r="A31">
        <v>1974</v>
      </c>
      <c r="B31" s="3">
        <f>PrcLk!B79+Run!B81-Evp!B31</f>
        <v>1099.1414003590664</v>
      </c>
      <c r="C31" s="3">
        <f>PrcLk!C79+Run!C81-Evp!C31</f>
        <v>643.3276481149011</v>
      </c>
      <c r="D31" s="3">
        <f>PrcLk!D79+Run!D81-Evp!D31</f>
        <v>1266.5485457809693</v>
      </c>
      <c r="E31" s="3">
        <f>PrcLk!E79+Run!E81-Evp!E31</f>
        <v>833.7608976660682</v>
      </c>
      <c r="F31" s="3">
        <f>PrcLk!F79+Run!F81-Evp!F31</f>
        <v>844.5219030520647</v>
      </c>
      <c r="G31" s="3">
        <f>PrcLk!G79+Run!G81-Evp!G31</f>
        <v>39.522028725314186</v>
      </c>
      <c r="H31" s="3">
        <f>PrcLk!H79+Run!H81-Evp!H31</f>
        <v>-51.74195691202871</v>
      </c>
      <c r="I31" s="3">
        <f>PrcLk!I79+Run!I81-Evp!I31</f>
        <v>-23.519353680430868</v>
      </c>
      <c r="J31" s="3">
        <f>PrcLk!J79+Run!J81-Evp!J31</f>
        <v>-17.134739676840212</v>
      </c>
      <c r="K31" s="3">
        <f>PrcLk!K79+Run!K81-Evp!K31</f>
        <v>22.350646319569137</v>
      </c>
      <c r="L31" s="3">
        <f>PrcLk!L79+Run!L81-Evp!L31</f>
        <v>158.36777378815077</v>
      </c>
      <c r="M31" s="3">
        <f>PrcLk!M79+Run!M81-Evp!M31</f>
        <v>248.0717773788151</v>
      </c>
    </row>
    <row r="32" spans="1:13" ht="12.75">
      <c r="A32">
        <v>1975</v>
      </c>
      <c r="B32" s="3">
        <f>PrcLk!B80+Run!B82-Evp!B32</f>
        <v>696.6933752244164</v>
      </c>
      <c r="C32" s="3">
        <f>PrcLk!C80+Run!C82-Evp!C32</f>
        <v>659.9490843806104</v>
      </c>
      <c r="D32" s="3">
        <f>PrcLk!D80+Run!D82-Evp!D32</f>
        <v>1037.8424596050268</v>
      </c>
      <c r="E32" s="3">
        <f>PrcLk!E80+Run!E82-Evp!E32</f>
        <v>1076.55644524237</v>
      </c>
      <c r="F32" s="3">
        <f>PrcLk!F80+Run!F82-Evp!F32</f>
        <v>262.51779174147214</v>
      </c>
      <c r="G32" s="3">
        <f>PrcLk!G80+Run!G82-Evp!G32</f>
        <v>210.5320466786356</v>
      </c>
      <c r="H32" s="3">
        <f>PrcLk!H80+Run!H82-Evp!H32</f>
        <v>-81.26350089766608</v>
      </c>
      <c r="I32" s="3">
        <f>PrcLk!I80+Run!I82-Evp!I32</f>
        <v>191.34023339317775</v>
      </c>
      <c r="J32" s="3">
        <f>PrcLk!J80+Run!J82-Evp!J32</f>
        <v>297.4723159784561</v>
      </c>
      <c r="K32" s="3">
        <f>PrcLk!K80+Run!K82-Evp!K32</f>
        <v>53.625439856373404</v>
      </c>
      <c r="L32" s="3">
        <f>PrcLk!L80+Run!L82-Evp!L32</f>
        <v>173.86552962298023</v>
      </c>
      <c r="M32" s="3">
        <f>PrcLk!M80+Run!M82-Evp!M32</f>
        <v>543.4702154398564</v>
      </c>
    </row>
    <row r="33" spans="1:13" ht="12.75">
      <c r="A33">
        <v>1976</v>
      </c>
      <c r="B33" s="3">
        <f>PrcLk!B81+Run!B83-Evp!B33</f>
        <v>297.4524236983842</v>
      </c>
      <c r="C33" s="3">
        <f>PrcLk!C81+Run!C83-Evp!C33</f>
        <v>1496.602944344704</v>
      </c>
      <c r="D33" s="3">
        <f>PrcLk!D81+Run!D83-Evp!D33</f>
        <v>1829.070951526032</v>
      </c>
      <c r="E33" s="3">
        <f>PrcLk!E81+Run!E83-Evp!E33</f>
        <v>639.6471095152604</v>
      </c>
      <c r="F33" s="3">
        <f>PrcLk!F81+Run!F83-Evp!F33</f>
        <v>586.0854937163375</v>
      </c>
      <c r="G33" s="3">
        <f>PrcLk!G81+Run!G83-Evp!G33</f>
        <v>54.87452423698386</v>
      </c>
      <c r="H33" s="3">
        <f>PrcLk!H81+Run!H83-Evp!H33</f>
        <v>331.2318491921005</v>
      </c>
      <c r="I33" s="3">
        <f>PrcLk!I81+Run!I83-Evp!I33</f>
        <v>78.1876301615799</v>
      </c>
      <c r="J33" s="3">
        <f>PrcLk!J81+Run!J83-Evp!J33</f>
        <v>51.05026929982046</v>
      </c>
      <c r="K33" s="3">
        <f>PrcLk!K81+Run!K83-Evp!K33</f>
        <v>107.8026750448833</v>
      </c>
      <c r="L33" s="3">
        <f>PrcLk!L81+Run!L83-Evp!L33</f>
        <v>172.90653500897662</v>
      </c>
      <c r="M33" s="3">
        <f>PrcLk!M81+Run!M83-Evp!M33</f>
        <v>145.25405745062835</v>
      </c>
    </row>
    <row r="34" spans="1:13" ht="12.75">
      <c r="A34">
        <v>1977</v>
      </c>
      <c r="B34" s="3">
        <f>PrcLk!B82+Run!B84-Evp!B34</f>
        <v>93.02495511669659</v>
      </c>
      <c r="C34" s="3">
        <f>PrcLk!C82+Run!C84-Evp!C34</f>
        <v>161.83619389587074</v>
      </c>
      <c r="D34" s="3">
        <f>PrcLk!D82+Run!D84-Evp!D34</f>
        <v>1758.868922800718</v>
      </c>
      <c r="E34" s="3">
        <f>PrcLk!E82+Run!E84-Evp!E34</f>
        <v>766.0801256732495</v>
      </c>
      <c r="F34" s="3">
        <f>PrcLk!F82+Run!F84-Evp!F34</f>
        <v>138.5585278276481</v>
      </c>
      <c r="G34" s="3">
        <f>PrcLk!G82+Run!G84-Evp!G34</f>
        <v>-22.78748653500898</v>
      </c>
      <c r="H34" s="3">
        <f>PrcLk!H82+Run!H84-Evp!H34</f>
        <v>-40.63488330341113</v>
      </c>
      <c r="I34" s="3">
        <f>PrcLk!I82+Run!I84-Evp!I34</f>
        <v>-15.507971274685815</v>
      </c>
      <c r="J34" s="3">
        <f>PrcLk!J82+Run!J84-Evp!J34</f>
        <v>288.0170556552962</v>
      </c>
      <c r="K34" s="3">
        <f>PrcLk!K82+Run!K84-Evp!K34</f>
        <v>341.3692459605026</v>
      </c>
      <c r="L34" s="3">
        <f>PrcLk!L82+Run!L84-Evp!L34</f>
        <v>386.8933213644524</v>
      </c>
      <c r="M34" s="3">
        <f>PrcLk!M82+Run!M84-Evp!M34</f>
        <v>1135.374488330341</v>
      </c>
    </row>
    <row r="35" spans="1:13" ht="12.75">
      <c r="A35">
        <v>1978</v>
      </c>
      <c r="B35" s="3">
        <f>PrcLk!B83+Run!B85-Evp!B35</f>
        <v>253.8545421903052</v>
      </c>
      <c r="C35" s="3">
        <f>PrcLk!C83+Run!C85-Evp!C35</f>
        <v>143.04619389587072</v>
      </c>
      <c r="D35" s="3">
        <f>PrcLk!D83+Run!D85-Evp!D35</f>
        <v>1156.2478994614005</v>
      </c>
      <c r="E35" s="3">
        <f>PrcLk!E83+Run!E85-Evp!E35</f>
        <v>1453.9302692998203</v>
      </c>
      <c r="F35" s="3">
        <f>PrcLk!F83+Run!F85-Evp!F35</f>
        <v>380.1072172351885</v>
      </c>
      <c r="G35" s="3">
        <f>PrcLk!G83+Run!G85-Evp!G35</f>
        <v>31.207271095152578</v>
      </c>
      <c r="H35" s="3">
        <f>PrcLk!H83+Run!H85-Evp!H35</f>
        <v>-92.10089766606822</v>
      </c>
      <c r="I35" s="3">
        <f>PrcLk!I83+Run!I85-Evp!I35</f>
        <v>-64.77382405745061</v>
      </c>
      <c r="J35" s="3">
        <f>PrcLk!J83+Run!J85-Evp!J35</f>
        <v>39.053518850987444</v>
      </c>
      <c r="K35" s="3">
        <f>PrcLk!K83+Run!K85-Evp!K35</f>
        <v>84.16251346499104</v>
      </c>
      <c r="L35" s="3">
        <f>PrcLk!L83+Run!L85-Evp!L35</f>
        <v>120.19402154398563</v>
      </c>
      <c r="M35" s="3">
        <f>PrcLk!M83+Run!M85-Evp!M35</f>
        <v>219.36039497307004</v>
      </c>
    </row>
    <row r="36" spans="1:13" ht="12.75">
      <c r="A36">
        <v>1979</v>
      </c>
      <c r="B36" s="3">
        <f>PrcLk!B84+Run!B86-Evp!B36</f>
        <v>295.158276481149</v>
      </c>
      <c r="C36" s="3">
        <f>PrcLk!C84+Run!C86-Evp!C36</f>
        <v>110.1100538599641</v>
      </c>
      <c r="D36" s="3">
        <f>PrcLk!D84+Run!D86-Evp!D36</f>
        <v>1189.260987432675</v>
      </c>
      <c r="E36" s="3">
        <f>PrcLk!E84+Run!E86-Evp!E36</f>
        <v>1497.8500179533216</v>
      </c>
      <c r="F36" s="3">
        <f>PrcLk!F84+Run!F86-Evp!F36</f>
        <v>417.37152603231607</v>
      </c>
      <c r="G36" s="3">
        <f>PrcLk!G84+Run!G86-Evp!G36</f>
        <v>41.6410233393178</v>
      </c>
      <c r="H36" s="3">
        <f>PrcLk!H84+Run!H86-Evp!H36</f>
        <v>45.428204667863554</v>
      </c>
      <c r="I36" s="3">
        <f>PrcLk!I84+Run!I86-Evp!I36</f>
        <v>-32.172118491921</v>
      </c>
      <c r="J36" s="3">
        <f>PrcLk!J84+Run!J86-Evp!J36</f>
        <v>-32.46473967684021</v>
      </c>
      <c r="K36" s="3">
        <f>PrcLk!K84+Run!K86-Evp!K36</f>
        <v>48.678043087971275</v>
      </c>
      <c r="L36" s="3">
        <f>PrcLk!L84+Run!L86-Evp!L36</f>
        <v>427.8695691202872</v>
      </c>
      <c r="M36" s="3">
        <f>PrcLk!M84+Run!M86-Evp!M36</f>
        <v>773.5897127468583</v>
      </c>
    </row>
    <row r="37" spans="1:13" ht="12.75">
      <c r="A37">
        <v>1980</v>
      </c>
      <c r="B37" s="3">
        <f>PrcLk!B85+Run!B87-Evp!B37</f>
        <v>362.18908438061044</v>
      </c>
      <c r="C37" s="3">
        <f>PrcLk!C85+Run!C87-Evp!C37</f>
        <v>125.49879712746859</v>
      </c>
      <c r="D37" s="3">
        <f>PrcLk!D85+Run!D87-Evp!D37</f>
        <v>982.538725314183</v>
      </c>
      <c r="E37" s="3">
        <f>PrcLk!E85+Run!E87-Evp!E37</f>
        <v>946.3576660682226</v>
      </c>
      <c r="F37" s="3">
        <f>PrcLk!F85+Run!F87-Evp!F37</f>
        <v>286.37827648114904</v>
      </c>
      <c r="G37" s="3">
        <f>PrcLk!G85+Run!G87-Evp!G37</f>
        <v>140.50678635547575</v>
      </c>
      <c r="H37" s="3">
        <f>PrcLk!H85+Run!H87-Evp!H37</f>
        <v>151.92454219030517</v>
      </c>
      <c r="I37" s="3">
        <f>PrcLk!I85+Run!I87-Evp!I37</f>
        <v>137.7602333931777</v>
      </c>
      <c r="J37" s="3">
        <f>PrcLk!J85+Run!J87-Evp!J37</f>
        <v>95.61527827648118</v>
      </c>
      <c r="K37" s="3">
        <f>PrcLk!K85+Run!K87-Evp!K37</f>
        <v>111.26283662477559</v>
      </c>
      <c r="L37" s="3">
        <f>PrcLk!L85+Run!L87-Evp!L37</f>
        <v>98.63026929982045</v>
      </c>
      <c r="M37" s="3">
        <f>PrcLk!M85+Run!M87-Evp!M37</f>
        <v>303.1353500897666</v>
      </c>
    </row>
    <row r="38" spans="1:13" ht="12.75">
      <c r="A38">
        <v>1981</v>
      </c>
      <c r="B38" s="3">
        <f>PrcLk!B86+Run!B88-Evp!B38</f>
        <v>88.61219030520645</v>
      </c>
      <c r="C38" s="3">
        <f>PrcLk!C86+Run!C88-Evp!C38</f>
        <v>1310.7828725314184</v>
      </c>
      <c r="D38" s="3">
        <f>PrcLk!D86+Run!D88-Evp!D38</f>
        <v>430.7097307001796</v>
      </c>
      <c r="E38" s="3">
        <f>PrcLk!E86+Run!E88-Evp!E38</f>
        <v>645.1926032315978</v>
      </c>
      <c r="F38" s="3">
        <f>PrcLk!F86+Run!F88-Evp!F38</f>
        <v>409.6907899461401</v>
      </c>
      <c r="G38" s="3">
        <f>PrcLk!G86+Run!G88-Evp!G38</f>
        <v>61.35177737881506</v>
      </c>
      <c r="H38" s="3">
        <f>PrcLk!H86+Run!H88-Evp!H38</f>
        <v>-0.15488330341113965</v>
      </c>
      <c r="I38" s="3">
        <f>PrcLk!I86+Run!I88-Evp!I38</f>
        <v>51.17235188509875</v>
      </c>
      <c r="J38" s="3">
        <f>PrcLk!J86+Run!J88-Evp!J38</f>
        <v>539.0150987432676</v>
      </c>
      <c r="K38" s="3">
        <f>PrcLk!K86+Run!K88-Evp!K38</f>
        <v>982.7759605026931</v>
      </c>
      <c r="L38" s="3">
        <f>PrcLk!L86+Run!L88-Evp!L38</f>
        <v>379.0770736086176</v>
      </c>
      <c r="M38" s="3">
        <f>PrcLk!M86+Run!M88-Evp!M38</f>
        <v>337.88290843806107</v>
      </c>
    </row>
    <row r="39" spans="1:13" ht="12.75">
      <c r="A39">
        <v>1982</v>
      </c>
      <c r="B39" s="3">
        <f>PrcLk!B87+Run!B89-Evp!B39</f>
        <v>413.82339317773784</v>
      </c>
      <c r="C39" s="3">
        <f>PrcLk!C87+Run!C89-Evp!C39</f>
        <v>137.64842010771994</v>
      </c>
      <c r="D39" s="3">
        <f>PrcLk!D87+Run!D89-Evp!D39</f>
        <v>1834.7742010771992</v>
      </c>
      <c r="E39" s="3">
        <f>PrcLk!E87+Run!E89-Evp!E39</f>
        <v>1249.4502333931778</v>
      </c>
      <c r="F39" s="3">
        <f>PrcLk!F87+Run!F89-Evp!F39</f>
        <v>191.75299820466785</v>
      </c>
      <c r="G39" s="3">
        <f>PrcLk!G87+Run!G89-Evp!G39</f>
        <v>212.8695511669658</v>
      </c>
      <c r="H39" s="3">
        <f>PrcLk!H87+Run!H89-Evp!H39</f>
        <v>21.81820466786354</v>
      </c>
      <c r="I39" s="3">
        <f>PrcLk!I87+Run!I89-Evp!I39</f>
        <v>-26.130574506283665</v>
      </c>
      <c r="J39" s="3">
        <f>PrcLk!J87+Run!J89-Evp!J39</f>
        <v>101.08127468581685</v>
      </c>
      <c r="K39" s="3">
        <f>PrcLk!K87+Run!K89-Evp!K39</f>
        <v>76.03560143626572</v>
      </c>
      <c r="L39" s="3">
        <f>PrcLk!L87+Run!L89-Evp!L39</f>
        <v>701.0448653500898</v>
      </c>
      <c r="M39" s="3">
        <f>PrcLk!M87+Run!M89-Evp!M39</f>
        <v>1099.8955475763014</v>
      </c>
    </row>
    <row r="40" spans="1:13" ht="12.75">
      <c r="A40">
        <v>1983</v>
      </c>
      <c r="B40" s="3">
        <f>PrcLk!B88+Run!B90-Evp!B40</f>
        <v>309.2642908438061</v>
      </c>
      <c r="C40" s="3">
        <f>PrcLk!C88+Run!C90-Evp!C40</f>
        <v>467.09328545780966</v>
      </c>
      <c r="D40" s="3">
        <f>PrcLk!D88+Run!D90-Evp!D40</f>
        <v>395.77201077199277</v>
      </c>
      <c r="E40" s="3">
        <f>PrcLk!E88+Run!E90-Evp!E40</f>
        <v>746.2633752244164</v>
      </c>
      <c r="F40" s="3">
        <f>PrcLk!F88+Run!F90-Evp!F40</f>
        <v>818.1291382405745</v>
      </c>
      <c r="G40" s="3">
        <f>PrcLk!G88+Run!G90-Evp!G40</f>
        <v>232.9000538599641</v>
      </c>
      <c r="H40" s="3">
        <f>PrcLk!H88+Run!H90-Evp!H40</f>
        <v>128.06007181328542</v>
      </c>
      <c r="I40" s="3">
        <f>PrcLk!I88+Run!I90-Evp!I40</f>
        <v>195.71583482944345</v>
      </c>
      <c r="J40" s="3">
        <f>PrcLk!J88+Run!J90-Evp!J40</f>
        <v>33.17727109515258</v>
      </c>
      <c r="K40" s="3">
        <f>PrcLk!K88+Run!K90-Evp!K40</f>
        <v>145.47714542190306</v>
      </c>
      <c r="L40" s="3">
        <f>PrcLk!L88+Run!L90-Evp!L40</f>
        <v>486.33782764811485</v>
      </c>
      <c r="M40" s="3">
        <f>PrcLk!M88+Run!M90-Evp!M40</f>
        <v>877.8319030520646</v>
      </c>
    </row>
    <row r="41" spans="1:13" ht="12.75">
      <c r="A41">
        <v>1984</v>
      </c>
      <c r="B41" s="3">
        <f>PrcLk!B89+Run!B91-Evp!B41</f>
        <v>124.01251346499103</v>
      </c>
      <c r="C41" s="3">
        <f>PrcLk!C89+Run!C91-Evp!C41</f>
        <v>1269.368078994614</v>
      </c>
      <c r="D41" s="3">
        <f>PrcLk!D89+Run!D91-Evp!D41</f>
        <v>1123.775709156194</v>
      </c>
      <c r="E41" s="3">
        <f>PrcLk!E89+Run!E91-Evp!E41</f>
        <v>580.6088509874327</v>
      </c>
      <c r="F41" s="3">
        <f>PrcLk!F89+Run!F91-Evp!F41</f>
        <v>411.4903052064632</v>
      </c>
      <c r="G41" s="3">
        <f>PrcLk!G89+Run!G91-Evp!G41</f>
        <v>375.95384201077195</v>
      </c>
      <c r="H41" s="3">
        <f>PrcLk!H89+Run!H91-Evp!H41</f>
        <v>52.983159784560115</v>
      </c>
      <c r="I41" s="3">
        <f>PrcLk!I89+Run!I91-Evp!I41</f>
        <v>10.868204667863552</v>
      </c>
      <c r="J41" s="3">
        <f>PrcLk!J89+Run!J91-Evp!J41</f>
        <v>239.40655296229804</v>
      </c>
      <c r="K41" s="3">
        <f>PrcLk!K89+Run!K91-Evp!K41</f>
        <v>133.95421903052065</v>
      </c>
      <c r="L41" s="3">
        <f>PrcLk!L89+Run!L91-Evp!L41</f>
        <v>488.24333931777375</v>
      </c>
      <c r="M41" s="3">
        <f>PrcLk!M89+Run!M91-Evp!M41</f>
        <v>640.8398025134651</v>
      </c>
    </row>
    <row r="42" spans="1:13" ht="12.75">
      <c r="A42">
        <v>1985</v>
      </c>
      <c r="B42" s="3">
        <f>PrcLk!B90+Run!B92-Evp!B42</f>
        <v>622.9596409335728</v>
      </c>
      <c r="C42" s="3">
        <f>PrcLk!C90+Run!C92-Evp!C42</f>
        <v>1099.0531597845602</v>
      </c>
      <c r="D42" s="3">
        <f>PrcLk!D90+Run!D92-Evp!D42</f>
        <v>2304.5584021543987</v>
      </c>
      <c r="E42" s="3">
        <f>PrcLk!E90+Run!E92-Evp!E42</f>
        <v>1206.711723518851</v>
      </c>
      <c r="F42" s="3">
        <f>PrcLk!F90+Run!F92-Evp!F42</f>
        <v>126.45714542190306</v>
      </c>
      <c r="G42" s="3">
        <f>PrcLk!G90+Run!G92-Evp!G42</f>
        <v>38.60127468581686</v>
      </c>
      <c r="H42" s="3">
        <f>PrcLk!H90+Run!H92-Evp!H42</f>
        <v>38.862513464991025</v>
      </c>
      <c r="I42" s="3">
        <f>PrcLk!I90+Run!I92-Evp!I42</f>
        <v>198.19145421903053</v>
      </c>
      <c r="J42" s="3">
        <f>PrcLk!J90+Run!J92-Evp!J42</f>
        <v>248.73655296229805</v>
      </c>
      <c r="K42" s="3">
        <f>PrcLk!K90+Run!K92-Evp!K42</f>
        <v>359.2747755834829</v>
      </c>
      <c r="L42" s="3">
        <f>PrcLk!L90+Run!L92-Evp!L42</f>
        <v>1152.4171992818672</v>
      </c>
      <c r="M42" s="3">
        <f>PrcLk!M90+Run!M92-Evp!M42</f>
        <v>521.1119210053861</v>
      </c>
    </row>
    <row r="43" spans="1:13" ht="12.75">
      <c r="A43">
        <v>1986</v>
      </c>
      <c r="B43" s="3">
        <f>PrcLk!B91+Run!B93-Evp!B43</f>
        <v>457.1728186714542</v>
      </c>
      <c r="C43" s="3">
        <f>PrcLk!C91+Run!C93-Evp!C43</f>
        <v>405.8130341113106</v>
      </c>
      <c r="D43" s="3">
        <f>PrcLk!D91+Run!D93-Evp!D43</f>
        <v>1572.3431597845606</v>
      </c>
      <c r="E43" s="3">
        <f>PrcLk!E91+Run!E93-Evp!E43</f>
        <v>508.0958348294434</v>
      </c>
      <c r="F43" s="3">
        <f>PrcLk!F91+Run!F93-Evp!F43</f>
        <v>254.7122621184919</v>
      </c>
      <c r="G43" s="3">
        <f>PrcLk!G91+Run!G93-Evp!G43</f>
        <v>294.45156193895866</v>
      </c>
      <c r="H43" s="3">
        <f>PrcLk!H91+Run!H93-Evp!H43</f>
        <v>49.88283662477559</v>
      </c>
      <c r="I43" s="3">
        <f>PrcLk!I91+Run!I93-Evp!I43</f>
        <v>12.746822262118485</v>
      </c>
      <c r="J43" s="3">
        <f>PrcLk!J91+Run!J93-Evp!J43</f>
        <v>833.1073967684022</v>
      </c>
      <c r="K43" s="3">
        <f>PrcLk!K91+Run!K93-Evp!K43</f>
        <v>977.295224416517</v>
      </c>
      <c r="L43" s="3">
        <f>PrcLk!L91+Run!L93-Evp!L43</f>
        <v>277.2268043087971</v>
      </c>
      <c r="M43" s="3">
        <f>PrcLk!M91+Run!M93-Evp!M43</f>
        <v>669.4902872531418</v>
      </c>
    </row>
    <row r="44" spans="1:13" ht="12.75">
      <c r="A44">
        <v>1987</v>
      </c>
      <c r="B44" s="3">
        <f>PrcLk!B92+Run!B94-Evp!B44</f>
        <v>378.9989228007181</v>
      </c>
      <c r="C44" s="3">
        <f>PrcLk!C92+Run!C94-Evp!C44</f>
        <v>152.8927289048474</v>
      </c>
      <c r="D44" s="3">
        <f>PrcLk!D92+Run!D94-Evp!D44</f>
        <v>826.6403590664272</v>
      </c>
      <c r="E44" s="3">
        <f>PrcLk!E92+Run!E94-Evp!E44</f>
        <v>716.4208797127468</v>
      </c>
      <c r="F44" s="3">
        <f>PrcLk!F92+Run!F94-Evp!F44</f>
        <v>111.7026750448833</v>
      </c>
      <c r="G44" s="3">
        <f>PrcLk!G92+Run!G94-Evp!G44</f>
        <v>54.10452423698385</v>
      </c>
      <c r="H44" s="3">
        <f>PrcLk!H92+Run!H94-Evp!H44</f>
        <v>34.82958707360862</v>
      </c>
      <c r="I44" s="3">
        <f>PrcLk!I92+Run!I94-Evp!I44</f>
        <v>48.54235188509875</v>
      </c>
      <c r="J44" s="3">
        <f>PrcLk!J92+Run!J94-Evp!J44</f>
        <v>84.66701974865349</v>
      </c>
      <c r="K44" s="3">
        <f>PrcLk!K92+Run!K94-Evp!K44</f>
        <v>105.66543985637344</v>
      </c>
      <c r="L44" s="3">
        <f>PrcLk!L92+Run!L94-Evp!L44</f>
        <v>367.75831238779165</v>
      </c>
      <c r="M44" s="3">
        <f>PrcLk!M92+Run!M94-Evp!M44</f>
        <v>955.2668581687611</v>
      </c>
    </row>
    <row r="45" spans="1:13" ht="12.75">
      <c r="A45">
        <v>1988</v>
      </c>
      <c r="B45" s="3">
        <f>PrcLk!B93+Run!B95-Evp!B45</f>
        <v>221.7405565529623</v>
      </c>
      <c r="C45" s="3">
        <f>PrcLk!C93+Run!C95-Evp!C45</f>
        <v>332.1757809694793</v>
      </c>
      <c r="D45" s="3">
        <f>PrcLk!D93+Run!D95-Evp!D45</f>
        <v>734.4167863554758</v>
      </c>
      <c r="E45" s="3">
        <f>PrcLk!E93+Run!E95-Evp!E45</f>
        <v>443.04382405745065</v>
      </c>
      <c r="F45" s="3">
        <f>PrcLk!F93+Run!F95-Evp!F45</f>
        <v>117.63007181328545</v>
      </c>
      <c r="G45" s="3">
        <f>PrcLk!G93+Run!G95-Evp!G45</f>
        <v>-119.82798922800717</v>
      </c>
      <c r="H45" s="3">
        <f>PrcLk!H93+Run!H95-Evp!H45</f>
        <v>-23.593662477558354</v>
      </c>
      <c r="I45" s="3">
        <f>PrcLk!I93+Run!I95-Evp!I45</f>
        <v>-48.38642728904847</v>
      </c>
      <c r="J45" s="3">
        <f>PrcLk!J93+Run!J95-Evp!J45</f>
        <v>34.29926391382406</v>
      </c>
      <c r="K45" s="3">
        <f>PrcLk!K93+Run!K95-Evp!K45</f>
        <v>194.19039497307006</v>
      </c>
      <c r="L45" s="3">
        <f>PrcLk!L93+Run!L95-Evp!L45</f>
        <v>562.7468402154399</v>
      </c>
      <c r="M45" s="3">
        <f>PrcLk!M93+Run!M95-Evp!M45</f>
        <v>302.57689407540397</v>
      </c>
    </row>
    <row r="46" spans="1:13" ht="12.75">
      <c r="A46">
        <v>1989</v>
      </c>
      <c r="B46" s="3">
        <f>PrcLk!B94+Run!B96-Evp!B46</f>
        <v>350.4973788150808</v>
      </c>
      <c r="C46" s="3">
        <f>PrcLk!C94+Run!C96-Evp!C46</f>
        <v>195.08886894075403</v>
      </c>
      <c r="D46" s="3">
        <f>PrcLk!D94+Run!D96-Evp!D46</f>
        <v>433.7109515260323</v>
      </c>
      <c r="E46" s="3">
        <f>PrcLk!E94+Run!E96-Evp!E46</f>
        <v>581.4818491921005</v>
      </c>
      <c r="F46" s="3">
        <f>PrcLk!F94+Run!F96-Evp!F46</f>
        <v>249.54885098743262</v>
      </c>
      <c r="G46" s="3">
        <f>PrcLk!G94+Run!G96-Evp!G46</f>
        <v>435.1495870736086</v>
      </c>
      <c r="H46" s="3">
        <f>PrcLk!H94+Run!H96-Evp!H46</f>
        <v>115.70023339317777</v>
      </c>
      <c r="I46" s="3">
        <f>PrcLk!I94+Run!I96-Evp!I46</f>
        <v>-1.3321184919209657</v>
      </c>
      <c r="J46" s="3">
        <f>PrcLk!J94+Run!J96-Evp!J46</f>
        <v>98.33152603231596</v>
      </c>
      <c r="K46" s="3">
        <f>PrcLk!K94+Run!K96-Evp!K46</f>
        <v>89.16804308797126</v>
      </c>
      <c r="L46" s="3">
        <f>PrcLk!L94+Run!L96-Evp!L46</f>
        <v>261.90529622980256</v>
      </c>
      <c r="M46" s="3">
        <f>PrcLk!M94+Run!M96-Evp!M46</f>
        <v>155.89267504488328</v>
      </c>
    </row>
    <row r="47" spans="1:13" ht="12.75">
      <c r="A47">
        <v>1990</v>
      </c>
      <c r="B47" s="3">
        <f>PrcLk!B95+Run!B97-Evp!B47</f>
        <v>673.2418312387792</v>
      </c>
      <c r="C47" s="3">
        <f>PrcLk!C95+Run!C97-Evp!C47</f>
        <v>878.6148833034111</v>
      </c>
      <c r="D47" s="3">
        <f>PrcLk!D95+Run!D97-Evp!D47</f>
        <v>904.9068581687611</v>
      </c>
      <c r="E47" s="3">
        <f>PrcLk!E95+Run!E97-Evp!E47</f>
        <v>563.6845960502693</v>
      </c>
      <c r="F47" s="3">
        <f>PrcLk!F95+Run!F97-Evp!F47</f>
        <v>445.3207899461401</v>
      </c>
      <c r="G47" s="3">
        <f>PrcLk!G95+Run!G97-Evp!G47</f>
        <v>111.5392818671454</v>
      </c>
      <c r="H47" s="3">
        <f>PrcLk!H95+Run!H97-Evp!H47</f>
        <v>55.61299820466786</v>
      </c>
      <c r="I47" s="3">
        <f>PrcLk!I95+Run!I97-Evp!I47</f>
        <v>122.56592459605025</v>
      </c>
      <c r="J47" s="3">
        <f>PrcLk!J95+Run!J97-Evp!J47</f>
        <v>287.84355475763016</v>
      </c>
      <c r="K47" s="3">
        <f>PrcLk!K95+Run!K97-Evp!K47</f>
        <v>602.79842010772</v>
      </c>
      <c r="L47" s="3">
        <f>PrcLk!L95+Run!L97-Evp!L47</f>
        <v>645.1118671454219</v>
      </c>
      <c r="M47" s="3">
        <f>PrcLk!M95+Run!M97-Evp!M47</f>
        <v>955.9125493716338</v>
      </c>
    </row>
    <row r="48" spans="1:13" ht="12.75">
      <c r="A48">
        <v>1991</v>
      </c>
      <c r="B48" s="3">
        <f>PrcLk!B96+Run!B98-Evp!B48</f>
        <v>634.9730520646322</v>
      </c>
      <c r="C48" s="3">
        <f>PrcLk!C96+Run!C98-Evp!C48</f>
        <v>532.8604667863556</v>
      </c>
      <c r="D48" s="3">
        <f>PrcLk!D96+Run!D98-Evp!D48</f>
        <v>1006.6764452423699</v>
      </c>
      <c r="E48" s="3">
        <f>PrcLk!E96+Run!E98-Evp!E48</f>
        <v>824.7768940754039</v>
      </c>
      <c r="F48" s="3">
        <f>PrcLk!F96+Run!F98-Evp!F48</f>
        <v>410.2838779174147</v>
      </c>
      <c r="G48" s="3">
        <f>PrcLk!G96+Run!G98-Evp!G48</f>
        <v>48.27053859964093</v>
      </c>
      <c r="H48" s="3">
        <f>PrcLk!H96+Run!H98-Evp!H48</f>
        <v>-82.54195691202872</v>
      </c>
      <c r="I48" s="3">
        <f>PrcLk!I96+Run!I98-Evp!I48</f>
        <v>16.10373429084379</v>
      </c>
      <c r="J48" s="3">
        <f>PrcLk!J96+Run!J98-Evp!J48</f>
        <v>-73.96798922800718</v>
      </c>
      <c r="K48" s="3">
        <f>PrcLk!K96+Run!K98-Evp!K48</f>
        <v>157.11958707360864</v>
      </c>
      <c r="L48" s="3">
        <f>PrcLk!L96+Run!L98-Evp!L48</f>
        <v>177.07928186714543</v>
      </c>
      <c r="M48" s="3">
        <f>PrcLk!M96+Run!M98-Evp!M48</f>
        <v>369.3989228007181</v>
      </c>
    </row>
    <row r="49" spans="1:13" ht="12.75">
      <c r="A49">
        <v>1992</v>
      </c>
      <c r="B49" s="3">
        <f>PrcLk!B97+Run!B99-Evp!B49</f>
        <v>400.7247755834829</v>
      </c>
      <c r="C49" s="3">
        <f>PrcLk!C97+Run!C99-Evp!C49</f>
        <v>590.2096409335727</v>
      </c>
      <c r="D49" s="3">
        <f>PrcLk!D97+Run!D99-Evp!D49</f>
        <v>863.3191382405746</v>
      </c>
      <c r="E49" s="3">
        <f>PrcLk!E97+Run!E99-Evp!E49</f>
        <v>850.4503949730699</v>
      </c>
      <c r="F49" s="3">
        <f>PrcLk!F97+Run!F99-Evp!F49</f>
        <v>223.29104129263908</v>
      </c>
      <c r="G49" s="3">
        <f>PrcLk!G97+Run!G99-Evp!G49</f>
        <v>57.997773788150795</v>
      </c>
      <c r="H49" s="3">
        <f>PrcLk!H97+Run!H99-Evp!H49</f>
        <v>358.37631956912026</v>
      </c>
      <c r="I49" s="3">
        <f>PrcLk!I97+Run!I99-Evp!I49</f>
        <v>295.04323159784553</v>
      </c>
      <c r="J49" s="3">
        <f>PrcLk!J97+Run!J99-Evp!J49</f>
        <v>686.9668761220825</v>
      </c>
      <c r="K49" s="3">
        <f>PrcLk!K97+Run!K99-Evp!K49</f>
        <v>367.50648114901264</v>
      </c>
      <c r="L49" s="3">
        <f>PrcLk!L97+Run!L99-Evp!L49</f>
        <v>1326.9912387791742</v>
      </c>
      <c r="M49" s="3">
        <f>PrcLk!M97+Run!M99-Evp!M49</f>
        <v>513.1660682226212</v>
      </c>
    </row>
    <row r="50" spans="1:13" ht="12.75">
      <c r="A50">
        <v>1993</v>
      </c>
      <c r="B50" s="3">
        <f>PrcLk!B98+Run!B100-Evp!B50</f>
        <v>1350.2050448833033</v>
      </c>
      <c r="C50" s="3">
        <f>PrcLk!C98+Run!C100-Evp!C50</f>
        <v>218.06030520646323</v>
      </c>
      <c r="D50" s="3">
        <f>PrcLk!D98+Run!D100-Evp!D50</f>
        <v>747.9681687612209</v>
      </c>
      <c r="E50" s="3">
        <f>PrcLk!E98+Run!E100-Evp!E50</f>
        <v>1168.058707360862</v>
      </c>
      <c r="F50" s="3">
        <f>PrcLk!F98+Run!F100-Evp!F50</f>
        <v>252.87104129263912</v>
      </c>
      <c r="G50" s="3">
        <f>PrcLk!G98+Run!G100-Evp!G50</f>
        <v>311.7085637342908</v>
      </c>
      <c r="H50" s="3">
        <f>PrcLk!H98+Run!H100-Evp!H50</f>
        <v>10.875439856373418</v>
      </c>
      <c r="I50" s="3">
        <f>PrcLk!I98+Run!I100-Evp!I50</f>
        <v>-10.457809694793525</v>
      </c>
      <c r="J50" s="3">
        <f>PrcLk!J98+Run!J100-Evp!J50</f>
        <v>121.65827648114902</v>
      </c>
      <c r="K50" s="3">
        <f>PrcLk!K98+Run!K100-Evp!K50</f>
        <v>147.23576301615805</v>
      </c>
      <c r="L50" s="3">
        <f>PrcLk!L98+Run!L100-Evp!L50</f>
        <v>194.23953321364453</v>
      </c>
      <c r="M50" s="3">
        <f>PrcLk!M98+Run!M100-Evp!M50</f>
        <v>246.48657091561944</v>
      </c>
    </row>
    <row r="51" spans="1:13" ht="12.75">
      <c r="A51">
        <v>1994</v>
      </c>
      <c r="B51" s="3">
        <f>PrcLk!B99+Run!B101-Evp!B51</f>
        <v>243.5147037701975</v>
      </c>
      <c r="C51" s="3">
        <f>PrcLk!C99+Run!C101-Evp!C51</f>
        <v>496.54779174147217</v>
      </c>
      <c r="D51" s="3">
        <f>PrcLk!D99+Run!D101-Evp!D51</f>
        <v>983.4575044883304</v>
      </c>
      <c r="E51" s="3">
        <f>PrcLk!E99+Run!E101-Evp!E51</f>
        <v>722.4323698384202</v>
      </c>
      <c r="F51" s="3">
        <f>PrcLk!F99+Run!F101-Evp!F51</f>
        <v>393.4966427289049</v>
      </c>
      <c r="G51" s="3">
        <f>PrcLk!G99+Run!G101-Evp!G51</f>
        <v>315.68856373429077</v>
      </c>
      <c r="H51" s="3">
        <f>PrcLk!H99+Run!H101-Evp!H51</f>
        <v>172.90551166965892</v>
      </c>
      <c r="I51" s="3">
        <f>PrcLk!I99+Run!I101-Evp!I51</f>
        <v>80.41836624775581</v>
      </c>
      <c r="J51" s="3">
        <f>PrcLk!J99+Run!J101-Evp!J51</f>
        <v>2.7327648114901137</v>
      </c>
      <c r="K51" s="3">
        <f>PrcLk!K99+Run!K101-Evp!K51</f>
        <v>76.44527827648115</v>
      </c>
      <c r="L51" s="3">
        <f>PrcLk!L99+Run!L101-Evp!L51</f>
        <v>196.1430341113106</v>
      </c>
      <c r="M51" s="3">
        <f>PrcLk!M99+Run!M101-Evp!M51</f>
        <v>411.9106283662477</v>
      </c>
    </row>
    <row r="52" spans="1:13" ht="12.75">
      <c r="A52">
        <v>1995</v>
      </c>
      <c r="B52" s="3">
        <f>PrcLk!B100+Run!B102-Evp!B52</f>
        <v>781.1983303411131</v>
      </c>
      <c r="C52" s="3">
        <f>PrcLk!C100+Run!C102-Evp!C52</f>
        <v>179.62906642728905</v>
      </c>
      <c r="D52" s="3">
        <f>PrcLk!D100+Run!D102-Evp!D52</f>
        <v>868.7765350089766</v>
      </c>
      <c r="E52" s="3">
        <f>PrcLk!E100+Run!E102-Evp!E52</f>
        <v>574.3208438061041</v>
      </c>
      <c r="F52" s="3">
        <f>PrcLk!F100+Run!F102-Evp!F52</f>
        <v>375.1590843806104</v>
      </c>
      <c r="G52" s="3">
        <f>PrcLk!G100+Run!G102-Evp!G52</f>
        <v>86.90678635547579</v>
      </c>
      <c r="H52" s="3">
        <f>PrcLk!H100+Run!H102-Evp!H52</f>
        <v>42.259910233393214</v>
      </c>
      <c r="I52" s="3">
        <f>PrcLk!I100+Run!I102-Evp!I52</f>
        <v>67.80007181328546</v>
      </c>
      <c r="J52" s="3">
        <f>PrcLk!J100+Run!J102-Evp!J52</f>
        <v>-40.73098743267502</v>
      </c>
      <c r="K52" s="3">
        <f>PrcLk!K100+Run!K102-Evp!K52</f>
        <v>126.00836624775583</v>
      </c>
      <c r="L52" s="3">
        <f>PrcLk!L100+Run!L102-Evp!L52</f>
        <v>635.7846140035906</v>
      </c>
      <c r="M52" s="3">
        <f>PrcLk!M100+Run!M102-Evp!M52</f>
        <v>336.1130700179533</v>
      </c>
    </row>
    <row r="53" spans="1:13" ht="12.75">
      <c r="A53">
        <v>1996</v>
      </c>
      <c r="B53" s="3">
        <f>PrcLk!B101+Run!B103-Evp!B53</f>
        <v>548.0863913824056</v>
      </c>
      <c r="C53" s="3">
        <f>PrcLk!C101+Run!C103-Evp!C53</f>
        <v>698.9824775583484</v>
      </c>
      <c r="D53" s="3">
        <f>PrcLk!D101+Run!D103-Evp!D53</f>
        <v>552.5293177737881</v>
      </c>
      <c r="E53" s="3">
        <f>PrcLk!E101+Run!E103-Evp!E53</f>
        <v>1078.0349371633752</v>
      </c>
      <c r="F53" s="3">
        <f>PrcLk!F101+Run!F103-Evp!F53</f>
        <v>814.5598743267503</v>
      </c>
      <c r="G53" s="3">
        <f>PrcLk!G101+Run!G103-Evp!G53</f>
        <v>597.4583662477559</v>
      </c>
      <c r="H53" s="3">
        <f>PrcLk!H101+Run!H103-Evp!H53</f>
        <v>61.466086175942564</v>
      </c>
      <c r="I53" s="3">
        <f>PrcLk!I101+Run!I103-Evp!I53</f>
        <v>-44.680574506283676</v>
      </c>
      <c r="J53" s="3">
        <f>PrcLk!J101+Run!J103-Evp!J53</f>
        <v>474.53283662477554</v>
      </c>
      <c r="K53" s="3">
        <f>PrcLk!K101+Run!K103-Evp!K53</f>
        <v>386.454578096948</v>
      </c>
      <c r="L53" s="3">
        <f>PrcLk!L101+Run!L103-Evp!L53</f>
        <v>428.50157989228</v>
      </c>
      <c r="M53" s="3">
        <f>PrcLk!M101+Run!M103-Evp!M53</f>
        <v>834.0411490125673</v>
      </c>
    </row>
    <row r="54" spans="1:13" ht="12.75">
      <c r="A54">
        <v>1997</v>
      </c>
      <c r="B54" s="3">
        <f>PrcLk!B102+Run!B104-Evp!B54</f>
        <v>745.5267863554757</v>
      </c>
      <c r="C54" s="3">
        <f>PrcLk!C102+Run!C104-Evp!C54</f>
        <v>1206.4897486535008</v>
      </c>
      <c r="D54" s="3">
        <f>PrcLk!D102+Run!D104-Evp!D54</f>
        <v>1278.5987073608617</v>
      </c>
      <c r="E54" s="3">
        <f>PrcLk!E102+Run!E104-Evp!E54</f>
        <v>486.1695870736086</v>
      </c>
      <c r="F54" s="3">
        <f>PrcLk!F102+Run!F104-Evp!F54</f>
        <v>687.826301615799</v>
      </c>
      <c r="G54" s="3">
        <f>PrcLk!G102+Run!G104-Evp!G54</f>
        <v>282.51181328545783</v>
      </c>
      <c r="H54" s="3">
        <f>PrcLk!H102+Run!H104-Evp!H54</f>
        <v>50.21161579892279</v>
      </c>
      <c r="I54" s="3">
        <f>PrcLk!I102+Run!I104-Evp!I54</f>
        <v>53.871131059245954</v>
      </c>
      <c r="J54" s="3">
        <f>PrcLk!J102+Run!J104-Evp!J54</f>
        <v>105.09552962298025</v>
      </c>
      <c r="K54" s="3">
        <f>PrcLk!K102+Run!K104-Evp!K54</f>
        <v>81.21427289048472</v>
      </c>
      <c r="L54" s="3">
        <f>PrcLk!L102+Run!L104-Evp!L54</f>
        <v>216.42104129263916</v>
      </c>
      <c r="M54" s="3">
        <f>PrcLk!M102+Run!M104-Evp!M54</f>
        <v>326.85355475763015</v>
      </c>
    </row>
    <row r="55" spans="1:13" ht="12.75">
      <c r="A55">
        <v>1998</v>
      </c>
      <c r="B55" s="3">
        <f>PrcLk!B103+Run!B105-Evp!B55</f>
        <v>853.2446678635548</v>
      </c>
      <c r="C55" s="3">
        <f>PrcLk!C103+Run!C105-Evp!C55</f>
        <v>732.6233931777379</v>
      </c>
      <c r="D55" s="3">
        <f>PrcLk!D103+Run!D105-Evp!D55</f>
        <v>1031.2333572710952</v>
      </c>
      <c r="E55" s="3">
        <f>PrcLk!E103+Run!E105-Evp!E55</f>
        <v>461.19233393177734</v>
      </c>
      <c r="F55" s="3">
        <f>PrcLk!F103+Run!F105-Evp!F55</f>
        <v>99.96746858168761</v>
      </c>
      <c r="G55" s="3">
        <f>PrcLk!G103+Run!G105-Evp!G55</f>
        <v>-13.263734290843786</v>
      </c>
      <c r="H55" s="3">
        <f>PrcLk!H103+Run!H105-Evp!H55</f>
        <v>-41.67610412926393</v>
      </c>
      <c r="I55" s="3">
        <f>PrcLk!I103+Run!I105-Evp!I55</f>
        <v>54.706660682226214</v>
      </c>
      <c r="J55" s="3">
        <f>PrcLk!J103+Run!J105-Evp!J55</f>
        <v>-69.44798922800719</v>
      </c>
      <c r="K55" s="3">
        <f>PrcLk!K103+Run!K105-Evp!K55</f>
        <v>-2.8242369838420274</v>
      </c>
      <c r="L55" s="3">
        <f>PrcLk!L103+Run!L105-Evp!L55</f>
        <v>65.16601436265711</v>
      </c>
      <c r="M55" s="3">
        <f>PrcLk!M103+Run!M105-Evp!M55</f>
        <v>96.37301615798923</v>
      </c>
    </row>
    <row r="56" spans="1:13" ht="12.75">
      <c r="A56">
        <v>1999</v>
      </c>
      <c r="B56" s="3">
        <f>PrcLk!B104+Run!B106-Evp!B56</f>
        <v>512.0854219030522</v>
      </c>
      <c r="C56" s="3">
        <f>PrcLk!C104+Run!C106-Evp!C56</f>
        <v>373.5281328545781</v>
      </c>
      <c r="D56" s="3">
        <f>PrcLk!D104+Run!D106-Evp!D56</f>
        <v>338.5944524236984</v>
      </c>
      <c r="E56" s="3">
        <f>PrcLk!E104+Run!E106-Evp!E56</f>
        <v>508.40432675044883</v>
      </c>
      <c r="F56" s="3">
        <f>PrcLk!F104+Run!F106-Evp!F56</f>
        <v>57.24698384201078</v>
      </c>
      <c r="G56" s="3">
        <f>PrcLk!G104+Run!G106-Evp!G56</f>
        <v>69.56477558348291</v>
      </c>
      <c r="H56" s="3">
        <f>PrcLk!H104+Run!H106-Evp!H56</f>
        <v>8.645601436265707</v>
      </c>
      <c r="I56" s="3">
        <f>PrcLk!I104+Run!I106-Evp!I56</f>
        <v>-68.4622800718133</v>
      </c>
      <c r="J56" s="3">
        <f>PrcLk!J104+Run!J106-Evp!J56</f>
        <v>-17.004739676840217</v>
      </c>
      <c r="K56" s="3">
        <f>PrcLk!K104+Run!K106-Evp!K56</f>
        <v>31.32926391382405</v>
      </c>
      <c r="L56" s="3">
        <f>PrcLk!L104+Run!L106-Evp!L56</f>
        <v>143.2485278276481</v>
      </c>
      <c r="M56" s="3">
        <f>PrcLk!M104+Run!M106-Evp!M56</f>
        <v>393.3323159784561</v>
      </c>
    </row>
    <row r="57" spans="1:13" ht="12.75">
      <c r="A57">
        <v>2000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60" spans="1:13" ht="12.75">
      <c r="A60" s="8" t="s">
        <v>57</v>
      </c>
      <c r="B60" s="3">
        <f>AVERAGE(B5:B56)</f>
        <v>419.7034352989919</v>
      </c>
      <c r="C60" s="3">
        <f aca="true" t="shared" si="0" ref="C60:M60">AVERAGE(C5:C57)</f>
        <v>514.8407885651152</v>
      </c>
      <c r="D60" s="3">
        <f t="shared" si="0"/>
        <v>1021.4762387791741</v>
      </c>
      <c r="E60" s="3">
        <f t="shared" si="0"/>
        <v>789.6855082170971</v>
      </c>
      <c r="F60" s="3">
        <f t="shared" si="0"/>
        <v>352.86481114486946</v>
      </c>
      <c r="G60" s="3">
        <f t="shared" si="0"/>
        <v>118.89631404502137</v>
      </c>
      <c r="H60" s="3">
        <f t="shared" si="0"/>
        <v>14.893573056207712</v>
      </c>
      <c r="I60" s="3">
        <f t="shared" si="0"/>
        <v>16.48002831100677</v>
      </c>
      <c r="J60" s="3">
        <f t="shared" si="0"/>
        <v>76.3028673525756</v>
      </c>
      <c r="K60" s="3">
        <f t="shared" si="0"/>
        <v>150.29522614279796</v>
      </c>
      <c r="L60" s="3">
        <f t="shared" si="0"/>
        <v>301.46801926529486</v>
      </c>
      <c r="M60" s="3">
        <f t="shared" si="0"/>
        <v>464.34553065874866</v>
      </c>
    </row>
    <row r="61" spans="1:13" ht="12.75">
      <c r="A61" s="8" t="s">
        <v>58</v>
      </c>
      <c r="B61" s="3">
        <f>MAX(B5:B57)</f>
        <v>1350.2050448833033</v>
      </c>
      <c r="C61" s="3">
        <f aca="true" t="shared" si="1" ref="C61:M61">MAX(C5:C57)</f>
        <v>1496.602944344704</v>
      </c>
      <c r="D61" s="3">
        <f t="shared" si="1"/>
        <v>2304.5584021543987</v>
      </c>
      <c r="E61" s="3">
        <f t="shared" si="1"/>
        <v>1857.678096947935</v>
      </c>
      <c r="F61" s="3">
        <f t="shared" si="1"/>
        <v>1688.4434829443446</v>
      </c>
      <c r="G61" s="3">
        <f t="shared" si="1"/>
        <v>597.4583662477559</v>
      </c>
      <c r="H61" s="3">
        <f t="shared" si="1"/>
        <v>358.37631956912026</v>
      </c>
      <c r="I61" s="3">
        <f t="shared" si="1"/>
        <v>295.04323159784553</v>
      </c>
      <c r="J61" s="3">
        <f t="shared" si="1"/>
        <v>833.1073967684022</v>
      </c>
      <c r="K61" s="3">
        <f t="shared" si="1"/>
        <v>982.7759605026931</v>
      </c>
      <c r="L61" s="3">
        <f t="shared" si="1"/>
        <v>1326.9912387791742</v>
      </c>
      <c r="M61" s="3">
        <f t="shared" si="1"/>
        <v>1135.374488330341</v>
      </c>
    </row>
    <row r="62" spans="1:13" ht="12.75">
      <c r="A62" s="8" t="s">
        <v>59</v>
      </c>
      <c r="B62" s="3">
        <f>MIN(B5:B57)</f>
        <v>30.82463195691203</v>
      </c>
      <c r="C62" s="3">
        <f aca="true" t="shared" si="2" ref="C62:M62">MIN(C5:C57)</f>
        <v>48.872675044883316</v>
      </c>
      <c r="D62" s="3">
        <f t="shared" si="2"/>
        <v>338.5944524236984</v>
      </c>
      <c r="E62" s="3">
        <f t="shared" si="2"/>
        <v>285.6755475763016</v>
      </c>
      <c r="F62" s="3">
        <f t="shared" si="2"/>
        <v>35.33357271095153</v>
      </c>
      <c r="G62" s="3">
        <f t="shared" si="2"/>
        <v>-119.82798922800717</v>
      </c>
      <c r="H62" s="3">
        <f t="shared" si="2"/>
        <v>-129.11105924596052</v>
      </c>
      <c r="I62" s="3">
        <f t="shared" si="2"/>
        <v>-105.40260323159785</v>
      </c>
      <c r="J62" s="3">
        <f t="shared" si="2"/>
        <v>-81.0452423698384</v>
      </c>
      <c r="K62" s="3">
        <f t="shared" si="2"/>
        <v>-43.218294434470366</v>
      </c>
      <c r="L62" s="3">
        <f t="shared" si="2"/>
        <v>2.297755834829445</v>
      </c>
      <c r="M62" s="3">
        <f t="shared" si="2"/>
        <v>44.986014362657095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5"/>
  <sheetViews>
    <sheetView workbookViewId="0" topLeftCell="A1">
      <selection activeCell="A94" sqref="A94"/>
    </sheetView>
  </sheetViews>
  <sheetFormatPr defaultColWidth="9.140625" defaultRowHeight="12.75"/>
  <sheetData>
    <row r="1" spans="1:12" ht="12.75">
      <c r="A1" t="s">
        <v>67</v>
      </c>
      <c r="L1" s="4"/>
    </row>
    <row r="2" spans="1:12" ht="12.75">
      <c r="A2" t="s">
        <v>43</v>
      </c>
      <c r="L2" s="4"/>
    </row>
    <row r="4" spans="1:15" ht="12.75">
      <c r="A4" s="11" t="s">
        <v>13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"/>
      <c r="O4" s="11"/>
    </row>
    <row r="5" spans="1:15" ht="12.75">
      <c r="A5">
        <v>1910</v>
      </c>
      <c r="B5" s="10">
        <v>0</v>
      </c>
      <c r="C5" s="10">
        <v>78</v>
      </c>
      <c r="D5" s="10">
        <v>75</v>
      </c>
      <c r="E5" s="10">
        <v>86</v>
      </c>
      <c r="F5" s="10">
        <v>-17</v>
      </c>
      <c r="G5" s="10">
        <v>43</v>
      </c>
      <c r="H5" s="10">
        <v>-25</v>
      </c>
      <c r="I5" s="10">
        <v>-17</v>
      </c>
      <c r="J5" s="10">
        <v>-56</v>
      </c>
      <c r="K5" s="10">
        <v>-12</v>
      </c>
      <c r="L5" s="10">
        <v>-43</v>
      </c>
      <c r="M5" s="10">
        <v>-208</v>
      </c>
      <c r="N5" s="10"/>
      <c r="O5" s="10"/>
    </row>
    <row r="6" spans="1:15" ht="12.75">
      <c r="A6">
        <v>1911</v>
      </c>
      <c r="B6" s="10">
        <v>42</v>
      </c>
      <c r="C6" s="10">
        <v>-23</v>
      </c>
      <c r="D6" s="10">
        <v>175</v>
      </c>
      <c r="E6" s="10">
        <v>26</v>
      </c>
      <c r="F6" s="10">
        <v>29</v>
      </c>
      <c r="G6" s="10">
        <v>26</v>
      </c>
      <c r="H6" s="10">
        <v>-33</v>
      </c>
      <c r="I6" s="10">
        <v>-8</v>
      </c>
      <c r="J6" s="10">
        <v>-13</v>
      </c>
      <c r="K6" s="10">
        <v>-29</v>
      </c>
      <c r="L6" s="10">
        <v>-34</v>
      </c>
      <c r="M6" s="10">
        <v>-8</v>
      </c>
      <c r="N6" s="10"/>
      <c r="O6" s="10"/>
    </row>
    <row r="7" spans="1:15" ht="12.75">
      <c r="A7">
        <v>1912</v>
      </c>
      <c r="B7" s="10">
        <v>29</v>
      </c>
      <c r="C7" s="10">
        <v>76</v>
      </c>
      <c r="D7" s="10">
        <v>29</v>
      </c>
      <c r="E7" s="10">
        <v>26</v>
      </c>
      <c r="F7" s="10">
        <v>33</v>
      </c>
      <c r="G7" s="10">
        <v>9</v>
      </c>
      <c r="H7" s="10">
        <v>-25</v>
      </c>
      <c r="I7" s="10">
        <v>0</v>
      </c>
      <c r="J7" s="10">
        <v>-17</v>
      </c>
      <c r="K7" s="10">
        <v>-17</v>
      </c>
      <c r="L7" s="10">
        <v>-47</v>
      </c>
      <c r="M7" s="10">
        <v>-8</v>
      </c>
      <c r="N7" s="10"/>
      <c r="O7" s="10"/>
    </row>
    <row r="8" spans="1:15" ht="12.75">
      <c r="A8">
        <v>1913</v>
      </c>
      <c r="B8" s="10">
        <v>0</v>
      </c>
      <c r="C8" s="10">
        <v>-120</v>
      </c>
      <c r="D8" s="10">
        <v>162</v>
      </c>
      <c r="E8" s="10">
        <v>150</v>
      </c>
      <c r="F8" s="10">
        <v>12</v>
      </c>
      <c r="G8" s="10">
        <v>-13</v>
      </c>
      <c r="H8" s="10">
        <v>-17</v>
      </c>
      <c r="I8" s="10">
        <v>-42</v>
      </c>
      <c r="J8" s="10">
        <v>-69</v>
      </c>
      <c r="K8" s="10">
        <v>-33</v>
      </c>
      <c r="L8" s="10">
        <v>21</v>
      </c>
      <c r="M8" s="10">
        <v>-37</v>
      </c>
      <c r="N8" s="10"/>
      <c r="O8" s="10"/>
    </row>
    <row r="9" spans="1:15" ht="12.75">
      <c r="A9">
        <v>1914</v>
      </c>
      <c r="B9" s="10">
        <v>-121</v>
      </c>
      <c r="C9" s="10">
        <v>51</v>
      </c>
      <c r="D9" s="10">
        <v>104</v>
      </c>
      <c r="E9" s="10">
        <v>0</v>
      </c>
      <c r="F9" s="10">
        <v>58</v>
      </c>
      <c r="G9" s="10">
        <v>-4</v>
      </c>
      <c r="H9" s="10">
        <v>-4</v>
      </c>
      <c r="I9" s="10">
        <v>-17</v>
      </c>
      <c r="J9" s="10">
        <v>-47</v>
      </c>
      <c r="K9" s="10">
        <v>-46</v>
      </c>
      <c r="L9" s="10">
        <v>-34</v>
      </c>
      <c r="M9" s="10">
        <v>96</v>
      </c>
      <c r="N9" s="10"/>
      <c r="O9" s="10"/>
    </row>
    <row r="10" spans="1:15" ht="12.75">
      <c r="A10">
        <v>1915</v>
      </c>
      <c r="B10" s="10">
        <v>-200</v>
      </c>
      <c r="C10" s="10">
        <v>41</v>
      </c>
      <c r="D10" s="10">
        <v>25</v>
      </c>
      <c r="E10" s="10">
        <v>30</v>
      </c>
      <c r="F10" s="10">
        <v>37</v>
      </c>
      <c r="G10" s="10">
        <v>21</v>
      </c>
      <c r="H10" s="10">
        <v>21</v>
      </c>
      <c r="I10" s="10">
        <v>17</v>
      </c>
      <c r="J10" s="10">
        <v>4</v>
      </c>
      <c r="K10" s="10">
        <v>-75</v>
      </c>
      <c r="L10" s="10">
        <v>-60</v>
      </c>
      <c r="M10" s="10">
        <v>62</v>
      </c>
      <c r="N10" s="10"/>
      <c r="O10" s="10"/>
    </row>
    <row r="11" spans="1:15" ht="12.75">
      <c r="A11">
        <v>1916</v>
      </c>
      <c r="B11" s="10">
        <v>50</v>
      </c>
      <c r="C11" s="10">
        <v>-116</v>
      </c>
      <c r="D11" s="10">
        <v>121</v>
      </c>
      <c r="E11" s="10">
        <v>26</v>
      </c>
      <c r="F11" s="10">
        <v>96</v>
      </c>
      <c r="G11" s="10">
        <v>21</v>
      </c>
      <c r="H11" s="10">
        <v>-17</v>
      </c>
      <c r="I11" s="10">
        <v>-71</v>
      </c>
      <c r="J11" s="10">
        <v>-34</v>
      </c>
      <c r="K11" s="10">
        <v>-42</v>
      </c>
      <c r="L11" s="10">
        <v>-17</v>
      </c>
      <c r="M11" s="10">
        <v>204</v>
      </c>
      <c r="N11" s="10"/>
      <c r="O11" s="10"/>
    </row>
    <row r="12" spans="1:15" ht="12.75">
      <c r="A12">
        <v>1917</v>
      </c>
      <c r="B12" s="10">
        <v>-195</v>
      </c>
      <c r="C12" s="10">
        <v>0</v>
      </c>
      <c r="D12" s="10">
        <v>37</v>
      </c>
      <c r="E12" s="10">
        <v>-26</v>
      </c>
      <c r="F12" s="10">
        <v>154</v>
      </c>
      <c r="G12" s="10">
        <v>112</v>
      </c>
      <c r="H12" s="10">
        <v>29</v>
      </c>
      <c r="I12" s="10">
        <v>-92</v>
      </c>
      <c r="J12" s="10">
        <v>-86</v>
      </c>
      <c r="K12" s="10">
        <v>-37</v>
      </c>
      <c r="L12" s="10">
        <v>9</v>
      </c>
      <c r="M12" s="10">
        <v>-33</v>
      </c>
      <c r="N12" s="10"/>
      <c r="O12" s="10"/>
    </row>
    <row r="13" spans="1:15" ht="12.75">
      <c r="A13">
        <v>1918</v>
      </c>
      <c r="B13" s="10">
        <v>-158</v>
      </c>
      <c r="C13" s="10">
        <v>106</v>
      </c>
      <c r="D13" s="10">
        <v>-75</v>
      </c>
      <c r="E13" s="10">
        <v>107</v>
      </c>
      <c r="F13" s="10">
        <v>92</v>
      </c>
      <c r="G13" s="10">
        <v>-9</v>
      </c>
      <c r="H13" s="10">
        <v>37</v>
      </c>
      <c r="I13" s="10">
        <v>-37</v>
      </c>
      <c r="J13" s="10">
        <v>52</v>
      </c>
      <c r="K13" s="10">
        <v>-100</v>
      </c>
      <c r="L13" s="10">
        <v>4</v>
      </c>
      <c r="M13" s="10">
        <v>4</v>
      </c>
      <c r="N13" s="10"/>
      <c r="O13" s="10"/>
    </row>
    <row r="14" spans="1:15" ht="12.75">
      <c r="A14">
        <v>1919</v>
      </c>
      <c r="B14" s="10">
        <v>-8</v>
      </c>
      <c r="C14" s="10">
        <v>-64</v>
      </c>
      <c r="D14" s="10">
        <v>104</v>
      </c>
      <c r="E14" s="10">
        <v>43</v>
      </c>
      <c r="F14" s="10">
        <v>79</v>
      </c>
      <c r="G14" s="10">
        <v>9</v>
      </c>
      <c r="H14" s="10">
        <v>-75</v>
      </c>
      <c r="I14" s="10">
        <v>-42</v>
      </c>
      <c r="J14" s="10">
        <v>-30</v>
      </c>
      <c r="K14" s="10">
        <v>-25</v>
      </c>
      <c r="L14" s="10">
        <v>-73</v>
      </c>
      <c r="M14" s="10">
        <v>-208</v>
      </c>
      <c r="N14" s="10"/>
      <c r="O14" s="10"/>
    </row>
    <row r="15" spans="1:15" ht="12.75">
      <c r="A15">
        <v>1920</v>
      </c>
      <c r="B15" s="10">
        <v>12</v>
      </c>
      <c r="C15" s="10">
        <v>49</v>
      </c>
      <c r="D15" s="10">
        <v>129</v>
      </c>
      <c r="E15" s="10">
        <v>73</v>
      </c>
      <c r="F15" s="10">
        <v>8</v>
      </c>
      <c r="G15" s="10">
        <v>39</v>
      </c>
      <c r="H15" s="10">
        <v>8</v>
      </c>
      <c r="I15" s="10">
        <v>-12</v>
      </c>
      <c r="J15" s="10">
        <v>-30</v>
      </c>
      <c r="K15" s="10">
        <v>-33</v>
      </c>
      <c r="L15" s="10">
        <v>-13</v>
      </c>
      <c r="M15" s="10">
        <v>96</v>
      </c>
      <c r="N15" s="10"/>
      <c r="O15" s="10"/>
    </row>
    <row r="16" spans="1:15" ht="12.75">
      <c r="A16">
        <v>1921</v>
      </c>
      <c r="B16" s="10">
        <v>-116</v>
      </c>
      <c r="C16" s="10">
        <v>-152</v>
      </c>
      <c r="D16" s="10">
        <v>191</v>
      </c>
      <c r="E16" s="10">
        <v>64</v>
      </c>
      <c r="F16" s="10">
        <v>0</v>
      </c>
      <c r="G16" s="10">
        <v>9</v>
      </c>
      <c r="H16" s="10">
        <v>-46</v>
      </c>
      <c r="I16" s="10">
        <v>-29</v>
      </c>
      <c r="J16" s="10">
        <v>-95</v>
      </c>
      <c r="K16" s="10">
        <v>50</v>
      </c>
      <c r="L16" s="10">
        <v>-34</v>
      </c>
      <c r="M16" s="10">
        <v>-37</v>
      </c>
      <c r="N16" s="10"/>
      <c r="O16" s="10"/>
    </row>
    <row r="17" spans="1:15" ht="12.75">
      <c r="A17">
        <v>1922</v>
      </c>
      <c r="B17" s="10">
        <v>-50</v>
      </c>
      <c r="C17" s="10">
        <v>-64</v>
      </c>
      <c r="D17" s="10">
        <v>195</v>
      </c>
      <c r="E17" s="10">
        <v>34</v>
      </c>
      <c r="F17" s="10">
        <v>21</v>
      </c>
      <c r="G17" s="10">
        <v>26</v>
      </c>
      <c r="H17" s="10">
        <v>-17</v>
      </c>
      <c r="I17" s="10">
        <v>-25</v>
      </c>
      <c r="J17" s="10">
        <v>-30</v>
      </c>
      <c r="K17" s="10">
        <v>-50</v>
      </c>
      <c r="L17" s="10">
        <v>-90</v>
      </c>
      <c r="M17" s="10">
        <v>37</v>
      </c>
      <c r="N17" s="10"/>
      <c r="O17" s="10"/>
    </row>
    <row r="18" spans="1:15" ht="12.75">
      <c r="A18">
        <v>1923</v>
      </c>
      <c r="B18" s="10">
        <v>-137</v>
      </c>
      <c r="C18" s="10">
        <v>0</v>
      </c>
      <c r="D18" s="10">
        <v>83</v>
      </c>
      <c r="E18" s="10">
        <v>56</v>
      </c>
      <c r="F18" s="10">
        <v>67</v>
      </c>
      <c r="G18" s="10">
        <v>9</v>
      </c>
      <c r="H18" s="10">
        <v>0</v>
      </c>
      <c r="I18" s="10">
        <v>-33</v>
      </c>
      <c r="J18" s="10">
        <v>-4</v>
      </c>
      <c r="K18" s="10">
        <v>-62</v>
      </c>
      <c r="L18" s="10">
        <v>-26</v>
      </c>
      <c r="M18" s="10">
        <v>29</v>
      </c>
      <c r="N18" s="10"/>
      <c r="O18" s="10"/>
    </row>
    <row r="19" spans="1:15" ht="12.75">
      <c r="A19">
        <v>1924</v>
      </c>
      <c r="B19" s="10">
        <v>-58</v>
      </c>
      <c r="C19" s="10">
        <v>-53</v>
      </c>
      <c r="D19" s="10">
        <v>100</v>
      </c>
      <c r="E19" s="10">
        <v>47</v>
      </c>
      <c r="F19" s="10">
        <v>42</v>
      </c>
      <c r="G19" s="10">
        <v>34</v>
      </c>
      <c r="H19" s="10">
        <v>4</v>
      </c>
      <c r="I19" s="10">
        <v>-29</v>
      </c>
      <c r="J19" s="10">
        <v>-43</v>
      </c>
      <c r="K19" s="10">
        <v>-67</v>
      </c>
      <c r="L19" s="10">
        <v>-47</v>
      </c>
      <c r="M19" s="10">
        <v>-29</v>
      </c>
      <c r="N19" s="10"/>
      <c r="O19" s="10"/>
    </row>
    <row r="20" spans="1:15" ht="12.75">
      <c r="A20">
        <v>1925</v>
      </c>
      <c r="B20" s="10">
        <v>-58</v>
      </c>
      <c r="C20" s="10">
        <v>28</v>
      </c>
      <c r="D20" s="10">
        <v>100</v>
      </c>
      <c r="E20" s="10">
        <v>-4</v>
      </c>
      <c r="F20" s="10">
        <v>-12</v>
      </c>
      <c r="G20" s="10">
        <v>21</v>
      </c>
      <c r="H20" s="10">
        <v>4</v>
      </c>
      <c r="I20" s="10">
        <v>-33</v>
      </c>
      <c r="J20" s="10">
        <v>0</v>
      </c>
      <c r="K20" s="10">
        <v>-54</v>
      </c>
      <c r="L20" s="10">
        <v>-9</v>
      </c>
      <c r="M20" s="10">
        <v>-104</v>
      </c>
      <c r="N20" s="10"/>
      <c r="O20" s="10"/>
    </row>
    <row r="21" spans="1:15" ht="12.75">
      <c r="A21">
        <v>1926</v>
      </c>
      <c r="B21" s="10">
        <v>-79</v>
      </c>
      <c r="C21" s="10">
        <v>28</v>
      </c>
      <c r="D21" s="10">
        <v>187</v>
      </c>
      <c r="E21" s="10">
        <v>17</v>
      </c>
      <c r="F21" s="10">
        <v>12</v>
      </c>
      <c r="G21" s="10">
        <v>52</v>
      </c>
      <c r="H21" s="10">
        <v>12</v>
      </c>
      <c r="I21" s="10">
        <v>-17</v>
      </c>
      <c r="J21" s="10">
        <v>52</v>
      </c>
      <c r="K21" s="10">
        <v>-37</v>
      </c>
      <c r="L21" s="10">
        <v>-9</v>
      </c>
      <c r="M21" s="10">
        <v>4</v>
      </c>
      <c r="N21" s="10"/>
      <c r="O21" s="10"/>
    </row>
    <row r="22" spans="1:15" ht="12.75">
      <c r="A22">
        <v>1927</v>
      </c>
      <c r="B22" s="10">
        <v>-179</v>
      </c>
      <c r="C22" s="10">
        <v>-87</v>
      </c>
      <c r="D22" s="10">
        <v>308</v>
      </c>
      <c r="E22" s="10">
        <v>-13</v>
      </c>
      <c r="F22" s="10">
        <v>62</v>
      </c>
      <c r="G22" s="10">
        <v>0</v>
      </c>
      <c r="H22" s="10">
        <v>21</v>
      </c>
      <c r="I22" s="10">
        <v>-50</v>
      </c>
      <c r="J22" s="10">
        <v>-56</v>
      </c>
      <c r="K22" s="10">
        <v>-29</v>
      </c>
      <c r="L22" s="10">
        <v>39</v>
      </c>
      <c r="M22" s="10">
        <v>-12</v>
      </c>
      <c r="N22" s="10"/>
      <c r="O22" s="10"/>
    </row>
    <row r="23" spans="1:15" ht="12.75">
      <c r="A23">
        <v>1928</v>
      </c>
      <c r="B23" s="10">
        <v>-25</v>
      </c>
      <c r="C23" s="10">
        <v>-129</v>
      </c>
      <c r="D23" s="10">
        <v>191</v>
      </c>
      <c r="E23" s="10">
        <v>0</v>
      </c>
      <c r="F23" s="10">
        <v>50</v>
      </c>
      <c r="G23" s="10">
        <v>82</v>
      </c>
      <c r="H23" s="10">
        <v>0</v>
      </c>
      <c r="I23" s="10">
        <v>-17</v>
      </c>
      <c r="J23" s="10">
        <v>-39</v>
      </c>
      <c r="K23" s="10">
        <v>0</v>
      </c>
      <c r="L23" s="10">
        <v>-9</v>
      </c>
      <c r="M23" s="10">
        <v>21</v>
      </c>
      <c r="N23" s="10"/>
      <c r="O23" s="10"/>
    </row>
    <row r="24" spans="1:15" ht="12.75">
      <c r="A24">
        <v>1929</v>
      </c>
      <c r="B24" s="10">
        <v>21</v>
      </c>
      <c r="C24" s="10">
        <v>101</v>
      </c>
      <c r="D24" s="10">
        <v>-87</v>
      </c>
      <c r="E24" s="10">
        <v>185</v>
      </c>
      <c r="F24" s="10">
        <v>33</v>
      </c>
      <c r="G24" s="10">
        <v>-4</v>
      </c>
      <c r="H24" s="10">
        <v>4</v>
      </c>
      <c r="I24" s="10">
        <v>-54</v>
      </c>
      <c r="J24" s="10">
        <v>-21</v>
      </c>
      <c r="K24" s="10">
        <v>-67</v>
      </c>
      <c r="L24" s="10">
        <v>-107</v>
      </c>
      <c r="M24" s="10">
        <v>-87</v>
      </c>
      <c r="N24" s="10"/>
      <c r="O24" s="10"/>
    </row>
    <row r="25" spans="1:15" ht="12.75">
      <c r="A25">
        <v>1930</v>
      </c>
      <c r="B25" s="10">
        <v>133</v>
      </c>
      <c r="C25" s="10">
        <v>138</v>
      </c>
      <c r="D25" s="10">
        <v>-58</v>
      </c>
      <c r="E25" s="10">
        <v>43</v>
      </c>
      <c r="F25" s="10">
        <v>-12</v>
      </c>
      <c r="G25" s="10">
        <v>17</v>
      </c>
      <c r="H25" s="10">
        <v>-17</v>
      </c>
      <c r="I25" s="10">
        <v>-58</v>
      </c>
      <c r="J25" s="10">
        <v>-39</v>
      </c>
      <c r="K25" s="10">
        <v>-58</v>
      </c>
      <c r="L25" s="10">
        <v>-69</v>
      </c>
      <c r="M25" s="10">
        <v>-12</v>
      </c>
      <c r="N25" s="10"/>
      <c r="O25" s="10"/>
    </row>
    <row r="26" spans="1:15" ht="12.75">
      <c r="A26">
        <v>1931</v>
      </c>
      <c r="B26" s="10">
        <v>-183</v>
      </c>
      <c r="C26" s="10">
        <v>-115</v>
      </c>
      <c r="D26" s="10">
        <v>141</v>
      </c>
      <c r="E26" s="10">
        <v>138</v>
      </c>
      <c r="F26" s="10">
        <v>0</v>
      </c>
      <c r="G26" s="10">
        <v>21</v>
      </c>
      <c r="H26" s="10">
        <v>4</v>
      </c>
      <c r="I26" s="10">
        <v>-67</v>
      </c>
      <c r="J26" s="10">
        <v>-13</v>
      </c>
      <c r="K26" s="10">
        <v>-42</v>
      </c>
      <c r="L26" s="10">
        <v>-39</v>
      </c>
      <c r="M26" s="10">
        <v>104</v>
      </c>
      <c r="N26" s="10"/>
      <c r="O26" s="10"/>
    </row>
    <row r="27" spans="1:15" ht="12.75">
      <c r="A27">
        <v>1932</v>
      </c>
      <c r="B27" s="10">
        <v>-37</v>
      </c>
      <c r="C27" s="10">
        <v>36</v>
      </c>
      <c r="D27" s="10">
        <v>-83</v>
      </c>
      <c r="E27" s="10">
        <v>86</v>
      </c>
      <c r="F27" s="10">
        <v>58</v>
      </c>
      <c r="G27" s="10">
        <v>-52</v>
      </c>
      <c r="H27" s="10">
        <v>17</v>
      </c>
      <c r="I27" s="10">
        <v>-25</v>
      </c>
      <c r="J27" s="10">
        <v>-47</v>
      </c>
      <c r="K27" s="10">
        <v>-4</v>
      </c>
      <c r="L27" s="10">
        <v>-17</v>
      </c>
      <c r="M27" s="10">
        <v>42</v>
      </c>
      <c r="N27" s="10"/>
      <c r="O27" s="10"/>
    </row>
    <row r="28" spans="1:15" ht="12.75">
      <c r="A28">
        <v>1933</v>
      </c>
      <c r="B28" s="10">
        <v>-37</v>
      </c>
      <c r="C28" s="10">
        <v>-37</v>
      </c>
      <c r="D28" s="10">
        <v>75</v>
      </c>
      <c r="E28" s="10">
        <v>60</v>
      </c>
      <c r="F28" s="10">
        <v>42</v>
      </c>
      <c r="G28" s="10">
        <v>4</v>
      </c>
      <c r="H28" s="10">
        <v>-33</v>
      </c>
      <c r="I28" s="10">
        <v>-12</v>
      </c>
      <c r="J28" s="10">
        <v>-64</v>
      </c>
      <c r="K28" s="10">
        <v>-29</v>
      </c>
      <c r="L28" s="10">
        <v>-43</v>
      </c>
      <c r="M28" s="10">
        <v>0</v>
      </c>
      <c r="N28" s="10"/>
      <c r="O28" s="10"/>
    </row>
    <row r="29" spans="1:15" ht="12.75">
      <c r="A29">
        <v>1934</v>
      </c>
      <c r="B29" s="10">
        <v>-150</v>
      </c>
      <c r="C29" s="10">
        <v>14</v>
      </c>
      <c r="D29" s="10">
        <v>8</v>
      </c>
      <c r="E29" s="10">
        <v>150</v>
      </c>
      <c r="F29" s="10">
        <v>8</v>
      </c>
      <c r="G29" s="10">
        <v>21</v>
      </c>
      <c r="H29" s="10">
        <v>-8</v>
      </c>
      <c r="I29" s="10">
        <v>-46</v>
      </c>
      <c r="J29" s="10">
        <v>0</v>
      </c>
      <c r="K29" s="10">
        <v>-67</v>
      </c>
      <c r="L29" s="10">
        <v>-39</v>
      </c>
      <c r="M29" s="10">
        <v>133</v>
      </c>
      <c r="N29" s="10"/>
      <c r="O29" s="10"/>
    </row>
    <row r="30" spans="1:15" ht="12.75">
      <c r="A30">
        <v>1935</v>
      </c>
      <c r="B30" s="10">
        <v>-179</v>
      </c>
      <c r="C30" s="10">
        <v>5</v>
      </c>
      <c r="D30" s="10">
        <v>150</v>
      </c>
      <c r="E30" s="10">
        <v>9</v>
      </c>
      <c r="F30" s="10">
        <v>37</v>
      </c>
      <c r="G30" s="10">
        <v>43</v>
      </c>
      <c r="H30" s="10">
        <v>-8</v>
      </c>
      <c r="I30" s="10">
        <v>-17</v>
      </c>
      <c r="J30" s="10">
        <v>-30</v>
      </c>
      <c r="K30" s="10">
        <v>-33</v>
      </c>
      <c r="L30" s="10">
        <v>-43</v>
      </c>
      <c r="M30" s="10">
        <v>-92</v>
      </c>
      <c r="N30" s="10"/>
      <c r="O30" s="10"/>
    </row>
    <row r="31" spans="1:15" ht="12.75">
      <c r="A31">
        <v>1936</v>
      </c>
      <c r="B31" s="10">
        <v>-21</v>
      </c>
      <c r="C31" s="10">
        <v>156</v>
      </c>
      <c r="D31" s="10">
        <v>-17</v>
      </c>
      <c r="E31" s="10">
        <v>103</v>
      </c>
      <c r="F31" s="10">
        <v>17</v>
      </c>
      <c r="G31" s="10">
        <v>0</v>
      </c>
      <c r="H31" s="10">
        <v>-29</v>
      </c>
      <c r="I31" s="10">
        <v>-33</v>
      </c>
      <c r="J31" s="10">
        <v>39</v>
      </c>
      <c r="K31" s="10">
        <v>-50</v>
      </c>
      <c r="L31" s="10">
        <v>-17</v>
      </c>
      <c r="M31" s="10">
        <v>0</v>
      </c>
      <c r="N31" s="10"/>
      <c r="O31" s="10"/>
    </row>
    <row r="32" spans="1:15" ht="12.75">
      <c r="A32">
        <v>1937</v>
      </c>
      <c r="B32" s="10">
        <v>71</v>
      </c>
      <c r="C32" s="10">
        <v>-78</v>
      </c>
      <c r="D32" s="10">
        <v>37</v>
      </c>
      <c r="E32" s="10">
        <v>172</v>
      </c>
      <c r="F32" s="10">
        <v>-50</v>
      </c>
      <c r="G32" s="10">
        <v>47</v>
      </c>
      <c r="H32" s="10">
        <v>-17</v>
      </c>
      <c r="I32" s="10">
        <v>-33</v>
      </c>
      <c r="J32" s="10">
        <v>-43</v>
      </c>
      <c r="K32" s="10">
        <v>-33</v>
      </c>
      <c r="L32" s="10">
        <v>-73</v>
      </c>
      <c r="M32" s="10">
        <v>37</v>
      </c>
      <c r="N32" s="10"/>
      <c r="O32" s="10"/>
    </row>
    <row r="33" spans="1:15" ht="12.75">
      <c r="A33">
        <v>1938</v>
      </c>
      <c r="B33" s="10">
        <v>-100</v>
      </c>
      <c r="C33" s="10">
        <v>212</v>
      </c>
      <c r="D33" s="10">
        <v>-8</v>
      </c>
      <c r="E33" s="10">
        <v>34</v>
      </c>
      <c r="F33" s="10">
        <v>42</v>
      </c>
      <c r="G33" s="10">
        <v>17</v>
      </c>
      <c r="H33" s="10">
        <v>8</v>
      </c>
      <c r="I33" s="10">
        <v>-21</v>
      </c>
      <c r="J33" s="10">
        <v>-9</v>
      </c>
      <c r="K33" s="10">
        <v>-37</v>
      </c>
      <c r="L33" s="10">
        <v>-52</v>
      </c>
      <c r="M33" s="10">
        <v>75</v>
      </c>
      <c r="N33" s="10"/>
      <c r="O33" s="10"/>
    </row>
    <row r="34" spans="1:15" ht="12.75">
      <c r="A34">
        <v>1939</v>
      </c>
      <c r="B34" s="10">
        <v>-187</v>
      </c>
      <c r="C34" s="10">
        <v>-28</v>
      </c>
      <c r="D34" s="10">
        <v>166</v>
      </c>
      <c r="E34" s="10">
        <v>77</v>
      </c>
      <c r="F34" s="10">
        <v>8</v>
      </c>
      <c r="G34" s="10">
        <v>21</v>
      </c>
      <c r="H34" s="10">
        <v>0</v>
      </c>
      <c r="I34" s="10">
        <v>-4</v>
      </c>
      <c r="J34" s="10">
        <v>-30</v>
      </c>
      <c r="K34" s="10">
        <v>-54</v>
      </c>
      <c r="L34" s="10">
        <v>-34</v>
      </c>
      <c r="M34" s="10">
        <v>-17</v>
      </c>
      <c r="N34" s="10"/>
      <c r="O34" s="10"/>
    </row>
    <row r="35" spans="1:15" ht="12.75">
      <c r="A35">
        <v>1940</v>
      </c>
      <c r="B35" s="10">
        <v>-175</v>
      </c>
      <c r="C35" s="10">
        <v>22</v>
      </c>
      <c r="D35" s="10">
        <v>79</v>
      </c>
      <c r="E35" s="10">
        <v>103</v>
      </c>
      <c r="F35" s="10">
        <v>62</v>
      </c>
      <c r="G35" s="10">
        <v>13</v>
      </c>
      <c r="H35" s="10">
        <v>0</v>
      </c>
      <c r="I35" s="10">
        <v>-4</v>
      </c>
      <c r="J35" s="10">
        <v>-17</v>
      </c>
      <c r="K35" s="10">
        <v>-50</v>
      </c>
      <c r="L35" s="10">
        <v>-30</v>
      </c>
      <c r="M35" s="10">
        <v>83</v>
      </c>
      <c r="N35" s="10"/>
      <c r="O35" s="10"/>
    </row>
    <row r="36" spans="1:15" ht="12.75">
      <c r="A36">
        <v>1941</v>
      </c>
      <c r="B36" s="10">
        <v>-237</v>
      </c>
      <c r="C36" s="10">
        <v>23</v>
      </c>
      <c r="D36" s="10">
        <v>104</v>
      </c>
      <c r="E36" s="10">
        <v>56</v>
      </c>
      <c r="F36" s="10">
        <v>25</v>
      </c>
      <c r="G36" s="10">
        <v>0</v>
      </c>
      <c r="H36" s="10">
        <v>-4</v>
      </c>
      <c r="I36" s="10">
        <v>-42</v>
      </c>
      <c r="J36" s="10">
        <v>-26</v>
      </c>
      <c r="K36" s="10">
        <v>0</v>
      </c>
      <c r="L36" s="10">
        <v>-9</v>
      </c>
      <c r="M36" s="10">
        <v>17</v>
      </c>
      <c r="N36" s="10"/>
      <c r="O36" s="10"/>
    </row>
    <row r="37" spans="1:15" ht="12.75">
      <c r="A37">
        <v>1942</v>
      </c>
      <c r="B37" s="10">
        <v>-75</v>
      </c>
      <c r="C37" s="10">
        <v>-207</v>
      </c>
      <c r="D37" s="10">
        <v>316</v>
      </c>
      <c r="E37" s="10">
        <v>-77</v>
      </c>
      <c r="F37" s="10">
        <v>195</v>
      </c>
      <c r="G37" s="10">
        <v>9</v>
      </c>
      <c r="H37" s="10">
        <v>12</v>
      </c>
      <c r="I37" s="10">
        <v>-29</v>
      </c>
      <c r="J37" s="10">
        <v>-21</v>
      </c>
      <c r="K37" s="10">
        <v>-42</v>
      </c>
      <c r="L37" s="10">
        <v>13</v>
      </c>
      <c r="M37" s="10">
        <v>96</v>
      </c>
      <c r="N37" s="10"/>
      <c r="O37" s="10"/>
    </row>
    <row r="38" spans="1:15" ht="12.75">
      <c r="A38">
        <v>1943</v>
      </c>
      <c r="B38" s="10">
        <v>-241</v>
      </c>
      <c r="C38" s="10">
        <v>124</v>
      </c>
      <c r="D38" s="10">
        <v>67</v>
      </c>
      <c r="E38" s="10">
        <v>60</v>
      </c>
      <c r="F38" s="10">
        <v>96</v>
      </c>
      <c r="G38" s="10">
        <v>30</v>
      </c>
      <c r="H38" s="10">
        <v>25</v>
      </c>
      <c r="I38" s="10">
        <v>-33</v>
      </c>
      <c r="J38" s="10">
        <v>-30</v>
      </c>
      <c r="K38" s="10">
        <v>-29</v>
      </c>
      <c r="L38" s="10">
        <v>-52</v>
      </c>
      <c r="M38" s="10">
        <v>-104</v>
      </c>
      <c r="N38" s="10"/>
      <c r="O38" s="10"/>
    </row>
    <row r="39" spans="1:15" ht="12.75">
      <c r="A39">
        <v>1944</v>
      </c>
      <c r="B39" s="10">
        <v>-29</v>
      </c>
      <c r="C39" s="10">
        <v>-49</v>
      </c>
      <c r="D39" s="10">
        <v>112</v>
      </c>
      <c r="E39" s="10">
        <v>82</v>
      </c>
      <c r="F39" s="10">
        <v>29</v>
      </c>
      <c r="G39" s="10">
        <v>21</v>
      </c>
      <c r="H39" s="10">
        <v>-29</v>
      </c>
      <c r="I39" s="10">
        <v>-46</v>
      </c>
      <c r="J39" s="10">
        <v>13</v>
      </c>
      <c r="K39" s="10">
        <v>-58</v>
      </c>
      <c r="L39" s="10">
        <v>-64</v>
      </c>
      <c r="M39" s="10">
        <v>50</v>
      </c>
      <c r="N39" s="10"/>
      <c r="O39" s="10"/>
    </row>
    <row r="40" spans="1:15" ht="12.75">
      <c r="A40">
        <v>1945</v>
      </c>
      <c r="B40" s="10">
        <v>-195</v>
      </c>
      <c r="C40" s="10">
        <v>124</v>
      </c>
      <c r="D40" s="10">
        <v>96</v>
      </c>
      <c r="E40" s="10">
        <v>39</v>
      </c>
      <c r="F40" s="10">
        <v>83</v>
      </c>
      <c r="G40" s="10">
        <v>30</v>
      </c>
      <c r="H40" s="10">
        <v>0</v>
      </c>
      <c r="I40" s="10">
        <v>-46</v>
      </c>
      <c r="J40" s="10">
        <v>39</v>
      </c>
      <c r="K40" s="10">
        <v>-58</v>
      </c>
      <c r="L40" s="10">
        <v>-26</v>
      </c>
      <c r="M40" s="10">
        <v>33</v>
      </c>
      <c r="N40" s="10"/>
      <c r="O40" s="10"/>
    </row>
    <row r="41" spans="1:15" ht="12.75">
      <c r="A41">
        <v>1946</v>
      </c>
      <c r="B41" s="10">
        <v>-266</v>
      </c>
      <c r="C41" s="10">
        <v>28</v>
      </c>
      <c r="D41" s="10">
        <v>237</v>
      </c>
      <c r="E41" s="10">
        <v>-26</v>
      </c>
      <c r="F41" s="10">
        <v>46</v>
      </c>
      <c r="G41" s="10">
        <v>34</v>
      </c>
      <c r="H41" s="10">
        <v>-12</v>
      </c>
      <c r="I41" s="10">
        <v>-58</v>
      </c>
      <c r="J41" s="10">
        <v>-43</v>
      </c>
      <c r="K41" s="10">
        <v>-21</v>
      </c>
      <c r="L41" s="10">
        <v>-69</v>
      </c>
      <c r="M41" s="10">
        <v>12</v>
      </c>
      <c r="N41" s="10"/>
      <c r="O41" s="10"/>
    </row>
    <row r="42" spans="1:15" ht="12.75">
      <c r="A42">
        <v>1947</v>
      </c>
      <c r="B42" s="10">
        <v>-25</v>
      </c>
      <c r="C42" s="10">
        <v>-83</v>
      </c>
      <c r="D42" s="10">
        <v>133</v>
      </c>
      <c r="E42" s="10">
        <v>99</v>
      </c>
      <c r="F42" s="10">
        <v>67</v>
      </c>
      <c r="G42" s="10">
        <v>30</v>
      </c>
      <c r="H42" s="10">
        <v>4</v>
      </c>
      <c r="I42" s="10">
        <v>-8</v>
      </c>
      <c r="J42" s="10">
        <v>-43</v>
      </c>
      <c r="K42" s="10">
        <v>-29</v>
      </c>
      <c r="L42" s="10">
        <v>-90</v>
      </c>
      <c r="M42" s="10">
        <v>46</v>
      </c>
      <c r="N42" s="10"/>
      <c r="O42" s="10"/>
    </row>
    <row r="43" spans="1:15" ht="12.75">
      <c r="A43">
        <v>1948</v>
      </c>
      <c r="B43" s="10">
        <v>-87</v>
      </c>
      <c r="C43" s="10">
        <v>67</v>
      </c>
      <c r="D43" s="10">
        <v>75</v>
      </c>
      <c r="E43" s="10">
        <v>0</v>
      </c>
      <c r="F43" s="10">
        <v>37</v>
      </c>
      <c r="G43" s="10">
        <v>0</v>
      </c>
      <c r="H43" s="10">
        <v>-25</v>
      </c>
      <c r="I43" s="10">
        <v>-195</v>
      </c>
      <c r="J43" s="10">
        <v>112</v>
      </c>
      <c r="K43" s="10">
        <v>-62</v>
      </c>
      <c r="L43" s="10">
        <v>-30</v>
      </c>
      <c r="M43" s="10">
        <v>204</v>
      </c>
      <c r="N43" s="10"/>
      <c r="O43" s="10"/>
    </row>
    <row r="44" spans="1:15" ht="12.75">
      <c r="A44">
        <v>1949</v>
      </c>
      <c r="B44" s="10">
        <v>-42</v>
      </c>
      <c r="C44" s="10">
        <v>-28</v>
      </c>
      <c r="D44" s="10">
        <v>8</v>
      </c>
      <c r="E44" s="10">
        <v>-103</v>
      </c>
      <c r="F44" s="10">
        <v>12</v>
      </c>
      <c r="G44" s="10">
        <v>13</v>
      </c>
      <c r="H44" s="10">
        <v>-17</v>
      </c>
      <c r="I44" s="10">
        <v>-54</v>
      </c>
      <c r="J44" s="10">
        <v>-30</v>
      </c>
      <c r="K44" s="10">
        <v>-50</v>
      </c>
      <c r="L44" s="10">
        <v>-52</v>
      </c>
      <c r="M44" s="10">
        <v>46</v>
      </c>
      <c r="N44" s="10"/>
      <c r="O44" s="10"/>
    </row>
    <row r="45" spans="1:15" ht="12.75">
      <c r="A45">
        <v>1950</v>
      </c>
      <c r="B45" s="10">
        <v>79</v>
      </c>
      <c r="C45" s="10">
        <v>-111</v>
      </c>
      <c r="D45" s="10">
        <v>146</v>
      </c>
      <c r="E45" s="10">
        <v>77</v>
      </c>
      <c r="F45" s="10">
        <v>-33</v>
      </c>
      <c r="G45" s="10">
        <v>4</v>
      </c>
      <c r="H45" s="10">
        <v>4</v>
      </c>
      <c r="I45" s="10">
        <v>-8</v>
      </c>
      <c r="J45" s="10">
        <v>-26</v>
      </c>
      <c r="K45" s="10">
        <v>-29</v>
      </c>
      <c r="L45" s="10">
        <v>-4</v>
      </c>
      <c r="M45" s="10">
        <v>-4</v>
      </c>
      <c r="N45" s="10"/>
      <c r="O45" s="10"/>
    </row>
    <row r="46" spans="1:15" ht="12.75">
      <c r="A46">
        <v>1951</v>
      </c>
      <c r="B46" s="10">
        <v>-37</v>
      </c>
      <c r="C46" s="10">
        <v>120</v>
      </c>
      <c r="D46" s="10">
        <v>58</v>
      </c>
      <c r="E46" s="10">
        <v>64</v>
      </c>
      <c r="F46" s="10">
        <v>8</v>
      </c>
      <c r="G46" s="10">
        <v>17</v>
      </c>
      <c r="H46" s="10">
        <v>4</v>
      </c>
      <c r="I46" s="10">
        <v>-12</v>
      </c>
      <c r="J46" s="10">
        <v>-39</v>
      </c>
      <c r="K46" s="10">
        <v>-8</v>
      </c>
      <c r="L46" s="10">
        <v>-9</v>
      </c>
      <c r="M46" s="10">
        <v>92</v>
      </c>
      <c r="N46" s="10"/>
      <c r="O46" s="10"/>
    </row>
    <row r="47" spans="1:15" ht="12.75">
      <c r="A47">
        <v>1952</v>
      </c>
      <c r="B47" s="10">
        <v>-92</v>
      </c>
      <c r="C47" s="10">
        <v>84</v>
      </c>
      <c r="D47" s="10">
        <v>12</v>
      </c>
      <c r="E47" s="10">
        <v>56</v>
      </c>
      <c r="F47" s="10">
        <v>12</v>
      </c>
      <c r="G47" s="10">
        <v>34</v>
      </c>
      <c r="H47" s="10">
        <v>-21</v>
      </c>
      <c r="I47" s="10">
        <v>-12</v>
      </c>
      <c r="J47" s="10">
        <v>-52</v>
      </c>
      <c r="K47" s="10">
        <v>-92</v>
      </c>
      <c r="L47" s="10">
        <v>-26</v>
      </c>
      <c r="M47" s="10">
        <v>0</v>
      </c>
      <c r="N47" s="10"/>
      <c r="O47" s="10"/>
    </row>
    <row r="48" spans="1:15" ht="12.75">
      <c r="A48">
        <v>1953</v>
      </c>
      <c r="B48" s="10">
        <v>4</v>
      </c>
      <c r="C48" s="10">
        <v>-18</v>
      </c>
      <c r="D48" s="10">
        <v>50</v>
      </c>
      <c r="E48" s="10">
        <v>39</v>
      </c>
      <c r="F48" s="10">
        <v>25</v>
      </c>
      <c r="G48" s="10">
        <v>17</v>
      </c>
      <c r="H48" s="10">
        <v>0</v>
      </c>
      <c r="I48" s="10">
        <v>-17</v>
      </c>
      <c r="J48" s="10">
        <v>-60</v>
      </c>
      <c r="K48" s="10">
        <v>-33</v>
      </c>
      <c r="L48" s="10">
        <v>-56</v>
      </c>
      <c r="M48" s="10">
        <v>-46</v>
      </c>
      <c r="N48" s="10"/>
      <c r="O48" s="10"/>
    </row>
    <row r="49" spans="1:15" ht="12.75">
      <c r="A49">
        <v>1954</v>
      </c>
      <c r="B49" s="10">
        <v>-171</v>
      </c>
      <c r="C49" s="10">
        <v>207</v>
      </c>
      <c r="D49" s="10">
        <v>79</v>
      </c>
      <c r="E49" s="10">
        <v>64</v>
      </c>
      <c r="F49" s="10">
        <v>-21</v>
      </c>
      <c r="G49" s="10">
        <v>30</v>
      </c>
      <c r="H49" s="10">
        <v>-8</v>
      </c>
      <c r="I49" s="10">
        <v>-17</v>
      </c>
      <c r="J49" s="10">
        <v>-26</v>
      </c>
      <c r="K49" s="10">
        <v>33</v>
      </c>
      <c r="L49" s="10">
        <v>-39</v>
      </c>
      <c r="M49" s="10">
        <v>33</v>
      </c>
      <c r="N49" s="10"/>
      <c r="O49" s="10"/>
    </row>
    <row r="50" spans="1:15" ht="12.75">
      <c r="A50">
        <v>1955</v>
      </c>
      <c r="B50" s="10">
        <v>-79</v>
      </c>
      <c r="C50" s="10">
        <v>74</v>
      </c>
      <c r="D50" s="10">
        <v>17</v>
      </c>
      <c r="E50" s="10">
        <v>26</v>
      </c>
      <c r="F50" s="10">
        <v>-4</v>
      </c>
      <c r="G50" s="10">
        <v>-4</v>
      </c>
      <c r="H50" s="10">
        <v>-21</v>
      </c>
      <c r="I50" s="10">
        <v>-37</v>
      </c>
      <c r="J50" s="10">
        <v>-64</v>
      </c>
      <c r="K50" s="10">
        <v>-42</v>
      </c>
      <c r="L50" s="10">
        <v>-56</v>
      </c>
      <c r="M50" s="10">
        <v>8</v>
      </c>
      <c r="N50" s="10"/>
      <c r="O50" s="10"/>
    </row>
    <row r="51" spans="1:15" ht="12.75">
      <c r="A51">
        <v>1956</v>
      </c>
      <c r="B51" s="10">
        <v>-329</v>
      </c>
      <c r="C51" s="10">
        <v>133</v>
      </c>
      <c r="D51" s="10">
        <v>187</v>
      </c>
      <c r="E51" s="10">
        <v>138</v>
      </c>
      <c r="F51" s="10">
        <v>0</v>
      </c>
      <c r="G51" s="10">
        <v>13</v>
      </c>
      <c r="H51" s="10">
        <v>12</v>
      </c>
      <c r="I51" s="10">
        <v>0</v>
      </c>
      <c r="J51" s="10">
        <v>-60</v>
      </c>
      <c r="K51" s="10">
        <v>-54</v>
      </c>
      <c r="L51" s="10">
        <v>-73</v>
      </c>
      <c r="M51" s="10">
        <v>0</v>
      </c>
      <c r="N51" s="10"/>
      <c r="O51" s="10"/>
    </row>
    <row r="52" spans="1:15" ht="12.75">
      <c r="A52">
        <v>1957</v>
      </c>
      <c r="B52" s="10">
        <v>-125</v>
      </c>
      <c r="C52" s="10">
        <v>143</v>
      </c>
      <c r="D52" s="10">
        <v>8</v>
      </c>
      <c r="E52" s="10">
        <v>82</v>
      </c>
      <c r="F52" s="10">
        <v>4</v>
      </c>
      <c r="G52" s="10">
        <v>9</v>
      </c>
      <c r="H52" s="10">
        <v>21</v>
      </c>
      <c r="I52" s="10">
        <v>-42</v>
      </c>
      <c r="J52" s="10">
        <v>-30</v>
      </c>
      <c r="K52" s="10">
        <v>-46</v>
      </c>
      <c r="L52" s="10">
        <v>-52</v>
      </c>
      <c r="M52" s="10">
        <v>50</v>
      </c>
      <c r="N52" s="10"/>
      <c r="O52" s="10"/>
    </row>
    <row r="53" spans="1:15" ht="12.75">
      <c r="A53">
        <v>1958</v>
      </c>
      <c r="B53" s="10">
        <v>-270</v>
      </c>
      <c r="C53" s="10">
        <v>124</v>
      </c>
      <c r="D53" s="10">
        <v>25</v>
      </c>
      <c r="E53" s="10">
        <v>77</v>
      </c>
      <c r="F53" s="10">
        <v>21</v>
      </c>
      <c r="G53" s="10">
        <v>13</v>
      </c>
      <c r="H53" s="10">
        <v>21</v>
      </c>
      <c r="I53" s="10">
        <v>-33</v>
      </c>
      <c r="J53" s="10">
        <v>-26</v>
      </c>
      <c r="K53" s="10">
        <v>-29</v>
      </c>
      <c r="L53" s="10">
        <v>-69</v>
      </c>
      <c r="M53" s="10">
        <v>-29</v>
      </c>
      <c r="N53" s="10"/>
      <c r="O53" s="10"/>
    </row>
    <row r="54" spans="1:15" ht="12.75">
      <c r="A54">
        <v>1959</v>
      </c>
      <c r="B54" s="10">
        <v>-58</v>
      </c>
      <c r="C54" s="10">
        <v>41</v>
      </c>
      <c r="D54" s="10">
        <v>162</v>
      </c>
      <c r="E54" s="10">
        <v>39</v>
      </c>
      <c r="F54" s="10">
        <v>29</v>
      </c>
      <c r="G54" s="10">
        <v>-13</v>
      </c>
      <c r="H54" s="10">
        <v>-21</v>
      </c>
      <c r="I54" s="10">
        <v>0</v>
      </c>
      <c r="J54" s="10">
        <v>-34</v>
      </c>
      <c r="K54" s="10">
        <v>-29</v>
      </c>
      <c r="L54" s="10">
        <v>-13</v>
      </c>
      <c r="M54" s="10">
        <v>62</v>
      </c>
      <c r="N54" s="10"/>
      <c r="O54" s="10"/>
    </row>
    <row r="55" spans="1:15" ht="12.75">
      <c r="A55">
        <v>1960</v>
      </c>
      <c r="B55" s="10">
        <v>-146</v>
      </c>
      <c r="C55" s="10">
        <v>120</v>
      </c>
      <c r="D55" s="10">
        <v>104</v>
      </c>
      <c r="E55" s="10">
        <v>13</v>
      </c>
      <c r="F55" s="10">
        <v>67</v>
      </c>
      <c r="G55" s="10">
        <v>47</v>
      </c>
      <c r="H55" s="10">
        <v>4</v>
      </c>
      <c r="I55" s="10">
        <v>-8</v>
      </c>
      <c r="J55" s="10">
        <v>-26</v>
      </c>
      <c r="K55" s="10">
        <v>-75</v>
      </c>
      <c r="L55" s="10">
        <v>-69</v>
      </c>
      <c r="M55" s="10">
        <v>8</v>
      </c>
      <c r="N55" s="10"/>
      <c r="O55" s="10"/>
    </row>
    <row r="56" spans="1:15" ht="12.75">
      <c r="A56">
        <v>1961</v>
      </c>
      <c r="B56" s="10">
        <v>-83</v>
      </c>
      <c r="C56" s="10">
        <v>124</v>
      </c>
      <c r="D56" s="10">
        <v>12</v>
      </c>
      <c r="E56" s="10">
        <v>103</v>
      </c>
      <c r="F56" s="10">
        <v>-29</v>
      </c>
      <c r="G56" s="10">
        <v>9</v>
      </c>
      <c r="H56" s="10">
        <v>4</v>
      </c>
      <c r="I56" s="10">
        <v>-33</v>
      </c>
      <c r="J56" s="10">
        <v>-39</v>
      </c>
      <c r="K56" s="10">
        <v>-58</v>
      </c>
      <c r="L56" s="10">
        <v>-17</v>
      </c>
      <c r="M56" s="10">
        <v>25</v>
      </c>
      <c r="N56" s="10"/>
      <c r="O56" s="10"/>
    </row>
    <row r="57" spans="1:15" ht="12.75">
      <c r="A57">
        <v>1962</v>
      </c>
      <c r="B57" s="10">
        <v>-204</v>
      </c>
      <c r="C57" s="10">
        <v>83</v>
      </c>
      <c r="D57" s="10">
        <v>141</v>
      </c>
      <c r="E57" s="10">
        <v>-4</v>
      </c>
      <c r="F57" s="10">
        <v>4</v>
      </c>
      <c r="G57" s="10">
        <v>21</v>
      </c>
      <c r="H57" s="10">
        <v>-21</v>
      </c>
      <c r="I57" s="10">
        <v>-17</v>
      </c>
      <c r="J57" s="10">
        <v>-21</v>
      </c>
      <c r="K57" s="10">
        <v>-46</v>
      </c>
      <c r="L57" s="10">
        <v>-17</v>
      </c>
      <c r="M57" s="10">
        <v>46</v>
      </c>
      <c r="N57" s="10"/>
      <c r="O57" s="10"/>
    </row>
    <row r="58" spans="1:15" ht="12.75">
      <c r="A58">
        <v>1963</v>
      </c>
      <c r="B58" s="10">
        <v>-150</v>
      </c>
      <c r="C58" s="10">
        <v>-9</v>
      </c>
      <c r="D58" s="10">
        <v>150</v>
      </c>
      <c r="E58" s="10">
        <v>4</v>
      </c>
      <c r="F58" s="10">
        <v>-17</v>
      </c>
      <c r="G58" s="10">
        <v>0</v>
      </c>
      <c r="H58" s="10">
        <v>-12</v>
      </c>
      <c r="I58" s="10">
        <v>-25</v>
      </c>
      <c r="J58" s="10">
        <v>-39</v>
      </c>
      <c r="K58" s="10">
        <v>-29</v>
      </c>
      <c r="L58" s="10">
        <v>-26</v>
      </c>
      <c r="M58" s="10">
        <v>0</v>
      </c>
      <c r="N58" s="10"/>
      <c r="O58" s="10"/>
    </row>
    <row r="59" spans="1:15" ht="12.75">
      <c r="A59">
        <v>1964</v>
      </c>
      <c r="B59" s="10">
        <v>-141</v>
      </c>
      <c r="C59" s="10">
        <v>-13</v>
      </c>
      <c r="D59" s="10">
        <v>154</v>
      </c>
      <c r="E59" s="10">
        <v>60</v>
      </c>
      <c r="F59" s="10">
        <v>8</v>
      </c>
      <c r="G59" s="10">
        <v>-21</v>
      </c>
      <c r="H59" s="10">
        <v>-4</v>
      </c>
      <c r="I59" s="10">
        <v>0</v>
      </c>
      <c r="J59" s="10">
        <v>-39</v>
      </c>
      <c r="K59" s="10">
        <v>-50</v>
      </c>
      <c r="L59" s="10">
        <v>-26</v>
      </c>
      <c r="M59" s="10">
        <v>12</v>
      </c>
      <c r="N59" s="10"/>
      <c r="O59" s="10"/>
    </row>
    <row r="60" spans="1:15" ht="12.75">
      <c r="A60">
        <v>1965</v>
      </c>
      <c r="B60" s="10">
        <v>-112</v>
      </c>
      <c r="C60" s="10">
        <v>69</v>
      </c>
      <c r="D60" s="10">
        <v>154</v>
      </c>
      <c r="E60" s="10">
        <v>43</v>
      </c>
      <c r="F60" s="10">
        <v>21</v>
      </c>
      <c r="G60" s="10">
        <v>13</v>
      </c>
      <c r="H60" s="10">
        <v>-25</v>
      </c>
      <c r="I60" s="10">
        <v>4</v>
      </c>
      <c r="J60" s="10">
        <v>-13</v>
      </c>
      <c r="K60" s="10">
        <v>-17</v>
      </c>
      <c r="L60" s="10">
        <v>-39</v>
      </c>
      <c r="M60" s="10">
        <v>83</v>
      </c>
      <c r="N60" s="10"/>
      <c r="O60" s="10"/>
    </row>
    <row r="61" spans="1:15" ht="12.75">
      <c r="A61">
        <v>1966</v>
      </c>
      <c r="B61" s="10">
        <v>-54</v>
      </c>
      <c r="C61" s="10">
        <v>-5</v>
      </c>
      <c r="D61" s="10">
        <v>96</v>
      </c>
      <c r="E61" s="10">
        <v>60</v>
      </c>
      <c r="F61" s="10">
        <v>-4</v>
      </c>
      <c r="G61" s="10">
        <v>13</v>
      </c>
      <c r="H61" s="10">
        <v>-25</v>
      </c>
      <c r="I61" s="10">
        <v>-17</v>
      </c>
      <c r="J61" s="10">
        <v>-60</v>
      </c>
      <c r="K61" s="10">
        <v>-50</v>
      </c>
      <c r="L61" s="10">
        <v>21</v>
      </c>
      <c r="M61" s="10">
        <v>62</v>
      </c>
      <c r="N61" s="10"/>
      <c r="O61" s="10"/>
    </row>
    <row r="62" spans="1:15" ht="12.75">
      <c r="A62">
        <v>1967</v>
      </c>
      <c r="B62" s="10">
        <v>8</v>
      </c>
      <c r="C62" s="10">
        <v>-46</v>
      </c>
      <c r="D62" s="10">
        <v>71</v>
      </c>
      <c r="E62" s="10">
        <v>34</v>
      </c>
      <c r="F62" s="10">
        <v>37</v>
      </c>
      <c r="G62" s="10">
        <v>52</v>
      </c>
      <c r="H62" s="10">
        <v>-29</v>
      </c>
      <c r="I62" s="10">
        <v>-17</v>
      </c>
      <c r="J62" s="10">
        <v>-47</v>
      </c>
      <c r="K62" s="10">
        <v>-12</v>
      </c>
      <c r="L62" s="10">
        <v>13</v>
      </c>
      <c r="M62" s="10">
        <v>33</v>
      </c>
      <c r="N62" s="10"/>
      <c r="O62" s="10"/>
    </row>
    <row r="63" spans="1:15" ht="12.75">
      <c r="A63">
        <v>1968</v>
      </c>
      <c r="B63" s="10">
        <v>-21</v>
      </c>
      <c r="C63" s="10">
        <v>-13</v>
      </c>
      <c r="D63" s="10">
        <v>50</v>
      </c>
      <c r="E63" s="10">
        <v>-13</v>
      </c>
      <c r="F63" s="10">
        <v>67</v>
      </c>
      <c r="G63" s="10">
        <v>34</v>
      </c>
      <c r="H63" s="10">
        <v>-29</v>
      </c>
      <c r="I63" s="10">
        <v>-29</v>
      </c>
      <c r="J63" s="10">
        <v>-17</v>
      </c>
      <c r="K63" s="10">
        <v>-46</v>
      </c>
      <c r="L63" s="10">
        <v>30</v>
      </c>
      <c r="M63" s="10">
        <v>0</v>
      </c>
      <c r="N63" s="10"/>
      <c r="O63" s="10"/>
    </row>
    <row r="64" spans="1:15" ht="12.75">
      <c r="A64">
        <v>1969</v>
      </c>
      <c r="B64" s="10">
        <v>58</v>
      </c>
      <c r="C64" s="10">
        <v>-41</v>
      </c>
      <c r="D64" s="10">
        <v>12</v>
      </c>
      <c r="E64" s="10">
        <v>73</v>
      </c>
      <c r="F64" s="10">
        <v>46</v>
      </c>
      <c r="G64" s="10">
        <v>26</v>
      </c>
      <c r="H64" s="10">
        <v>33</v>
      </c>
      <c r="I64" s="10">
        <v>-42</v>
      </c>
      <c r="J64" s="10">
        <v>-52</v>
      </c>
      <c r="K64" s="10">
        <v>-54</v>
      </c>
      <c r="L64" s="10">
        <v>-52</v>
      </c>
      <c r="M64" s="10">
        <v>-108</v>
      </c>
      <c r="N64" s="10"/>
      <c r="O64" s="10"/>
    </row>
    <row r="65" spans="1:15" ht="12.75">
      <c r="A65">
        <v>1970</v>
      </c>
      <c r="B65" s="10">
        <v>62</v>
      </c>
      <c r="C65" s="10">
        <v>-9</v>
      </c>
      <c r="D65" s="10">
        <v>79</v>
      </c>
      <c r="E65" s="10">
        <v>21</v>
      </c>
      <c r="F65" s="10">
        <v>37</v>
      </c>
      <c r="G65" s="10">
        <v>21</v>
      </c>
      <c r="H65" s="10">
        <v>8</v>
      </c>
      <c r="I65" s="10">
        <v>-25</v>
      </c>
      <c r="J65" s="10">
        <v>-9</v>
      </c>
      <c r="K65" s="10">
        <v>-37</v>
      </c>
      <c r="L65" s="10">
        <v>-13</v>
      </c>
      <c r="M65" s="10">
        <v>25</v>
      </c>
      <c r="N65" s="10"/>
      <c r="O65" s="10"/>
    </row>
    <row r="66" spans="1:15" ht="12.75">
      <c r="A66">
        <v>1971</v>
      </c>
      <c r="B66" s="10">
        <v>-137</v>
      </c>
      <c r="C66" s="10">
        <v>138</v>
      </c>
      <c r="D66" s="10">
        <v>37</v>
      </c>
      <c r="E66" s="10">
        <v>21</v>
      </c>
      <c r="F66" s="10">
        <v>33</v>
      </c>
      <c r="G66" s="10">
        <v>13</v>
      </c>
      <c r="H66" s="10">
        <v>-12</v>
      </c>
      <c r="I66" s="10">
        <v>17</v>
      </c>
      <c r="J66" s="10">
        <v>-47</v>
      </c>
      <c r="K66" s="10">
        <v>-37</v>
      </c>
      <c r="L66" s="10">
        <v>-26</v>
      </c>
      <c r="M66" s="10">
        <v>17</v>
      </c>
      <c r="N66" s="10"/>
      <c r="O66" s="10"/>
    </row>
    <row r="67" spans="1:15" ht="12.75">
      <c r="A67">
        <v>1972</v>
      </c>
      <c r="B67" s="10">
        <v>12</v>
      </c>
      <c r="C67" s="10">
        <v>-53</v>
      </c>
      <c r="D67" s="10">
        <v>58</v>
      </c>
      <c r="E67" s="10">
        <v>39</v>
      </c>
      <c r="F67" s="10">
        <v>50</v>
      </c>
      <c r="G67" s="10">
        <v>21</v>
      </c>
      <c r="H67" s="10">
        <v>8</v>
      </c>
      <c r="I67" s="10">
        <v>-4</v>
      </c>
      <c r="J67" s="10">
        <v>-9</v>
      </c>
      <c r="K67" s="10">
        <v>-8</v>
      </c>
      <c r="L67" s="10">
        <v>-13</v>
      </c>
      <c r="M67" s="10">
        <v>21</v>
      </c>
      <c r="N67" s="10"/>
      <c r="O67" s="10"/>
    </row>
    <row r="68" spans="1:15" ht="12.75">
      <c r="A68">
        <v>1973</v>
      </c>
      <c r="B68" s="10">
        <v>29</v>
      </c>
      <c r="C68" s="10">
        <v>-37</v>
      </c>
      <c r="D68" s="10">
        <v>100</v>
      </c>
      <c r="E68" s="10">
        <v>-17</v>
      </c>
      <c r="F68" s="10">
        <v>17</v>
      </c>
      <c r="G68" s="10">
        <v>47</v>
      </c>
      <c r="H68" s="10">
        <v>-29</v>
      </c>
      <c r="I68" s="10">
        <v>-33</v>
      </c>
      <c r="J68" s="10">
        <v>-34</v>
      </c>
      <c r="K68" s="10">
        <v>-67</v>
      </c>
      <c r="L68" s="10">
        <v>0</v>
      </c>
      <c r="M68" s="10">
        <v>33</v>
      </c>
      <c r="N68" s="10"/>
      <c r="O68" s="10"/>
    </row>
    <row r="69" spans="1:15" ht="12.75">
      <c r="A69">
        <v>1974</v>
      </c>
      <c r="B69" s="10">
        <v>21</v>
      </c>
      <c r="C69" s="10">
        <v>-23</v>
      </c>
      <c r="D69" s="10">
        <v>37</v>
      </c>
      <c r="E69" s="10">
        <v>26</v>
      </c>
      <c r="F69" s="10">
        <v>25</v>
      </c>
      <c r="G69" s="10">
        <v>4</v>
      </c>
      <c r="H69" s="10">
        <v>-25</v>
      </c>
      <c r="I69" s="10">
        <v>-25</v>
      </c>
      <c r="J69" s="10">
        <v>-56</v>
      </c>
      <c r="K69" s="10">
        <v>-54</v>
      </c>
      <c r="L69" s="10">
        <v>34</v>
      </c>
      <c r="M69" s="10">
        <v>-37</v>
      </c>
      <c r="N69" s="10"/>
      <c r="O69" s="10"/>
    </row>
    <row r="70" spans="1:15" ht="12.75">
      <c r="A70">
        <v>1975</v>
      </c>
      <c r="B70" s="10">
        <v>46</v>
      </c>
      <c r="C70" s="10">
        <v>9</v>
      </c>
      <c r="D70" s="10">
        <v>4</v>
      </c>
      <c r="E70" s="10">
        <v>17</v>
      </c>
      <c r="F70" s="10">
        <v>12</v>
      </c>
      <c r="G70" s="10">
        <v>34</v>
      </c>
      <c r="H70" s="10">
        <v>-33</v>
      </c>
      <c r="I70" s="10">
        <v>29</v>
      </c>
      <c r="J70" s="10">
        <v>-56</v>
      </c>
      <c r="K70" s="10">
        <v>-67</v>
      </c>
      <c r="L70" s="10">
        <v>-64</v>
      </c>
      <c r="M70" s="10">
        <v>87</v>
      </c>
      <c r="N70" s="10"/>
      <c r="O70" s="10"/>
    </row>
    <row r="71" spans="1:15" ht="12.75">
      <c r="A71">
        <v>1976</v>
      </c>
      <c r="B71" s="10">
        <v>-100</v>
      </c>
      <c r="C71" s="10">
        <v>151</v>
      </c>
      <c r="D71" s="10">
        <v>21</v>
      </c>
      <c r="E71" s="10">
        <v>39</v>
      </c>
      <c r="F71" s="10">
        <v>0</v>
      </c>
      <c r="G71" s="10">
        <v>-4</v>
      </c>
      <c r="H71" s="10">
        <v>21</v>
      </c>
      <c r="I71" s="10">
        <v>-71</v>
      </c>
      <c r="J71" s="10">
        <v>-47</v>
      </c>
      <c r="K71" s="10">
        <v>-58</v>
      </c>
      <c r="L71" s="10">
        <v>-95</v>
      </c>
      <c r="M71" s="10">
        <v>-37</v>
      </c>
      <c r="N71" s="10"/>
      <c r="O71" s="10"/>
    </row>
    <row r="72" spans="1:15" ht="12.75">
      <c r="A72">
        <v>1977</v>
      </c>
      <c r="B72" s="10">
        <v>62</v>
      </c>
      <c r="C72" s="10">
        <v>-37</v>
      </c>
      <c r="D72" s="10">
        <v>75</v>
      </c>
      <c r="E72" s="10">
        <v>43</v>
      </c>
      <c r="F72" s="10">
        <v>-29</v>
      </c>
      <c r="G72" s="10">
        <v>-39</v>
      </c>
      <c r="H72" s="10">
        <v>8</v>
      </c>
      <c r="I72" s="10">
        <v>0</v>
      </c>
      <c r="J72" s="10">
        <v>39</v>
      </c>
      <c r="K72" s="10">
        <v>-75</v>
      </c>
      <c r="L72" s="10">
        <v>-13</v>
      </c>
      <c r="M72" s="10">
        <v>146</v>
      </c>
      <c r="N72" s="10"/>
      <c r="O72" s="10"/>
    </row>
    <row r="73" spans="1:15" ht="12.75">
      <c r="A73">
        <v>1978</v>
      </c>
      <c r="B73" s="10">
        <v>-46</v>
      </c>
      <c r="C73" s="10">
        <v>-23</v>
      </c>
      <c r="D73" s="10">
        <v>0</v>
      </c>
      <c r="E73" s="10">
        <v>39</v>
      </c>
      <c r="F73" s="10">
        <v>8</v>
      </c>
      <c r="G73" s="10">
        <v>4</v>
      </c>
      <c r="H73" s="10">
        <v>-33</v>
      </c>
      <c r="I73" s="10">
        <v>-21</v>
      </c>
      <c r="J73" s="10">
        <v>-17</v>
      </c>
      <c r="K73" s="10">
        <v>-25</v>
      </c>
      <c r="L73" s="10">
        <v>-52</v>
      </c>
      <c r="M73" s="10">
        <v>25</v>
      </c>
      <c r="N73" s="10"/>
      <c r="O73" s="10"/>
    </row>
    <row r="74" spans="1:15" ht="12.75">
      <c r="A74">
        <v>1979</v>
      </c>
      <c r="B74" s="10">
        <v>-4</v>
      </c>
      <c r="C74" s="10">
        <v>46</v>
      </c>
      <c r="D74" s="10">
        <v>21</v>
      </c>
      <c r="E74" s="10">
        <v>64</v>
      </c>
      <c r="F74" s="10">
        <v>42</v>
      </c>
      <c r="G74" s="10">
        <v>4</v>
      </c>
      <c r="H74" s="10">
        <v>0</v>
      </c>
      <c r="I74" s="10">
        <v>0</v>
      </c>
      <c r="J74" s="10">
        <v>-30</v>
      </c>
      <c r="K74" s="10">
        <v>-46</v>
      </c>
      <c r="L74" s="10">
        <v>-9</v>
      </c>
      <c r="M74" s="10">
        <v>58</v>
      </c>
      <c r="N74" s="10"/>
      <c r="O74" s="10"/>
    </row>
    <row r="75" spans="1:15" ht="12.75">
      <c r="A75">
        <v>1980</v>
      </c>
      <c r="B75" s="10">
        <v>-42</v>
      </c>
      <c r="C75" s="10">
        <v>-27</v>
      </c>
      <c r="D75" s="10">
        <v>83</v>
      </c>
      <c r="E75" s="10">
        <v>9</v>
      </c>
      <c r="F75" s="10">
        <v>-8</v>
      </c>
      <c r="G75" s="10">
        <v>13</v>
      </c>
      <c r="H75" s="10">
        <v>21</v>
      </c>
      <c r="I75" s="10">
        <v>-17</v>
      </c>
      <c r="J75" s="10">
        <v>-39</v>
      </c>
      <c r="K75" s="10">
        <v>-71</v>
      </c>
      <c r="L75" s="10">
        <v>-39</v>
      </c>
      <c r="M75" s="10">
        <v>-92</v>
      </c>
      <c r="N75" s="10"/>
      <c r="O75" s="10"/>
    </row>
    <row r="76" spans="1:15" ht="12.75">
      <c r="A76">
        <v>1981</v>
      </c>
      <c r="B76" s="10">
        <v>62</v>
      </c>
      <c r="C76" s="10">
        <v>101</v>
      </c>
      <c r="D76" s="10">
        <v>-58</v>
      </c>
      <c r="E76" s="10">
        <v>86</v>
      </c>
      <c r="F76" s="10">
        <v>-4</v>
      </c>
      <c r="G76" s="10">
        <v>43</v>
      </c>
      <c r="H76" s="10">
        <v>-4</v>
      </c>
      <c r="I76" s="10">
        <v>-25</v>
      </c>
      <c r="J76" s="10">
        <v>17</v>
      </c>
      <c r="K76" s="10">
        <v>-29</v>
      </c>
      <c r="L76" s="10">
        <v>-47</v>
      </c>
      <c r="M76" s="10">
        <v>-21</v>
      </c>
      <c r="N76" s="10"/>
      <c r="O76" s="10"/>
    </row>
    <row r="77" spans="1:15" ht="12.75">
      <c r="A77">
        <v>1982</v>
      </c>
      <c r="B77" s="10">
        <v>25</v>
      </c>
      <c r="C77" s="10">
        <v>-23</v>
      </c>
      <c r="D77" s="10">
        <v>54</v>
      </c>
      <c r="E77" s="10">
        <v>13</v>
      </c>
      <c r="F77" s="10">
        <v>8</v>
      </c>
      <c r="G77" s="10">
        <v>9</v>
      </c>
      <c r="H77" s="10">
        <v>-17</v>
      </c>
      <c r="I77" s="10">
        <v>-33</v>
      </c>
      <c r="J77" s="10">
        <v>-17</v>
      </c>
      <c r="K77" s="10">
        <v>-50</v>
      </c>
      <c r="L77" s="10">
        <v>39</v>
      </c>
      <c r="M77" s="10">
        <v>33</v>
      </c>
      <c r="N77" s="10"/>
      <c r="O77" s="10"/>
    </row>
    <row r="78" spans="1:15" ht="12.75">
      <c r="A78">
        <v>1983</v>
      </c>
      <c r="B78" s="10">
        <v>-37</v>
      </c>
      <c r="C78" s="10">
        <v>23</v>
      </c>
      <c r="D78" s="10">
        <v>29</v>
      </c>
      <c r="E78" s="10">
        <v>52</v>
      </c>
      <c r="F78" s="10">
        <v>37</v>
      </c>
      <c r="G78" s="10">
        <v>39</v>
      </c>
      <c r="H78" s="10">
        <v>8</v>
      </c>
      <c r="I78" s="10">
        <v>-42</v>
      </c>
      <c r="J78" s="10">
        <v>-52</v>
      </c>
      <c r="K78" s="10">
        <v>-37</v>
      </c>
      <c r="L78" s="10">
        <v>-47</v>
      </c>
      <c r="M78" s="10">
        <v>125</v>
      </c>
      <c r="N78" s="10"/>
      <c r="O78" s="10"/>
    </row>
    <row r="79" spans="1:15" ht="12.75">
      <c r="A79">
        <v>1984</v>
      </c>
      <c r="B79" s="10">
        <v>-116</v>
      </c>
      <c r="C79" s="10">
        <v>124</v>
      </c>
      <c r="D79" s="10">
        <v>-50</v>
      </c>
      <c r="E79" s="10">
        <v>-146</v>
      </c>
      <c r="F79" s="10">
        <v>204</v>
      </c>
      <c r="G79" s="10">
        <v>17</v>
      </c>
      <c r="H79" s="10">
        <v>-12</v>
      </c>
      <c r="I79" s="10">
        <v>-17</v>
      </c>
      <c r="J79" s="10">
        <v>-9</v>
      </c>
      <c r="K79" s="10">
        <v>-33</v>
      </c>
      <c r="L79" s="10">
        <v>-43</v>
      </c>
      <c r="M79" s="10">
        <v>75</v>
      </c>
      <c r="N79" s="10"/>
      <c r="O79" s="10"/>
    </row>
    <row r="80" spans="1:15" ht="12.75">
      <c r="A80">
        <v>1985</v>
      </c>
      <c r="B80" s="10">
        <v>-8</v>
      </c>
      <c r="C80" s="10">
        <v>120</v>
      </c>
      <c r="D80" s="10">
        <v>8</v>
      </c>
      <c r="E80" s="10">
        <v>17</v>
      </c>
      <c r="F80" s="10">
        <v>-12</v>
      </c>
      <c r="G80" s="10">
        <v>0</v>
      </c>
      <c r="H80" s="10">
        <v>-8</v>
      </c>
      <c r="I80" s="10">
        <v>-29</v>
      </c>
      <c r="J80" s="10">
        <v>-47</v>
      </c>
      <c r="K80" s="10">
        <v>12</v>
      </c>
      <c r="L80" s="10">
        <v>64</v>
      </c>
      <c r="M80" s="10">
        <v>46</v>
      </c>
      <c r="N80" s="10"/>
      <c r="O80" s="10"/>
    </row>
    <row r="81" spans="1:15" ht="12.75">
      <c r="A81">
        <v>1986</v>
      </c>
      <c r="B81" s="10">
        <v>-71</v>
      </c>
      <c r="C81" s="10">
        <v>14</v>
      </c>
      <c r="D81" s="10">
        <v>21</v>
      </c>
      <c r="E81" s="10">
        <v>9</v>
      </c>
      <c r="F81" s="10">
        <v>21</v>
      </c>
      <c r="G81" s="10">
        <v>26</v>
      </c>
      <c r="H81" s="10">
        <v>0</v>
      </c>
      <c r="I81" s="10">
        <v>-29</v>
      </c>
      <c r="J81" s="10">
        <v>47</v>
      </c>
      <c r="K81" s="10">
        <v>-25</v>
      </c>
      <c r="L81" s="10">
        <v>-17</v>
      </c>
      <c r="M81" s="10">
        <v>-33</v>
      </c>
      <c r="N81" s="10"/>
      <c r="O81" s="10"/>
    </row>
    <row r="82" spans="1:15" ht="12.75">
      <c r="A82">
        <v>1987</v>
      </c>
      <c r="B82" s="10">
        <v>8</v>
      </c>
      <c r="C82" s="10">
        <v>-64</v>
      </c>
      <c r="D82" s="10">
        <v>-8</v>
      </c>
      <c r="E82" s="10">
        <v>17</v>
      </c>
      <c r="F82" s="10">
        <v>-8</v>
      </c>
      <c r="G82" s="10">
        <v>0</v>
      </c>
      <c r="H82" s="10">
        <v>-17</v>
      </c>
      <c r="I82" s="10">
        <v>-29</v>
      </c>
      <c r="J82" s="10">
        <v>-47</v>
      </c>
      <c r="K82" s="10">
        <v>-33</v>
      </c>
      <c r="L82" s="10">
        <v>-30</v>
      </c>
      <c r="M82" s="10">
        <v>-12</v>
      </c>
      <c r="N82" s="10"/>
      <c r="O82" s="10"/>
    </row>
    <row r="83" spans="1:15" ht="12.75">
      <c r="A83">
        <v>1988</v>
      </c>
      <c r="B83" s="10">
        <v>-8</v>
      </c>
      <c r="C83" s="10">
        <v>9</v>
      </c>
      <c r="D83" s="10">
        <v>17</v>
      </c>
      <c r="E83" s="10">
        <v>13</v>
      </c>
      <c r="F83" s="10">
        <v>-8</v>
      </c>
      <c r="G83" s="10">
        <v>-13</v>
      </c>
      <c r="H83" s="10">
        <v>-25</v>
      </c>
      <c r="I83" s="10">
        <v>-33</v>
      </c>
      <c r="J83" s="10">
        <v>-39</v>
      </c>
      <c r="K83" s="10">
        <v>-37</v>
      </c>
      <c r="L83" s="10">
        <v>4</v>
      </c>
      <c r="M83" s="10">
        <v>21</v>
      </c>
      <c r="N83" s="10"/>
      <c r="O83" s="10"/>
    </row>
    <row r="84" spans="1:15" ht="12.75">
      <c r="A84">
        <v>1989</v>
      </c>
      <c r="B84" s="10">
        <v>-4</v>
      </c>
      <c r="C84" s="10">
        <v>-87</v>
      </c>
      <c r="D84" s="10">
        <v>100</v>
      </c>
      <c r="E84" s="10">
        <v>26</v>
      </c>
      <c r="F84" s="10">
        <v>50</v>
      </c>
      <c r="G84" s="10">
        <v>56</v>
      </c>
      <c r="H84" s="10">
        <v>-12</v>
      </c>
      <c r="I84" s="10">
        <v>-50</v>
      </c>
      <c r="J84" s="10">
        <v>-39</v>
      </c>
      <c r="K84" s="10">
        <v>-75</v>
      </c>
      <c r="L84" s="10">
        <v>-21</v>
      </c>
      <c r="M84" s="10">
        <v>29</v>
      </c>
      <c r="N84" s="10"/>
      <c r="O84" s="10"/>
    </row>
    <row r="85" spans="1:15" ht="12.75">
      <c r="A85">
        <v>1990</v>
      </c>
      <c r="B85" s="10">
        <v>-1.6577060931908123</v>
      </c>
      <c r="C85" s="10">
        <v>7.800099206349937</v>
      </c>
      <c r="D85" s="10">
        <v>-0.4144265232971141</v>
      </c>
      <c r="E85" s="10">
        <v>0.42824074074035123</v>
      </c>
      <c r="F85" s="10">
        <v>4.558691756271789</v>
      </c>
      <c r="G85" s="10">
        <v>2.1412037037041904</v>
      </c>
      <c r="H85" s="10">
        <v>0.4144265232971141</v>
      </c>
      <c r="I85" s="10">
        <v>-0.8288530465942282</v>
      </c>
      <c r="J85" s="10">
        <v>-3.425925925926461</v>
      </c>
      <c r="K85" s="10">
        <v>-2.0721326164867486</v>
      </c>
      <c r="L85" s="10">
        <v>-4.282407407408381</v>
      </c>
      <c r="M85" s="10">
        <v>12.847222222222317</v>
      </c>
      <c r="N85" s="10"/>
      <c r="O85" s="10"/>
    </row>
    <row r="86" spans="1:15" ht="12.75">
      <c r="A86">
        <v>1991</v>
      </c>
      <c r="B86" s="10">
        <v>-7.459677419355121</v>
      </c>
      <c r="C86" s="10">
        <v>0.9176587301591996</v>
      </c>
      <c r="D86" s="10">
        <v>1.6577060931896346</v>
      </c>
      <c r="E86" s="10">
        <v>4.282407407408381</v>
      </c>
      <c r="F86" s="10">
        <v>4.144265232974675</v>
      </c>
      <c r="G86" s="10">
        <v>-1.7129629629626224</v>
      </c>
      <c r="H86" s="10">
        <v>-2.4865591397850406</v>
      </c>
      <c r="I86" s="10">
        <v>0</v>
      </c>
      <c r="J86" s="10">
        <v>-8.564814814815545</v>
      </c>
      <c r="K86" s="10">
        <v>-2.0721326164867486</v>
      </c>
      <c r="L86" s="10">
        <v>-4.282407407408381</v>
      </c>
      <c r="M86" s="10">
        <v>2.4865591397850406</v>
      </c>
      <c r="N86" s="10"/>
      <c r="O86" s="10"/>
    </row>
    <row r="87" spans="1:15" ht="12.75">
      <c r="A87">
        <v>1992</v>
      </c>
      <c r="B87" s="10">
        <v>0.8288530465954062</v>
      </c>
      <c r="C87" s="10">
        <v>0.4430076628348461</v>
      </c>
      <c r="D87" s="10">
        <v>2.900985663083332</v>
      </c>
      <c r="E87" s="10">
        <v>7.280092592592056</v>
      </c>
      <c r="F87" s="10">
        <v>-0.8288530465954062</v>
      </c>
      <c r="G87" s="10">
        <v>0.4282407407415684</v>
      </c>
      <c r="H87" s="10">
        <v>5.387544802867195</v>
      </c>
      <c r="I87" s="10">
        <v>-2.9009856630821544</v>
      </c>
      <c r="J87" s="10">
        <v>0</v>
      </c>
      <c r="K87" s="10">
        <v>-3.7298387096775607</v>
      </c>
      <c r="L87" s="10">
        <v>0.8564814814807025</v>
      </c>
      <c r="M87" s="10">
        <v>1.2432795698925203</v>
      </c>
      <c r="N87" s="10"/>
      <c r="O87" s="10"/>
    </row>
    <row r="88" spans="1:15" ht="12.75">
      <c r="A88">
        <v>1993</v>
      </c>
      <c r="B88" s="10">
        <v>0.414426523298292</v>
      </c>
      <c r="C88" s="10">
        <v>-1.8353174603183993</v>
      </c>
      <c r="D88" s="10">
        <v>9.946236559140162</v>
      </c>
      <c r="E88" s="10">
        <v>-1.7129629629626224</v>
      </c>
      <c r="F88" s="10">
        <v>-2.0721326164879263</v>
      </c>
      <c r="G88" s="10">
        <v>6.8518518518517055</v>
      </c>
      <c r="H88" s="10">
        <v>-0.8288530465942282</v>
      </c>
      <c r="I88" s="10">
        <v>-2.4865591397850406</v>
      </c>
      <c r="J88" s="10">
        <v>-5.567129629629435</v>
      </c>
      <c r="K88" s="10">
        <v>-3.3154121863804464</v>
      </c>
      <c r="L88" s="10">
        <v>-2.1412037037041904</v>
      </c>
      <c r="M88" s="10">
        <v>2.0721326164879263</v>
      </c>
      <c r="N88" s="10"/>
      <c r="O88" s="10"/>
    </row>
    <row r="89" spans="1:15" ht="12.75">
      <c r="A89">
        <v>1994</v>
      </c>
      <c r="B89" s="10">
        <v>-4.5586917562729665</v>
      </c>
      <c r="C89" s="10">
        <v>-7.341269841269685</v>
      </c>
      <c r="D89" s="10">
        <v>11.603942652329797</v>
      </c>
      <c r="E89" s="10">
        <v>5.138888888889084</v>
      </c>
      <c r="F89" s="10">
        <v>-2.4865591397850406</v>
      </c>
      <c r="G89" s="10">
        <v>6.423611111111355</v>
      </c>
      <c r="H89" s="10">
        <v>-1.2432795698925203</v>
      </c>
      <c r="I89" s="10">
        <v>-0.8288530465954062</v>
      </c>
      <c r="J89" s="10">
        <v>-3.425925925925245</v>
      </c>
      <c r="K89" s="10">
        <v>-4.973118279570081</v>
      </c>
      <c r="L89" s="10">
        <v>-8.136574074073977</v>
      </c>
      <c r="M89" s="10">
        <v>3.315412186379269</v>
      </c>
      <c r="N89" s="10"/>
      <c r="O89" s="10"/>
    </row>
    <row r="90" spans="1:15" ht="12.75">
      <c r="A90">
        <v>1995</v>
      </c>
      <c r="B90" s="10">
        <v>2.900985663083332</v>
      </c>
      <c r="C90" s="10">
        <v>-10.09424603174598</v>
      </c>
      <c r="D90" s="10">
        <v>6.216397849461424</v>
      </c>
      <c r="E90" s="10">
        <v>5.567129629630652</v>
      </c>
      <c r="F90" s="10">
        <v>1.2432795698925203</v>
      </c>
      <c r="G90" s="10">
        <v>2.1412037037029736</v>
      </c>
      <c r="H90" s="10">
        <v>-0.4144265232971141</v>
      </c>
      <c r="I90" s="10">
        <v>-2.0721326164879263</v>
      </c>
      <c r="J90" s="10">
        <v>-7.7083333333324076</v>
      </c>
      <c r="K90" s="10">
        <v>-2.4865591397850406</v>
      </c>
      <c r="L90" s="10">
        <v>0</v>
      </c>
      <c r="M90" s="10">
        <v>-9.531810035843048</v>
      </c>
      <c r="N90" s="10"/>
      <c r="O90" s="10"/>
    </row>
    <row r="91" spans="1:15" ht="12.75">
      <c r="A91">
        <v>1996</v>
      </c>
      <c r="B91" s="10">
        <v>7.045250896058007</v>
      </c>
      <c r="C91" s="10">
        <v>4.873084291187085</v>
      </c>
      <c r="D91" s="10">
        <v>-2.4865591397850406</v>
      </c>
      <c r="E91" s="10">
        <v>5.138888888889084</v>
      </c>
      <c r="F91" s="10">
        <v>7.459677419355121</v>
      </c>
      <c r="G91" s="10">
        <v>6.8518518518517055</v>
      </c>
      <c r="H91" s="10">
        <v>0</v>
      </c>
      <c r="I91" s="10">
        <v>-2.0721326164879263</v>
      </c>
      <c r="J91" s="10">
        <v>2.99768518518611</v>
      </c>
      <c r="K91" s="10">
        <v>-8.70295698924764</v>
      </c>
      <c r="L91" s="10">
        <v>0</v>
      </c>
      <c r="M91" s="10">
        <v>4.973118279570081</v>
      </c>
      <c r="N91" s="10"/>
      <c r="O91" s="10"/>
    </row>
    <row r="92" spans="1:15" ht="12.75">
      <c r="A92">
        <v>1997</v>
      </c>
      <c r="B92" s="10">
        <v>2.9009856630821544</v>
      </c>
      <c r="C92" s="10">
        <v>8.717757936507832</v>
      </c>
      <c r="D92" s="10">
        <v>-0.8288530465954062</v>
      </c>
      <c r="E92" s="10">
        <v>-4.282407407407164</v>
      </c>
      <c r="F92" s="10">
        <v>7.459677419355121</v>
      </c>
      <c r="G92" s="10">
        <v>2.997685185184893</v>
      </c>
      <c r="H92" s="10">
        <v>-0.8288530465942282</v>
      </c>
      <c r="I92" s="10">
        <v>-2.900985663083332</v>
      </c>
      <c r="J92" s="10">
        <v>-5.567129629629435</v>
      </c>
      <c r="K92" s="10">
        <v>-6.216397849462601</v>
      </c>
      <c r="L92" s="10">
        <v>-2.1412037037029736</v>
      </c>
      <c r="M92" s="10">
        <v>-3.7298387096775607</v>
      </c>
      <c r="N92" s="10"/>
      <c r="O92" s="10"/>
    </row>
    <row r="93" spans="1:15" ht="12.75">
      <c r="A93">
        <v>1998</v>
      </c>
      <c r="B93" s="10">
        <v>5.387544802867195</v>
      </c>
      <c r="C93" s="10">
        <v>0.9176587301591996</v>
      </c>
      <c r="D93" s="10">
        <v>4.144265232974675</v>
      </c>
      <c r="E93" s="10">
        <v>2.997685185184893</v>
      </c>
      <c r="F93" s="10">
        <v>-1.6577060931896346</v>
      </c>
      <c r="G93" s="10">
        <v>0</v>
      </c>
      <c r="H93" s="10">
        <v>-2.9009856630821544</v>
      </c>
      <c r="I93" s="10">
        <v>-3.7298387096775607</v>
      </c>
      <c r="J93" s="10">
        <v>-6.423611111111355</v>
      </c>
      <c r="K93" s="10">
        <v>-6.630824372759715</v>
      </c>
      <c r="L93" s="10">
        <v>-8.136574074073977</v>
      </c>
      <c r="M93" s="10">
        <v>-1.6577060931908123</v>
      </c>
      <c r="N93" s="10"/>
      <c r="O93" s="10"/>
    </row>
    <row r="94" spans="1:15" ht="12.75">
      <c r="A94">
        <v>1999</v>
      </c>
      <c r="B94" s="10">
        <v>5.387544802868373</v>
      </c>
      <c r="C94" s="10">
        <v>-1.3764880952381473</v>
      </c>
      <c r="D94" s="10">
        <v>-1.6577060931908123</v>
      </c>
      <c r="E94" s="10">
        <v>6.423611111111355</v>
      </c>
      <c r="F94" s="10">
        <v>-2.0721326164867486</v>
      </c>
      <c r="G94" s="10">
        <v>4.710648148147515</v>
      </c>
      <c r="H94" s="10">
        <v>-2.4865591397850406</v>
      </c>
      <c r="I94" s="10">
        <v>-2.4865591397850406</v>
      </c>
      <c r="J94" s="10">
        <v>-5.995370370369786</v>
      </c>
      <c r="K94" s="10">
        <v>-5.387544802867195</v>
      </c>
      <c r="L94" s="10">
        <v>-2.569444444444542</v>
      </c>
      <c r="M94" s="10"/>
      <c r="N94" s="10"/>
      <c r="O94" s="10"/>
    </row>
    <row r="95" spans="2:15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2:15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2:15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2:15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2:15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2:15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2:15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2:15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2:15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2:15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2:15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2:15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2:15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2:15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2:15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2:15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2:15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2:15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2:15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2:15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2:15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2:15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2:15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2:15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2:15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2:15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2:15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2:15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2:15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2:15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2:15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2:15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2:15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2:15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2:15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2:15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2:15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2:15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2:15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21">
      <selection activeCell="A1" sqref="A1"/>
    </sheetView>
  </sheetViews>
  <sheetFormatPr defaultColWidth="9.140625" defaultRowHeight="12.75"/>
  <sheetData>
    <row r="1" ht="12.75">
      <c r="A1" t="s">
        <v>60</v>
      </c>
    </row>
    <row r="4" spans="1:13" ht="12.75">
      <c r="A4" s="1" t="s">
        <v>13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53</v>
      </c>
      <c r="L4" s="1" t="s">
        <v>54</v>
      </c>
      <c r="M4" s="1" t="s">
        <v>55</v>
      </c>
    </row>
    <row r="5" spans="1:13" ht="12.75">
      <c r="A5">
        <v>1860</v>
      </c>
      <c r="B5">
        <v>5589</v>
      </c>
      <c r="C5">
        <v>5022</v>
      </c>
      <c r="D5">
        <v>5242</v>
      </c>
      <c r="E5">
        <v>5684</v>
      </c>
      <c r="F5">
        <v>6519</v>
      </c>
      <c r="G5">
        <v>7177</v>
      </c>
      <c r="H5">
        <v>7325</v>
      </c>
      <c r="I5">
        <v>7282</v>
      </c>
      <c r="J5">
        <v>7198</v>
      </c>
      <c r="K5">
        <v>6942</v>
      </c>
      <c r="L5">
        <v>6861</v>
      </c>
      <c r="M5">
        <v>6522</v>
      </c>
    </row>
    <row r="6" spans="1:13" ht="12.75">
      <c r="A6">
        <v>1861</v>
      </c>
      <c r="B6">
        <v>5136</v>
      </c>
      <c r="C6">
        <v>4617</v>
      </c>
      <c r="D6">
        <v>4838</v>
      </c>
      <c r="E6">
        <v>5403</v>
      </c>
      <c r="F6">
        <v>6546</v>
      </c>
      <c r="G6">
        <v>7275</v>
      </c>
      <c r="H6">
        <v>7435</v>
      </c>
      <c r="I6">
        <v>7520</v>
      </c>
      <c r="J6">
        <v>7493</v>
      </c>
      <c r="K6">
        <v>7358</v>
      </c>
      <c r="L6">
        <v>7098</v>
      </c>
      <c r="M6">
        <v>6360</v>
      </c>
    </row>
    <row r="7" spans="1:13" ht="12.75">
      <c r="A7">
        <v>1862</v>
      </c>
      <c r="B7">
        <v>5378</v>
      </c>
      <c r="C7">
        <v>4833</v>
      </c>
      <c r="D7">
        <v>4929</v>
      </c>
      <c r="E7">
        <v>5500</v>
      </c>
      <c r="F7">
        <v>6508</v>
      </c>
      <c r="G7">
        <v>7002</v>
      </c>
      <c r="H7">
        <v>7052</v>
      </c>
      <c r="I7">
        <v>7122</v>
      </c>
      <c r="J7">
        <v>7006</v>
      </c>
      <c r="K7">
        <v>7332</v>
      </c>
      <c r="L7">
        <v>7137</v>
      </c>
      <c r="M7">
        <v>6042</v>
      </c>
    </row>
    <row r="8" spans="1:13" ht="12.75">
      <c r="A8">
        <v>1863</v>
      </c>
      <c r="B8">
        <v>5335</v>
      </c>
      <c r="C8">
        <v>4714</v>
      </c>
      <c r="D8">
        <v>4832</v>
      </c>
      <c r="E8">
        <v>5327</v>
      </c>
      <c r="F8">
        <v>6309</v>
      </c>
      <c r="G8">
        <v>6826</v>
      </c>
      <c r="H8">
        <v>6776</v>
      </c>
      <c r="I8">
        <v>6803</v>
      </c>
      <c r="J8">
        <v>6773</v>
      </c>
      <c r="K8">
        <v>6653</v>
      </c>
      <c r="L8">
        <v>6713</v>
      </c>
      <c r="M8">
        <v>5583</v>
      </c>
    </row>
    <row r="9" spans="1:13" ht="12.75">
      <c r="A9">
        <v>1864</v>
      </c>
      <c r="B9">
        <v>5028</v>
      </c>
      <c r="C9">
        <v>4466</v>
      </c>
      <c r="D9">
        <v>4611</v>
      </c>
      <c r="E9">
        <v>5176</v>
      </c>
      <c r="F9">
        <v>6217</v>
      </c>
      <c r="G9">
        <v>6533</v>
      </c>
      <c r="H9">
        <v>6653</v>
      </c>
      <c r="I9">
        <v>6621</v>
      </c>
      <c r="J9">
        <v>6398</v>
      </c>
      <c r="K9">
        <v>6017</v>
      </c>
      <c r="L9">
        <v>5910</v>
      </c>
      <c r="M9">
        <v>5481</v>
      </c>
    </row>
    <row r="10" spans="1:13" ht="12.75">
      <c r="A10">
        <v>1865</v>
      </c>
      <c r="B10">
        <v>4450</v>
      </c>
      <c r="C10">
        <v>3958</v>
      </c>
      <c r="D10">
        <v>4195</v>
      </c>
      <c r="E10">
        <v>4917</v>
      </c>
      <c r="F10">
        <v>5812</v>
      </c>
      <c r="G10">
        <v>6152</v>
      </c>
      <c r="H10">
        <v>6528</v>
      </c>
      <c r="I10">
        <v>6564</v>
      </c>
      <c r="J10">
        <v>6471</v>
      </c>
      <c r="K10">
        <v>6334</v>
      </c>
      <c r="L10">
        <v>5944</v>
      </c>
      <c r="M10">
        <v>5578</v>
      </c>
    </row>
    <row r="11" spans="1:13" ht="12.75">
      <c r="A11">
        <v>1866</v>
      </c>
      <c r="B11">
        <v>4402</v>
      </c>
      <c r="C11">
        <v>3732</v>
      </c>
      <c r="D11">
        <v>3904</v>
      </c>
      <c r="E11">
        <v>4604</v>
      </c>
      <c r="F11">
        <v>5510</v>
      </c>
      <c r="G11">
        <v>5878</v>
      </c>
      <c r="H11">
        <v>6074</v>
      </c>
      <c r="I11">
        <v>6183</v>
      </c>
      <c r="J11">
        <v>6069</v>
      </c>
      <c r="K11">
        <v>5977</v>
      </c>
      <c r="L11">
        <v>5955</v>
      </c>
      <c r="M11">
        <v>5416</v>
      </c>
    </row>
    <row r="12" spans="1:13" ht="12.75">
      <c r="A12">
        <v>1867</v>
      </c>
      <c r="B12">
        <v>4628</v>
      </c>
      <c r="C12">
        <v>4115</v>
      </c>
      <c r="D12">
        <v>4357</v>
      </c>
      <c r="E12">
        <v>4971</v>
      </c>
      <c r="F12">
        <v>5898</v>
      </c>
      <c r="G12">
        <v>6395</v>
      </c>
      <c r="H12">
        <v>6566</v>
      </c>
      <c r="I12">
        <v>6578</v>
      </c>
      <c r="J12">
        <v>6437</v>
      </c>
      <c r="K12">
        <v>6234</v>
      </c>
      <c r="L12">
        <v>5956</v>
      </c>
      <c r="M12">
        <v>5275</v>
      </c>
    </row>
    <row r="13" spans="1:13" ht="12.75">
      <c r="A13">
        <v>1868</v>
      </c>
      <c r="B13">
        <v>4391</v>
      </c>
      <c r="C13">
        <v>3829</v>
      </c>
      <c r="D13">
        <v>4313</v>
      </c>
      <c r="E13">
        <v>4744</v>
      </c>
      <c r="F13">
        <v>5704</v>
      </c>
      <c r="G13">
        <v>6064</v>
      </c>
      <c r="H13">
        <v>6096</v>
      </c>
      <c r="I13">
        <v>5926</v>
      </c>
      <c r="J13">
        <v>5783</v>
      </c>
      <c r="K13">
        <v>5690</v>
      </c>
      <c r="L13">
        <v>5667</v>
      </c>
      <c r="M13">
        <v>5659</v>
      </c>
    </row>
    <row r="14" spans="1:13" ht="12.75">
      <c r="A14">
        <v>1869</v>
      </c>
      <c r="B14">
        <v>4283</v>
      </c>
      <c r="C14">
        <v>3780</v>
      </c>
      <c r="D14">
        <v>3785</v>
      </c>
      <c r="E14">
        <v>4442</v>
      </c>
      <c r="F14">
        <v>5429</v>
      </c>
      <c r="G14">
        <v>5901</v>
      </c>
      <c r="H14">
        <v>6162</v>
      </c>
      <c r="I14">
        <v>6407</v>
      </c>
      <c r="J14">
        <v>6375</v>
      </c>
      <c r="K14">
        <v>6171</v>
      </c>
      <c r="L14">
        <v>6175</v>
      </c>
      <c r="M14">
        <v>5853</v>
      </c>
    </row>
    <row r="15" spans="1:13" ht="12.75">
      <c r="A15">
        <v>1870</v>
      </c>
      <c r="B15">
        <v>4752</v>
      </c>
      <c r="C15">
        <v>4261</v>
      </c>
      <c r="D15">
        <v>4568</v>
      </c>
      <c r="E15">
        <v>5252</v>
      </c>
      <c r="F15">
        <v>6244</v>
      </c>
      <c r="G15">
        <v>6761</v>
      </c>
      <c r="H15">
        <v>6847</v>
      </c>
      <c r="I15">
        <v>6781</v>
      </c>
      <c r="J15">
        <v>6958</v>
      </c>
      <c r="K15">
        <v>6704</v>
      </c>
      <c r="L15">
        <v>6431</v>
      </c>
      <c r="M15">
        <v>5626</v>
      </c>
    </row>
    <row r="16" spans="1:13" ht="12.75">
      <c r="A16">
        <v>1871</v>
      </c>
      <c r="B16">
        <v>5152</v>
      </c>
      <c r="C16">
        <v>4568</v>
      </c>
      <c r="D16">
        <v>5037</v>
      </c>
      <c r="E16">
        <v>5603</v>
      </c>
      <c r="F16">
        <v>6600</v>
      </c>
      <c r="G16">
        <v>7078</v>
      </c>
      <c r="H16">
        <v>7108</v>
      </c>
      <c r="I16">
        <v>6891</v>
      </c>
      <c r="J16">
        <v>6657</v>
      </c>
      <c r="K16">
        <v>6384</v>
      </c>
      <c r="L16">
        <v>6246</v>
      </c>
      <c r="M16">
        <v>5416</v>
      </c>
    </row>
    <row r="17" spans="1:13" ht="12.75">
      <c r="A17">
        <v>1872</v>
      </c>
      <c r="B17">
        <v>4596</v>
      </c>
      <c r="C17">
        <v>3948</v>
      </c>
      <c r="D17">
        <v>4033</v>
      </c>
      <c r="E17">
        <v>4535</v>
      </c>
      <c r="F17">
        <v>5531</v>
      </c>
      <c r="G17">
        <v>6192</v>
      </c>
      <c r="H17">
        <v>6359</v>
      </c>
      <c r="I17">
        <v>6257</v>
      </c>
      <c r="J17">
        <v>6220</v>
      </c>
      <c r="K17">
        <v>6103</v>
      </c>
      <c r="L17">
        <v>6035</v>
      </c>
      <c r="M17">
        <v>5918</v>
      </c>
    </row>
    <row r="18" spans="1:13" ht="12.75">
      <c r="A18">
        <v>1873</v>
      </c>
      <c r="B18">
        <v>4385</v>
      </c>
      <c r="C18">
        <v>3829</v>
      </c>
      <c r="D18">
        <v>4012</v>
      </c>
      <c r="E18">
        <v>4690</v>
      </c>
      <c r="F18">
        <v>5769</v>
      </c>
      <c r="G18">
        <v>6367</v>
      </c>
      <c r="H18">
        <v>6508</v>
      </c>
      <c r="I18">
        <v>6527</v>
      </c>
      <c r="J18">
        <v>6463</v>
      </c>
      <c r="K18">
        <v>6560</v>
      </c>
      <c r="L18">
        <v>6547</v>
      </c>
      <c r="M18">
        <v>5740</v>
      </c>
    </row>
    <row r="19" spans="1:13" ht="12.75">
      <c r="A19">
        <v>1874</v>
      </c>
      <c r="B19">
        <v>4990</v>
      </c>
      <c r="C19">
        <v>4525</v>
      </c>
      <c r="D19">
        <v>4746</v>
      </c>
      <c r="E19">
        <v>5122</v>
      </c>
      <c r="F19">
        <v>5958</v>
      </c>
      <c r="G19">
        <v>6642</v>
      </c>
      <c r="H19">
        <v>6726</v>
      </c>
      <c r="I19">
        <v>6654</v>
      </c>
      <c r="J19">
        <v>6572</v>
      </c>
      <c r="K19">
        <v>6403</v>
      </c>
      <c r="L19">
        <v>5982</v>
      </c>
      <c r="M19">
        <v>5875</v>
      </c>
    </row>
    <row r="20" spans="1:13" ht="12.75">
      <c r="A20">
        <v>1875</v>
      </c>
      <c r="B20">
        <v>4688</v>
      </c>
      <c r="C20">
        <v>4115</v>
      </c>
      <c r="D20">
        <v>4282</v>
      </c>
      <c r="E20">
        <v>4842</v>
      </c>
      <c r="F20">
        <v>5839</v>
      </c>
      <c r="G20">
        <v>6519</v>
      </c>
      <c r="H20">
        <v>6605</v>
      </c>
      <c r="I20">
        <v>6605</v>
      </c>
      <c r="J20">
        <v>6725</v>
      </c>
      <c r="K20">
        <v>6610</v>
      </c>
      <c r="L20">
        <v>6587</v>
      </c>
      <c r="M20">
        <v>6484</v>
      </c>
    </row>
    <row r="21" spans="1:13" ht="12.75">
      <c r="A21">
        <v>1876</v>
      </c>
      <c r="B21">
        <v>5001</v>
      </c>
      <c r="C21">
        <v>4449</v>
      </c>
      <c r="D21">
        <v>4665</v>
      </c>
      <c r="E21">
        <v>5273</v>
      </c>
      <c r="F21">
        <v>6406</v>
      </c>
      <c r="G21">
        <v>7026</v>
      </c>
      <c r="H21">
        <v>7410</v>
      </c>
      <c r="I21">
        <v>7434</v>
      </c>
      <c r="J21">
        <v>7556</v>
      </c>
      <c r="K21">
        <v>7300</v>
      </c>
      <c r="L21">
        <v>7195</v>
      </c>
      <c r="M21">
        <v>6166</v>
      </c>
    </row>
    <row r="22" spans="1:13" ht="12.75">
      <c r="A22">
        <v>1877</v>
      </c>
      <c r="B22">
        <v>5389</v>
      </c>
      <c r="C22">
        <v>4843</v>
      </c>
      <c r="D22">
        <v>4951</v>
      </c>
      <c r="E22">
        <v>5452</v>
      </c>
      <c r="F22">
        <v>6352</v>
      </c>
      <c r="G22">
        <v>6970</v>
      </c>
      <c r="H22">
        <v>7049</v>
      </c>
      <c r="I22">
        <v>6992</v>
      </c>
      <c r="J22">
        <v>5832</v>
      </c>
      <c r="K22">
        <v>6723</v>
      </c>
      <c r="L22">
        <v>6605</v>
      </c>
      <c r="M22">
        <v>5988</v>
      </c>
    </row>
    <row r="23" spans="1:13" ht="12.75">
      <c r="A23">
        <v>1878</v>
      </c>
      <c r="B23">
        <v>5173</v>
      </c>
      <c r="C23">
        <v>4541</v>
      </c>
      <c r="D23">
        <v>4778</v>
      </c>
      <c r="E23">
        <v>5198</v>
      </c>
      <c r="F23">
        <v>6222</v>
      </c>
      <c r="G23">
        <v>6754</v>
      </c>
      <c r="H23">
        <v>6733</v>
      </c>
      <c r="I23">
        <v>6671</v>
      </c>
      <c r="J23">
        <v>6539</v>
      </c>
      <c r="K23">
        <v>6647</v>
      </c>
      <c r="L23">
        <v>6613</v>
      </c>
      <c r="M23">
        <v>5540</v>
      </c>
    </row>
    <row r="24" spans="1:13" ht="12.75">
      <c r="A24">
        <v>1879</v>
      </c>
      <c r="B24">
        <v>4887</v>
      </c>
      <c r="C24">
        <v>4217</v>
      </c>
      <c r="D24">
        <v>4341</v>
      </c>
      <c r="E24">
        <v>4815</v>
      </c>
      <c r="F24">
        <v>5693</v>
      </c>
      <c r="G24">
        <v>5547</v>
      </c>
      <c r="H24">
        <v>6083</v>
      </c>
      <c r="I24">
        <v>6023</v>
      </c>
      <c r="J24">
        <v>6030</v>
      </c>
      <c r="K24">
        <v>5878</v>
      </c>
      <c r="L24">
        <v>5884</v>
      </c>
      <c r="M24">
        <v>5696</v>
      </c>
    </row>
    <row r="25" spans="1:13" ht="12.75">
      <c r="A25">
        <v>1880</v>
      </c>
      <c r="B25">
        <v>4628</v>
      </c>
      <c r="C25">
        <v>4055</v>
      </c>
      <c r="D25">
        <v>4195</v>
      </c>
      <c r="E25">
        <v>4658</v>
      </c>
      <c r="F25">
        <v>5682</v>
      </c>
      <c r="G25">
        <v>6278</v>
      </c>
      <c r="H25">
        <v>6522</v>
      </c>
      <c r="I25">
        <v>6484</v>
      </c>
      <c r="J25">
        <v>6457</v>
      </c>
      <c r="K25">
        <v>6201</v>
      </c>
      <c r="L25">
        <v>6152</v>
      </c>
      <c r="M25">
        <v>6134</v>
      </c>
    </row>
    <row r="26" spans="1:13" ht="12.75">
      <c r="A26">
        <v>1881</v>
      </c>
      <c r="B26">
        <v>4688</v>
      </c>
      <c r="C26">
        <v>4358</v>
      </c>
      <c r="D26">
        <v>4508</v>
      </c>
      <c r="E26">
        <v>4977</v>
      </c>
      <c r="F26">
        <v>5958</v>
      </c>
      <c r="G26">
        <v>6380</v>
      </c>
      <c r="H26">
        <v>6502</v>
      </c>
      <c r="I26">
        <v>6365</v>
      </c>
      <c r="J26">
        <v>6353</v>
      </c>
      <c r="K26">
        <v>6718</v>
      </c>
      <c r="L26">
        <v>6803</v>
      </c>
      <c r="M26">
        <v>6042</v>
      </c>
    </row>
    <row r="27" spans="1:13" ht="12.75">
      <c r="A27">
        <v>1882</v>
      </c>
      <c r="B27">
        <v>5114</v>
      </c>
      <c r="C27">
        <v>4451</v>
      </c>
      <c r="D27">
        <v>4670</v>
      </c>
      <c r="E27">
        <v>5246</v>
      </c>
      <c r="F27">
        <v>6147</v>
      </c>
      <c r="G27">
        <v>6320</v>
      </c>
      <c r="H27">
        <v>6443</v>
      </c>
      <c r="I27">
        <v>6510</v>
      </c>
      <c r="J27">
        <v>6468</v>
      </c>
      <c r="K27">
        <v>6676</v>
      </c>
      <c r="L27">
        <v>6502</v>
      </c>
      <c r="M27">
        <v>6484</v>
      </c>
    </row>
    <row r="28" spans="1:13" ht="12.75">
      <c r="A28">
        <v>1883</v>
      </c>
      <c r="B28">
        <v>4995</v>
      </c>
      <c r="C28">
        <v>4428</v>
      </c>
      <c r="D28">
        <v>4595</v>
      </c>
      <c r="E28">
        <v>5058</v>
      </c>
      <c r="F28">
        <v>6174</v>
      </c>
      <c r="G28">
        <v>6724</v>
      </c>
      <c r="H28">
        <v>6888</v>
      </c>
      <c r="I28">
        <v>7145</v>
      </c>
      <c r="J28">
        <v>7038</v>
      </c>
      <c r="K28">
        <v>6878</v>
      </c>
      <c r="L28">
        <v>7220</v>
      </c>
      <c r="M28">
        <v>6188</v>
      </c>
    </row>
    <row r="29" spans="1:13" ht="12.75">
      <c r="A29">
        <v>1884</v>
      </c>
      <c r="B29">
        <v>5443</v>
      </c>
      <c r="C29">
        <v>4822</v>
      </c>
      <c r="D29">
        <v>4989</v>
      </c>
      <c r="E29">
        <v>5613</v>
      </c>
      <c r="F29">
        <v>6541</v>
      </c>
      <c r="G29">
        <v>6930</v>
      </c>
      <c r="H29">
        <v>6991</v>
      </c>
      <c r="I29">
        <v>7010</v>
      </c>
      <c r="J29">
        <v>6821</v>
      </c>
      <c r="K29">
        <v>7103</v>
      </c>
      <c r="L29">
        <v>6933</v>
      </c>
      <c r="M29">
        <v>6441</v>
      </c>
    </row>
    <row r="30" spans="1:13" ht="12.75">
      <c r="A30">
        <v>1885</v>
      </c>
      <c r="B30">
        <v>5395</v>
      </c>
      <c r="C30">
        <v>4806</v>
      </c>
      <c r="D30">
        <v>4951</v>
      </c>
      <c r="E30">
        <v>5468</v>
      </c>
      <c r="F30">
        <v>6492</v>
      </c>
      <c r="G30">
        <v>7195</v>
      </c>
      <c r="H30">
        <v>7306</v>
      </c>
      <c r="I30">
        <v>7409</v>
      </c>
      <c r="J30">
        <v>7379</v>
      </c>
      <c r="K30">
        <v>7297</v>
      </c>
      <c r="L30">
        <v>7115</v>
      </c>
      <c r="M30">
        <v>6312</v>
      </c>
    </row>
    <row r="31" spans="1:13" ht="12.75">
      <c r="A31">
        <v>1886</v>
      </c>
      <c r="B31">
        <v>5503</v>
      </c>
      <c r="C31">
        <v>5000</v>
      </c>
      <c r="D31">
        <v>5248</v>
      </c>
      <c r="E31">
        <v>5862</v>
      </c>
      <c r="F31">
        <v>6848</v>
      </c>
      <c r="G31">
        <v>7715</v>
      </c>
      <c r="H31">
        <v>7541</v>
      </c>
      <c r="I31">
        <v>7441</v>
      </c>
      <c r="J31">
        <v>7327</v>
      </c>
      <c r="K31">
        <v>7272</v>
      </c>
      <c r="L31">
        <v>7158</v>
      </c>
      <c r="M31">
        <v>5783</v>
      </c>
    </row>
    <row r="32" spans="1:13" ht="12.75">
      <c r="A32">
        <v>1887</v>
      </c>
      <c r="B32">
        <v>5281</v>
      </c>
      <c r="C32">
        <v>4843</v>
      </c>
      <c r="D32">
        <v>5102</v>
      </c>
      <c r="E32">
        <v>5511</v>
      </c>
      <c r="F32">
        <v>6427</v>
      </c>
      <c r="G32">
        <v>7010</v>
      </c>
      <c r="H32">
        <v>7095</v>
      </c>
      <c r="I32">
        <v>6966</v>
      </c>
      <c r="J32">
        <v>6735</v>
      </c>
      <c r="K32">
        <v>6671</v>
      </c>
      <c r="L32">
        <v>6407</v>
      </c>
      <c r="M32">
        <v>5750</v>
      </c>
    </row>
    <row r="33" spans="1:13" ht="12.75">
      <c r="A33">
        <v>1888</v>
      </c>
      <c r="B33">
        <v>4785</v>
      </c>
      <c r="C33">
        <v>4196</v>
      </c>
      <c r="D33">
        <v>4433</v>
      </c>
      <c r="E33">
        <v>4966</v>
      </c>
      <c r="F33">
        <v>6012</v>
      </c>
      <c r="G33">
        <v>6800</v>
      </c>
      <c r="H33">
        <v>6687</v>
      </c>
      <c r="I33">
        <v>6778</v>
      </c>
      <c r="J33">
        <v>6582</v>
      </c>
      <c r="K33">
        <v>6416</v>
      </c>
      <c r="L33">
        <v>6295</v>
      </c>
      <c r="M33">
        <v>5383</v>
      </c>
    </row>
    <row r="34" spans="1:13" ht="12.75">
      <c r="A34">
        <v>1889</v>
      </c>
      <c r="B34">
        <v>4736</v>
      </c>
      <c r="C34">
        <v>4153</v>
      </c>
      <c r="D34">
        <v>4287</v>
      </c>
      <c r="E34">
        <v>4707</v>
      </c>
      <c r="F34">
        <v>5591</v>
      </c>
      <c r="G34">
        <v>6071</v>
      </c>
      <c r="H34">
        <v>6274</v>
      </c>
      <c r="I34">
        <v>6286</v>
      </c>
      <c r="J34">
        <v>6212</v>
      </c>
      <c r="K34">
        <v>6018</v>
      </c>
      <c r="L34">
        <v>5798</v>
      </c>
      <c r="M34">
        <v>5394</v>
      </c>
    </row>
    <row r="35" spans="1:13" ht="12.75">
      <c r="A35">
        <v>1890</v>
      </c>
      <c r="B35">
        <v>4482</v>
      </c>
      <c r="C35">
        <v>3877</v>
      </c>
      <c r="D35">
        <v>4012</v>
      </c>
      <c r="E35">
        <v>4545</v>
      </c>
      <c r="F35">
        <v>5521</v>
      </c>
      <c r="G35">
        <v>5820</v>
      </c>
      <c r="H35">
        <v>6058</v>
      </c>
      <c r="I35">
        <v>6178</v>
      </c>
      <c r="J35">
        <v>6016</v>
      </c>
      <c r="K35">
        <v>5903</v>
      </c>
      <c r="L35">
        <v>5706</v>
      </c>
      <c r="M35">
        <v>4952</v>
      </c>
    </row>
    <row r="36" spans="1:13" ht="12.75">
      <c r="A36">
        <v>1891</v>
      </c>
      <c r="B36">
        <v>4348</v>
      </c>
      <c r="C36">
        <v>3748</v>
      </c>
      <c r="D36">
        <v>3877</v>
      </c>
      <c r="E36">
        <v>4512</v>
      </c>
      <c r="F36">
        <v>5450</v>
      </c>
      <c r="G36">
        <v>5708</v>
      </c>
      <c r="H36">
        <v>5702</v>
      </c>
      <c r="I36">
        <v>5652</v>
      </c>
      <c r="J36">
        <v>5518</v>
      </c>
      <c r="K36">
        <v>5290</v>
      </c>
      <c r="L36">
        <v>5083</v>
      </c>
      <c r="M36">
        <v>5049</v>
      </c>
    </row>
    <row r="37" spans="1:13" ht="12.75">
      <c r="A37">
        <v>1892</v>
      </c>
      <c r="B37">
        <v>4024</v>
      </c>
      <c r="C37">
        <v>3451</v>
      </c>
      <c r="D37">
        <v>3629</v>
      </c>
      <c r="E37">
        <v>4129</v>
      </c>
      <c r="F37">
        <v>5008</v>
      </c>
      <c r="G37">
        <v>5250</v>
      </c>
      <c r="H37">
        <v>5454</v>
      </c>
      <c r="I37">
        <v>5634</v>
      </c>
      <c r="J37">
        <v>5509</v>
      </c>
      <c r="K37">
        <v>5516</v>
      </c>
      <c r="L37">
        <v>5364</v>
      </c>
      <c r="M37">
        <v>5151</v>
      </c>
    </row>
    <row r="38" spans="1:13" ht="12.75">
      <c r="A38">
        <v>1893</v>
      </c>
      <c r="B38">
        <v>3975</v>
      </c>
      <c r="C38">
        <v>3408</v>
      </c>
      <c r="D38">
        <v>3596</v>
      </c>
      <c r="E38">
        <v>4259</v>
      </c>
      <c r="F38">
        <v>5407</v>
      </c>
      <c r="G38">
        <v>6203</v>
      </c>
      <c r="H38">
        <v>5884</v>
      </c>
      <c r="I38">
        <v>5829</v>
      </c>
      <c r="J38">
        <v>5654</v>
      </c>
      <c r="K38">
        <v>5562</v>
      </c>
      <c r="L38">
        <v>5461</v>
      </c>
      <c r="M38">
        <v>5151</v>
      </c>
    </row>
    <row r="39" spans="1:13" ht="12.75">
      <c r="A39">
        <v>1894</v>
      </c>
      <c r="B39">
        <v>4186</v>
      </c>
      <c r="C39">
        <v>3651</v>
      </c>
      <c r="D39">
        <v>3877</v>
      </c>
      <c r="E39">
        <v>4458</v>
      </c>
      <c r="F39">
        <v>5483</v>
      </c>
      <c r="G39">
        <v>5940</v>
      </c>
      <c r="H39">
        <v>6076</v>
      </c>
      <c r="I39">
        <v>5894</v>
      </c>
      <c r="J39">
        <v>5766</v>
      </c>
      <c r="K39">
        <v>5646</v>
      </c>
      <c r="L39">
        <v>5565</v>
      </c>
      <c r="M39">
        <v>4509</v>
      </c>
    </row>
    <row r="40" spans="1:13" ht="12.75">
      <c r="A40">
        <v>1895</v>
      </c>
      <c r="B40">
        <v>4078</v>
      </c>
      <c r="C40">
        <v>3473</v>
      </c>
      <c r="D40">
        <v>3623</v>
      </c>
      <c r="E40">
        <v>4135</v>
      </c>
      <c r="F40">
        <v>5035</v>
      </c>
      <c r="G40">
        <v>5354</v>
      </c>
      <c r="H40">
        <v>5293</v>
      </c>
      <c r="I40">
        <v>5218</v>
      </c>
      <c r="J40">
        <v>5139</v>
      </c>
      <c r="K40">
        <v>5036</v>
      </c>
      <c r="L40">
        <v>4767</v>
      </c>
      <c r="M40">
        <v>4698</v>
      </c>
    </row>
    <row r="41" spans="1:13" ht="12.75">
      <c r="A41">
        <v>1896</v>
      </c>
      <c r="B41">
        <v>3608</v>
      </c>
      <c r="C41">
        <v>3133</v>
      </c>
      <c r="D41">
        <v>3224</v>
      </c>
      <c r="E41">
        <v>3697</v>
      </c>
      <c r="F41">
        <v>4722</v>
      </c>
      <c r="G41">
        <v>5019</v>
      </c>
      <c r="H41">
        <v>5000</v>
      </c>
      <c r="I41">
        <v>4958</v>
      </c>
      <c r="J41">
        <v>4929</v>
      </c>
      <c r="K41">
        <v>4772</v>
      </c>
      <c r="L41">
        <v>4854</v>
      </c>
      <c r="M41">
        <v>4935</v>
      </c>
    </row>
    <row r="42" spans="1:13" ht="12.75">
      <c r="A42">
        <v>1897</v>
      </c>
      <c r="B42">
        <v>3802</v>
      </c>
      <c r="C42">
        <v>3213</v>
      </c>
      <c r="D42">
        <v>3434</v>
      </c>
      <c r="E42">
        <v>4075</v>
      </c>
      <c r="F42">
        <v>5191</v>
      </c>
      <c r="G42">
        <v>5509</v>
      </c>
      <c r="H42">
        <v>5628</v>
      </c>
      <c r="I42">
        <v>5649</v>
      </c>
      <c r="J42">
        <v>5508</v>
      </c>
      <c r="K42">
        <v>5320</v>
      </c>
      <c r="L42">
        <v>5281</v>
      </c>
      <c r="M42">
        <v>5545</v>
      </c>
    </row>
    <row r="43" spans="1:13" ht="12.75">
      <c r="A43">
        <v>1898</v>
      </c>
      <c r="B43">
        <v>3916</v>
      </c>
      <c r="C43">
        <v>3408</v>
      </c>
      <c r="D43">
        <v>3677</v>
      </c>
      <c r="E43">
        <v>4399</v>
      </c>
      <c r="F43">
        <v>5272</v>
      </c>
      <c r="G43">
        <v>5479</v>
      </c>
      <c r="H43">
        <v>5557</v>
      </c>
      <c r="I43">
        <v>5515</v>
      </c>
      <c r="J43">
        <v>5451</v>
      </c>
      <c r="K43">
        <v>5254</v>
      </c>
      <c r="L43">
        <v>5194</v>
      </c>
      <c r="M43">
        <v>5065</v>
      </c>
    </row>
    <row r="44" spans="1:13" ht="12.75">
      <c r="A44">
        <v>1899</v>
      </c>
      <c r="B44">
        <v>3927</v>
      </c>
      <c r="C44">
        <v>3311</v>
      </c>
      <c r="D44">
        <v>3537</v>
      </c>
      <c r="E44">
        <v>4086</v>
      </c>
      <c r="F44">
        <v>5186</v>
      </c>
      <c r="G44">
        <v>5629</v>
      </c>
      <c r="H44">
        <v>5850</v>
      </c>
      <c r="I44">
        <v>5785</v>
      </c>
      <c r="J44">
        <v>5731</v>
      </c>
      <c r="K44">
        <v>5448</v>
      </c>
      <c r="L44">
        <v>5366</v>
      </c>
      <c r="M44">
        <v>5286</v>
      </c>
    </row>
    <row r="45" spans="1:13" ht="12.75">
      <c r="A45">
        <v>1900</v>
      </c>
      <c r="B45">
        <v>4190</v>
      </c>
      <c r="C45">
        <v>3960</v>
      </c>
      <c r="D45">
        <v>3960</v>
      </c>
      <c r="E45">
        <v>5130</v>
      </c>
      <c r="F45">
        <v>5240</v>
      </c>
      <c r="G45">
        <v>5300</v>
      </c>
      <c r="H45">
        <v>5440</v>
      </c>
      <c r="I45">
        <v>5470</v>
      </c>
      <c r="J45">
        <v>5550</v>
      </c>
      <c r="K45">
        <v>5580</v>
      </c>
      <c r="L45">
        <v>5640</v>
      </c>
      <c r="M45">
        <v>5440</v>
      </c>
    </row>
    <row r="46" spans="1:13" ht="12.75">
      <c r="A46">
        <v>1901</v>
      </c>
      <c r="B46">
        <v>4700</v>
      </c>
      <c r="C46">
        <v>3570</v>
      </c>
      <c r="D46">
        <v>4360</v>
      </c>
      <c r="E46">
        <v>3600</v>
      </c>
      <c r="F46">
        <v>5490</v>
      </c>
      <c r="G46">
        <v>5720</v>
      </c>
      <c r="H46">
        <v>5780</v>
      </c>
      <c r="I46">
        <v>5780</v>
      </c>
      <c r="J46">
        <v>5660</v>
      </c>
      <c r="K46">
        <v>5610</v>
      </c>
      <c r="L46">
        <v>5550</v>
      </c>
      <c r="M46">
        <v>5300</v>
      </c>
    </row>
    <row r="47" spans="1:13" ht="12.75">
      <c r="A47">
        <v>1902</v>
      </c>
      <c r="B47">
        <v>4130</v>
      </c>
      <c r="C47">
        <v>4300</v>
      </c>
      <c r="D47">
        <v>5180</v>
      </c>
      <c r="E47">
        <v>5270</v>
      </c>
      <c r="F47">
        <v>5320</v>
      </c>
      <c r="G47">
        <v>5440</v>
      </c>
      <c r="H47">
        <v>5410</v>
      </c>
      <c r="I47">
        <v>5490</v>
      </c>
      <c r="J47">
        <v>5380</v>
      </c>
      <c r="K47">
        <v>5270</v>
      </c>
      <c r="L47">
        <v>5300</v>
      </c>
      <c r="M47">
        <v>5150</v>
      </c>
    </row>
    <row r="48" spans="1:13" ht="12.75">
      <c r="A48">
        <v>1903</v>
      </c>
      <c r="B48">
        <v>3990</v>
      </c>
      <c r="C48">
        <v>3880</v>
      </c>
      <c r="D48">
        <v>4900</v>
      </c>
      <c r="E48">
        <v>5240</v>
      </c>
      <c r="F48">
        <v>5240</v>
      </c>
      <c r="G48">
        <v>5320</v>
      </c>
      <c r="H48">
        <v>5440</v>
      </c>
      <c r="I48">
        <v>5440</v>
      </c>
      <c r="J48">
        <v>5490</v>
      </c>
      <c r="K48">
        <v>5610</v>
      </c>
      <c r="L48">
        <v>5440</v>
      </c>
      <c r="M48">
        <v>5150</v>
      </c>
    </row>
    <row r="49" spans="1:13" ht="12.75">
      <c r="A49">
        <v>1904</v>
      </c>
      <c r="B49">
        <v>4330</v>
      </c>
      <c r="C49">
        <v>4190</v>
      </c>
      <c r="D49">
        <v>4360</v>
      </c>
      <c r="E49">
        <v>5300</v>
      </c>
      <c r="F49">
        <v>5520</v>
      </c>
      <c r="G49">
        <v>5720</v>
      </c>
      <c r="H49">
        <v>5780</v>
      </c>
      <c r="I49">
        <v>5800</v>
      </c>
      <c r="J49">
        <v>5780</v>
      </c>
      <c r="K49">
        <v>5800</v>
      </c>
      <c r="L49">
        <v>5690</v>
      </c>
      <c r="M49">
        <v>5350</v>
      </c>
    </row>
    <row r="50" spans="1:13" ht="12.75">
      <c r="A50">
        <v>1905</v>
      </c>
      <c r="B50">
        <v>3570</v>
      </c>
      <c r="C50">
        <v>3940</v>
      </c>
      <c r="D50">
        <v>4560</v>
      </c>
      <c r="E50">
        <v>5550</v>
      </c>
      <c r="F50">
        <v>5660</v>
      </c>
      <c r="G50">
        <v>5780</v>
      </c>
      <c r="H50">
        <v>5830</v>
      </c>
      <c r="I50">
        <v>5860</v>
      </c>
      <c r="J50">
        <v>5860</v>
      </c>
      <c r="K50">
        <v>5830</v>
      </c>
      <c r="L50">
        <v>5720</v>
      </c>
      <c r="M50">
        <v>5610</v>
      </c>
    </row>
    <row r="51" spans="1:13" ht="12.75">
      <c r="A51">
        <v>1906</v>
      </c>
      <c r="B51">
        <v>5470</v>
      </c>
      <c r="C51">
        <v>4250</v>
      </c>
      <c r="D51">
        <v>4810</v>
      </c>
      <c r="E51">
        <v>5660</v>
      </c>
      <c r="F51">
        <v>5780</v>
      </c>
      <c r="G51">
        <v>5780</v>
      </c>
      <c r="H51">
        <v>5830</v>
      </c>
      <c r="I51">
        <v>5800</v>
      </c>
      <c r="J51">
        <v>5720</v>
      </c>
      <c r="K51">
        <v>5610</v>
      </c>
      <c r="L51">
        <v>5550</v>
      </c>
      <c r="M51">
        <v>5150</v>
      </c>
    </row>
    <row r="52" spans="1:13" ht="12.75">
      <c r="A52">
        <v>1907</v>
      </c>
      <c r="B52">
        <v>4420</v>
      </c>
      <c r="C52">
        <v>4110</v>
      </c>
      <c r="D52">
        <v>4900</v>
      </c>
      <c r="E52">
        <v>5580</v>
      </c>
      <c r="F52">
        <v>5640</v>
      </c>
      <c r="G52">
        <v>5720</v>
      </c>
      <c r="H52">
        <v>5830</v>
      </c>
      <c r="I52">
        <v>5800</v>
      </c>
      <c r="J52">
        <v>5830</v>
      </c>
      <c r="K52">
        <v>5720</v>
      </c>
      <c r="L52">
        <v>5610</v>
      </c>
      <c r="M52">
        <v>5490</v>
      </c>
    </row>
    <row r="53" spans="1:13" ht="12.75">
      <c r="A53">
        <v>1908</v>
      </c>
      <c r="B53">
        <v>3960</v>
      </c>
      <c r="C53">
        <v>3740</v>
      </c>
      <c r="D53">
        <v>4730</v>
      </c>
      <c r="E53">
        <v>5440</v>
      </c>
      <c r="F53">
        <v>5610</v>
      </c>
      <c r="G53">
        <v>5780</v>
      </c>
      <c r="H53">
        <v>5890</v>
      </c>
      <c r="I53">
        <v>5830</v>
      </c>
      <c r="J53">
        <v>5690</v>
      </c>
      <c r="K53">
        <v>5550</v>
      </c>
      <c r="L53">
        <v>5440</v>
      </c>
      <c r="M53">
        <v>5380</v>
      </c>
    </row>
    <row r="54" spans="1:13" ht="12.75">
      <c r="A54">
        <v>1909</v>
      </c>
      <c r="B54">
        <v>4810</v>
      </c>
      <c r="C54">
        <v>3450</v>
      </c>
      <c r="D54">
        <v>4360</v>
      </c>
      <c r="E54">
        <v>5210</v>
      </c>
      <c r="F54">
        <v>5380</v>
      </c>
      <c r="G54">
        <v>5520</v>
      </c>
      <c r="H54">
        <v>5580</v>
      </c>
      <c r="I54">
        <v>5520</v>
      </c>
      <c r="J54">
        <v>5490</v>
      </c>
      <c r="K54">
        <v>5380</v>
      </c>
      <c r="L54">
        <v>5210</v>
      </c>
      <c r="M54">
        <v>5040</v>
      </c>
    </row>
    <row r="55" spans="1:13" ht="12.75">
      <c r="A55">
        <v>1910</v>
      </c>
      <c r="B55">
        <v>3910</v>
      </c>
      <c r="C55">
        <v>3960</v>
      </c>
      <c r="D55">
        <v>5040</v>
      </c>
      <c r="E55">
        <v>5150</v>
      </c>
      <c r="F55">
        <v>5270</v>
      </c>
      <c r="G55">
        <v>5350</v>
      </c>
      <c r="H55">
        <v>5300</v>
      </c>
      <c r="I55">
        <v>5270</v>
      </c>
      <c r="J55">
        <v>5240</v>
      </c>
      <c r="K55">
        <v>5240</v>
      </c>
      <c r="L55">
        <v>5150</v>
      </c>
      <c r="M55">
        <v>4790</v>
      </c>
    </row>
    <row r="56" spans="1:13" ht="12.75">
      <c r="A56">
        <v>1911</v>
      </c>
      <c r="B56">
        <v>3820</v>
      </c>
      <c r="C56">
        <v>3680</v>
      </c>
      <c r="D56">
        <v>4810</v>
      </c>
      <c r="E56">
        <v>4900</v>
      </c>
      <c r="F56">
        <v>5100</v>
      </c>
      <c r="G56">
        <v>5180</v>
      </c>
      <c r="H56">
        <v>5210</v>
      </c>
      <c r="I56">
        <v>5210</v>
      </c>
      <c r="J56">
        <v>5100</v>
      </c>
      <c r="K56">
        <v>5100</v>
      </c>
      <c r="L56">
        <v>5040</v>
      </c>
      <c r="M56">
        <v>4960</v>
      </c>
    </row>
    <row r="57" spans="1:13" ht="12.75">
      <c r="A57">
        <v>1912</v>
      </c>
      <c r="B57">
        <v>3850</v>
      </c>
      <c r="C57">
        <v>3990</v>
      </c>
      <c r="D57">
        <v>4420</v>
      </c>
      <c r="E57">
        <v>4760</v>
      </c>
      <c r="F57">
        <v>5010</v>
      </c>
      <c r="G57">
        <v>5320</v>
      </c>
      <c r="H57">
        <v>5320</v>
      </c>
      <c r="I57">
        <v>5410</v>
      </c>
      <c r="J57">
        <v>5440</v>
      </c>
      <c r="K57">
        <v>5490</v>
      </c>
      <c r="L57">
        <v>5490</v>
      </c>
      <c r="M57">
        <v>5490</v>
      </c>
    </row>
    <row r="58" spans="1:13" ht="12.75">
      <c r="A58">
        <v>1913</v>
      </c>
      <c r="B58">
        <v>5210</v>
      </c>
      <c r="C58">
        <v>4130</v>
      </c>
      <c r="D58">
        <v>4670</v>
      </c>
      <c r="E58">
        <v>5210</v>
      </c>
      <c r="F58">
        <v>5440</v>
      </c>
      <c r="G58">
        <v>5640</v>
      </c>
      <c r="H58">
        <v>5720</v>
      </c>
      <c r="I58">
        <v>5660</v>
      </c>
      <c r="J58">
        <v>5550</v>
      </c>
      <c r="K58">
        <v>5610</v>
      </c>
      <c r="L58">
        <v>5550</v>
      </c>
      <c r="M58">
        <v>5410</v>
      </c>
    </row>
    <row r="59" spans="1:13" ht="12.75">
      <c r="A59">
        <v>1914</v>
      </c>
      <c r="B59">
        <v>4360</v>
      </c>
      <c r="C59">
        <v>4360</v>
      </c>
      <c r="D59">
        <v>4560</v>
      </c>
      <c r="E59">
        <v>5210</v>
      </c>
      <c r="F59">
        <v>5270</v>
      </c>
      <c r="G59">
        <v>5380</v>
      </c>
      <c r="H59">
        <v>5410</v>
      </c>
      <c r="I59">
        <v>5410</v>
      </c>
      <c r="J59">
        <v>5440</v>
      </c>
      <c r="K59">
        <v>5380</v>
      </c>
      <c r="L59">
        <v>5380</v>
      </c>
      <c r="M59">
        <v>4980</v>
      </c>
    </row>
    <row r="60" spans="1:13" ht="12.75">
      <c r="A60">
        <v>1915</v>
      </c>
      <c r="B60">
        <v>3710</v>
      </c>
      <c r="C60">
        <v>4220</v>
      </c>
      <c r="D60">
        <v>4840</v>
      </c>
      <c r="E60">
        <v>5130</v>
      </c>
      <c r="F60">
        <v>5100</v>
      </c>
      <c r="G60">
        <v>5150</v>
      </c>
      <c r="H60">
        <v>5150</v>
      </c>
      <c r="I60">
        <v>5150</v>
      </c>
      <c r="J60">
        <v>5150</v>
      </c>
      <c r="K60">
        <v>5150</v>
      </c>
      <c r="L60">
        <v>5150</v>
      </c>
      <c r="M60">
        <v>5010</v>
      </c>
    </row>
    <row r="61" spans="1:13" ht="12.75">
      <c r="A61">
        <v>1916</v>
      </c>
      <c r="B61">
        <v>4640</v>
      </c>
      <c r="C61">
        <v>4020</v>
      </c>
      <c r="D61">
        <v>4110</v>
      </c>
      <c r="E61">
        <v>5100</v>
      </c>
      <c r="F61">
        <v>5320</v>
      </c>
      <c r="G61">
        <v>5490</v>
      </c>
      <c r="H61">
        <v>5660</v>
      </c>
      <c r="I61">
        <v>5660</v>
      </c>
      <c r="J61">
        <v>5640</v>
      </c>
      <c r="K61">
        <v>5550</v>
      </c>
      <c r="L61">
        <v>5610</v>
      </c>
      <c r="M61">
        <v>5490</v>
      </c>
    </row>
    <row r="62" spans="1:13" ht="12.75">
      <c r="A62">
        <v>1917</v>
      </c>
      <c r="B62">
        <v>4530</v>
      </c>
      <c r="C62">
        <v>4530</v>
      </c>
      <c r="D62">
        <v>5440</v>
      </c>
      <c r="E62">
        <v>5490</v>
      </c>
      <c r="F62">
        <v>5610</v>
      </c>
      <c r="G62">
        <v>5720</v>
      </c>
      <c r="H62">
        <v>5920</v>
      </c>
      <c r="I62">
        <v>5970</v>
      </c>
      <c r="J62">
        <v>5830</v>
      </c>
      <c r="K62">
        <v>5750</v>
      </c>
      <c r="L62">
        <v>5720</v>
      </c>
      <c r="M62">
        <v>4760</v>
      </c>
    </row>
    <row r="63" spans="1:13" ht="12.75">
      <c r="A63">
        <v>1918</v>
      </c>
      <c r="B63">
        <v>4080</v>
      </c>
      <c r="C63">
        <v>4560</v>
      </c>
      <c r="D63">
        <v>4980</v>
      </c>
      <c r="E63">
        <v>4560</v>
      </c>
      <c r="F63">
        <v>6060</v>
      </c>
      <c r="G63">
        <v>6170</v>
      </c>
      <c r="H63">
        <v>6090</v>
      </c>
      <c r="I63">
        <v>6000</v>
      </c>
      <c r="J63">
        <v>5920</v>
      </c>
      <c r="K63">
        <v>5750</v>
      </c>
      <c r="L63">
        <v>5780</v>
      </c>
      <c r="M63">
        <v>5660</v>
      </c>
    </row>
    <row r="64" spans="1:13" ht="12.75">
      <c r="A64">
        <v>1919</v>
      </c>
      <c r="B64">
        <v>5380</v>
      </c>
      <c r="C64">
        <v>5240</v>
      </c>
      <c r="D64">
        <v>5300</v>
      </c>
      <c r="E64">
        <v>5380</v>
      </c>
      <c r="F64">
        <v>5610</v>
      </c>
      <c r="G64">
        <v>5580</v>
      </c>
      <c r="H64">
        <v>5660</v>
      </c>
      <c r="I64">
        <v>5610</v>
      </c>
      <c r="J64">
        <v>5520</v>
      </c>
      <c r="K64">
        <v>5440</v>
      </c>
      <c r="L64">
        <v>5410</v>
      </c>
      <c r="M64">
        <v>5410</v>
      </c>
    </row>
    <row r="65" spans="1:13" ht="12.75">
      <c r="A65">
        <v>1920</v>
      </c>
      <c r="B65">
        <v>3480</v>
      </c>
      <c r="C65">
        <v>3740</v>
      </c>
      <c r="D65">
        <v>4730</v>
      </c>
      <c r="E65">
        <v>5470</v>
      </c>
      <c r="F65">
        <v>5580</v>
      </c>
      <c r="G65">
        <v>5640</v>
      </c>
      <c r="H65">
        <v>5720</v>
      </c>
      <c r="I65">
        <v>5660</v>
      </c>
      <c r="J65">
        <v>5690</v>
      </c>
      <c r="K65">
        <v>5610</v>
      </c>
      <c r="L65">
        <v>5440</v>
      </c>
      <c r="M65">
        <v>5320</v>
      </c>
    </row>
    <row r="66" spans="1:13" ht="12.75">
      <c r="A66">
        <v>1921</v>
      </c>
      <c r="B66">
        <v>5240</v>
      </c>
      <c r="C66">
        <v>3850</v>
      </c>
      <c r="D66">
        <v>5070</v>
      </c>
      <c r="E66">
        <v>5130</v>
      </c>
      <c r="F66">
        <v>5380</v>
      </c>
      <c r="G66">
        <v>5380</v>
      </c>
      <c r="H66">
        <v>5350</v>
      </c>
      <c r="I66">
        <v>5320</v>
      </c>
      <c r="J66">
        <v>5210</v>
      </c>
      <c r="K66">
        <v>5240</v>
      </c>
      <c r="L66">
        <v>5040</v>
      </c>
      <c r="M66">
        <v>5100</v>
      </c>
    </row>
    <row r="67" spans="1:13" ht="12.75">
      <c r="A67">
        <v>1922</v>
      </c>
      <c r="B67">
        <v>4080</v>
      </c>
      <c r="C67">
        <v>3790</v>
      </c>
      <c r="D67">
        <v>4640</v>
      </c>
      <c r="E67">
        <v>5130</v>
      </c>
      <c r="F67">
        <v>5320</v>
      </c>
      <c r="G67">
        <v>5470</v>
      </c>
      <c r="H67">
        <v>5470</v>
      </c>
      <c r="I67">
        <v>5440</v>
      </c>
      <c r="J67">
        <v>5350</v>
      </c>
      <c r="K67">
        <v>5270</v>
      </c>
      <c r="L67">
        <v>5180</v>
      </c>
      <c r="M67">
        <v>5010</v>
      </c>
    </row>
    <row r="68" spans="1:13" ht="12.75">
      <c r="A68">
        <v>1923</v>
      </c>
      <c r="B68">
        <v>3790</v>
      </c>
      <c r="C68">
        <v>3850</v>
      </c>
      <c r="D68">
        <v>4250</v>
      </c>
      <c r="E68">
        <v>4840</v>
      </c>
      <c r="F68">
        <v>4960</v>
      </c>
      <c r="G68">
        <v>5210</v>
      </c>
      <c r="H68">
        <v>5180</v>
      </c>
      <c r="I68">
        <v>5180</v>
      </c>
      <c r="J68">
        <v>5150</v>
      </c>
      <c r="K68">
        <v>5100</v>
      </c>
      <c r="L68">
        <v>4980</v>
      </c>
      <c r="M68">
        <v>4790</v>
      </c>
    </row>
    <row r="69" spans="1:13" ht="12.75">
      <c r="A69">
        <v>1924</v>
      </c>
      <c r="B69">
        <v>4250</v>
      </c>
      <c r="C69">
        <v>3450</v>
      </c>
      <c r="D69">
        <v>4360</v>
      </c>
      <c r="E69">
        <v>4590</v>
      </c>
      <c r="F69">
        <v>4790</v>
      </c>
      <c r="G69">
        <v>5010</v>
      </c>
      <c r="H69">
        <v>5040</v>
      </c>
      <c r="I69">
        <v>5100</v>
      </c>
      <c r="J69">
        <v>5100</v>
      </c>
      <c r="K69">
        <v>4960</v>
      </c>
      <c r="L69">
        <v>4790</v>
      </c>
      <c r="M69">
        <v>4250</v>
      </c>
    </row>
    <row r="70" spans="1:13" ht="12.75">
      <c r="A70">
        <v>1925</v>
      </c>
      <c r="B70">
        <v>3770</v>
      </c>
      <c r="C70">
        <v>3680</v>
      </c>
      <c r="D70">
        <v>4190</v>
      </c>
      <c r="E70">
        <v>4590</v>
      </c>
      <c r="F70">
        <v>4700</v>
      </c>
      <c r="G70">
        <v>4670</v>
      </c>
      <c r="H70">
        <v>4700</v>
      </c>
      <c r="I70">
        <v>4640</v>
      </c>
      <c r="J70">
        <v>4530</v>
      </c>
      <c r="K70">
        <v>4530</v>
      </c>
      <c r="L70">
        <v>4420</v>
      </c>
      <c r="M70">
        <v>4450</v>
      </c>
    </row>
    <row r="71" spans="1:13" ht="12.75">
      <c r="A71">
        <v>1926</v>
      </c>
      <c r="B71">
        <v>3110</v>
      </c>
      <c r="C71">
        <v>3260</v>
      </c>
      <c r="D71">
        <v>3600</v>
      </c>
      <c r="E71">
        <v>4330</v>
      </c>
      <c r="F71">
        <v>4560</v>
      </c>
      <c r="G71">
        <v>4700</v>
      </c>
      <c r="H71">
        <v>4700</v>
      </c>
      <c r="I71">
        <v>4670</v>
      </c>
      <c r="J71">
        <v>4590</v>
      </c>
      <c r="K71">
        <v>4530</v>
      </c>
      <c r="L71">
        <v>4470</v>
      </c>
      <c r="M71">
        <v>4500</v>
      </c>
    </row>
    <row r="72" spans="1:13" ht="12.75">
      <c r="A72">
        <v>1927</v>
      </c>
      <c r="B72">
        <v>3200</v>
      </c>
      <c r="C72">
        <v>3480</v>
      </c>
      <c r="D72">
        <v>4130</v>
      </c>
      <c r="E72">
        <v>4700</v>
      </c>
      <c r="F72">
        <v>4870</v>
      </c>
      <c r="G72">
        <v>5040</v>
      </c>
      <c r="H72">
        <v>5040</v>
      </c>
      <c r="I72">
        <v>5040</v>
      </c>
      <c r="J72">
        <v>4930</v>
      </c>
      <c r="K72">
        <v>4980</v>
      </c>
      <c r="L72">
        <v>4870</v>
      </c>
      <c r="M72">
        <v>4810</v>
      </c>
    </row>
    <row r="73" spans="1:13" ht="12.75">
      <c r="A73">
        <v>1928</v>
      </c>
      <c r="B73">
        <v>4020</v>
      </c>
      <c r="C73">
        <v>3280</v>
      </c>
      <c r="D73">
        <v>3880</v>
      </c>
      <c r="E73">
        <v>5100</v>
      </c>
      <c r="F73">
        <v>5300</v>
      </c>
      <c r="G73">
        <v>5320</v>
      </c>
      <c r="H73">
        <v>5380</v>
      </c>
      <c r="I73">
        <v>5490</v>
      </c>
      <c r="J73">
        <v>5550</v>
      </c>
      <c r="K73">
        <v>5610</v>
      </c>
      <c r="L73">
        <v>5690</v>
      </c>
      <c r="M73">
        <v>5610</v>
      </c>
    </row>
    <row r="74" spans="1:13" ht="12.75">
      <c r="A74">
        <v>1929</v>
      </c>
      <c r="B74">
        <v>4790</v>
      </c>
      <c r="C74">
        <v>4640</v>
      </c>
      <c r="D74">
        <v>5410</v>
      </c>
      <c r="E74">
        <v>5720</v>
      </c>
      <c r="F74">
        <v>6060</v>
      </c>
      <c r="G74">
        <v>6170</v>
      </c>
      <c r="H74">
        <v>6230</v>
      </c>
      <c r="I74">
        <v>6230</v>
      </c>
      <c r="J74">
        <v>6120</v>
      </c>
      <c r="K74">
        <v>5890</v>
      </c>
      <c r="L74">
        <v>5890</v>
      </c>
      <c r="M74">
        <v>5040</v>
      </c>
    </row>
    <row r="75" spans="1:13" ht="12.75">
      <c r="A75">
        <v>1930</v>
      </c>
      <c r="B75">
        <v>4530</v>
      </c>
      <c r="C75">
        <v>4700</v>
      </c>
      <c r="D75">
        <v>5440</v>
      </c>
      <c r="E75">
        <v>5380</v>
      </c>
      <c r="F75">
        <v>5490</v>
      </c>
      <c r="G75">
        <v>5610</v>
      </c>
      <c r="H75">
        <v>5720</v>
      </c>
      <c r="I75">
        <v>5720</v>
      </c>
      <c r="J75">
        <v>5610</v>
      </c>
      <c r="K75">
        <v>5440</v>
      </c>
      <c r="L75">
        <v>5270</v>
      </c>
      <c r="M75">
        <v>5100</v>
      </c>
    </row>
    <row r="76" spans="1:13" ht="12.75">
      <c r="A76">
        <v>1931</v>
      </c>
      <c r="B76">
        <v>4160</v>
      </c>
      <c r="C76">
        <v>3140</v>
      </c>
      <c r="D76">
        <v>3510</v>
      </c>
      <c r="E76">
        <v>4960</v>
      </c>
      <c r="F76">
        <v>4980</v>
      </c>
      <c r="G76">
        <v>4930</v>
      </c>
      <c r="H76">
        <v>4960</v>
      </c>
      <c r="I76">
        <v>4810</v>
      </c>
      <c r="J76">
        <v>4700</v>
      </c>
      <c r="K76">
        <v>4700</v>
      </c>
      <c r="L76">
        <v>4760</v>
      </c>
      <c r="M76">
        <v>4640</v>
      </c>
    </row>
    <row r="77" spans="1:13" ht="12.75">
      <c r="A77">
        <v>1932</v>
      </c>
      <c r="B77">
        <v>4450</v>
      </c>
      <c r="C77">
        <v>4470</v>
      </c>
      <c r="D77">
        <v>3790</v>
      </c>
      <c r="E77">
        <v>4590</v>
      </c>
      <c r="F77">
        <v>4530</v>
      </c>
      <c r="G77">
        <v>4620</v>
      </c>
      <c r="H77">
        <v>4700</v>
      </c>
      <c r="I77">
        <v>4670</v>
      </c>
      <c r="J77">
        <v>4560</v>
      </c>
      <c r="K77">
        <v>4500</v>
      </c>
      <c r="L77">
        <v>4420</v>
      </c>
      <c r="M77">
        <v>4110</v>
      </c>
    </row>
    <row r="78" spans="1:13" ht="12.75">
      <c r="A78">
        <v>1933</v>
      </c>
      <c r="B78">
        <v>4220</v>
      </c>
      <c r="C78">
        <v>3280</v>
      </c>
      <c r="D78">
        <v>4110</v>
      </c>
      <c r="E78">
        <v>4280</v>
      </c>
      <c r="F78">
        <v>4390</v>
      </c>
      <c r="G78">
        <v>4590</v>
      </c>
      <c r="H78">
        <v>4590</v>
      </c>
      <c r="I78">
        <v>4590</v>
      </c>
      <c r="J78">
        <v>4470</v>
      </c>
      <c r="K78">
        <v>4420</v>
      </c>
      <c r="L78">
        <v>4390</v>
      </c>
      <c r="M78">
        <v>4130</v>
      </c>
    </row>
    <row r="79" spans="1:13" ht="12.75">
      <c r="A79">
        <v>1934</v>
      </c>
      <c r="B79">
        <v>3060</v>
      </c>
      <c r="C79">
        <v>3430</v>
      </c>
      <c r="D79">
        <v>3740</v>
      </c>
      <c r="E79">
        <v>4360</v>
      </c>
      <c r="F79">
        <v>4420</v>
      </c>
      <c r="G79">
        <v>4470</v>
      </c>
      <c r="H79">
        <v>4500</v>
      </c>
      <c r="I79">
        <v>4530</v>
      </c>
      <c r="J79">
        <v>4500</v>
      </c>
      <c r="K79">
        <v>4500</v>
      </c>
      <c r="L79">
        <v>4390</v>
      </c>
      <c r="M79">
        <v>4450</v>
      </c>
    </row>
    <row r="80" spans="1:13" ht="12.75">
      <c r="A80">
        <v>1935</v>
      </c>
      <c r="B80">
        <v>3650</v>
      </c>
      <c r="C80">
        <v>4220</v>
      </c>
      <c r="D80">
        <v>4250</v>
      </c>
      <c r="E80">
        <v>4530</v>
      </c>
      <c r="F80">
        <v>4560</v>
      </c>
      <c r="G80">
        <v>4640</v>
      </c>
      <c r="H80">
        <v>4730</v>
      </c>
      <c r="I80">
        <v>4730</v>
      </c>
      <c r="J80">
        <v>4640</v>
      </c>
      <c r="K80">
        <v>4620</v>
      </c>
      <c r="L80">
        <v>4590</v>
      </c>
      <c r="M80">
        <v>3990</v>
      </c>
    </row>
    <row r="81" spans="1:13" ht="12.75">
      <c r="A81">
        <v>1936</v>
      </c>
      <c r="B81">
        <v>3820</v>
      </c>
      <c r="C81">
        <v>3770</v>
      </c>
      <c r="D81">
        <v>4250</v>
      </c>
      <c r="E81">
        <v>4700</v>
      </c>
      <c r="F81">
        <v>4810</v>
      </c>
      <c r="G81">
        <v>4900</v>
      </c>
      <c r="H81">
        <v>4870</v>
      </c>
      <c r="I81">
        <v>4790</v>
      </c>
      <c r="J81">
        <v>4840</v>
      </c>
      <c r="K81">
        <v>4870</v>
      </c>
      <c r="L81">
        <v>4760</v>
      </c>
      <c r="M81">
        <v>4560</v>
      </c>
    </row>
    <row r="82" spans="1:13" ht="12.75">
      <c r="A82">
        <v>1937</v>
      </c>
      <c r="B82">
        <v>4500</v>
      </c>
      <c r="C82">
        <v>3450</v>
      </c>
      <c r="D82">
        <v>4560</v>
      </c>
      <c r="E82">
        <v>4450</v>
      </c>
      <c r="F82">
        <v>4620</v>
      </c>
      <c r="G82">
        <v>4670</v>
      </c>
      <c r="H82">
        <v>4640</v>
      </c>
      <c r="I82">
        <v>4640</v>
      </c>
      <c r="J82">
        <v>4700</v>
      </c>
      <c r="K82">
        <v>4670</v>
      </c>
      <c r="L82">
        <v>4670</v>
      </c>
      <c r="M82">
        <v>4360</v>
      </c>
    </row>
    <row r="83" spans="1:13" ht="12.75">
      <c r="A83">
        <v>1938</v>
      </c>
      <c r="B83">
        <v>3600</v>
      </c>
      <c r="C83">
        <v>4110</v>
      </c>
      <c r="D83">
        <v>3740</v>
      </c>
      <c r="E83">
        <v>4760</v>
      </c>
      <c r="F83">
        <v>4930</v>
      </c>
      <c r="G83">
        <v>5040</v>
      </c>
      <c r="H83">
        <v>5150</v>
      </c>
      <c r="I83">
        <v>5210</v>
      </c>
      <c r="J83">
        <v>5180</v>
      </c>
      <c r="K83">
        <v>5150</v>
      </c>
      <c r="L83">
        <v>5100</v>
      </c>
      <c r="M83">
        <v>4980</v>
      </c>
    </row>
    <row r="84" spans="1:13" ht="12.75">
      <c r="A84">
        <v>1939</v>
      </c>
      <c r="B84">
        <v>4470</v>
      </c>
      <c r="C84">
        <v>3960</v>
      </c>
      <c r="D84">
        <v>4080</v>
      </c>
      <c r="E84">
        <v>4840</v>
      </c>
      <c r="F84">
        <v>5100</v>
      </c>
      <c r="G84">
        <v>5210</v>
      </c>
      <c r="H84">
        <v>5320</v>
      </c>
      <c r="I84">
        <v>5380</v>
      </c>
      <c r="J84">
        <v>5380</v>
      </c>
      <c r="K84">
        <v>5320</v>
      </c>
      <c r="L84">
        <v>5240</v>
      </c>
      <c r="M84">
        <v>5100</v>
      </c>
    </row>
    <row r="85" spans="1:13" ht="12.75">
      <c r="A85">
        <v>1940</v>
      </c>
      <c r="B85">
        <v>3570</v>
      </c>
      <c r="C85">
        <v>4050</v>
      </c>
      <c r="D85">
        <v>4300</v>
      </c>
      <c r="E85">
        <v>4760</v>
      </c>
      <c r="F85">
        <v>4840</v>
      </c>
      <c r="G85">
        <v>4930</v>
      </c>
      <c r="H85">
        <v>4980</v>
      </c>
      <c r="I85">
        <v>4980</v>
      </c>
      <c r="J85">
        <v>5070</v>
      </c>
      <c r="K85">
        <v>4980</v>
      </c>
      <c r="L85">
        <v>4930</v>
      </c>
      <c r="M85">
        <v>4840</v>
      </c>
    </row>
    <row r="86" spans="1:13" ht="12.75">
      <c r="A86">
        <v>1941</v>
      </c>
      <c r="B86">
        <v>3960</v>
      </c>
      <c r="C86">
        <v>3680</v>
      </c>
      <c r="D86">
        <v>4390</v>
      </c>
      <c r="E86">
        <v>4760</v>
      </c>
      <c r="F86">
        <v>5010</v>
      </c>
      <c r="G86">
        <v>4980</v>
      </c>
      <c r="H86">
        <v>4980</v>
      </c>
      <c r="I86">
        <v>4900</v>
      </c>
      <c r="J86">
        <v>4930</v>
      </c>
      <c r="K86">
        <v>5040</v>
      </c>
      <c r="L86">
        <v>5130</v>
      </c>
      <c r="M86">
        <v>5100</v>
      </c>
    </row>
    <row r="87" spans="1:13" ht="12.75">
      <c r="A87">
        <v>1942</v>
      </c>
      <c r="B87">
        <v>4160</v>
      </c>
      <c r="C87">
        <v>3000</v>
      </c>
      <c r="D87">
        <v>4590</v>
      </c>
      <c r="E87">
        <v>5130</v>
      </c>
      <c r="F87">
        <v>5240</v>
      </c>
      <c r="G87">
        <v>5350</v>
      </c>
      <c r="H87">
        <v>5380</v>
      </c>
      <c r="I87">
        <v>5350</v>
      </c>
      <c r="J87">
        <v>5320</v>
      </c>
      <c r="K87">
        <v>5270</v>
      </c>
      <c r="L87">
        <v>5210</v>
      </c>
      <c r="M87">
        <v>5010</v>
      </c>
    </row>
    <row r="88" spans="1:13" ht="12.75">
      <c r="A88">
        <v>1943</v>
      </c>
      <c r="B88">
        <v>3960</v>
      </c>
      <c r="C88">
        <v>4190</v>
      </c>
      <c r="D88">
        <v>4640</v>
      </c>
      <c r="E88">
        <v>5270</v>
      </c>
      <c r="F88">
        <v>5210</v>
      </c>
      <c r="G88">
        <v>5550</v>
      </c>
      <c r="H88">
        <v>5720</v>
      </c>
      <c r="I88">
        <v>5890</v>
      </c>
      <c r="J88">
        <v>5890</v>
      </c>
      <c r="K88">
        <v>5800</v>
      </c>
      <c r="L88">
        <v>5780</v>
      </c>
      <c r="M88">
        <v>5610</v>
      </c>
    </row>
    <row r="89" spans="1:13" ht="12.75">
      <c r="A89">
        <v>1944</v>
      </c>
      <c r="B89">
        <v>4220</v>
      </c>
      <c r="C89">
        <v>4640</v>
      </c>
      <c r="D89">
        <v>4760</v>
      </c>
      <c r="E89">
        <v>5440</v>
      </c>
      <c r="F89">
        <v>5490</v>
      </c>
      <c r="G89">
        <v>5550</v>
      </c>
      <c r="H89">
        <v>5610</v>
      </c>
      <c r="I89">
        <v>5610</v>
      </c>
      <c r="J89">
        <v>5610</v>
      </c>
      <c r="K89">
        <v>5610</v>
      </c>
      <c r="L89">
        <v>5490</v>
      </c>
      <c r="M89">
        <v>5380</v>
      </c>
    </row>
    <row r="90" spans="1:13" ht="12.75">
      <c r="A90">
        <v>1945</v>
      </c>
      <c r="B90">
        <v>4250</v>
      </c>
      <c r="C90">
        <v>4590</v>
      </c>
      <c r="D90">
        <v>5130</v>
      </c>
      <c r="E90">
        <v>5180</v>
      </c>
      <c r="F90">
        <v>5270</v>
      </c>
      <c r="G90">
        <v>5490</v>
      </c>
      <c r="H90">
        <v>5640</v>
      </c>
      <c r="I90">
        <v>5610</v>
      </c>
      <c r="J90">
        <v>5550</v>
      </c>
      <c r="K90">
        <v>5490</v>
      </c>
      <c r="L90">
        <v>5520</v>
      </c>
      <c r="M90">
        <v>5300</v>
      </c>
    </row>
    <row r="91" spans="1:13" ht="12.75">
      <c r="A91">
        <v>1946</v>
      </c>
      <c r="B91">
        <v>4670</v>
      </c>
      <c r="C91">
        <v>4530</v>
      </c>
      <c r="D91">
        <v>5520</v>
      </c>
      <c r="E91">
        <v>5690</v>
      </c>
      <c r="F91">
        <v>5660</v>
      </c>
      <c r="G91">
        <v>5610</v>
      </c>
      <c r="H91">
        <v>5640</v>
      </c>
      <c r="I91">
        <v>5550</v>
      </c>
      <c r="J91">
        <v>5490</v>
      </c>
      <c r="K91">
        <v>5380</v>
      </c>
      <c r="L91">
        <v>5320</v>
      </c>
      <c r="M91">
        <v>5240</v>
      </c>
    </row>
    <row r="92" spans="1:13" ht="12.75">
      <c r="A92">
        <v>1947</v>
      </c>
      <c r="B92">
        <v>4280</v>
      </c>
      <c r="C92">
        <v>4190</v>
      </c>
      <c r="D92">
        <v>5010</v>
      </c>
      <c r="E92">
        <v>4930</v>
      </c>
      <c r="F92">
        <v>5210</v>
      </c>
      <c r="G92">
        <v>5380</v>
      </c>
      <c r="H92">
        <v>5610</v>
      </c>
      <c r="I92">
        <v>5610</v>
      </c>
      <c r="J92">
        <v>5610</v>
      </c>
      <c r="K92">
        <v>5610</v>
      </c>
      <c r="L92">
        <v>5610</v>
      </c>
      <c r="M92">
        <v>5440</v>
      </c>
    </row>
    <row r="93" spans="1:13" ht="12.75">
      <c r="A93">
        <v>1948</v>
      </c>
      <c r="B93">
        <v>4900</v>
      </c>
      <c r="C93">
        <v>4700</v>
      </c>
      <c r="D93">
        <v>4980</v>
      </c>
      <c r="E93">
        <v>5380</v>
      </c>
      <c r="F93">
        <v>5490</v>
      </c>
      <c r="G93">
        <v>5490</v>
      </c>
      <c r="H93">
        <v>5520</v>
      </c>
      <c r="I93">
        <v>5520</v>
      </c>
      <c r="J93">
        <v>5380</v>
      </c>
      <c r="K93">
        <v>5210</v>
      </c>
      <c r="L93">
        <v>5100</v>
      </c>
      <c r="M93">
        <v>5040</v>
      </c>
    </row>
    <row r="94" spans="1:13" ht="12.75">
      <c r="A94">
        <v>1949</v>
      </c>
      <c r="B94">
        <v>4840</v>
      </c>
      <c r="C94">
        <v>4590</v>
      </c>
      <c r="D94">
        <v>4330</v>
      </c>
      <c r="E94">
        <v>4930</v>
      </c>
      <c r="F94">
        <v>5040</v>
      </c>
      <c r="G94">
        <v>5040</v>
      </c>
      <c r="H94">
        <v>5150</v>
      </c>
      <c r="I94">
        <v>5130</v>
      </c>
      <c r="J94">
        <v>5040</v>
      </c>
      <c r="K94">
        <v>4870</v>
      </c>
      <c r="L94">
        <v>4810</v>
      </c>
      <c r="M94">
        <v>4620</v>
      </c>
    </row>
    <row r="95" spans="1:13" ht="12.75">
      <c r="A95">
        <v>1950</v>
      </c>
      <c r="B95">
        <v>4330</v>
      </c>
      <c r="C95">
        <v>3790</v>
      </c>
      <c r="D95">
        <v>4020</v>
      </c>
      <c r="E95">
        <v>4560</v>
      </c>
      <c r="F95">
        <v>4810</v>
      </c>
      <c r="G95">
        <v>4980</v>
      </c>
      <c r="H95">
        <v>5150</v>
      </c>
      <c r="I95">
        <v>5300</v>
      </c>
      <c r="J95">
        <v>5270</v>
      </c>
      <c r="K95">
        <v>5270</v>
      </c>
      <c r="L95">
        <v>5270</v>
      </c>
      <c r="M95">
        <v>5040</v>
      </c>
    </row>
    <row r="96" spans="1:13" ht="12.75">
      <c r="A96">
        <v>1951</v>
      </c>
      <c r="B96">
        <v>4390</v>
      </c>
      <c r="C96">
        <v>4420</v>
      </c>
      <c r="D96">
        <v>5100</v>
      </c>
      <c r="E96">
        <v>5300</v>
      </c>
      <c r="F96">
        <v>5610</v>
      </c>
      <c r="G96">
        <v>5690</v>
      </c>
      <c r="H96">
        <v>5890</v>
      </c>
      <c r="I96">
        <v>5970</v>
      </c>
      <c r="J96">
        <v>5950</v>
      </c>
      <c r="K96">
        <v>6060</v>
      </c>
      <c r="L96">
        <v>6060</v>
      </c>
      <c r="M96">
        <v>5950</v>
      </c>
    </row>
    <row r="97" spans="1:13" ht="12.75">
      <c r="A97">
        <v>1952</v>
      </c>
      <c r="B97">
        <v>5750</v>
      </c>
      <c r="C97">
        <v>5720</v>
      </c>
      <c r="D97">
        <v>5750</v>
      </c>
      <c r="E97">
        <v>6090</v>
      </c>
      <c r="F97">
        <v>6230</v>
      </c>
      <c r="G97">
        <v>6340</v>
      </c>
      <c r="H97">
        <v>6340</v>
      </c>
      <c r="I97">
        <v>6460</v>
      </c>
      <c r="J97">
        <v>6400</v>
      </c>
      <c r="K97">
        <v>6290</v>
      </c>
      <c r="L97">
        <v>6090</v>
      </c>
      <c r="M97">
        <v>6030</v>
      </c>
    </row>
    <row r="98" spans="1:13" ht="12.75">
      <c r="A98">
        <v>1953</v>
      </c>
      <c r="B98">
        <v>5920</v>
      </c>
      <c r="C98">
        <v>5690</v>
      </c>
      <c r="D98">
        <v>5780</v>
      </c>
      <c r="E98">
        <v>5830</v>
      </c>
      <c r="F98">
        <v>6060</v>
      </c>
      <c r="G98">
        <v>6120</v>
      </c>
      <c r="H98">
        <v>6230</v>
      </c>
      <c r="I98">
        <v>6260</v>
      </c>
      <c r="J98">
        <v>6170</v>
      </c>
      <c r="K98">
        <v>6060</v>
      </c>
      <c r="L98">
        <v>5950</v>
      </c>
      <c r="M98">
        <v>5780</v>
      </c>
    </row>
    <row r="99" spans="1:13" ht="12.75">
      <c r="A99">
        <v>1954</v>
      </c>
      <c r="B99">
        <v>4790</v>
      </c>
      <c r="C99">
        <v>4450</v>
      </c>
      <c r="D99">
        <v>5580</v>
      </c>
      <c r="E99">
        <v>5550</v>
      </c>
      <c r="F99">
        <v>5780</v>
      </c>
      <c r="G99">
        <v>5890</v>
      </c>
      <c r="H99">
        <v>6060</v>
      </c>
      <c r="I99">
        <v>6060</v>
      </c>
      <c r="J99">
        <v>5970</v>
      </c>
      <c r="K99">
        <v>6030</v>
      </c>
      <c r="L99">
        <v>6060</v>
      </c>
      <c r="M99">
        <v>5950</v>
      </c>
    </row>
    <row r="100" spans="1:13" ht="12.75">
      <c r="A100">
        <v>1955</v>
      </c>
      <c r="B100">
        <v>5520</v>
      </c>
      <c r="C100">
        <v>5240</v>
      </c>
      <c r="D100">
        <v>5580</v>
      </c>
      <c r="E100">
        <v>5690</v>
      </c>
      <c r="F100">
        <v>5830</v>
      </c>
      <c r="G100">
        <v>5830</v>
      </c>
      <c r="H100">
        <v>5830</v>
      </c>
      <c r="I100">
        <v>5720</v>
      </c>
      <c r="J100">
        <v>5490</v>
      </c>
      <c r="K100">
        <v>5380</v>
      </c>
      <c r="L100">
        <v>5320</v>
      </c>
      <c r="M100">
        <v>5180</v>
      </c>
    </row>
    <row r="101" spans="1:13" ht="12.75">
      <c r="A101">
        <v>1956</v>
      </c>
      <c r="B101">
        <v>4080</v>
      </c>
      <c r="C101">
        <v>4020</v>
      </c>
      <c r="D101">
        <v>4700</v>
      </c>
      <c r="E101">
        <v>5130</v>
      </c>
      <c r="F101">
        <v>5100</v>
      </c>
      <c r="G101">
        <v>5350</v>
      </c>
      <c r="H101">
        <v>5380</v>
      </c>
      <c r="I101">
        <v>5380</v>
      </c>
      <c r="J101">
        <v>5320</v>
      </c>
      <c r="K101">
        <v>5240</v>
      </c>
      <c r="L101">
        <v>5210</v>
      </c>
      <c r="M101">
        <v>5100</v>
      </c>
    </row>
    <row r="102" spans="1:13" ht="12.75">
      <c r="A102">
        <v>1957</v>
      </c>
      <c r="B102">
        <v>4130</v>
      </c>
      <c r="C102">
        <v>4420</v>
      </c>
      <c r="D102">
        <v>4900</v>
      </c>
      <c r="E102">
        <v>4870</v>
      </c>
      <c r="F102">
        <v>4930</v>
      </c>
      <c r="G102">
        <v>5040</v>
      </c>
      <c r="H102">
        <v>5150</v>
      </c>
      <c r="I102">
        <v>5100</v>
      </c>
      <c r="J102">
        <v>5100</v>
      </c>
      <c r="K102">
        <v>4980</v>
      </c>
      <c r="L102">
        <v>4980</v>
      </c>
      <c r="M102">
        <v>4900</v>
      </c>
    </row>
    <row r="103" spans="1:13" ht="12.75">
      <c r="A103">
        <v>1958</v>
      </c>
      <c r="B103">
        <v>3990</v>
      </c>
      <c r="C103">
        <v>3740</v>
      </c>
      <c r="D103">
        <v>4640</v>
      </c>
      <c r="E103">
        <v>4640</v>
      </c>
      <c r="F103">
        <v>4980</v>
      </c>
      <c r="G103">
        <v>4870</v>
      </c>
      <c r="H103">
        <v>4870</v>
      </c>
      <c r="I103">
        <v>4840</v>
      </c>
      <c r="J103">
        <v>4790</v>
      </c>
      <c r="K103">
        <v>4700</v>
      </c>
      <c r="L103">
        <v>4670</v>
      </c>
      <c r="M103">
        <v>4360</v>
      </c>
    </row>
    <row r="104" spans="1:13" ht="12.75">
      <c r="A104">
        <v>1959</v>
      </c>
      <c r="B104">
        <v>3340</v>
      </c>
      <c r="C104">
        <v>3620</v>
      </c>
      <c r="D104">
        <v>4280</v>
      </c>
      <c r="E104">
        <v>4390</v>
      </c>
      <c r="F104">
        <v>4700</v>
      </c>
      <c r="G104">
        <v>4840</v>
      </c>
      <c r="H104">
        <v>4870</v>
      </c>
      <c r="I104">
        <v>4900</v>
      </c>
      <c r="J104">
        <v>4930</v>
      </c>
      <c r="K104">
        <v>4900</v>
      </c>
      <c r="L104">
        <v>4960</v>
      </c>
      <c r="M104">
        <v>4900</v>
      </c>
    </row>
    <row r="105" spans="1:13" ht="12.75">
      <c r="A105">
        <v>1960</v>
      </c>
      <c r="B105">
        <v>4640</v>
      </c>
      <c r="C105">
        <v>4190</v>
      </c>
      <c r="D105">
        <v>4670</v>
      </c>
      <c r="E105">
        <v>4900</v>
      </c>
      <c r="F105">
        <v>5380</v>
      </c>
      <c r="G105">
        <v>5550</v>
      </c>
      <c r="H105">
        <v>5780</v>
      </c>
      <c r="I105">
        <v>5800</v>
      </c>
      <c r="J105">
        <v>5780</v>
      </c>
      <c r="K105">
        <v>5720</v>
      </c>
      <c r="L105">
        <v>5610</v>
      </c>
      <c r="M105">
        <v>5300</v>
      </c>
    </row>
    <row r="106" spans="1:13" ht="12.75">
      <c r="A106">
        <v>1961</v>
      </c>
      <c r="B106">
        <v>4930</v>
      </c>
      <c r="C106">
        <v>5100</v>
      </c>
      <c r="D106">
        <v>5180</v>
      </c>
      <c r="E106">
        <v>5150</v>
      </c>
      <c r="F106">
        <v>5150</v>
      </c>
      <c r="G106">
        <v>5210</v>
      </c>
      <c r="H106">
        <v>5300</v>
      </c>
      <c r="I106">
        <v>5300</v>
      </c>
      <c r="J106">
        <v>5300</v>
      </c>
      <c r="K106">
        <v>5350</v>
      </c>
      <c r="L106">
        <v>5320</v>
      </c>
      <c r="M106">
        <v>5150</v>
      </c>
    </row>
    <row r="107" spans="1:13" ht="12.75">
      <c r="A107">
        <v>1962</v>
      </c>
      <c r="B107">
        <v>4330</v>
      </c>
      <c r="C107">
        <v>4160</v>
      </c>
      <c r="D107">
        <v>4900</v>
      </c>
      <c r="E107">
        <v>5130</v>
      </c>
      <c r="F107">
        <v>5300</v>
      </c>
      <c r="G107">
        <v>5320</v>
      </c>
      <c r="H107">
        <v>5320</v>
      </c>
      <c r="I107">
        <v>5240</v>
      </c>
      <c r="J107">
        <v>5270</v>
      </c>
      <c r="K107">
        <v>5100</v>
      </c>
      <c r="L107">
        <v>4930</v>
      </c>
      <c r="M107">
        <v>4640</v>
      </c>
    </row>
    <row r="108" spans="1:13" ht="12.75">
      <c r="A108">
        <v>1963</v>
      </c>
      <c r="B108">
        <v>4020</v>
      </c>
      <c r="C108">
        <v>3740</v>
      </c>
      <c r="D108">
        <v>4300</v>
      </c>
      <c r="E108">
        <v>4590</v>
      </c>
      <c r="F108">
        <v>4760</v>
      </c>
      <c r="G108">
        <v>4840</v>
      </c>
      <c r="H108">
        <v>4870</v>
      </c>
      <c r="I108">
        <v>4900</v>
      </c>
      <c r="J108">
        <v>4810</v>
      </c>
      <c r="K108">
        <v>4760</v>
      </c>
      <c r="L108">
        <v>4700</v>
      </c>
      <c r="M108">
        <v>4420</v>
      </c>
    </row>
    <row r="109" spans="1:13" ht="12.75">
      <c r="A109">
        <v>1964</v>
      </c>
      <c r="B109">
        <v>3770</v>
      </c>
      <c r="C109">
        <v>3600</v>
      </c>
      <c r="D109">
        <v>4130</v>
      </c>
      <c r="E109">
        <v>4160</v>
      </c>
      <c r="F109">
        <v>4390</v>
      </c>
      <c r="G109">
        <v>4420</v>
      </c>
      <c r="H109">
        <v>4500</v>
      </c>
      <c r="I109">
        <v>4530</v>
      </c>
      <c r="J109">
        <v>4560</v>
      </c>
      <c r="K109">
        <v>4560</v>
      </c>
      <c r="L109">
        <v>4500</v>
      </c>
      <c r="M109">
        <v>4360</v>
      </c>
    </row>
    <row r="110" spans="1:13" ht="12.75">
      <c r="A110">
        <v>1965</v>
      </c>
      <c r="B110">
        <v>3710</v>
      </c>
      <c r="C110">
        <v>3770</v>
      </c>
      <c r="D110">
        <v>4080</v>
      </c>
      <c r="E110">
        <v>4390</v>
      </c>
      <c r="F110">
        <v>4700</v>
      </c>
      <c r="G110">
        <v>4810</v>
      </c>
      <c r="H110">
        <v>4870</v>
      </c>
      <c r="I110">
        <v>4930</v>
      </c>
      <c r="J110">
        <v>4960</v>
      </c>
      <c r="K110">
        <v>5100</v>
      </c>
      <c r="L110">
        <v>5040</v>
      </c>
      <c r="M110">
        <v>4930</v>
      </c>
    </row>
    <row r="111" spans="1:13" ht="12.75">
      <c r="A111">
        <v>1966</v>
      </c>
      <c r="B111">
        <v>4840</v>
      </c>
      <c r="C111">
        <v>4590</v>
      </c>
      <c r="D111">
        <v>4810</v>
      </c>
      <c r="E111">
        <v>5010</v>
      </c>
      <c r="F111">
        <v>5150</v>
      </c>
      <c r="G111">
        <v>5150</v>
      </c>
      <c r="H111">
        <v>5210</v>
      </c>
      <c r="I111">
        <v>5130</v>
      </c>
      <c r="J111">
        <v>5100</v>
      </c>
      <c r="K111">
        <v>5010</v>
      </c>
      <c r="L111">
        <v>4870</v>
      </c>
      <c r="M111">
        <v>4840</v>
      </c>
    </row>
    <row r="112" spans="1:13" ht="12.75">
      <c r="A112">
        <v>1967</v>
      </c>
      <c r="B112">
        <v>4730</v>
      </c>
      <c r="C112">
        <v>4420</v>
      </c>
      <c r="D112">
        <v>4730</v>
      </c>
      <c r="E112">
        <v>4980</v>
      </c>
      <c r="F112">
        <v>5180</v>
      </c>
      <c r="G112">
        <v>5270</v>
      </c>
      <c r="H112">
        <v>5440</v>
      </c>
      <c r="I112">
        <v>5440</v>
      </c>
      <c r="J112">
        <v>5380</v>
      </c>
      <c r="K112">
        <v>5210</v>
      </c>
      <c r="L112">
        <v>5320</v>
      </c>
      <c r="M112">
        <v>5100</v>
      </c>
    </row>
    <row r="113" spans="1:13" ht="12.75">
      <c r="A113">
        <v>1968</v>
      </c>
      <c r="B113">
        <v>4620</v>
      </c>
      <c r="C113">
        <v>4640</v>
      </c>
      <c r="D113">
        <v>4980</v>
      </c>
      <c r="E113">
        <v>5040</v>
      </c>
      <c r="F113">
        <v>5180</v>
      </c>
      <c r="G113">
        <v>5270</v>
      </c>
      <c r="H113">
        <v>5440</v>
      </c>
      <c r="I113">
        <v>5550</v>
      </c>
      <c r="J113">
        <v>5580</v>
      </c>
      <c r="K113">
        <v>5610</v>
      </c>
      <c r="L113">
        <v>5580</v>
      </c>
      <c r="M113">
        <v>5350</v>
      </c>
    </row>
    <row r="114" spans="1:13" ht="12.75">
      <c r="A114">
        <v>1969</v>
      </c>
      <c r="B114">
        <v>4640</v>
      </c>
      <c r="C114">
        <v>5130</v>
      </c>
      <c r="D114">
        <v>5270</v>
      </c>
      <c r="E114">
        <v>5380</v>
      </c>
      <c r="F114">
        <v>5550</v>
      </c>
      <c r="G114">
        <v>5720</v>
      </c>
      <c r="H114">
        <v>5890</v>
      </c>
      <c r="I114">
        <v>6000</v>
      </c>
      <c r="J114">
        <v>5950</v>
      </c>
      <c r="K114">
        <v>5860</v>
      </c>
      <c r="L114">
        <v>5830</v>
      </c>
      <c r="M114">
        <v>5520</v>
      </c>
    </row>
    <row r="115" spans="1:13" ht="12.75">
      <c r="A115">
        <v>1970</v>
      </c>
      <c r="B115">
        <v>4250</v>
      </c>
      <c r="C115">
        <v>4700</v>
      </c>
      <c r="D115">
        <v>5410</v>
      </c>
      <c r="E115">
        <v>5440</v>
      </c>
      <c r="F115">
        <v>5640</v>
      </c>
      <c r="G115">
        <v>5780</v>
      </c>
      <c r="H115">
        <v>5830</v>
      </c>
      <c r="I115">
        <v>5860</v>
      </c>
      <c r="J115">
        <v>5860</v>
      </c>
      <c r="K115">
        <v>5780</v>
      </c>
      <c r="L115">
        <v>5780</v>
      </c>
      <c r="M115">
        <v>5660</v>
      </c>
    </row>
    <row r="116" spans="1:13" ht="12.75">
      <c r="A116">
        <v>1971</v>
      </c>
      <c r="B116">
        <v>5210</v>
      </c>
      <c r="C116">
        <v>4980</v>
      </c>
      <c r="D116">
        <v>5550</v>
      </c>
      <c r="E116">
        <v>5800</v>
      </c>
      <c r="F116">
        <v>5970</v>
      </c>
      <c r="G116">
        <v>6060</v>
      </c>
      <c r="H116">
        <v>6170</v>
      </c>
      <c r="I116">
        <v>6170</v>
      </c>
      <c r="J116">
        <v>6090</v>
      </c>
      <c r="K116">
        <v>6000</v>
      </c>
      <c r="L116">
        <v>5950</v>
      </c>
      <c r="M116">
        <v>5750</v>
      </c>
    </row>
    <row r="117" spans="1:13" ht="12.75">
      <c r="A117">
        <v>1972</v>
      </c>
      <c r="B117">
        <v>5610</v>
      </c>
      <c r="C117">
        <v>5320</v>
      </c>
      <c r="D117">
        <v>5440</v>
      </c>
      <c r="E117">
        <v>5490</v>
      </c>
      <c r="F117">
        <v>5890</v>
      </c>
      <c r="G117">
        <v>6060</v>
      </c>
      <c r="H117">
        <v>6060</v>
      </c>
      <c r="I117">
        <v>6170</v>
      </c>
      <c r="J117">
        <v>6290</v>
      </c>
      <c r="K117">
        <v>6260</v>
      </c>
      <c r="L117">
        <v>6120</v>
      </c>
      <c r="M117">
        <v>5950</v>
      </c>
    </row>
    <row r="118" spans="1:13" ht="12.75">
      <c r="A118">
        <v>1973</v>
      </c>
      <c r="B118">
        <v>5860</v>
      </c>
      <c r="C118">
        <v>5490</v>
      </c>
      <c r="D118">
        <v>5690</v>
      </c>
      <c r="E118">
        <v>6060</v>
      </c>
      <c r="F118">
        <v>6260</v>
      </c>
      <c r="G118">
        <v>6370</v>
      </c>
      <c r="H118">
        <v>6460</v>
      </c>
      <c r="I118">
        <v>6510</v>
      </c>
      <c r="J118">
        <v>6460</v>
      </c>
      <c r="K118">
        <v>6370</v>
      </c>
      <c r="L118">
        <v>6290</v>
      </c>
      <c r="M118">
        <v>6060</v>
      </c>
    </row>
    <row r="119" spans="1:13" ht="12.75">
      <c r="A119">
        <v>1974</v>
      </c>
      <c r="B119">
        <v>5660</v>
      </c>
      <c r="C119">
        <v>5720</v>
      </c>
      <c r="D119">
        <v>5830</v>
      </c>
      <c r="E119">
        <v>5950</v>
      </c>
      <c r="F119">
        <v>6200</v>
      </c>
      <c r="G119">
        <v>6430</v>
      </c>
      <c r="H119">
        <v>6570</v>
      </c>
      <c r="I119">
        <v>6480</v>
      </c>
      <c r="J119">
        <v>6400</v>
      </c>
      <c r="K119">
        <v>6230</v>
      </c>
      <c r="L119">
        <v>6170</v>
      </c>
      <c r="M119">
        <v>5950</v>
      </c>
    </row>
    <row r="120" spans="1:13" ht="12.75">
      <c r="A120">
        <v>1975</v>
      </c>
      <c r="B120">
        <v>5690</v>
      </c>
      <c r="C120">
        <v>5550</v>
      </c>
      <c r="D120">
        <v>5440</v>
      </c>
      <c r="E120">
        <v>5830</v>
      </c>
      <c r="F120">
        <v>6120</v>
      </c>
      <c r="G120">
        <v>6230</v>
      </c>
      <c r="H120">
        <v>6310</v>
      </c>
      <c r="I120">
        <v>6230</v>
      </c>
      <c r="J120">
        <v>6170</v>
      </c>
      <c r="K120">
        <v>6000</v>
      </c>
      <c r="L120">
        <v>5860</v>
      </c>
      <c r="M120">
        <v>5800</v>
      </c>
    </row>
    <row r="121" spans="1:13" ht="12.75">
      <c r="A121">
        <v>1976</v>
      </c>
      <c r="B121">
        <v>4729</v>
      </c>
      <c r="C121">
        <v>4984</v>
      </c>
      <c r="D121">
        <v>5494</v>
      </c>
      <c r="E121">
        <v>6003</v>
      </c>
      <c r="F121">
        <v>6230</v>
      </c>
      <c r="G121">
        <v>6286</v>
      </c>
      <c r="H121">
        <v>6315</v>
      </c>
      <c r="I121">
        <v>6230</v>
      </c>
      <c r="J121">
        <v>6060</v>
      </c>
      <c r="K121">
        <v>5890</v>
      </c>
      <c r="L121">
        <v>5692</v>
      </c>
      <c r="M121">
        <v>5154</v>
      </c>
    </row>
    <row r="122" spans="1:13" ht="12.75">
      <c r="A122">
        <v>1977</v>
      </c>
      <c r="B122">
        <v>4191</v>
      </c>
      <c r="C122">
        <v>4672</v>
      </c>
      <c r="D122">
        <v>5154</v>
      </c>
      <c r="E122">
        <v>5323</v>
      </c>
      <c r="F122">
        <v>5351</v>
      </c>
      <c r="G122">
        <v>5409</v>
      </c>
      <c r="H122">
        <v>5409</v>
      </c>
      <c r="I122">
        <v>5437</v>
      </c>
      <c r="J122">
        <v>5324</v>
      </c>
      <c r="K122">
        <v>5324</v>
      </c>
      <c r="L122">
        <v>5437</v>
      </c>
      <c r="M122">
        <v>5154</v>
      </c>
    </row>
    <row r="123" spans="1:13" ht="12.75">
      <c r="A123">
        <v>1978</v>
      </c>
      <c r="B123">
        <v>4814</v>
      </c>
      <c r="C123">
        <v>4701</v>
      </c>
      <c r="D123">
        <v>4899</v>
      </c>
      <c r="E123">
        <v>5069</v>
      </c>
      <c r="F123">
        <v>5267</v>
      </c>
      <c r="G123">
        <v>5437</v>
      </c>
      <c r="H123">
        <v>5607</v>
      </c>
      <c r="I123">
        <v>5635</v>
      </c>
      <c r="J123">
        <v>5663</v>
      </c>
      <c r="K123">
        <v>5777</v>
      </c>
      <c r="L123">
        <v>5663</v>
      </c>
      <c r="M123">
        <v>5437</v>
      </c>
    </row>
    <row r="124" spans="1:13" ht="12.75">
      <c r="A124">
        <v>1979</v>
      </c>
      <c r="B124">
        <v>4502</v>
      </c>
      <c r="C124">
        <v>4729</v>
      </c>
      <c r="D124">
        <v>5324</v>
      </c>
      <c r="E124">
        <v>5550</v>
      </c>
      <c r="F124">
        <v>5947</v>
      </c>
      <c r="G124">
        <v>6003</v>
      </c>
      <c r="H124">
        <v>6116</v>
      </c>
      <c r="I124">
        <v>6201</v>
      </c>
      <c r="J124">
        <v>6116</v>
      </c>
      <c r="K124">
        <v>5975</v>
      </c>
      <c r="L124">
        <v>5862</v>
      </c>
      <c r="M124">
        <v>5805</v>
      </c>
    </row>
    <row r="125" spans="1:13" ht="12.75">
      <c r="A125">
        <v>1980</v>
      </c>
      <c r="B125">
        <v>5692</v>
      </c>
      <c r="C125">
        <v>5578</v>
      </c>
      <c r="D125">
        <v>5493</v>
      </c>
      <c r="E125">
        <v>5607</v>
      </c>
      <c r="F125">
        <v>5777</v>
      </c>
      <c r="G125">
        <v>5890</v>
      </c>
      <c r="H125">
        <v>5947</v>
      </c>
      <c r="I125">
        <v>5918</v>
      </c>
      <c r="J125">
        <v>5918</v>
      </c>
      <c r="K125">
        <v>5918</v>
      </c>
      <c r="L125">
        <v>5833</v>
      </c>
      <c r="M125">
        <v>5663</v>
      </c>
    </row>
    <row r="126" spans="1:13" ht="12.75">
      <c r="A126">
        <v>1981</v>
      </c>
      <c r="B126">
        <v>4672</v>
      </c>
      <c r="C126">
        <v>5210</v>
      </c>
      <c r="D126">
        <v>5578</v>
      </c>
      <c r="E126">
        <v>5607</v>
      </c>
      <c r="F126">
        <v>5777</v>
      </c>
      <c r="G126">
        <v>5777</v>
      </c>
      <c r="H126">
        <v>5833</v>
      </c>
      <c r="I126">
        <v>5805</v>
      </c>
      <c r="J126">
        <v>5862</v>
      </c>
      <c r="K126">
        <v>5663</v>
      </c>
      <c r="L126">
        <v>5663</v>
      </c>
      <c r="M126">
        <v>5550</v>
      </c>
    </row>
    <row r="127" spans="1:13" ht="12.75">
      <c r="A127">
        <v>1982</v>
      </c>
      <c r="B127">
        <v>4616</v>
      </c>
      <c r="C127">
        <v>4587</v>
      </c>
      <c r="D127">
        <v>4955</v>
      </c>
      <c r="E127">
        <v>5182</v>
      </c>
      <c r="F127">
        <v>5493</v>
      </c>
      <c r="G127">
        <v>5522</v>
      </c>
      <c r="H127">
        <v>5578</v>
      </c>
      <c r="I127">
        <v>5720</v>
      </c>
      <c r="J127">
        <v>5720</v>
      </c>
      <c r="K127">
        <v>5635</v>
      </c>
      <c r="L127">
        <v>5607</v>
      </c>
      <c r="M127">
        <v>5493</v>
      </c>
    </row>
    <row r="128" spans="1:13" ht="12.75">
      <c r="A128">
        <v>1983</v>
      </c>
      <c r="B128">
        <v>5465</v>
      </c>
      <c r="C128">
        <v>5465</v>
      </c>
      <c r="D128">
        <v>5635</v>
      </c>
      <c r="E128">
        <v>5607</v>
      </c>
      <c r="F128">
        <v>5777</v>
      </c>
      <c r="G128">
        <v>6060</v>
      </c>
      <c r="H128">
        <v>6116</v>
      </c>
      <c r="I128">
        <v>6003</v>
      </c>
      <c r="J128">
        <v>6003</v>
      </c>
      <c r="K128">
        <v>5947</v>
      </c>
      <c r="L128">
        <v>5805</v>
      </c>
      <c r="M128">
        <v>5380</v>
      </c>
    </row>
    <row r="129" spans="1:13" ht="12.75">
      <c r="A129">
        <v>1984</v>
      </c>
      <c r="B129">
        <v>4389</v>
      </c>
      <c r="C129">
        <v>5409</v>
      </c>
      <c r="D129">
        <v>5210</v>
      </c>
      <c r="E129">
        <v>3681</v>
      </c>
      <c r="F129">
        <v>6003</v>
      </c>
      <c r="G129">
        <v>6116</v>
      </c>
      <c r="H129">
        <v>6173</v>
      </c>
      <c r="I129">
        <v>6173</v>
      </c>
      <c r="J129">
        <v>6116</v>
      </c>
      <c r="K129">
        <v>6088</v>
      </c>
      <c r="L129">
        <v>6060</v>
      </c>
      <c r="M129">
        <v>6032</v>
      </c>
    </row>
    <row r="130" spans="1:13" ht="12.75">
      <c r="A130">
        <v>1985</v>
      </c>
      <c r="B130">
        <v>5578</v>
      </c>
      <c r="C130">
        <v>5409</v>
      </c>
      <c r="D130">
        <v>5748</v>
      </c>
      <c r="E130">
        <v>6003</v>
      </c>
      <c r="F130">
        <v>6371</v>
      </c>
      <c r="G130">
        <v>6428</v>
      </c>
      <c r="H130">
        <v>6371</v>
      </c>
      <c r="I130">
        <v>6371</v>
      </c>
      <c r="J130">
        <v>6371</v>
      </c>
      <c r="K130">
        <v>6371</v>
      </c>
      <c r="L130">
        <v>6258</v>
      </c>
      <c r="M130">
        <v>6116</v>
      </c>
    </row>
    <row r="131" spans="1:13" ht="12.75">
      <c r="A131">
        <v>1986</v>
      </c>
      <c r="B131">
        <v>5522</v>
      </c>
      <c r="C131">
        <v>5607</v>
      </c>
      <c r="D131">
        <v>5833</v>
      </c>
      <c r="E131">
        <v>6258</v>
      </c>
      <c r="F131">
        <v>6371</v>
      </c>
      <c r="G131">
        <v>6400</v>
      </c>
      <c r="H131">
        <v>6541</v>
      </c>
      <c r="I131">
        <v>6626</v>
      </c>
      <c r="J131">
        <v>6598</v>
      </c>
      <c r="K131">
        <v>6739</v>
      </c>
      <c r="L131">
        <v>6654</v>
      </c>
      <c r="M131">
        <v>6230</v>
      </c>
    </row>
    <row r="132" spans="1:13" ht="12.75">
      <c r="A132">
        <v>1987</v>
      </c>
      <c r="B132">
        <v>6060</v>
      </c>
      <c r="C132">
        <v>5607</v>
      </c>
      <c r="D132">
        <v>5692</v>
      </c>
      <c r="E132">
        <v>6060</v>
      </c>
      <c r="F132">
        <v>6088</v>
      </c>
      <c r="G132">
        <v>6145</v>
      </c>
      <c r="H132">
        <v>6088</v>
      </c>
      <c r="I132">
        <v>6032</v>
      </c>
      <c r="J132">
        <v>5890</v>
      </c>
      <c r="K132">
        <v>5833</v>
      </c>
      <c r="L132">
        <v>5720</v>
      </c>
      <c r="M132">
        <v>5493</v>
      </c>
    </row>
    <row r="133" spans="1:13" ht="12.75">
      <c r="A133">
        <v>1988</v>
      </c>
      <c r="B133">
        <v>5182</v>
      </c>
      <c r="C133">
        <v>5069</v>
      </c>
      <c r="D133">
        <v>5380</v>
      </c>
      <c r="E133">
        <v>5635</v>
      </c>
      <c r="F133">
        <v>5663</v>
      </c>
      <c r="G133">
        <v>5720</v>
      </c>
      <c r="H133">
        <v>5607</v>
      </c>
      <c r="I133">
        <v>5550</v>
      </c>
      <c r="J133">
        <v>5437</v>
      </c>
      <c r="K133">
        <v>5437</v>
      </c>
      <c r="L133">
        <v>5324</v>
      </c>
      <c r="M133">
        <v>5437</v>
      </c>
    </row>
    <row r="134" spans="1:13" ht="12.75">
      <c r="A134">
        <v>1989</v>
      </c>
      <c r="B134">
        <v>5154</v>
      </c>
      <c r="C134">
        <v>4927</v>
      </c>
      <c r="D134">
        <v>4984</v>
      </c>
      <c r="E134">
        <v>5239</v>
      </c>
      <c r="F134">
        <v>5380</v>
      </c>
      <c r="G134">
        <v>5380</v>
      </c>
      <c r="H134">
        <v>5437</v>
      </c>
      <c r="I134">
        <v>5437</v>
      </c>
      <c r="J134">
        <v>5380</v>
      </c>
      <c r="K134">
        <v>5239</v>
      </c>
      <c r="L134">
        <v>5210</v>
      </c>
      <c r="M134">
        <v>4474</v>
      </c>
    </row>
    <row r="135" spans="1:13" ht="12.75">
      <c r="A135">
        <v>1990</v>
      </c>
      <c r="B135">
        <v>4729</v>
      </c>
      <c r="C135">
        <v>4701</v>
      </c>
      <c r="D135">
        <v>4701</v>
      </c>
      <c r="E135">
        <v>4899</v>
      </c>
      <c r="F135">
        <v>5012</v>
      </c>
      <c r="G135">
        <v>5125</v>
      </c>
      <c r="H135">
        <v>5295</v>
      </c>
      <c r="I135">
        <v>5239</v>
      </c>
      <c r="J135">
        <v>5182</v>
      </c>
      <c r="K135">
        <v>5125</v>
      </c>
      <c r="L135">
        <v>5154</v>
      </c>
      <c r="M135">
        <v>5097</v>
      </c>
    </row>
    <row r="136" spans="1:13" ht="12.75">
      <c r="A136" s="12">
        <v>1991</v>
      </c>
      <c r="B136" s="10">
        <v>5257.852915227535</v>
      </c>
      <c r="C136" s="10">
        <v>5038.884991648587</v>
      </c>
      <c r="D136" s="10">
        <v>5127.803141269861</v>
      </c>
      <c r="E136" s="10">
        <v>5261.865324418242</v>
      </c>
      <c r="F136" s="10">
        <v>5479.140177061986</v>
      </c>
      <c r="G136" s="10">
        <v>5571.724717355053</v>
      </c>
      <c r="H136" s="10">
        <v>5615.818658650532</v>
      </c>
      <c r="I136" s="10">
        <v>5589.841060634579</v>
      </c>
      <c r="J136" s="10">
        <v>5384.345507716759</v>
      </c>
      <c r="K136" s="10">
        <v>5266.141619246773</v>
      </c>
      <c r="L136" s="10">
        <v>5292.011026763348</v>
      </c>
      <c r="M136" s="10">
        <v>5534.532283581225</v>
      </c>
    </row>
    <row r="137" spans="1:13" ht="12.75">
      <c r="A137" s="12">
        <v>1992</v>
      </c>
      <c r="B137" s="10">
        <v>5468.916985674955</v>
      </c>
      <c r="C137" s="10">
        <v>5223.919366199205</v>
      </c>
      <c r="D137" s="10">
        <v>5137.3533496136915</v>
      </c>
      <c r="E137" s="10">
        <v>5301.352407928001</v>
      </c>
      <c r="F137" s="10">
        <v>5413.181469731567</v>
      </c>
      <c r="G137" s="10">
        <v>5390.085480169768</v>
      </c>
      <c r="H137" s="10">
        <v>5332.895348482302</v>
      </c>
      <c r="I137" s="10">
        <v>5354.877144004497</v>
      </c>
      <c r="J137" s="10">
        <v>5231.441984571998</v>
      </c>
      <c r="K137" s="10">
        <v>5341.1551647369615</v>
      </c>
      <c r="L137" s="10">
        <v>5251.264190970879</v>
      </c>
      <c r="M137" s="10">
        <v>5388.309416387033</v>
      </c>
    </row>
    <row r="138" spans="1:13" ht="12.75">
      <c r="A138" s="12">
        <v>1993</v>
      </c>
      <c r="B138" s="10">
        <v>5206.80008804716</v>
      </c>
      <c r="C138" s="10">
        <v>5001.573797595585</v>
      </c>
      <c r="D138" s="10">
        <v>4971.632675422033</v>
      </c>
      <c r="E138" s="10">
        <v>5021.983466533312</v>
      </c>
      <c r="F138" s="10">
        <v>5496.078933514796</v>
      </c>
      <c r="G138" s="10">
        <v>5737.061860634613</v>
      </c>
      <c r="H138" s="10">
        <v>5854.085778399408</v>
      </c>
      <c r="I138" s="10">
        <v>5869.903645126705</v>
      </c>
      <c r="J138" s="10">
        <v>5890.932416507392</v>
      </c>
      <c r="K138" s="10">
        <v>5795.35895352985</v>
      </c>
      <c r="L138" s="10">
        <v>5729.538081866188</v>
      </c>
      <c r="M138" s="10">
        <v>5763.871041893985</v>
      </c>
    </row>
    <row r="139" spans="1:13" ht="12.75">
      <c r="A139" s="12">
        <v>1994</v>
      </c>
      <c r="B139" s="10">
        <v>4954.670924989747</v>
      </c>
      <c r="C139" s="10">
        <v>5382.055364752207</v>
      </c>
      <c r="D139" s="10">
        <v>5400.413876043126</v>
      </c>
      <c r="E139" s="10">
        <v>5547.009433312174</v>
      </c>
      <c r="F139" s="10">
        <v>5648.762868271499</v>
      </c>
      <c r="G139" s="10">
        <v>5644.648381423935</v>
      </c>
      <c r="H139" s="10">
        <v>5735.049814919116</v>
      </c>
      <c r="I139" s="10">
        <v>5764.97162324699</v>
      </c>
      <c r="J139" s="10">
        <v>5793.219385054916</v>
      </c>
      <c r="K139" s="10">
        <v>5696.556549779279</v>
      </c>
      <c r="L139" s="10">
        <v>5687.709473959432</v>
      </c>
      <c r="M139" s="10">
        <v>5625.210601384034</v>
      </c>
    </row>
    <row r="140" spans="1:13" ht="12.75">
      <c r="A140" s="12">
        <v>1995</v>
      </c>
      <c r="B140" s="10">
        <v>5555.018908202403</v>
      </c>
      <c r="C140" s="10">
        <v>5318.713269960955</v>
      </c>
      <c r="D140" s="10">
        <v>4840.896417751859</v>
      </c>
      <c r="E140" s="10">
        <v>5309.478027957637</v>
      </c>
      <c r="F140" s="10">
        <v>5423.67564500246</v>
      </c>
      <c r="G140" s="10">
        <v>5521.327673810345</v>
      </c>
      <c r="H140" s="10">
        <v>5440.303936082724</v>
      </c>
      <c r="I140" s="10">
        <v>5480.187432752447</v>
      </c>
      <c r="J140" s="10">
        <v>5468.091349230127</v>
      </c>
      <c r="K140" s="10">
        <v>5333.165892591171</v>
      </c>
      <c r="L140" s="10">
        <v>5433.418139609209</v>
      </c>
      <c r="M140" s="10">
        <v>5363.820698618325</v>
      </c>
    </row>
    <row r="141" spans="1:13" ht="12.75">
      <c r="A141" s="12">
        <v>1996</v>
      </c>
      <c r="B141" s="10">
        <v>4349.480675866775</v>
      </c>
      <c r="C141" s="10">
        <v>5337.5829931068165</v>
      </c>
      <c r="D141" s="10">
        <v>5126.679869301171</v>
      </c>
      <c r="E141" s="10">
        <v>4134.375156489294</v>
      </c>
      <c r="F141" s="10">
        <v>5538.132801132749</v>
      </c>
      <c r="G141" s="10">
        <v>5654.507648876569</v>
      </c>
      <c r="H141" s="10">
        <v>5815.264197443701</v>
      </c>
      <c r="I141" s="10">
        <v>5877.316718779423</v>
      </c>
      <c r="J141" s="10">
        <v>5803.097036817739</v>
      </c>
      <c r="K141" s="10">
        <v>5775.918047432354</v>
      </c>
      <c r="L141" s="10">
        <v>5868.5395516948965</v>
      </c>
      <c r="M141" s="10">
        <v>5779.937162423788</v>
      </c>
    </row>
    <row r="142" spans="1:13" ht="12.75">
      <c r="A142" s="12">
        <v>1997</v>
      </c>
      <c r="B142" s="10">
        <v>5449.454499890044</v>
      </c>
      <c r="C142" s="10">
        <v>5762.709799555199</v>
      </c>
      <c r="D142" s="10">
        <v>5823.526114461195</v>
      </c>
      <c r="E142" s="10">
        <v>5793.269768264023</v>
      </c>
      <c r="F142" s="10">
        <v>6089.6279605964255</v>
      </c>
      <c r="G142" s="10">
        <v>6058.785723695645</v>
      </c>
      <c r="H142" s="10">
        <v>6173.114481569301</v>
      </c>
      <c r="I142" s="10">
        <v>6304.519705344477</v>
      </c>
      <c r="J142" s="10">
        <v>6319.412550933174</v>
      </c>
      <c r="K142" s="10">
        <v>6194.28469066333</v>
      </c>
      <c r="L142" s="10">
        <v>6032.680624156845</v>
      </c>
      <c r="M142" s="10">
        <v>5831.9361452383555</v>
      </c>
    </row>
    <row r="143" spans="1:13" ht="12.75">
      <c r="A143" s="12">
        <v>1998</v>
      </c>
      <c r="B143" s="10">
        <v>5497.199320072066</v>
      </c>
      <c r="C143" s="10">
        <v>5499.236078332</v>
      </c>
      <c r="D143" s="10">
        <v>5490.619525893689</v>
      </c>
      <c r="E143" s="10">
        <v>5783.417857027911</v>
      </c>
      <c r="F143" s="10">
        <v>5781.102260588288</v>
      </c>
      <c r="G143" s="10">
        <v>5845.517267563519</v>
      </c>
      <c r="H143" s="10">
        <v>5863.693411036816</v>
      </c>
      <c r="I143" s="10">
        <v>5708.071670358531</v>
      </c>
      <c r="J143" s="10">
        <v>5659.562030695026</v>
      </c>
      <c r="K143" s="10">
        <v>5551.317450341583</v>
      </c>
      <c r="L143" s="10">
        <v>5407.826503313458</v>
      </c>
      <c r="M143" s="10">
        <v>5418.541429159734</v>
      </c>
    </row>
    <row r="144" spans="1:13" ht="12.75">
      <c r="A144" s="12">
        <v>1999</v>
      </c>
      <c r="B144" s="10">
        <v>5880.874678057353</v>
      </c>
      <c r="C144" s="10">
        <v>5134.308524495949</v>
      </c>
      <c r="D144" s="10">
        <v>4962.094008018772</v>
      </c>
      <c r="E144" s="10">
        <v>4949.787321509991</v>
      </c>
      <c r="F144" s="10">
        <v>4965.9701998132305</v>
      </c>
      <c r="G144" s="10">
        <v>5078.802858814722</v>
      </c>
      <c r="H144" s="10">
        <v>5211.195000139415</v>
      </c>
      <c r="I144" s="10">
        <v>5224.666022660438</v>
      </c>
      <c r="J144" s="10">
        <v>5070.040845811274</v>
      </c>
      <c r="K144" s="10">
        <v>4937.663454654794</v>
      </c>
      <c r="L144" s="10">
        <v>4856.855678130569</v>
      </c>
      <c r="M144" s="10">
        <v>4858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68</v>
      </c>
    </row>
    <row r="4" spans="1:13" ht="12.75">
      <c r="A4" s="1" t="s">
        <v>13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53</v>
      </c>
      <c r="L4" s="1" t="s">
        <v>54</v>
      </c>
      <c r="M4" s="1" t="s">
        <v>55</v>
      </c>
    </row>
    <row r="5" spans="1:13" ht="12.75">
      <c r="A5">
        <v>1900</v>
      </c>
      <c r="B5">
        <v>4300</v>
      </c>
      <c r="C5">
        <v>4160</v>
      </c>
      <c r="D5">
        <v>4190</v>
      </c>
      <c r="E5">
        <v>5270</v>
      </c>
      <c r="F5">
        <v>5300</v>
      </c>
      <c r="G5">
        <v>5380</v>
      </c>
      <c r="H5">
        <v>5490</v>
      </c>
      <c r="I5">
        <v>5550</v>
      </c>
      <c r="J5">
        <v>5550</v>
      </c>
      <c r="K5">
        <v>5580</v>
      </c>
      <c r="L5">
        <v>5640</v>
      </c>
      <c r="M5">
        <v>5380</v>
      </c>
    </row>
    <row r="6" spans="1:13" ht="12.75">
      <c r="A6">
        <v>1901</v>
      </c>
      <c r="B6">
        <v>4960</v>
      </c>
      <c r="C6">
        <v>4020</v>
      </c>
      <c r="D6">
        <v>4500</v>
      </c>
      <c r="E6">
        <v>3620</v>
      </c>
      <c r="F6">
        <v>5010</v>
      </c>
      <c r="G6">
        <v>5640</v>
      </c>
      <c r="H6">
        <v>5780</v>
      </c>
      <c r="I6">
        <v>5800</v>
      </c>
      <c r="J6">
        <v>5690</v>
      </c>
      <c r="K6">
        <v>5610</v>
      </c>
      <c r="L6">
        <v>5580</v>
      </c>
      <c r="M6">
        <v>5410</v>
      </c>
    </row>
    <row r="7" spans="1:13" ht="12.75">
      <c r="A7">
        <v>1902</v>
      </c>
      <c r="B7">
        <v>4250</v>
      </c>
      <c r="C7">
        <v>4390</v>
      </c>
      <c r="D7">
        <v>5100</v>
      </c>
      <c r="E7">
        <v>5100</v>
      </c>
      <c r="F7">
        <v>5300</v>
      </c>
      <c r="G7">
        <v>5490</v>
      </c>
      <c r="H7">
        <v>5720</v>
      </c>
      <c r="I7">
        <v>5610</v>
      </c>
      <c r="J7">
        <v>5470</v>
      </c>
      <c r="K7">
        <v>5320</v>
      </c>
      <c r="L7">
        <v>5320</v>
      </c>
      <c r="M7">
        <v>5320</v>
      </c>
    </row>
    <row r="8" spans="1:13" ht="12.75">
      <c r="A8">
        <v>1903</v>
      </c>
      <c r="B8">
        <v>4280</v>
      </c>
      <c r="C8">
        <v>4080</v>
      </c>
      <c r="D8">
        <v>5130</v>
      </c>
      <c r="E8">
        <v>5440</v>
      </c>
      <c r="F8">
        <v>5440</v>
      </c>
      <c r="G8">
        <v>5580</v>
      </c>
      <c r="H8">
        <v>5690</v>
      </c>
      <c r="I8">
        <v>5520</v>
      </c>
      <c r="J8">
        <v>5580</v>
      </c>
      <c r="K8">
        <v>5610</v>
      </c>
      <c r="L8">
        <v>5550</v>
      </c>
      <c r="M8">
        <v>5690</v>
      </c>
    </row>
    <row r="9" spans="1:13" ht="12.75">
      <c r="A9">
        <v>1904</v>
      </c>
      <c r="B9">
        <v>4530</v>
      </c>
      <c r="C9">
        <v>4670</v>
      </c>
      <c r="D9">
        <v>4590</v>
      </c>
      <c r="E9">
        <v>5660</v>
      </c>
      <c r="F9">
        <v>5690</v>
      </c>
      <c r="G9">
        <v>5780</v>
      </c>
      <c r="H9">
        <v>5830</v>
      </c>
      <c r="I9">
        <v>5890</v>
      </c>
      <c r="J9">
        <v>5830</v>
      </c>
      <c r="K9">
        <v>5800</v>
      </c>
      <c r="L9">
        <v>5750</v>
      </c>
      <c r="M9">
        <v>5550</v>
      </c>
    </row>
    <row r="10" spans="1:13" ht="12.75">
      <c r="A10">
        <v>1905</v>
      </c>
      <c r="B10">
        <v>3820</v>
      </c>
      <c r="C10">
        <v>4420</v>
      </c>
      <c r="D10">
        <v>4870</v>
      </c>
      <c r="E10">
        <v>5520</v>
      </c>
      <c r="F10">
        <v>5720</v>
      </c>
      <c r="G10">
        <v>5890</v>
      </c>
      <c r="H10">
        <v>6000</v>
      </c>
      <c r="I10">
        <v>6000</v>
      </c>
      <c r="J10">
        <v>5920</v>
      </c>
      <c r="K10">
        <v>5950</v>
      </c>
      <c r="L10">
        <v>5800</v>
      </c>
      <c r="M10">
        <v>5690</v>
      </c>
    </row>
    <row r="11" spans="1:13" ht="12.75">
      <c r="A11">
        <v>1906</v>
      </c>
      <c r="B11">
        <v>5490</v>
      </c>
      <c r="C11">
        <v>4220</v>
      </c>
      <c r="D11">
        <v>4790</v>
      </c>
      <c r="E11">
        <v>5410</v>
      </c>
      <c r="F11">
        <v>5830</v>
      </c>
      <c r="G11">
        <v>5920</v>
      </c>
      <c r="H11">
        <v>5950</v>
      </c>
      <c r="I11">
        <v>5890</v>
      </c>
      <c r="J11">
        <v>5750</v>
      </c>
      <c r="K11">
        <v>5660</v>
      </c>
      <c r="L11">
        <v>5690</v>
      </c>
      <c r="M11">
        <v>5240</v>
      </c>
    </row>
    <row r="12" spans="1:13" ht="12.75">
      <c r="A12">
        <v>1907</v>
      </c>
      <c r="B12">
        <v>4790</v>
      </c>
      <c r="C12">
        <v>4330</v>
      </c>
      <c r="D12">
        <v>4980</v>
      </c>
      <c r="E12">
        <v>5690</v>
      </c>
      <c r="F12">
        <v>5800</v>
      </c>
      <c r="G12">
        <v>5750</v>
      </c>
      <c r="H12">
        <v>5920</v>
      </c>
      <c r="I12">
        <v>5920</v>
      </c>
      <c r="J12">
        <v>5890</v>
      </c>
      <c r="K12">
        <v>5830</v>
      </c>
      <c r="L12">
        <v>5690</v>
      </c>
      <c r="M12">
        <v>5550</v>
      </c>
    </row>
    <row r="13" spans="1:13" ht="12.75">
      <c r="A13">
        <v>1908</v>
      </c>
      <c r="B13">
        <v>4330</v>
      </c>
      <c r="C13">
        <v>4130</v>
      </c>
      <c r="D13">
        <v>5010</v>
      </c>
      <c r="E13">
        <v>5660</v>
      </c>
      <c r="F13">
        <v>5800</v>
      </c>
      <c r="G13">
        <v>5920</v>
      </c>
      <c r="H13">
        <v>6000</v>
      </c>
      <c r="I13">
        <v>6000</v>
      </c>
      <c r="J13">
        <v>5720</v>
      </c>
      <c r="K13">
        <v>5720</v>
      </c>
      <c r="L13">
        <v>5520</v>
      </c>
      <c r="M13">
        <v>5380</v>
      </c>
    </row>
    <row r="14" spans="1:13" ht="12.75">
      <c r="A14">
        <v>1909</v>
      </c>
      <c r="B14">
        <v>4980</v>
      </c>
      <c r="C14">
        <v>3740</v>
      </c>
      <c r="D14">
        <v>4250</v>
      </c>
      <c r="E14">
        <v>5440</v>
      </c>
      <c r="F14">
        <v>5580</v>
      </c>
      <c r="G14">
        <v>5580</v>
      </c>
      <c r="H14">
        <v>5610</v>
      </c>
      <c r="I14">
        <v>5550</v>
      </c>
      <c r="J14">
        <v>5520</v>
      </c>
      <c r="K14">
        <v>5470</v>
      </c>
      <c r="L14">
        <v>5380</v>
      </c>
      <c r="M14">
        <v>4980</v>
      </c>
    </row>
    <row r="15" spans="1:13" ht="12.75">
      <c r="A15">
        <v>1910</v>
      </c>
      <c r="B15">
        <v>4700</v>
      </c>
      <c r="C15">
        <v>3910</v>
      </c>
      <c r="D15">
        <v>4960</v>
      </c>
      <c r="E15">
        <v>5270</v>
      </c>
      <c r="F15">
        <v>5490</v>
      </c>
      <c r="G15">
        <v>5410</v>
      </c>
      <c r="H15">
        <v>5320</v>
      </c>
      <c r="I15">
        <v>5300</v>
      </c>
      <c r="J15">
        <v>5270</v>
      </c>
      <c r="K15">
        <v>5320</v>
      </c>
      <c r="L15">
        <v>5270</v>
      </c>
      <c r="M15">
        <v>4930</v>
      </c>
    </row>
    <row r="16" spans="1:13" ht="12.75">
      <c r="A16">
        <v>1911</v>
      </c>
      <c r="B16">
        <v>3820</v>
      </c>
      <c r="C16">
        <v>3910</v>
      </c>
      <c r="D16">
        <v>4640</v>
      </c>
      <c r="E16">
        <v>4900</v>
      </c>
      <c r="F16">
        <v>5130</v>
      </c>
      <c r="G16">
        <v>5210</v>
      </c>
      <c r="H16">
        <v>5210</v>
      </c>
      <c r="I16">
        <v>5240</v>
      </c>
      <c r="J16">
        <v>5130</v>
      </c>
      <c r="K16">
        <v>5180</v>
      </c>
      <c r="L16">
        <v>5150</v>
      </c>
      <c r="M16">
        <v>5040</v>
      </c>
    </row>
    <row r="17" spans="1:13" ht="12.75">
      <c r="A17">
        <v>1912</v>
      </c>
      <c r="B17">
        <v>3960</v>
      </c>
      <c r="C17">
        <v>3940</v>
      </c>
      <c r="D17">
        <v>4590</v>
      </c>
      <c r="E17">
        <v>4980</v>
      </c>
      <c r="F17">
        <v>5270</v>
      </c>
      <c r="G17">
        <v>5440</v>
      </c>
      <c r="H17">
        <v>5490</v>
      </c>
      <c r="I17">
        <v>5490</v>
      </c>
      <c r="J17">
        <v>5550</v>
      </c>
      <c r="K17">
        <v>5610</v>
      </c>
      <c r="L17">
        <v>5660</v>
      </c>
      <c r="M17">
        <v>5580</v>
      </c>
    </row>
    <row r="18" spans="1:13" ht="12.75">
      <c r="A18">
        <v>1913</v>
      </c>
      <c r="B18">
        <v>5300</v>
      </c>
      <c r="C18">
        <v>4190</v>
      </c>
      <c r="D18">
        <v>4560</v>
      </c>
      <c r="E18">
        <v>5690</v>
      </c>
      <c r="F18">
        <v>5720</v>
      </c>
      <c r="G18">
        <v>5690</v>
      </c>
      <c r="H18">
        <v>5750</v>
      </c>
      <c r="I18">
        <v>5690</v>
      </c>
      <c r="J18">
        <v>5580</v>
      </c>
      <c r="K18">
        <v>5690</v>
      </c>
      <c r="L18">
        <v>5660</v>
      </c>
      <c r="M18">
        <v>5410</v>
      </c>
    </row>
    <row r="19" spans="1:13" ht="12.75">
      <c r="A19">
        <v>1914</v>
      </c>
      <c r="B19">
        <v>4700</v>
      </c>
      <c r="C19">
        <v>4420</v>
      </c>
      <c r="D19">
        <v>4560</v>
      </c>
      <c r="E19">
        <v>5150</v>
      </c>
      <c r="F19">
        <v>5440</v>
      </c>
      <c r="G19">
        <v>5440</v>
      </c>
      <c r="H19">
        <v>5440</v>
      </c>
      <c r="I19">
        <v>5550</v>
      </c>
      <c r="J19">
        <v>5520</v>
      </c>
      <c r="K19">
        <v>5440</v>
      </c>
      <c r="L19">
        <v>5490</v>
      </c>
      <c r="M19">
        <v>5300</v>
      </c>
    </row>
    <row r="20" spans="1:13" ht="12.75">
      <c r="A20">
        <v>1915</v>
      </c>
      <c r="B20">
        <v>3770</v>
      </c>
      <c r="C20">
        <v>4500</v>
      </c>
      <c r="D20">
        <v>4530</v>
      </c>
      <c r="E20">
        <v>5100</v>
      </c>
      <c r="F20">
        <v>5240</v>
      </c>
      <c r="G20">
        <v>5210</v>
      </c>
      <c r="H20">
        <v>5270</v>
      </c>
      <c r="I20">
        <v>5320</v>
      </c>
      <c r="J20">
        <v>5240</v>
      </c>
      <c r="K20">
        <v>5210</v>
      </c>
      <c r="L20">
        <v>5210</v>
      </c>
      <c r="M20">
        <v>5040</v>
      </c>
    </row>
    <row r="21" spans="1:13" ht="12.75">
      <c r="A21">
        <v>1916</v>
      </c>
      <c r="B21">
        <v>5040</v>
      </c>
      <c r="C21">
        <v>4330</v>
      </c>
      <c r="D21">
        <v>3940</v>
      </c>
      <c r="E21">
        <v>5180</v>
      </c>
      <c r="F21">
        <v>5550</v>
      </c>
      <c r="G21">
        <v>5490</v>
      </c>
      <c r="H21">
        <v>5640</v>
      </c>
      <c r="I21">
        <v>5780</v>
      </c>
      <c r="J21">
        <v>5660</v>
      </c>
      <c r="K21">
        <v>5640</v>
      </c>
      <c r="L21">
        <v>5640</v>
      </c>
      <c r="M21">
        <v>5580</v>
      </c>
    </row>
    <row r="22" spans="1:13" ht="12.75">
      <c r="A22">
        <v>1917</v>
      </c>
      <c r="B22">
        <v>4500</v>
      </c>
      <c r="C22">
        <v>4530</v>
      </c>
      <c r="D22">
        <v>5350</v>
      </c>
      <c r="E22">
        <v>5720</v>
      </c>
      <c r="F22">
        <v>5830</v>
      </c>
      <c r="G22">
        <v>5830</v>
      </c>
      <c r="H22">
        <v>5970</v>
      </c>
      <c r="I22">
        <v>6090</v>
      </c>
      <c r="J22">
        <v>5800</v>
      </c>
      <c r="K22">
        <v>5890</v>
      </c>
      <c r="L22">
        <v>5830</v>
      </c>
      <c r="M22">
        <v>4870</v>
      </c>
    </row>
    <row r="23" spans="1:13" ht="12.75">
      <c r="A23">
        <v>1918</v>
      </c>
      <c r="B23">
        <v>4330</v>
      </c>
      <c r="C23">
        <v>4790</v>
      </c>
      <c r="D23">
        <v>4870</v>
      </c>
      <c r="E23">
        <v>5150</v>
      </c>
      <c r="F23">
        <v>6200</v>
      </c>
      <c r="G23">
        <v>6230</v>
      </c>
      <c r="H23">
        <v>6170</v>
      </c>
      <c r="I23">
        <v>6090</v>
      </c>
      <c r="J23">
        <v>6060</v>
      </c>
      <c r="K23">
        <v>5830</v>
      </c>
      <c r="L23">
        <v>5950</v>
      </c>
      <c r="M23">
        <v>5720</v>
      </c>
    </row>
    <row r="24" spans="1:13" ht="12.75">
      <c r="A24">
        <v>1919</v>
      </c>
      <c r="B24">
        <v>5780</v>
      </c>
      <c r="C24">
        <v>5320</v>
      </c>
      <c r="D24">
        <v>5550</v>
      </c>
      <c r="E24">
        <v>5780</v>
      </c>
      <c r="F24">
        <v>5830</v>
      </c>
      <c r="G24">
        <v>5690</v>
      </c>
      <c r="H24">
        <v>5690</v>
      </c>
      <c r="I24">
        <v>5780</v>
      </c>
      <c r="J24">
        <v>5690</v>
      </c>
      <c r="K24">
        <v>5610</v>
      </c>
      <c r="L24">
        <v>5660</v>
      </c>
      <c r="M24">
        <v>5490</v>
      </c>
    </row>
    <row r="25" spans="1:13" ht="12.75">
      <c r="A25">
        <v>1920</v>
      </c>
      <c r="B25">
        <v>3480</v>
      </c>
      <c r="C25">
        <v>3960</v>
      </c>
      <c r="D25">
        <v>4790</v>
      </c>
      <c r="E25">
        <v>5470</v>
      </c>
      <c r="F25">
        <v>5440</v>
      </c>
      <c r="G25">
        <v>5660</v>
      </c>
      <c r="H25">
        <v>5750</v>
      </c>
      <c r="I25">
        <v>5720</v>
      </c>
      <c r="J25">
        <v>5720</v>
      </c>
      <c r="K25">
        <v>5690</v>
      </c>
      <c r="L25">
        <v>5470</v>
      </c>
      <c r="M25">
        <v>5150</v>
      </c>
    </row>
    <row r="26" spans="1:13" ht="12.75">
      <c r="A26">
        <v>1921</v>
      </c>
      <c r="B26">
        <v>5320</v>
      </c>
      <c r="C26">
        <v>3710</v>
      </c>
      <c r="D26">
        <v>5240</v>
      </c>
      <c r="E26">
        <v>5300</v>
      </c>
      <c r="F26">
        <v>5380</v>
      </c>
      <c r="G26">
        <v>5410</v>
      </c>
      <c r="H26">
        <v>5410</v>
      </c>
      <c r="I26">
        <v>5350</v>
      </c>
      <c r="J26">
        <v>5240</v>
      </c>
      <c r="K26">
        <v>5320</v>
      </c>
      <c r="L26">
        <v>5070</v>
      </c>
      <c r="M26">
        <v>5180</v>
      </c>
    </row>
    <row r="27" spans="1:13" ht="12.75">
      <c r="A27">
        <v>1922</v>
      </c>
      <c r="B27">
        <v>4500</v>
      </c>
      <c r="C27">
        <v>3960</v>
      </c>
      <c r="D27">
        <v>4700</v>
      </c>
      <c r="E27">
        <v>5100</v>
      </c>
      <c r="F27">
        <v>5150</v>
      </c>
      <c r="G27">
        <v>5520</v>
      </c>
      <c r="H27">
        <v>5490</v>
      </c>
      <c r="I27">
        <v>5470</v>
      </c>
      <c r="J27">
        <v>5380</v>
      </c>
      <c r="K27">
        <v>5320</v>
      </c>
      <c r="L27">
        <v>5300</v>
      </c>
      <c r="M27">
        <v>5070</v>
      </c>
    </row>
    <row r="28" spans="1:13" ht="12.75">
      <c r="A28">
        <v>1923</v>
      </c>
      <c r="B28">
        <v>4160</v>
      </c>
      <c r="C28">
        <v>3850</v>
      </c>
      <c r="D28">
        <v>4450</v>
      </c>
      <c r="E28">
        <v>4870</v>
      </c>
      <c r="F28">
        <v>4930</v>
      </c>
      <c r="G28">
        <v>5270</v>
      </c>
      <c r="H28">
        <v>5210</v>
      </c>
      <c r="I28">
        <v>5210</v>
      </c>
      <c r="J28">
        <v>5180</v>
      </c>
      <c r="K28">
        <v>5180</v>
      </c>
      <c r="L28">
        <v>5100</v>
      </c>
      <c r="M28">
        <v>4620</v>
      </c>
    </row>
    <row r="29" spans="1:13" ht="12.75">
      <c r="A29">
        <v>1924</v>
      </c>
      <c r="B29">
        <v>4530</v>
      </c>
      <c r="C29">
        <v>3450</v>
      </c>
      <c r="D29">
        <v>4330</v>
      </c>
      <c r="E29">
        <v>4500</v>
      </c>
      <c r="F29">
        <v>4810</v>
      </c>
      <c r="G29">
        <v>5070</v>
      </c>
      <c r="H29">
        <v>5070</v>
      </c>
      <c r="I29">
        <v>5130</v>
      </c>
      <c r="J29">
        <v>5130</v>
      </c>
      <c r="K29">
        <v>5040</v>
      </c>
      <c r="L29">
        <v>4900</v>
      </c>
      <c r="M29">
        <v>4420</v>
      </c>
    </row>
    <row r="30" spans="1:13" ht="12.75">
      <c r="A30">
        <v>1925</v>
      </c>
      <c r="B30">
        <v>4050</v>
      </c>
      <c r="C30">
        <v>3740</v>
      </c>
      <c r="D30">
        <v>4330</v>
      </c>
      <c r="E30">
        <v>4390</v>
      </c>
      <c r="F30">
        <v>4530</v>
      </c>
      <c r="G30">
        <v>4730</v>
      </c>
      <c r="H30">
        <v>4730</v>
      </c>
      <c r="I30">
        <v>4670</v>
      </c>
      <c r="J30">
        <v>4560</v>
      </c>
      <c r="K30">
        <v>4620</v>
      </c>
      <c r="L30">
        <v>4530</v>
      </c>
      <c r="M30">
        <v>4300</v>
      </c>
    </row>
    <row r="31" spans="1:13" ht="12.75">
      <c r="A31">
        <v>1926</v>
      </c>
      <c r="B31">
        <v>3230</v>
      </c>
      <c r="C31">
        <v>3170</v>
      </c>
      <c r="D31">
        <v>3740</v>
      </c>
      <c r="E31">
        <v>4330</v>
      </c>
      <c r="F31">
        <v>4640</v>
      </c>
      <c r="G31">
        <v>4590</v>
      </c>
      <c r="H31">
        <v>4620</v>
      </c>
      <c r="I31">
        <v>4640</v>
      </c>
      <c r="J31">
        <v>4620</v>
      </c>
      <c r="K31">
        <v>4700</v>
      </c>
      <c r="L31">
        <v>4700</v>
      </c>
      <c r="M31">
        <v>4640</v>
      </c>
    </row>
    <row r="32" spans="1:13" ht="12.75">
      <c r="A32">
        <v>1927</v>
      </c>
      <c r="B32">
        <v>3370</v>
      </c>
      <c r="C32">
        <v>3570</v>
      </c>
      <c r="D32">
        <v>4050</v>
      </c>
      <c r="E32">
        <v>4790</v>
      </c>
      <c r="F32">
        <v>4870</v>
      </c>
      <c r="G32">
        <v>5040</v>
      </c>
      <c r="H32">
        <v>5100</v>
      </c>
      <c r="I32">
        <v>5040</v>
      </c>
      <c r="J32">
        <v>4960</v>
      </c>
      <c r="K32">
        <v>5010</v>
      </c>
      <c r="L32">
        <v>4980</v>
      </c>
      <c r="M32">
        <v>4900</v>
      </c>
    </row>
    <row r="33" spans="1:13" ht="12.75">
      <c r="A33">
        <v>1928</v>
      </c>
      <c r="B33">
        <v>4530</v>
      </c>
      <c r="C33">
        <v>3910</v>
      </c>
      <c r="D33">
        <v>3790</v>
      </c>
      <c r="E33">
        <v>4980</v>
      </c>
      <c r="F33">
        <v>5320</v>
      </c>
      <c r="G33">
        <v>5320</v>
      </c>
      <c r="H33">
        <v>5410</v>
      </c>
      <c r="I33">
        <v>5520</v>
      </c>
      <c r="J33">
        <v>5580</v>
      </c>
      <c r="K33">
        <v>5690</v>
      </c>
      <c r="L33">
        <v>5690</v>
      </c>
      <c r="M33">
        <v>5690</v>
      </c>
    </row>
    <row r="34" spans="1:13" ht="12.75">
      <c r="A34">
        <v>1929</v>
      </c>
      <c r="B34">
        <v>5100</v>
      </c>
      <c r="C34">
        <v>4640</v>
      </c>
      <c r="D34">
        <v>5720</v>
      </c>
      <c r="E34">
        <v>6170</v>
      </c>
      <c r="F34">
        <v>6460</v>
      </c>
      <c r="G34">
        <v>6400</v>
      </c>
      <c r="H34">
        <v>6430</v>
      </c>
      <c r="I34">
        <v>6310</v>
      </c>
      <c r="J34">
        <v>6120</v>
      </c>
      <c r="K34">
        <v>5920</v>
      </c>
      <c r="L34">
        <v>5970</v>
      </c>
      <c r="M34">
        <v>5350</v>
      </c>
    </row>
    <row r="35" spans="1:13" ht="12.75">
      <c r="A35">
        <v>1930</v>
      </c>
      <c r="B35">
        <v>4700</v>
      </c>
      <c r="C35">
        <v>4760</v>
      </c>
      <c r="D35">
        <v>5660</v>
      </c>
      <c r="E35">
        <v>5720</v>
      </c>
      <c r="F35">
        <v>5780</v>
      </c>
      <c r="G35">
        <v>5720</v>
      </c>
      <c r="H35">
        <v>5860</v>
      </c>
      <c r="I35">
        <v>5780</v>
      </c>
      <c r="J35">
        <v>5660</v>
      </c>
      <c r="K35">
        <v>5640</v>
      </c>
      <c r="L35">
        <v>5270</v>
      </c>
      <c r="M35">
        <v>5100</v>
      </c>
    </row>
    <row r="36" spans="1:13" ht="12.75">
      <c r="A36">
        <v>1931</v>
      </c>
      <c r="B36">
        <v>4360</v>
      </c>
      <c r="C36">
        <v>3280</v>
      </c>
      <c r="D36">
        <v>3450</v>
      </c>
      <c r="E36">
        <v>4960</v>
      </c>
      <c r="F36">
        <v>4930</v>
      </c>
      <c r="G36">
        <v>4930</v>
      </c>
      <c r="H36">
        <v>4980</v>
      </c>
      <c r="I36">
        <v>4840</v>
      </c>
      <c r="J36">
        <v>4790</v>
      </c>
      <c r="K36">
        <v>4810</v>
      </c>
      <c r="L36">
        <v>4840</v>
      </c>
      <c r="M36">
        <v>4730</v>
      </c>
    </row>
    <row r="37" spans="1:13" ht="12.75">
      <c r="A37">
        <v>1932</v>
      </c>
      <c r="B37">
        <v>4560</v>
      </c>
      <c r="C37">
        <v>4640</v>
      </c>
      <c r="D37">
        <v>3790</v>
      </c>
      <c r="E37">
        <v>4470</v>
      </c>
      <c r="F37">
        <v>4700</v>
      </c>
      <c r="G37">
        <v>4700</v>
      </c>
      <c r="H37">
        <v>4730</v>
      </c>
      <c r="I37">
        <v>4700</v>
      </c>
      <c r="J37">
        <v>4590</v>
      </c>
      <c r="K37">
        <v>4500</v>
      </c>
      <c r="L37">
        <v>4450</v>
      </c>
      <c r="M37">
        <v>4530</v>
      </c>
    </row>
    <row r="38" spans="1:13" ht="12.75">
      <c r="A38">
        <v>1933</v>
      </c>
      <c r="B38">
        <v>4360</v>
      </c>
      <c r="C38">
        <v>3770</v>
      </c>
      <c r="D38">
        <v>4220</v>
      </c>
      <c r="E38">
        <v>4530</v>
      </c>
      <c r="F38">
        <v>4590</v>
      </c>
      <c r="G38">
        <v>4810</v>
      </c>
      <c r="H38">
        <v>4700</v>
      </c>
      <c r="I38">
        <v>4590</v>
      </c>
      <c r="J38">
        <v>4470</v>
      </c>
      <c r="K38">
        <v>4420</v>
      </c>
      <c r="L38">
        <v>4420</v>
      </c>
      <c r="M38">
        <v>4160</v>
      </c>
    </row>
    <row r="39" spans="1:13" ht="12.75">
      <c r="A39">
        <v>1934</v>
      </c>
      <c r="B39">
        <v>3340</v>
      </c>
      <c r="C39">
        <v>3430</v>
      </c>
      <c r="D39">
        <v>4050</v>
      </c>
      <c r="E39">
        <v>4450</v>
      </c>
      <c r="F39">
        <v>4450</v>
      </c>
      <c r="G39">
        <v>4470</v>
      </c>
      <c r="H39">
        <v>4500</v>
      </c>
      <c r="I39">
        <v>4530</v>
      </c>
      <c r="J39">
        <v>4500</v>
      </c>
      <c r="K39">
        <v>4500</v>
      </c>
      <c r="L39">
        <v>4390</v>
      </c>
      <c r="M39">
        <v>4450</v>
      </c>
    </row>
    <row r="40" spans="1:13" ht="12.75">
      <c r="A40">
        <v>1935</v>
      </c>
      <c r="B40">
        <v>3960</v>
      </c>
      <c r="C40">
        <v>4450</v>
      </c>
      <c r="D40">
        <v>4110</v>
      </c>
      <c r="E40">
        <v>4530</v>
      </c>
      <c r="F40">
        <v>4700</v>
      </c>
      <c r="G40">
        <v>4530</v>
      </c>
      <c r="H40">
        <v>4730</v>
      </c>
      <c r="I40">
        <v>4730</v>
      </c>
      <c r="J40">
        <v>4670</v>
      </c>
      <c r="K40">
        <v>4620</v>
      </c>
      <c r="L40">
        <v>4590</v>
      </c>
      <c r="M40">
        <v>4020</v>
      </c>
    </row>
    <row r="41" spans="1:13" ht="12.75">
      <c r="A41">
        <v>1936</v>
      </c>
      <c r="B41">
        <v>3960</v>
      </c>
      <c r="C41">
        <v>3770</v>
      </c>
      <c r="D41">
        <v>4250</v>
      </c>
      <c r="E41">
        <v>4590</v>
      </c>
      <c r="F41">
        <v>4760</v>
      </c>
      <c r="G41">
        <v>4900</v>
      </c>
      <c r="H41">
        <v>4870</v>
      </c>
      <c r="I41">
        <v>4790</v>
      </c>
      <c r="J41">
        <v>4870</v>
      </c>
      <c r="K41">
        <v>4870</v>
      </c>
      <c r="L41">
        <v>4760</v>
      </c>
      <c r="M41">
        <v>4560</v>
      </c>
    </row>
    <row r="42" spans="1:13" ht="12.75">
      <c r="A42">
        <v>1937</v>
      </c>
      <c r="B42">
        <v>4670</v>
      </c>
      <c r="C42">
        <v>3680</v>
      </c>
      <c r="D42">
        <v>4500</v>
      </c>
      <c r="E42">
        <v>4730</v>
      </c>
      <c r="F42">
        <v>4810</v>
      </c>
      <c r="G42">
        <v>4670</v>
      </c>
      <c r="H42">
        <v>4640</v>
      </c>
      <c r="I42">
        <v>4640</v>
      </c>
      <c r="J42">
        <v>4620</v>
      </c>
      <c r="K42">
        <v>4730</v>
      </c>
      <c r="L42">
        <v>4670</v>
      </c>
      <c r="M42">
        <v>4300</v>
      </c>
    </row>
    <row r="43" spans="1:13" ht="12.75">
      <c r="A43">
        <v>1938</v>
      </c>
      <c r="B43">
        <v>3710</v>
      </c>
      <c r="C43">
        <v>4330</v>
      </c>
      <c r="D43">
        <v>4050</v>
      </c>
      <c r="E43">
        <v>4870</v>
      </c>
      <c r="F43">
        <v>4960</v>
      </c>
      <c r="G43">
        <v>5040</v>
      </c>
      <c r="H43">
        <v>5150</v>
      </c>
      <c r="I43">
        <v>5210</v>
      </c>
      <c r="J43">
        <v>5150</v>
      </c>
      <c r="K43">
        <v>5180</v>
      </c>
      <c r="L43">
        <v>5150</v>
      </c>
      <c r="M43">
        <v>4930</v>
      </c>
    </row>
    <row r="44" spans="1:13" ht="12.75">
      <c r="A44">
        <v>1939</v>
      </c>
      <c r="B44">
        <v>4590</v>
      </c>
      <c r="C44">
        <v>4190</v>
      </c>
      <c r="D44">
        <v>4190</v>
      </c>
      <c r="E44">
        <v>5100</v>
      </c>
      <c r="F44">
        <v>5130</v>
      </c>
      <c r="G44">
        <v>5210</v>
      </c>
      <c r="H44">
        <v>5300</v>
      </c>
      <c r="I44">
        <v>5320</v>
      </c>
      <c r="J44">
        <v>5380</v>
      </c>
      <c r="K44">
        <v>5320</v>
      </c>
      <c r="L44">
        <v>5270</v>
      </c>
      <c r="M44">
        <v>5070</v>
      </c>
    </row>
    <row r="45" spans="1:13" ht="12.75">
      <c r="A45">
        <v>1940</v>
      </c>
      <c r="B45">
        <v>3880</v>
      </c>
      <c r="C45">
        <v>4050</v>
      </c>
      <c r="D45">
        <v>4220</v>
      </c>
      <c r="E45">
        <v>4810</v>
      </c>
      <c r="F45">
        <v>4810</v>
      </c>
      <c r="G45">
        <v>5070</v>
      </c>
      <c r="H45">
        <v>5010</v>
      </c>
      <c r="I45">
        <v>4980</v>
      </c>
      <c r="J45">
        <v>5100</v>
      </c>
      <c r="K45">
        <v>5070</v>
      </c>
      <c r="L45">
        <v>5130</v>
      </c>
      <c r="M45">
        <v>4980</v>
      </c>
    </row>
    <row r="46" spans="1:13" ht="12.75">
      <c r="A46">
        <v>1941</v>
      </c>
      <c r="B46">
        <v>4300</v>
      </c>
      <c r="C46">
        <v>3680</v>
      </c>
      <c r="D46">
        <v>4190</v>
      </c>
      <c r="E46">
        <v>4670</v>
      </c>
      <c r="F46">
        <v>5010</v>
      </c>
      <c r="G46">
        <v>5010</v>
      </c>
      <c r="H46">
        <v>5010</v>
      </c>
      <c r="I46">
        <v>4900</v>
      </c>
      <c r="J46">
        <v>4960</v>
      </c>
      <c r="K46">
        <v>5040</v>
      </c>
      <c r="L46">
        <v>5130</v>
      </c>
      <c r="M46">
        <v>5040</v>
      </c>
    </row>
    <row r="47" spans="1:13" ht="12.75">
      <c r="A47">
        <v>1942</v>
      </c>
      <c r="B47">
        <v>4330</v>
      </c>
      <c r="C47">
        <v>3230</v>
      </c>
      <c r="D47">
        <v>4390</v>
      </c>
      <c r="E47">
        <v>5210</v>
      </c>
      <c r="F47">
        <v>5270</v>
      </c>
      <c r="G47">
        <v>5440</v>
      </c>
      <c r="H47">
        <v>5440</v>
      </c>
      <c r="I47">
        <v>5380</v>
      </c>
      <c r="J47">
        <v>5410</v>
      </c>
      <c r="K47">
        <v>5210</v>
      </c>
      <c r="L47">
        <v>5300</v>
      </c>
      <c r="M47">
        <v>5070</v>
      </c>
    </row>
    <row r="48" spans="1:13" ht="12.75">
      <c r="A48">
        <v>1943</v>
      </c>
      <c r="B48">
        <v>4470</v>
      </c>
      <c r="C48">
        <v>4190</v>
      </c>
      <c r="D48">
        <v>5040</v>
      </c>
      <c r="E48">
        <v>5320</v>
      </c>
      <c r="F48">
        <v>5720</v>
      </c>
      <c r="G48">
        <v>5720</v>
      </c>
      <c r="H48">
        <v>5950</v>
      </c>
      <c r="I48">
        <v>5970</v>
      </c>
      <c r="J48">
        <v>5950</v>
      </c>
      <c r="K48">
        <v>5890</v>
      </c>
      <c r="L48">
        <v>5830</v>
      </c>
      <c r="M48">
        <v>5610</v>
      </c>
    </row>
    <row r="49" spans="1:13" ht="12.75">
      <c r="A49">
        <v>1944</v>
      </c>
      <c r="B49">
        <v>4300</v>
      </c>
      <c r="C49">
        <v>4670</v>
      </c>
      <c r="D49">
        <v>4790</v>
      </c>
      <c r="E49">
        <v>5550</v>
      </c>
      <c r="F49">
        <v>5610</v>
      </c>
      <c r="G49">
        <v>5720</v>
      </c>
      <c r="H49">
        <v>5750</v>
      </c>
      <c r="I49">
        <v>5640</v>
      </c>
      <c r="J49">
        <v>5610</v>
      </c>
      <c r="K49">
        <v>5640</v>
      </c>
      <c r="L49">
        <v>5520</v>
      </c>
      <c r="M49">
        <v>5520</v>
      </c>
    </row>
    <row r="50" spans="1:13" ht="12.75">
      <c r="A50">
        <v>1945</v>
      </c>
      <c r="B50">
        <v>4470</v>
      </c>
      <c r="C50">
        <v>4450</v>
      </c>
      <c r="D50">
        <v>5150</v>
      </c>
      <c r="E50">
        <v>5320</v>
      </c>
      <c r="F50">
        <v>5640</v>
      </c>
      <c r="G50">
        <v>5720</v>
      </c>
      <c r="H50">
        <v>5830</v>
      </c>
      <c r="I50">
        <v>5720</v>
      </c>
      <c r="J50">
        <v>5660</v>
      </c>
      <c r="K50">
        <v>5780</v>
      </c>
      <c r="L50">
        <v>5550</v>
      </c>
      <c r="M50">
        <v>5440</v>
      </c>
    </row>
    <row r="51" spans="1:13" ht="12.75">
      <c r="A51">
        <v>1946</v>
      </c>
      <c r="B51">
        <v>5100</v>
      </c>
      <c r="C51">
        <v>4760</v>
      </c>
      <c r="D51">
        <v>5520</v>
      </c>
      <c r="E51">
        <v>5720</v>
      </c>
      <c r="F51">
        <v>5690</v>
      </c>
      <c r="G51">
        <v>5780</v>
      </c>
      <c r="H51">
        <v>5720</v>
      </c>
      <c r="I51">
        <v>5640</v>
      </c>
      <c r="J51">
        <v>5490</v>
      </c>
      <c r="K51">
        <v>5380</v>
      </c>
      <c r="L51">
        <v>5320</v>
      </c>
      <c r="M51">
        <v>5270</v>
      </c>
    </row>
    <row r="52" spans="1:13" ht="12.75">
      <c r="A52">
        <v>1947</v>
      </c>
      <c r="B52">
        <v>4590</v>
      </c>
      <c r="C52">
        <v>4300</v>
      </c>
      <c r="D52">
        <v>5040</v>
      </c>
      <c r="E52">
        <v>5660</v>
      </c>
      <c r="F52">
        <v>5550</v>
      </c>
      <c r="G52">
        <v>5690</v>
      </c>
      <c r="H52">
        <v>5830</v>
      </c>
      <c r="I52">
        <v>5830</v>
      </c>
      <c r="J52">
        <v>5780</v>
      </c>
      <c r="K52">
        <v>5660</v>
      </c>
      <c r="L52">
        <v>5690</v>
      </c>
      <c r="M52">
        <v>5490</v>
      </c>
    </row>
    <row r="53" spans="1:13" ht="12.75">
      <c r="A53">
        <v>1948</v>
      </c>
      <c r="B53">
        <v>5210</v>
      </c>
      <c r="C53">
        <v>4960</v>
      </c>
      <c r="D53">
        <v>5440</v>
      </c>
      <c r="E53">
        <v>5580</v>
      </c>
      <c r="F53">
        <v>5890</v>
      </c>
      <c r="G53">
        <v>5660</v>
      </c>
      <c r="H53">
        <v>5720</v>
      </c>
      <c r="I53">
        <v>5660</v>
      </c>
      <c r="J53">
        <v>5490</v>
      </c>
      <c r="K53">
        <v>5240</v>
      </c>
      <c r="L53">
        <v>5130</v>
      </c>
      <c r="M53">
        <v>5040</v>
      </c>
    </row>
    <row r="54" spans="1:13" ht="12.75">
      <c r="A54">
        <v>1949</v>
      </c>
      <c r="B54">
        <v>5210</v>
      </c>
      <c r="C54">
        <v>5100</v>
      </c>
      <c r="D54">
        <v>4390</v>
      </c>
      <c r="E54">
        <v>5150</v>
      </c>
      <c r="F54">
        <v>5100</v>
      </c>
      <c r="G54">
        <v>5070</v>
      </c>
      <c r="H54">
        <v>5150</v>
      </c>
      <c r="I54">
        <v>5150</v>
      </c>
      <c r="J54">
        <v>5040</v>
      </c>
      <c r="K54">
        <v>4930</v>
      </c>
      <c r="L54">
        <v>4810</v>
      </c>
      <c r="M54">
        <v>4790</v>
      </c>
    </row>
    <row r="55" spans="1:13" ht="12.75">
      <c r="A55">
        <v>1950</v>
      </c>
      <c r="B55">
        <v>4810</v>
      </c>
      <c r="C55">
        <v>4300</v>
      </c>
      <c r="D55">
        <v>4330</v>
      </c>
      <c r="E55">
        <v>5100</v>
      </c>
      <c r="F55">
        <v>4980</v>
      </c>
      <c r="G55">
        <v>5100</v>
      </c>
      <c r="H55">
        <v>5270</v>
      </c>
      <c r="I55">
        <v>5300</v>
      </c>
      <c r="J55">
        <v>5380</v>
      </c>
      <c r="K55">
        <v>5380</v>
      </c>
      <c r="L55">
        <v>5300</v>
      </c>
      <c r="M55">
        <v>5270</v>
      </c>
    </row>
    <row r="56" spans="1:13" ht="12.75">
      <c r="A56">
        <v>1951</v>
      </c>
      <c r="B56">
        <v>4590</v>
      </c>
      <c r="C56">
        <v>4730</v>
      </c>
      <c r="D56">
        <v>5410</v>
      </c>
      <c r="E56">
        <v>5610</v>
      </c>
      <c r="F56">
        <v>5780</v>
      </c>
      <c r="G56">
        <v>5890</v>
      </c>
      <c r="H56">
        <v>6060</v>
      </c>
      <c r="I56">
        <v>6120</v>
      </c>
      <c r="J56">
        <v>6060</v>
      </c>
      <c r="K56">
        <v>6120</v>
      </c>
      <c r="L56">
        <v>6170</v>
      </c>
      <c r="M56">
        <v>6290</v>
      </c>
    </row>
    <row r="57" spans="1:13" ht="12.75">
      <c r="A57">
        <v>1952</v>
      </c>
      <c r="B57">
        <v>6340</v>
      </c>
      <c r="C57">
        <v>5950</v>
      </c>
      <c r="D57">
        <v>6170</v>
      </c>
      <c r="E57">
        <v>6400</v>
      </c>
      <c r="F57">
        <v>6340</v>
      </c>
      <c r="G57">
        <v>6460</v>
      </c>
      <c r="H57">
        <v>6510</v>
      </c>
      <c r="I57">
        <v>6570</v>
      </c>
      <c r="J57">
        <v>6570</v>
      </c>
      <c r="K57">
        <v>6340</v>
      </c>
      <c r="L57">
        <v>6170</v>
      </c>
      <c r="M57">
        <v>6090</v>
      </c>
    </row>
    <row r="58" spans="1:13" ht="12.75">
      <c r="A58">
        <v>1953</v>
      </c>
      <c r="B58">
        <v>5950</v>
      </c>
      <c r="C58">
        <v>5830</v>
      </c>
      <c r="D58">
        <v>6000</v>
      </c>
      <c r="E58">
        <v>6000</v>
      </c>
      <c r="F58">
        <v>6170</v>
      </c>
      <c r="G58">
        <v>6290</v>
      </c>
      <c r="H58">
        <v>6400</v>
      </c>
      <c r="I58">
        <v>6340</v>
      </c>
      <c r="J58">
        <v>6230</v>
      </c>
      <c r="K58">
        <v>6060</v>
      </c>
      <c r="L58">
        <v>6000</v>
      </c>
      <c r="M58">
        <v>5830</v>
      </c>
    </row>
    <row r="59" spans="1:13" ht="12.75">
      <c r="A59">
        <v>1954</v>
      </c>
      <c r="B59">
        <v>4900</v>
      </c>
      <c r="C59">
        <v>4670</v>
      </c>
      <c r="D59">
        <v>5890</v>
      </c>
      <c r="E59">
        <v>5830</v>
      </c>
      <c r="F59">
        <v>5950</v>
      </c>
      <c r="G59">
        <v>6060</v>
      </c>
      <c r="H59">
        <v>6170</v>
      </c>
      <c r="I59">
        <v>6090</v>
      </c>
      <c r="J59">
        <v>6060</v>
      </c>
      <c r="K59">
        <v>6230</v>
      </c>
      <c r="L59">
        <v>6140</v>
      </c>
      <c r="M59">
        <v>6000</v>
      </c>
    </row>
    <row r="60" spans="1:13" ht="12.75">
      <c r="A60">
        <v>1955</v>
      </c>
      <c r="B60">
        <v>5890</v>
      </c>
      <c r="C60">
        <v>5380</v>
      </c>
      <c r="D60">
        <v>5950</v>
      </c>
      <c r="E60">
        <v>5890</v>
      </c>
      <c r="F60">
        <v>5950</v>
      </c>
      <c r="G60">
        <v>5950</v>
      </c>
      <c r="H60">
        <v>6000</v>
      </c>
      <c r="I60">
        <v>5780</v>
      </c>
      <c r="J60">
        <v>5720</v>
      </c>
      <c r="K60">
        <v>5610</v>
      </c>
      <c r="L60">
        <v>5440</v>
      </c>
      <c r="M60">
        <v>5320</v>
      </c>
    </row>
    <row r="61" spans="1:13" ht="12.75">
      <c r="A61">
        <v>1956</v>
      </c>
      <c r="B61">
        <v>4470</v>
      </c>
      <c r="C61">
        <v>3960</v>
      </c>
      <c r="D61">
        <v>4900</v>
      </c>
      <c r="E61">
        <v>5350</v>
      </c>
      <c r="F61">
        <v>5860</v>
      </c>
      <c r="G61">
        <v>5550</v>
      </c>
      <c r="H61">
        <v>5550</v>
      </c>
      <c r="I61">
        <v>5660</v>
      </c>
      <c r="J61">
        <v>5610</v>
      </c>
      <c r="K61">
        <v>5440</v>
      </c>
      <c r="L61">
        <v>5320</v>
      </c>
      <c r="M61">
        <v>5150</v>
      </c>
    </row>
    <row r="62" spans="1:13" ht="12.75">
      <c r="A62">
        <v>1957</v>
      </c>
      <c r="B62">
        <v>4330</v>
      </c>
      <c r="C62">
        <v>4360</v>
      </c>
      <c r="D62">
        <v>4980</v>
      </c>
      <c r="E62">
        <v>5070</v>
      </c>
      <c r="F62">
        <v>5130</v>
      </c>
      <c r="G62">
        <v>5130</v>
      </c>
      <c r="H62">
        <v>5380</v>
      </c>
      <c r="I62">
        <v>5240</v>
      </c>
      <c r="J62">
        <v>5300</v>
      </c>
      <c r="K62">
        <v>5100</v>
      </c>
      <c r="L62">
        <v>5100</v>
      </c>
      <c r="M62">
        <v>5040</v>
      </c>
    </row>
    <row r="63" spans="1:13" ht="12.75">
      <c r="A63">
        <v>1958</v>
      </c>
      <c r="B63">
        <v>4020</v>
      </c>
      <c r="C63">
        <v>3740</v>
      </c>
      <c r="D63">
        <v>4810</v>
      </c>
      <c r="E63">
        <v>4450</v>
      </c>
      <c r="F63">
        <v>5040</v>
      </c>
      <c r="G63">
        <v>4960</v>
      </c>
      <c r="H63">
        <v>4980</v>
      </c>
      <c r="I63">
        <v>4930</v>
      </c>
      <c r="J63">
        <v>4900</v>
      </c>
      <c r="K63">
        <v>4810</v>
      </c>
      <c r="L63">
        <v>4670</v>
      </c>
      <c r="M63">
        <v>4590</v>
      </c>
    </row>
    <row r="64" spans="1:13" ht="12.75">
      <c r="A64">
        <v>1959</v>
      </c>
      <c r="B64">
        <v>3450</v>
      </c>
      <c r="C64">
        <v>3740</v>
      </c>
      <c r="D64">
        <v>4620</v>
      </c>
      <c r="E64">
        <v>4700</v>
      </c>
      <c r="F64">
        <v>4840</v>
      </c>
      <c r="G64">
        <v>4870</v>
      </c>
      <c r="H64">
        <v>4930</v>
      </c>
      <c r="I64">
        <v>4960</v>
      </c>
      <c r="J64">
        <v>4960</v>
      </c>
      <c r="K64">
        <v>5040</v>
      </c>
      <c r="L64">
        <v>5100</v>
      </c>
      <c r="M64">
        <v>5150</v>
      </c>
    </row>
    <row r="65" spans="1:13" ht="12.75">
      <c r="A65">
        <v>1960</v>
      </c>
      <c r="B65">
        <v>5040</v>
      </c>
      <c r="C65">
        <v>4300</v>
      </c>
      <c r="D65">
        <v>4730</v>
      </c>
      <c r="E65">
        <v>5440</v>
      </c>
      <c r="F65">
        <v>5490</v>
      </c>
      <c r="G65">
        <v>5720</v>
      </c>
      <c r="H65">
        <v>5780</v>
      </c>
      <c r="I65">
        <v>5830</v>
      </c>
      <c r="J65">
        <v>5800</v>
      </c>
      <c r="K65">
        <v>5780</v>
      </c>
      <c r="L65">
        <v>5660</v>
      </c>
      <c r="M65">
        <v>5320</v>
      </c>
    </row>
    <row r="66" spans="1:13" ht="12.75">
      <c r="A66">
        <v>1961</v>
      </c>
      <c r="B66">
        <v>5010</v>
      </c>
      <c r="C66">
        <v>5180</v>
      </c>
      <c r="D66">
        <v>5380</v>
      </c>
      <c r="E66">
        <v>5380</v>
      </c>
      <c r="F66">
        <v>5350</v>
      </c>
      <c r="G66">
        <v>5320</v>
      </c>
      <c r="H66">
        <v>5380</v>
      </c>
      <c r="I66">
        <v>5410</v>
      </c>
      <c r="J66">
        <v>5380</v>
      </c>
      <c r="K66">
        <v>5410</v>
      </c>
      <c r="L66">
        <v>5380</v>
      </c>
      <c r="M66">
        <v>5210</v>
      </c>
    </row>
    <row r="67" spans="1:13" ht="12.75">
      <c r="A67">
        <v>1962</v>
      </c>
      <c r="B67">
        <v>4530</v>
      </c>
      <c r="C67">
        <v>4130</v>
      </c>
      <c r="D67">
        <v>5180</v>
      </c>
      <c r="E67">
        <v>5240</v>
      </c>
      <c r="F67">
        <v>5320</v>
      </c>
      <c r="G67">
        <v>5380</v>
      </c>
      <c r="H67">
        <v>5350</v>
      </c>
      <c r="I67">
        <v>5300</v>
      </c>
      <c r="J67">
        <v>5300</v>
      </c>
      <c r="K67">
        <v>5150</v>
      </c>
      <c r="L67">
        <v>5040</v>
      </c>
      <c r="M67">
        <v>4670</v>
      </c>
    </row>
    <row r="68" spans="1:13" ht="12.75">
      <c r="A68">
        <v>1963</v>
      </c>
      <c r="B68">
        <v>4190</v>
      </c>
      <c r="C68">
        <v>3740</v>
      </c>
      <c r="D68">
        <v>4500</v>
      </c>
      <c r="E68">
        <v>4810</v>
      </c>
      <c r="F68">
        <v>4840</v>
      </c>
      <c r="G68">
        <v>4930</v>
      </c>
      <c r="H68">
        <v>4930</v>
      </c>
      <c r="I68">
        <v>4930</v>
      </c>
      <c r="J68">
        <v>4840</v>
      </c>
      <c r="K68">
        <v>4790</v>
      </c>
      <c r="L68">
        <v>4700</v>
      </c>
      <c r="M68">
        <v>4530</v>
      </c>
    </row>
    <row r="69" spans="1:13" ht="12.75">
      <c r="A69">
        <v>1964</v>
      </c>
      <c r="B69">
        <v>3960</v>
      </c>
      <c r="C69">
        <v>3680</v>
      </c>
      <c r="D69">
        <v>4250</v>
      </c>
      <c r="E69">
        <v>4330</v>
      </c>
      <c r="F69">
        <v>4500</v>
      </c>
      <c r="G69">
        <v>4500</v>
      </c>
      <c r="H69">
        <v>4560</v>
      </c>
      <c r="I69">
        <v>4620</v>
      </c>
      <c r="J69">
        <v>4620</v>
      </c>
      <c r="K69">
        <v>4590</v>
      </c>
      <c r="L69">
        <v>4560</v>
      </c>
      <c r="M69">
        <v>4420</v>
      </c>
    </row>
    <row r="70" spans="1:13" ht="12.75">
      <c r="A70">
        <v>1965</v>
      </c>
      <c r="B70">
        <v>3960</v>
      </c>
      <c r="C70">
        <v>4080</v>
      </c>
      <c r="D70">
        <v>4330</v>
      </c>
      <c r="E70">
        <v>4760</v>
      </c>
      <c r="F70">
        <v>4760</v>
      </c>
      <c r="G70">
        <v>4840</v>
      </c>
      <c r="H70">
        <v>4930</v>
      </c>
      <c r="I70">
        <v>4960</v>
      </c>
      <c r="J70">
        <v>5010</v>
      </c>
      <c r="K70">
        <v>5150</v>
      </c>
      <c r="L70">
        <v>5130</v>
      </c>
      <c r="M70">
        <v>5130</v>
      </c>
    </row>
    <row r="71" spans="1:13" ht="12.75">
      <c r="A71">
        <v>1966</v>
      </c>
      <c r="B71">
        <v>4980</v>
      </c>
      <c r="C71">
        <v>4760</v>
      </c>
      <c r="D71">
        <v>5010</v>
      </c>
      <c r="E71">
        <v>5180</v>
      </c>
      <c r="F71">
        <v>5240</v>
      </c>
      <c r="G71">
        <v>5240</v>
      </c>
      <c r="H71">
        <v>5270</v>
      </c>
      <c r="I71">
        <v>5210</v>
      </c>
      <c r="J71">
        <v>5180</v>
      </c>
      <c r="K71">
        <v>5040</v>
      </c>
      <c r="L71">
        <v>5010</v>
      </c>
      <c r="M71">
        <v>5130</v>
      </c>
    </row>
    <row r="72" spans="1:13" ht="12.75">
      <c r="A72">
        <v>1967</v>
      </c>
      <c r="B72">
        <v>4870</v>
      </c>
      <c r="C72">
        <v>4590</v>
      </c>
      <c r="D72">
        <v>5010</v>
      </c>
      <c r="E72">
        <v>5380</v>
      </c>
      <c r="F72">
        <v>5240</v>
      </c>
      <c r="G72">
        <v>5410</v>
      </c>
      <c r="H72">
        <v>5580</v>
      </c>
      <c r="I72">
        <v>5520</v>
      </c>
      <c r="J72">
        <v>5440</v>
      </c>
      <c r="K72">
        <v>5410</v>
      </c>
      <c r="L72">
        <v>5490</v>
      </c>
      <c r="M72">
        <v>5440</v>
      </c>
    </row>
    <row r="73" spans="1:13" ht="12.75">
      <c r="A73">
        <v>1968</v>
      </c>
      <c r="B73">
        <v>4760</v>
      </c>
      <c r="C73">
        <v>5150</v>
      </c>
      <c r="D73">
        <v>5270</v>
      </c>
      <c r="E73">
        <v>5240</v>
      </c>
      <c r="F73">
        <v>5270</v>
      </c>
      <c r="G73">
        <v>5440</v>
      </c>
      <c r="H73">
        <v>5550</v>
      </c>
      <c r="I73">
        <v>5640</v>
      </c>
      <c r="J73">
        <v>5610</v>
      </c>
      <c r="K73">
        <v>5660</v>
      </c>
      <c r="L73">
        <v>5610</v>
      </c>
      <c r="M73">
        <v>5580</v>
      </c>
    </row>
    <row r="74" spans="1:13" ht="12.75">
      <c r="A74">
        <v>1969</v>
      </c>
      <c r="B74">
        <v>4840</v>
      </c>
      <c r="C74">
        <v>5490</v>
      </c>
      <c r="D74">
        <v>5440</v>
      </c>
      <c r="E74">
        <v>5660</v>
      </c>
      <c r="F74">
        <v>5720</v>
      </c>
      <c r="G74">
        <v>5830</v>
      </c>
      <c r="H74">
        <v>5950</v>
      </c>
      <c r="I74">
        <v>6030</v>
      </c>
      <c r="J74">
        <v>5950</v>
      </c>
      <c r="K74">
        <v>5890</v>
      </c>
      <c r="L74">
        <v>5950</v>
      </c>
      <c r="M74">
        <v>5720</v>
      </c>
    </row>
    <row r="75" spans="1:13" ht="12.75">
      <c r="A75">
        <v>1970</v>
      </c>
      <c r="B75">
        <v>4220</v>
      </c>
      <c r="C75">
        <v>4810</v>
      </c>
      <c r="D75">
        <v>5550</v>
      </c>
      <c r="E75">
        <v>5690</v>
      </c>
      <c r="F75">
        <v>5690</v>
      </c>
      <c r="G75">
        <v>5800</v>
      </c>
      <c r="H75">
        <v>5890</v>
      </c>
      <c r="I75">
        <v>5860</v>
      </c>
      <c r="J75">
        <v>5860</v>
      </c>
      <c r="K75">
        <v>5830</v>
      </c>
      <c r="L75">
        <v>5860</v>
      </c>
      <c r="M75">
        <v>5800</v>
      </c>
    </row>
    <row r="76" spans="1:13" ht="12.75">
      <c r="A76">
        <v>1971</v>
      </c>
      <c r="B76">
        <v>5380</v>
      </c>
      <c r="C76">
        <v>5100</v>
      </c>
      <c r="D76">
        <v>5890</v>
      </c>
      <c r="E76">
        <v>5950</v>
      </c>
      <c r="F76">
        <v>5920</v>
      </c>
      <c r="G76">
        <v>6060</v>
      </c>
      <c r="H76">
        <v>6120</v>
      </c>
      <c r="I76">
        <v>6140</v>
      </c>
      <c r="J76">
        <v>6120</v>
      </c>
      <c r="K76">
        <v>6030</v>
      </c>
      <c r="L76">
        <v>5950</v>
      </c>
      <c r="M76">
        <v>5860</v>
      </c>
    </row>
    <row r="77" spans="1:13" ht="12.75">
      <c r="A77">
        <v>1972</v>
      </c>
      <c r="B77">
        <v>5720</v>
      </c>
      <c r="C77">
        <v>5440</v>
      </c>
      <c r="D77">
        <v>5750</v>
      </c>
      <c r="E77">
        <v>5780</v>
      </c>
      <c r="F77">
        <v>5920</v>
      </c>
      <c r="G77">
        <v>6060</v>
      </c>
      <c r="H77">
        <v>6120</v>
      </c>
      <c r="I77">
        <v>6230</v>
      </c>
      <c r="J77">
        <v>6290</v>
      </c>
      <c r="K77">
        <v>6290</v>
      </c>
      <c r="L77">
        <v>6310</v>
      </c>
      <c r="M77">
        <v>6170</v>
      </c>
    </row>
    <row r="78" spans="1:13" ht="12.75">
      <c r="A78">
        <v>1973</v>
      </c>
      <c r="B78">
        <v>6140</v>
      </c>
      <c r="C78">
        <v>5660</v>
      </c>
      <c r="D78">
        <v>6310</v>
      </c>
      <c r="E78">
        <v>6260</v>
      </c>
      <c r="F78">
        <v>6340</v>
      </c>
      <c r="G78">
        <v>6460</v>
      </c>
      <c r="H78">
        <v>6510</v>
      </c>
      <c r="I78">
        <v>6540</v>
      </c>
      <c r="J78">
        <v>6480</v>
      </c>
      <c r="K78">
        <v>6430</v>
      </c>
      <c r="L78">
        <v>6400</v>
      </c>
      <c r="M78">
        <v>6260</v>
      </c>
    </row>
    <row r="79" spans="1:13" ht="12.75">
      <c r="A79">
        <v>1974</v>
      </c>
      <c r="B79">
        <v>6090</v>
      </c>
      <c r="C79">
        <v>6060</v>
      </c>
      <c r="D79">
        <v>6230</v>
      </c>
      <c r="E79">
        <v>6230</v>
      </c>
      <c r="F79">
        <v>6400</v>
      </c>
      <c r="G79">
        <v>6460</v>
      </c>
      <c r="H79">
        <v>6600</v>
      </c>
      <c r="I79">
        <v>6510</v>
      </c>
      <c r="J79">
        <v>6430</v>
      </c>
      <c r="K79">
        <v>6290</v>
      </c>
      <c r="L79">
        <v>6200</v>
      </c>
      <c r="M79">
        <v>6060</v>
      </c>
    </row>
    <row r="80" spans="1:13" ht="12.75">
      <c r="A80">
        <v>1975</v>
      </c>
      <c r="B80">
        <v>5920</v>
      </c>
      <c r="C80">
        <v>5860</v>
      </c>
      <c r="D80">
        <v>5800</v>
      </c>
      <c r="E80">
        <v>6140</v>
      </c>
      <c r="F80">
        <v>6140</v>
      </c>
      <c r="G80">
        <v>6290</v>
      </c>
      <c r="H80">
        <v>6310</v>
      </c>
      <c r="I80">
        <v>6310</v>
      </c>
      <c r="J80">
        <v>6340</v>
      </c>
      <c r="K80">
        <v>6120</v>
      </c>
      <c r="L80">
        <v>5970</v>
      </c>
      <c r="M80">
        <v>5920</v>
      </c>
    </row>
    <row r="81" spans="1:13" ht="12.75">
      <c r="A81">
        <v>1976</v>
      </c>
      <c r="B81">
        <v>4899</v>
      </c>
      <c r="C81">
        <v>5380</v>
      </c>
      <c r="D81">
        <v>6088</v>
      </c>
      <c r="E81">
        <v>6173</v>
      </c>
      <c r="F81">
        <v>6400</v>
      </c>
      <c r="G81">
        <v>6315</v>
      </c>
      <c r="H81">
        <v>6456</v>
      </c>
      <c r="I81">
        <v>6343</v>
      </c>
      <c r="J81">
        <v>6117</v>
      </c>
      <c r="K81">
        <v>5975</v>
      </c>
      <c r="L81">
        <v>5805</v>
      </c>
      <c r="M81">
        <v>5239</v>
      </c>
    </row>
    <row r="82" spans="1:13" ht="12.75">
      <c r="A82">
        <v>1977</v>
      </c>
      <c r="B82">
        <v>4166</v>
      </c>
      <c r="C82">
        <v>4787</v>
      </c>
      <c r="D82">
        <v>5748</v>
      </c>
      <c r="E82">
        <v>5579</v>
      </c>
      <c r="F82">
        <v>5437</v>
      </c>
      <c r="G82">
        <v>5465</v>
      </c>
      <c r="H82">
        <v>5494</v>
      </c>
      <c r="I82">
        <v>5437</v>
      </c>
      <c r="J82">
        <v>5494</v>
      </c>
      <c r="K82">
        <v>5607</v>
      </c>
      <c r="L82">
        <v>5607</v>
      </c>
      <c r="M82">
        <v>5417</v>
      </c>
    </row>
    <row r="83" spans="1:13" ht="12.75">
      <c r="A83">
        <v>1978</v>
      </c>
      <c r="B83">
        <v>4959</v>
      </c>
      <c r="C83">
        <v>4798</v>
      </c>
      <c r="D83">
        <v>5380</v>
      </c>
      <c r="E83">
        <v>5607</v>
      </c>
      <c r="F83">
        <v>5409</v>
      </c>
      <c r="G83">
        <v>5550</v>
      </c>
      <c r="H83">
        <v>5663</v>
      </c>
      <c r="I83">
        <v>5720</v>
      </c>
      <c r="J83">
        <v>5776</v>
      </c>
      <c r="K83">
        <v>5805</v>
      </c>
      <c r="L83">
        <v>5720</v>
      </c>
      <c r="M83">
        <v>5491</v>
      </c>
    </row>
    <row r="84" spans="1:13" ht="12.75">
      <c r="A84">
        <v>1979</v>
      </c>
      <c r="B84">
        <v>4616</v>
      </c>
      <c r="C84">
        <v>4729</v>
      </c>
      <c r="D84">
        <v>5777</v>
      </c>
      <c r="E84">
        <v>6060</v>
      </c>
      <c r="F84">
        <v>6032</v>
      </c>
      <c r="G84">
        <v>6060</v>
      </c>
      <c r="H84">
        <v>6173</v>
      </c>
      <c r="I84">
        <v>6201</v>
      </c>
      <c r="J84">
        <v>6145</v>
      </c>
      <c r="K84">
        <v>6003</v>
      </c>
      <c r="L84">
        <v>6060</v>
      </c>
      <c r="M84">
        <v>6003</v>
      </c>
    </row>
    <row r="85" spans="1:13" ht="12.75">
      <c r="A85">
        <v>1980</v>
      </c>
      <c r="B85">
        <v>5918</v>
      </c>
      <c r="C85">
        <v>5663</v>
      </c>
      <c r="D85">
        <v>5805</v>
      </c>
      <c r="E85">
        <v>5947</v>
      </c>
      <c r="F85">
        <v>5918</v>
      </c>
      <c r="G85">
        <v>6003</v>
      </c>
      <c r="H85">
        <v>6060</v>
      </c>
      <c r="I85">
        <v>6060</v>
      </c>
      <c r="J85">
        <v>6060</v>
      </c>
      <c r="K85">
        <v>6003</v>
      </c>
      <c r="L85">
        <v>5890</v>
      </c>
      <c r="M85">
        <v>5833</v>
      </c>
    </row>
    <row r="86" spans="1:13" ht="12.75">
      <c r="A86">
        <v>1981</v>
      </c>
      <c r="B86">
        <v>4644</v>
      </c>
      <c r="C86">
        <v>5663</v>
      </c>
      <c r="D86">
        <v>5777</v>
      </c>
      <c r="E86">
        <v>5777</v>
      </c>
      <c r="F86">
        <v>5918</v>
      </c>
      <c r="G86">
        <v>5833</v>
      </c>
      <c r="H86">
        <v>5947</v>
      </c>
      <c r="I86">
        <v>5918</v>
      </c>
      <c r="J86">
        <v>6060</v>
      </c>
      <c r="K86">
        <v>6032</v>
      </c>
      <c r="L86">
        <v>5862</v>
      </c>
      <c r="M86">
        <v>5720</v>
      </c>
    </row>
    <row r="87" spans="1:13" ht="12.75">
      <c r="A87">
        <v>1982</v>
      </c>
      <c r="B87">
        <v>4729</v>
      </c>
      <c r="C87">
        <v>4701</v>
      </c>
      <c r="D87">
        <v>5663</v>
      </c>
      <c r="E87">
        <v>5607</v>
      </c>
      <c r="F87">
        <v>5578</v>
      </c>
      <c r="G87">
        <v>5692</v>
      </c>
      <c r="H87">
        <v>5720</v>
      </c>
      <c r="I87">
        <v>5805</v>
      </c>
      <c r="J87">
        <v>5805</v>
      </c>
      <c r="K87">
        <v>5748</v>
      </c>
      <c r="L87">
        <v>5805</v>
      </c>
      <c r="M87">
        <v>5862</v>
      </c>
    </row>
    <row r="88" spans="1:13" ht="12.75">
      <c r="A88">
        <v>1983</v>
      </c>
      <c r="B88">
        <v>5692</v>
      </c>
      <c r="C88">
        <v>5692</v>
      </c>
      <c r="D88">
        <v>5805</v>
      </c>
      <c r="E88">
        <v>5890</v>
      </c>
      <c r="F88">
        <v>6088</v>
      </c>
      <c r="G88">
        <v>6173</v>
      </c>
      <c r="H88">
        <v>6230</v>
      </c>
      <c r="I88">
        <v>6201</v>
      </c>
      <c r="J88">
        <v>6145</v>
      </c>
      <c r="K88">
        <v>6088</v>
      </c>
      <c r="L88">
        <v>6003</v>
      </c>
      <c r="M88">
        <v>5663</v>
      </c>
    </row>
    <row r="89" spans="1:13" ht="12.75">
      <c r="A89">
        <v>1984</v>
      </c>
      <c r="B89">
        <v>4672</v>
      </c>
      <c r="C89">
        <v>5890</v>
      </c>
      <c r="D89">
        <v>5805</v>
      </c>
      <c r="E89">
        <v>4049</v>
      </c>
      <c r="F89">
        <v>5947</v>
      </c>
      <c r="G89">
        <v>6315</v>
      </c>
      <c r="H89">
        <v>6258</v>
      </c>
      <c r="I89">
        <v>6286</v>
      </c>
      <c r="J89">
        <v>6258</v>
      </c>
      <c r="K89">
        <v>6230</v>
      </c>
      <c r="L89">
        <v>6230</v>
      </c>
      <c r="M89">
        <v>6230</v>
      </c>
    </row>
    <row r="90" spans="1:13" ht="12.75">
      <c r="A90">
        <v>1985</v>
      </c>
      <c r="B90">
        <v>5833</v>
      </c>
      <c r="C90">
        <v>5777</v>
      </c>
      <c r="D90">
        <v>6456</v>
      </c>
      <c r="E90">
        <v>6400</v>
      </c>
      <c r="F90">
        <v>6456</v>
      </c>
      <c r="G90">
        <v>6485</v>
      </c>
      <c r="H90">
        <v>6456</v>
      </c>
      <c r="I90">
        <v>6485</v>
      </c>
      <c r="J90">
        <v>6513</v>
      </c>
      <c r="K90">
        <v>6513</v>
      </c>
      <c r="L90">
        <v>6739</v>
      </c>
      <c r="M90">
        <v>6343</v>
      </c>
    </row>
    <row r="91" spans="1:13" ht="12.75">
      <c r="A91">
        <v>1986</v>
      </c>
      <c r="B91">
        <v>5805</v>
      </c>
      <c r="C91">
        <v>5805</v>
      </c>
      <c r="D91">
        <v>6400</v>
      </c>
      <c r="E91">
        <v>6428</v>
      </c>
      <c r="F91">
        <v>6428</v>
      </c>
      <c r="G91">
        <v>6569</v>
      </c>
      <c r="H91">
        <v>6626</v>
      </c>
      <c r="I91">
        <v>6683</v>
      </c>
      <c r="J91">
        <v>6739</v>
      </c>
      <c r="K91">
        <v>7079</v>
      </c>
      <c r="L91">
        <v>6768</v>
      </c>
      <c r="M91">
        <v>6541</v>
      </c>
    </row>
    <row r="92" spans="1:13" ht="12.75">
      <c r="A92">
        <v>1987</v>
      </c>
      <c r="B92">
        <v>6201</v>
      </c>
      <c r="C92">
        <v>5720</v>
      </c>
      <c r="D92">
        <v>6003</v>
      </c>
      <c r="E92">
        <v>6258</v>
      </c>
      <c r="F92">
        <v>6145</v>
      </c>
      <c r="G92">
        <v>6173</v>
      </c>
      <c r="H92">
        <v>6145</v>
      </c>
      <c r="I92">
        <v>6088</v>
      </c>
      <c r="J92">
        <v>6003</v>
      </c>
      <c r="K92">
        <v>5890</v>
      </c>
      <c r="L92">
        <v>5890</v>
      </c>
      <c r="M92">
        <v>5890</v>
      </c>
    </row>
    <row r="93" spans="1:13" ht="12.75">
      <c r="A93">
        <v>1988</v>
      </c>
      <c r="B93">
        <v>5267</v>
      </c>
      <c r="C93">
        <v>5182</v>
      </c>
      <c r="D93">
        <v>5635</v>
      </c>
      <c r="E93">
        <v>5777</v>
      </c>
      <c r="F93">
        <v>5692</v>
      </c>
      <c r="G93">
        <v>5663</v>
      </c>
      <c r="H93">
        <v>5663</v>
      </c>
      <c r="I93">
        <v>5578</v>
      </c>
      <c r="J93">
        <v>5493</v>
      </c>
      <c r="K93">
        <v>5550</v>
      </c>
      <c r="L93">
        <v>5550</v>
      </c>
      <c r="M93">
        <v>5522</v>
      </c>
    </row>
    <row r="94" spans="1:13" ht="12.75">
      <c r="A94">
        <v>1989</v>
      </c>
      <c r="B94">
        <v>5324</v>
      </c>
      <c r="C94">
        <v>5097</v>
      </c>
      <c r="D94">
        <v>5069</v>
      </c>
      <c r="E94">
        <v>5434</v>
      </c>
      <c r="F94">
        <v>5409</v>
      </c>
      <c r="G94">
        <v>5465</v>
      </c>
      <c r="H94">
        <v>5437</v>
      </c>
      <c r="I94">
        <v>5465</v>
      </c>
      <c r="J94">
        <v>5437</v>
      </c>
      <c r="K94">
        <v>5380</v>
      </c>
      <c r="L94">
        <v>5380</v>
      </c>
      <c r="M94">
        <v>4502</v>
      </c>
    </row>
    <row r="95" spans="1:13" ht="12.75">
      <c r="A95">
        <v>1990</v>
      </c>
      <c r="B95">
        <v>5380</v>
      </c>
      <c r="C95">
        <v>5380</v>
      </c>
      <c r="D95">
        <v>5324</v>
      </c>
      <c r="E95">
        <v>5380</v>
      </c>
      <c r="F95">
        <v>5380</v>
      </c>
      <c r="G95">
        <v>5465</v>
      </c>
      <c r="H95">
        <v>5578</v>
      </c>
      <c r="I95">
        <v>5550</v>
      </c>
      <c r="J95">
        <v>5607</v>
      </c>
      <c r="K95">
        <v>5578</v>
      </c>
      <c r="L95">
        <v>5607</v>
      </c>
      <c r="M95">
        <v>5607</v>
      </c>
    </row>
    <row r="96" spans="1:13" ht="12.75">
      <c r="A96" s="12">
        <v>1991</v>
      </c>
      <c r="B96">
        <v>5560</v>
      </c>
      <c r="C96">
        <v>5230</v>
      </c>
      <c r="D96">
        <v>5280</v>
      </c>
      <c r="E96">
        <v>5520</v>
      </c>
      <c r="F96">
        <v>5610</v>
      </c>
      <c r="G96">
        <v>5730</v>
      </c>
      <c r="H96">
        <v>5660</v>
      </c>
      <c r="I96">
        <v>5650</v>
      </c>
      <c r="J96">
        <v>5520</v>
      </c>
      <c r="K96">
        <v>5410</v>
      </c>
      <c r="L96">
        <v>5510</v>
      </c>
      <c r="M96">
        <v>5660</v>
      </c>
    </row>
    <row r="97" spans="1:13" ht="12.75">
      <c r="A97" s="12">
        <v>1992</v>
      </c>
      <c r="B97">
        <v>5600</v>
      </c>
      <c r="C97">
        <v>5480</v>
      </c>
      <c r="D97">
        <v>5520</v>
      </c>
      <c r="E97">
        <v>5630</v>
      </c>
      <c r="F97">
        <v>5540</v>
      </c>
      <c r="G97">
        <v>5530</v>
      </c>
      <c r="H97">
        <v>5600</v>
      </c>
      <c r="I97">
        <v>5530</v>
      </c>
      <c r="J97">
        <v>5560</v>
      </c>
      <c r="K97">
        <v>5530</v>
      </c>
      <c r="L97">
        <v>5670</v>
      </c>
      <c r="M97">
        <v>5560</v>
      </c>
    </row>
    <row r="98" spans="1:13" ht="12.75">
      <c r="A98" s="12">
        <v>1993</v>
      </c>
      <c r="B98">
        <v>5720</v>
      </c>
      <c r="C98">
        <v>5100</v>
      </c>
      <c r="D98">
        <v>5270</v>
      </c>
      <c r="E98">
        <v>5470</v>
      </c>
      <c r="F98">
        <v>5600</v>
      </c>
      <c r="G98">
        <v>5840</v>
      </c>
      <c r="H98">
        <v>6000</v>
      </c>
      <c r="I98">
        <v>5950</v>
      </c>
      <c r="J98">
        <v>5970</v>
      </c>
      <c r="K98">
        <v>5970</v>
      </c>
      <c r="L98">
        <v>5850</v>
      </c>
      <c r="M98">
        <v>5880</v>
      </c>
    </row>
    <row r="99" spans="1:13" ht="12.75">
      <c r="A99" s="12">
        <v>1994</v>
      </c>
      <c r="B99">
        <v>5080</v>
      </c>
      <c r="C99">
        <v>5620</v>
      </c>
      <c r="D99">
        <v>5640</v>
      </c>
      <c r="E99">
        <v>5680</v>
      </c>
      <c r="F99">
        <v>5770</v>
      </c>
      <c r="G99">
        <v>5770</v>
      </c>
      <c r="H99">
        <v>5850</v>
      </c>
      <c r="I99">
        <v>5850</v>
      </c>
      <c r="J99">
        <v>5825</v>
      </c>
      <c r="K99">
        <v>5780</v>
      </c>
      <c r="L99">
        <v>5800</v>
      </c>
      <c r="M99">
        <v>5730</v>
      </c>
    </row>
    <row r="100" spans="1:13" ht="12.75">
      <c r="A100" s="12">
        <v>1995</v>
      </c>
      <c r="B100">
        <v>5800</v>
      </c>
      <c r="C100">
        <v>5470</v>
      </c>
      <c r="D100">
        <v>5170</v>
      </c>
      <c r="E100">
        <v>5440</v>
      </c>
      <c r="F100">
        <v>5560</v>
      </c>
      <c r="G100">
        <v>5565</v>
      </c>
      <c r="H100">
        <v>5550</v>
      </c>
      <c r="I100">
        <v>5519</v>
      </c>
      <c r="J100" s="10">
        <v>5508.816979172607</v>
      </c>
      <c r="K100">
        <v>5410</v>
      </c>
      <c r="L100">
        <v>5660</v>
      </c>
      <c r="M100">
        <v>5570</v>
      </c>
    </row>
    <row r="101" spans="1:13" ht="12.75">
      <c r="A101" s="12">
        <v>1996</v>
      </c>
      <c r="B101">
        <v>4470</v>
      </c>
      <c r="C101">
        <v>5540</v>
      </c>
      <c r="D101">
        <v>5320</v>
      </c>
      <c r="E101">
        <v>4480</v>
      </c>
      <c r="F101">
        <v>5780</v>
      </c>
      <c r="G101">
        <v>5860</v>
      </c>
      <c r="H101">
        <v>5920</v>
      </c>
      <c r="I101" s="10">
        <v>5909.231411527561</v>
      </c>
      <c r="J101">
        <v>5960</v>
      </c>
      <c r="K101">
        <v>6020</v>
      </c>
      <c r="L101">
        <v>6030</v>
      </c>
      <c r="M101">
        <v>5990</v>
      </c>
    </row>
    <row r="102" spans="1:13" ht="12.75">
      <c r="A102" s="12">
        <v>1997</v>
      </c>
      <c r="B102" s="10">
        <v>5697.234103785608</v>
      </c>
      <c r="C102">
        <v>6220</v>
      </c>
      <c r="D102">
        <v>6160</v>
      </c>
      <c r="E102">
        <v>5990</v>
      </c>
      <c r="F102">
        <v>6280</v>
      </c>
      <c r="G102">
        <v>6160</v>
      </c>
      <c r="H102">
        <v>6330</v>
      </c>
      <c r="I102">
        <v>6385</v>
      </c>
      <c r="J102">
        <v>6480</v>
      </c>
      <c r="K102">
        <v>6280</v>
      </c>
      <c r="L102">
        <v>6095</v>
      </c>
      <c r="M102">
        <v>6000</v>
      </c>
    </row>
    <row r="103" spans="1:13" ht="12.75">
      <c r="A103" s="12">
        <v>1998</v>
      </c>
      <c r="B103">
        <v>5760</v>
      </c>
      <c r="C103">
        <v>5720</v>
      </c>
      <c r="D103">
        <v>5840</v>
      </c>
      <c r="E103">
        <v>5840</v>
      </c>
      <c r="F103">
        <v>5850</v>
      </c>
      <c r="G103">
        <v>5895</v>
      </c>
      <c r="H103">
        <v>5890</v>
      </c>
      <c r="I103">
        <v>5740</v>
      </c>
      <c r="J103">
        <v>5705</v>
      </c>
      <c r="K103">
        <v>5630</v>
      </c>
      <c r="L103">
        <v>5470</v>
      </c>
      <c r="M103">
        <v>5460</v>
      </c>
    </row>
    <row r="104" spans="1:13" ht="12.75">
      <c r="A104" s="12">
        <v>1999</v>
      </c>
      <c r="B104">
        <v>6050</v>
      </c>
      <c r="C104">
        <v>5300</v>
      </c>
      <c r="D104">
        <v>5060</v>
      </c>
      <c r="E104">
        <v>5100</v>
      </c>
      <c r="F104">
        <v>5070</v>
      </c>
      <c r="G104">
        <v>5200</v>
      </c>
      <c r="H104">
        <v>5300</v>
      </c>
      <c r="I104">
        <v>5235</v>
      </c>
      <c r="J104">
        <v>5120</v>
      </c>
      <c r="K104">
        <v>5060</v>
      </c>
      <c r="L104">
        <v>5030</v>
      </c>
      <c r="M104">
        <v>4990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4" width="13.7109375" style="0" customWidth="1"/>
    <col min="5" max="5" width="2.7109375" style="0" customWidth="1"/>
    <col min="6" max="9" width="13.7109375" style="0" customWidth="1"/>
  </cols>
  <sheetData>
    <row r="1" ht="12.75">
      <c r="A1" t="s">
        <v>18</v>
      </c>
    </row>
    <row r="2" spans="6:9" ht="12.75">
      <c r="F2" s="13" t="s">
        <v>19</v>
      </c>
      <c r="G2" s="14"/>
      <c r="H2" s="13" t="s">
        <v>20</v>
      </c>
      <c r="I2" s="14"/>
    </row>
    <row r="3" spans="6:9" ht="12.75">
      <c r="F3" s="15" t="s">
        <v>21</v>
      </c>
      <c r="G3" s="16"/>
      <c r="H3" s="15" t="s">
        <v>22</v>
      </c>
      <c r="I3" s="16"/>
    </row>
    <row r="4" spans="1:9" ht="12.75">
      <c r="A4" t="s">
        <v>23</v>
      </c>
      <c r="B4" s="1" t="s">
        <v>24</v>
      </c>
      <c r="C4" s="1" t="s">
        <v>25</v>
      </c>
      <c r="D4" s="1" t="s">
        <v>26</v>
      </c>
      <c r="E4" s="1"/>
      <c r="F4" s="5" t="s">
        <v>27</v>
      </c>
      <c r="G4" s="6" t="s">
        <v>28</v>
      </c>
      <c r="H4" s="5" t="s">
        <v>27</v>
      </c>
      <c r="I4" s="6" t="s">
        <v>28</v>
      </c>
    </row>
    <row r="6" spans="1:9" ht="12.75">
      <c r="A6" t="s">
        <v>29</v>
      </c>
      <c r="B6" s="7">
        <v>128084000000</v>
      </c>
      <c r="C6" s="7">
        <v>81925000000</v>
      </c>
      <c r="D6" s="7">
        <f>B6+C6</f>
        <v>210009000000</v>
      </c>
      <c r="E6" s="7"/>
      <c r="F6" s="4">
        <v>128000000000</v>
      </c>
      <c r="G6" s="4">
        <v>82100000000</v>
      </c>
      <c r="H6" s="4">
        <v>128000000000</v>
      </c>
      <c r="I6" s="4">
        <v>82100000000</v>
      </c>
    </row>
    <row r="7" spans="1:9" ht="12.75">
      <c r="A7" t="s">
        <v>30</v>
      </c>
      <c r="B7" s="7">
        <f>B8+B9</f>
        <v>248012000000</v>
      </c>
      <c r="C7" s="7">
        <f>C8+C9</f>
        <v>116851000000</v>
      </c>
      <c r="D7" s="7">
        <f aca="true" t="shared" si="0" ref="D7:D14">B7+C7</f>
        <v>364863000000</v>
      </c>
      <c r="E7" s="7"/>
      <c r="F7" s="4">
        <f>F8+F9</f>
        <v>131100000000</v>
      </c>
      <c r="G7" s="4">
        <f>G8+G9</f>
        <v>117400000000</v>
      </c>
      <c r="H7" s="4">
        <f>H8+H9</f>
        <v>252000000000</v>
      </c>
      <c r="I7" s="4">
        <f>I8+I9</f>
        <v>117600000000</v>
      </c>
    </row>
    <row r="8" spans="1:9" ht="12.75">
      <c r="A8" t="s">
        <v>31</v>
      </c>
      <c r="B8" s="7">
        <v>115804000000</v>
      </c>
      <c r="C8" s="7">
        <v>57291000000</v>
      </c>
      <c r="D8" s="7">
        <f t="shared" si="0"/>
        <v>173095000000</v>
      </c>
      <c r="E8" s="7"/>
      <c r="F8" s="4">
        <v>118000000000</v>
      </c>
      <c r="G8" s="4">
        <v>57800000000</v>
      </c>
      <c r="H8" s="4">
        <v>118000000000</v>
      </c>
      <c r="I8" s="4">
        <v>57800000000</v>
      </c>
    </row>
    <row r="9" spans="1:9" ht="12.75">
      <c r="A9" t="s">
        <v>32</v>
      </c>
      <c r="B9" s="7">
        <f>B10+B11</f>
        <v>132208000000</v>
      </c>
      <c r="C9" s="7">
        <f>C10+C11</f>
        <v>59560000000</v>
      </c>
      <c r="D9" s="7">
        <f t="shared" si="0"/>
        <v>191768000000</v>
      </c>
      <c r="E9" s="7"/>
      <c r="F9" s="4">
        <v>13100000000</v>
      </c>
      <c r="G9" s="4">
        <v>59600000000</v>
      </c>
      <c r="H9" s="4">
        <v>134000000000</v>
      </c>
      <c r="I9" s="4">
        <v>59800000000</v>
      </c>
    </row>
    <row r="10" spans="1:9" ht="12.75">
      <c r="A10" t="s">
        <v>33</v>
      </c>
      <c r="B10" s="7">
        <v>50488000000</v>
      </c>
      <c r="C10" s="7">
        <v>40611000000</v>
      </c>
      <c r="D10" s="7">
        <f t="shared" si="0"/>
        <v>91099000000</v>
      </c>
      <c r="E10" s="7"/>
      <c r="F10" s="4">
        <f>F9*(B10/B9)</f>
        <v>5002668522.328452</v>
      </c>
      <c r="G10" s="4">
        <f>G9*(C10/C9)</f>
        <v>40638274009.40228</v>
      </c>
      <c r="H10" s="4">
        <f>H9*($B10/$B9)</f>
        <v>51172334503.20706</v>
      </c>
      <c r="I10" s="4">
        <f>I9*($C10/$C9)</f>
        <v>40774644056.413704</v>
      </c>
    </row>
    <row r="11" spans="1:9" ht="12.75">
      <c r="A11" t="s">
        <v>34</v>
      </c>
      <c r="B11" s="7">
        <v>81720000000</v>
      </c>
      <c r="C11" s="7">
        <v>18949000000</v>
      </c>
      <c r="D11" s="7">
        <f t="shared" si="0"/>
        <v>100669000000</v>
      </c>
      <c r="E11" s="7"/>
      <c r="F11" s="4">
        <f>F9*(B11/B9)</f>
        <v>8097331477.671548</v>
      </c>
      <c r="G11" s="4">
        <f>G9*(C11/C9)</f>
        <v>18961725990.597717</v>
      </c>
      <c r="H11" s="4">
        <f>H9*($B11/$B9)</f>
        <v>82827665496.79292</v>
      </c>
      <c r="I11" s="4">
        <f>I9*($C11/$C9)</f>
        <v>19025355943.5863</v>
      </c>
    </row>
    <row r="12" spans="1:9" ht="12.75">
      <c r="A12" t="s">
        <v>35</v>
      </c>
      <c r="B12" s="7">
        <v>15737000000</v>
      </c>
      <c r="C12" s="7">
        <v>1109000000</v>
      </c>
      <c r="D12" s="7">
        <f t="shared" si="0"/>
        <v>16846000000</v>
      </c>
      <c r="E12" s="7"/>
      <c r="F12" s="4">
        <v>12400000000</v>
      </c>
      <c r="G12" s="4">
        <v>111000000</v>
      </c>
      <c r="H12" s="4">
        <v>15700000000</v>
      </c>
      <c r="I12" s="4">
        <v>117000000</v>
      </c>
    </row>
    <row r="13" spans="1:9" ht="12.75">
      <c r="A13" t="s">
        <v>36</v>
      </c>
      <c r="B13" s="7">
        <v>60602000000</v>
      </c>
      <c r="C13" s="7">
        <v>25404000000</v>
      </c>
      <c r="D13" s="7">
        <f t="shared" si="0"/>
        <v>86006000000</v>
      </c>
      <c r="E13" s="7"/>
      <c r="F13" s="4">
        <v>58800000000</v>
      </c>
      <c r="G13" s="4">
        <v>25700000000</v>
      </c>
      <c r="H13" s="4">
        <v>61000000000</v>
      </c>
      <c r="I13" s="4">
        <v>25800000000</v>
      </c>
    </row>
    <row r="14" spans="1:9" ht="12.75">
      <c r="A14" t="s">
        <v>37</v>
      </c>
      <c r="B14" s="7">
        <v>65118000000</v>
      </c>
      <c r="C14" s="7">
        <v>19121000000</v>
      </c>
      <c r="D14" s="7">
        <f t="shared" si="0"/>
        <v>84239000000</v>
      </c>
      <c r="E14" s="7"/>
      <c r="F14" s="4">
        <v>60600000000</v>
      </c>
      <c r="G14" s="4">
        <v>19000000000</v>
      </c>
      <c r="H14" s="4">
        <v>64000000000</v>
      </c>
      <c r="I14" s="4">
        <v>19000000000</v>
      </c>
    </row>
    <row r="17" spans="1:6" ht="12.75">
      <c r="A17" s="8"/>
      <c r="F17" t="s">
        <v>38</v>
      </c>
    </row>
    <row r="18" spans="1:6" ht="12.75">
      <c r="A18" s="8"/>
      <c r="F18" t="s">
        <v>39</v>
      </c>
    </row>
    <row r="19" spans="6:7" ht="12.75">
      <c r="F19" t="s">
        <v>40</v>
      </c>
      <c r="G19" s="4"/>
    </row>
  </sheetData>
  <mergeCells count="4">
    <mergeCell ref="F2:G2"/>
    <mergeCell ref="H2:I2"/>
    <mergeCell ref="F3:G3"/>
    <mergeCell ref="H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2.75"/>
  <cols>
    <col min="2" max="13" width="5.7109375" style="0" customWidth="1"/>
  </cols>
  <sheetData>
    <row r="1" ht="12.75">
      <c r="A1" t="s">
        <v>41</v>
      </c>
    </row>
    <row r="2" ht="12.75">
      <c r="A2" t="s">
        <v>42</v>
      </c>
    </row>
    <row r="4" spans="1:13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12.75">
      <c r="A5">
        <v>1948</v>
      </c>
      <c r="B5" s="9">
        <v>31</v>
      </c>
      <c r="C5" s="9">
        <v>29</v>
      </c>
      <c r="D5" s="9">
        <v>31</v>
      </c>
      <c r="E5" s="9">
        <v>30</v>
      </c>
      <c r="F5" s="9">
        <v>31</v>
      </c>
      <c r="G5" s="9">
        <v>30</v>
      </c>
      <c r="H5" s="9">
        <v>31</v>
      </c>
      <c r="I5" s="9">
        <v>31</v>
      </c>
      <c r="J5" s="9">
        <v>30</v>
      </c>
      <c r="K5" s="9">
        <v>31</v>
      </c>
      <c r="L5" s="9">
        <v>30</v>
      </c>
      <c r="M5" s="9">
        <v>31</v>
      </c>
    </row>
    <row r="6" spans="1:13" ht="12.75">
      <c r="A6">
        <v>1949</v>
      </c>
      <c r="B6" s="9">
        <v>31</v>
      </c>
      <c r="C6" s="9">
        <v>28</v>
      </c>
      <c r="D6" s="9">
        <v>31</v>
      </c>
      <c r="E6" s="9">
        <v>30</v>
      </c>
      <c r="F6" s="9">
        <v>31</v>
      </c>
      <c r="G6" s="9">
        <v>30</v>
      </c>
      <c r="H6" s="9">
        <v>31</v>
      </c>
      <c r="I6" s="9">
        <v>31</v>
      </c>
      <c r="J6" s="9">
        <v>30</v>
      </c>
      <c r="K6" s="9">
        <v>31</v>
      </c>
      <c r="L6" s="9">
        <v>30</v>
      </c>
      <c r="M6" s="9">
        <v>31</v>
      </c>
    </row>
    <row r="7" spans="1:13" ht="12.75">
      <c r="A7">
        <v>1950</v>
      </c>
      <c r="B7" s="9">
        <v>31</v>
      </c>
      <c r="C7" s="9">
        <v>28</v>
      </c>
      <c r="D7" s="9">
        <v>31</v>
      </c>
      <c r="E7" s="9">
        <v>30</v>
      </c>
      <c r="F7" s="9">
        <v>31</v>
      </c>
      <c r="G7" s="9">
        <v>30</v>
      </c>
      <c r="H7" s="9">
        <v>31</v>
      </c>
      <c r="I7" s="9">
        <v>31</v>
      </c>
      <c r="J7" s="9">
        <v>30</v>
      </c>
      <c r="K7" s="9">
        <v>31</v>
      </c>
      <c r="L7" s="9">
        <v>30</v>
      </c>
      <c r="M7" s="9">
        <v>31</v>
      </c>
    </row>
    <row r="8" spans="1:13" ht="12.75">
      <c r="A8">
        <v>1951</v>
      </c>
      <c r="B8" s="9">
        <v>31</v>
      </c>
      <c r="C8" s="9">
        <v>28</v>
      </c>
      <c r="D8" s="9">
        <v>31</v>
      </c>
      <c r="E8" s="9">
        <v>30</v>
      </c>
      <c r="F8" s="9">
        <v>31</v>
      </c>
      <c r="G8" s="9">
        <v>30</v>
      </c>
      <c r="H8" s="9">
        <v>31</v>
      </c>
      <c r="I8" s="9">
        <v>31</v>
      </c>
      <c r="J8" s="9">
        <v>30</v>
      </c>
      <c r="K8" s="9">
        <v>31</v>
      </c>
      <c r="L8" s="9">
        <v>30</v>
      </c>
      <c r="M8" s="9">
        <v>31</v>
      </c>
    </row>
    <row r="9" spans="1:13" ht="12.75">
      <c r="A9">
        <v>1952</v>
      </c>
      <c r="B9" s="9">
        <v>31</v>
      </c>
      <c r="C9" s="9">
        <v>29</v>
      </c>
      <c r="D9" s="9">
        <v>31</v>
      </c>
      <c r="E9" s="9">
        <v>30</v>
      </c>
      <c r="F9" s="9">
        <v>31</v>
      </c>
      <c r="G9" s="9">
        <v>30</v>
      </c>
      <c r="H9" s="9">
        <v>31</v>
      </c>
      <c r="I9" s="9">
        <v>31</v>
      </c>
      <c r="J9" s="9">
        <v>30</v>
      </c>
      <c r="K9" s="9">
        <v>31</v>
      </c>
      <c r="L9" s="9">
        <v>30</v>
      </c>
      <c r="M9" s="9">
        <v>31</v>
      </c>
    </row>
    <row r="10" spans="1:13" ht="12.75">
      <c r="A10">
        <v>1953</v>
      </c>
      <c r="B10" s="9">
        <v>31</v>
      </c>
      <c r="C10" s="9">
        <v>28</v>
      </c>
      <c r="D10" s="9">
        <v>31</v>
      </c>
      <c r="E10" s="9">
        <v>30</v>
      </c>
      <c r="F10" s="9">
        <v>31</v>
      </c>
      <c r="G10" s="9">
        <v>30</v>
      </c>
      <c r="H10" s="9">
        <v>31</v>
      </c>
      <c r="I10" s="9">
        <v>31</v>
      </c>
      <c r="J10" s="9">
        <v>30</v>
      </c>
      <c r="K10" s="9">
        <v>31</v>
      </c>
      <c r="L10" s="9">
        <v>30</v>
      </c>
      <c r="M10" s="9">
        <v>31</v>
      </c>
    </row>
    <row r="11" spans="1:13" ht="12.75">
      <c r="A11">
        <v>1954</v>
      </c>
      <c r="B11" s="9">
        <v>31</v>
      </c>
      <c r="C11" s="9">
        <v>28</v>
      </c>
      <c r="D11" s="9">
        <v>31</v>
      </c>
      <c r="E11" s="9">
        <v>30</v>
      </c>
      <c r="F11" s="9">
        <v>31</v>
      </c>
      <c r="G11" s="9">
        <v>30</v>
      </c>
      <c r="H11" s="9">
        <v>31</v>
      </c>
      <c r="I11" s="9">
        <v>31</v>
      </c>
      <c r="J11" s="9">
        <v>30</v>
      </c>
      <c r="K11" s="9">
        <v>31</v>
      </c>
      <c r="L11" s="9">
        <v>30</v>
      </c>
      <c r="M11" s="9">
        <v>31</v>
      </c>
    </row>
    <row r="12" spans="1:13" ht="12.75">
      <c r="A12">
        <v>1955</v>
      </c>
      <c r="B12" s="9">
        <v>31</v>
      </c>
      <c r="C12" s="9">
        <v>28</v>
      </c>
      <c r="D12" s="9">
        <v>31</v>
      </c>
      <c r="E12" s="9">
        <v>30</v>
      </c>
      <c r="F12" s="9">
        <v>31</v>
      </c>
      <c r="G12" s="9">
        <v>30</v>
      </c>
      <c r="H12" s="9">
        <v>31</v>
      </c>
      <c r="I12" s="9">
        <v>31</v>
      </c>
      <c r="J12" s="9">
        <v>30</v>
      </c>
      <c r="K12" s="9">
        <v>31</v>
      </c>
      <c r="L12" s="9">
        <v>30</v>
      </c>
      <c r="M12" s="9">
        <v>31</v>
      </c>
    </row>
    <row r="13" spans="1:13" ht="12.75">
      <c r="A13">
        <v>1956</v>
      </c>
      <c r="B13" s="9">
        <v>31</v>
      </c>
      <c r="C13" s="9">
        <v>29</v>
      </c>
      <c r="D13" s="9">
        <v>31</v>
      </c>
      <c r="E13" s="9">
        <v>30</v>
      </c>
      <c r="F13" s="9">
        <v>31</v>
      </c>
      <c r="G13" s="9">
        <v>30</v>
      </c>
      <c r="H13" s="9">
        <v>31</v>
      </c>
      <c r="I13" s="9">
        <v>31</v>
      </c>
      <c r="J13" s="9">
        <v>30</v>
      </c>
      <c r="K13" s="9">
        <v>31</v>
      </c>
      <c r="L13" s="9">
        <v>30</v>
      </c>
      <c r="M13" s="9">
        <v>31</v>
      </c>
    </row>
    <row r="14" spans="1:13" ht="12.75">
      <c r="A14">
        <v>1957</v>
      </c>
      <c r="B14" s="9">
        <v>31</v>
      </c>
      <c r="C14" s="9">
        <v>28</v>
      </c>
      <c r="D14" s="9">
        <v>31</v>
      </c>
      <c r="E14" s="9">
        <v>30</v>
      </c>
      <c r="F14" s="9">
        <v>31</v>
      </c>
      <c r="G14" s="9">
        <v>30</v>
      </c>
      <c r="H14" s="9">
        <v>31</v>
      </c>
      <c r="I14" s="9">
        <v>31</v>
      </c>
      <c r="J14" s="9">
        <v>30</v>
      </c>
      <c r="K14" s="9">
        <v>31</v>
      </c>
      <c r="L14" s="9">
        <v>30</v>
      </c>
      <c r="M14" s="9">
        <v>31</v>
      </c>
    </row>
    <row r="15" spans="1:13" ht="12.75">
      <c r="A15">
        <v>1958</v>
      </c>
      <c r="B15" s="9">
        <v>31</v>
      </c>
      <c r="C15" s="9">
        <v>28</v>
      </c>
      <c r="D15" s="9">
        <v>31</v>
      </c>
      <c r="E15" s="9">
        <v>30</v>
      </c>
      <c r="F15" s="9">
        <v>31</v>
      </c>
      <c r="G15" s="9">
        <v>30</v>
      </c>
      <c r="H15" s="9">
        <v>31</v>
      </c>
      <c r="I15" s="9">
        <v>31</v>
      </c>
      <c r="J15" s="9">
        <v>30</v>
      </c>
      <c r="K15" s="9">
        <v>31</v>
      </c>
      <c r="L15" s="9">
        <v>30</v>
      </c>
      <c r="M15" s="9">
        <v>31</v>
      </c>
    </row>
    <row r="16" spans="1:13" ht="12.75">
      <c r="A16">
        <v>1959</v>
      </c>
      <c r="B16" s="9">
        <v>31</v>
      </c>
      <c r="C16" s="9">
        <v>28</v>
      </c>
      <c r="D16" s="9">
        <v>31</v>
      </c>
      <c r="E16" s="9">
        <v>30</v>
      </c>
      <c r="F16" s="9">
        <v>31</v>
      </c>
      <c r="G16" s="9">
        <v>30</v>
      </c>
      <c r="H16" s="9">
        <v>31</v>
      </c>
      <c r="I16" s="9">
        <v>31</v>
      </c>
      <c r="J16" s="9">
        <v>30</v>
      </c>
      <c r="K16" s="9">
        <v>31</v>
      </c>
      <c r="L16" s="9">
        <v>30</v>
      </c>
      <c r="M16" s="9">
        <v>31</v>
      </c>
    </row>
    <row r="17" spans="1:13" ht="12.75">
      <c r="A17">
        <v>1960</v>
      </c>
      <c r="B17" s="9">
        <v>31</v>
      </c>
      <c r="C17" s="9">
        <v>29</v>
      </c>
      <c r="D17" s="9">
        <v>31</v>
      </c>
      <c r="E17" s="9">
        <v>30</v>
      </c>
      <c r="F17" s="9">
        <v>31</v>
      </c>
      <c r="G17" s="9">
        <v>30</v>
      </c>
      <c r="H17" s="9">
        <v>31</v>
      </c>
      <c r="I17" s="9">
        <v>31</v>
      </c>
      <c r="J17" s="9">
        <v>30</v>
      </c>
      <c r="K17" s="9">
        <v>31</v>
      </c>
      <c r="L17" s="9">
        <v>30</v>
      </c>
      <c r="M17" s="9">
        <v>31</v>
      </c>
    </row>
    <row r="18" spans="1:13" ht="12.75">
      <c r="A18">
        <v>1961</v>
      </c>
      <c r="B18" s="9">
        <v>31</v>
      </c>
      <c r="C18" s="9">
        <v>28</v>
      </c>
      <c r="D18" s="9">
        <v>31</v>
      </c>
      <c r="E18" s="9">
        <v>30</v>
      </c>
      <c r="F18" s="9">
        <v>31</v>
      </c>
      <c r="G18" s="9">
        <v>30</v>
      </c>
      <c r="H18" s="9">
        <v>31</v>
      </c>
      <c r="I18" s="9">
        <v>31</v>
      </c>
      <c r="J18" s="9">
        <v>30</v>
      </c>
      <c r="K18" s="9">
        <v>31</v>
      </c>
      <c r="L18" s="9">
        <v>30</v>
      </c>
      <c r="M18" s="9">
        <v>31</v>
      </c>
    </row>
    <row r="19" spans="1:13" ht="12.75">
      <c r="A19">
        <v>1962</v>
      </c>
      <c r="B19" s="9">
        <v>31</v>
      </c>
      <c r="C19" s="9">
        <v>28</v>
      </c>
      <c r="D19" s="9">
        <v>31</v>
      </c>
      <c r="E19" s="9">
        <v>30</v>
      </c>
      <c r="F19" s="9">
        <v>31</v>
      </c>
      <c r="G19" s="9">
        <v>30</v>
      </c>
      <c r="H19" s="9">
        <v>31</v>
      </c>
      <c r="I19" s="9">
        <v>31</v>
      </c>
      <c r="J19" s="9">
        <v>30</v>
      </c>
      <c r="K19" s="9">
        <v>31</v>
      </c>
      <c r="L19" s="9">
        <v>30</v>
      </c>
      <c r="M19" s="9">
        <v>31</v>
      </c>
    </row>
    <row r="20" spans="1:13" ht="12.75">
      <c r="A20">
        <v>1963</v>
      </c>
      <c r="B20" s="9">
        <v>31</v>
      </c>
      <c r="C20" s="9">
        <v>28</v>
      </c>
      <c r="D20" s="9">
        <v>31</v>
      </c>
      <c r="E20" s="9">
        <v>30</v>
      </c>
      <c r="F20" s="9">
        <v>31</v>
      </c>
      <c r="G20" s="9">
        <v>30</v>
      </c>
      <c r="H20" s="9">
        <v>31</v>
      </c>
      <c r="I20" s="9">
        <v>31</v>
      </c>
      <c r="J20" s="9">
        <v>30</v>
      </c>
      <c r="K20" s="9">
        <v>31</v>
      </c>
      <c r="L20" s="9">
        <v>30</v>
      </c>
      <c r="M20" s="9">
        <v>31</v>
      </c>
    </row>
    <row r="21" spans="1:13" ht="12.75">
      <c r="A21">
        <v>1964</v>
      </c>
      <c r="B21" s="9">
        <v>31</v>
      </c>
      <c r="C21" s="9">
        <v>29</v>
      </c>
      <c r="D21" s="9">
        <v>31</v>
      </c>
      <c r="E21" s="9">
        <v>30</v>
      </c>
      <c r="F21" s="9">
        <v>31</v>
      </c>
      <c r="G21" s="9">
        <v>30</v>
      </c>
      <c r="H21" s="9">
        <v>31</v>
      </c>
      <c r="I21" s="9">
        <v>31</v>
      </c>
      <c r="J21" s="9">
        <v>30</v>
      </c>
      <c r="K21" s="9">
        <v>31</v>
      </c>
      <c r="L21" s="9">
        <v>30</v>
      </c>
      <c r="M21" s="9">
        <v>31</v>
      </c>
    </row>
    <row r="22" spans="1:13" ht="12.75">
      <c r="A22">
        <v>1965</v>
      </c>
      <c r="B22" s="9">
        <v>31</v>
      </c>
      <c r="C22" s="9">
        <v>28</v>
      </c>
      <c r="D22" s="9">
        <v>31</v>
      </c>
      <c r="E22" s="9">
        <v>30</v>
      </c>
      <c r="F22" s="9">
        <v>31</v>
      </c>
      <c r="G22" s="9">
        <v>30</v>
      </c>
      <c r="H22" s="9">
        <v>31</v>
      </c>
      <c r="I22" s="9">
        <v>31</v>
      </c>
      <c r="J22" s="9">
        <v>30</v>
      </c>
      <c r="K22" s="9">
        <v>31</v>
      </c>
      <c r="L22" s="9">
        <v>30</v>
      </c>
      <c r="M22" s="9">
        <v>31</v>
      </c>
    </row>
    <row r="23" spans="1:13" ht="12.75">
      <c r="A23">
        <v>1966</v>
      </c>
      <c r="B23" s="9">
        <v>31</v>
      </c>
      <c r="C23" s="9">
        <v>28</v>
      </c>
      <c r="D23" s="9">
        <v>31</v>
      </c>
      <c r="E23" s="9">
        <v>30</v>
      </c>
      <c r="F23" s="9">
        <v>31</v>
      </c>
      <c r="G23" s="9">
        <v>30</v>
      </c>
      <c r="H23" s="9">
        <v>31</v>
      </c>
      <c r="I23" s="9">
        <v>31</v>
      </c>
      <c r="J23" s="9">
        <v>30</v>
      </c>
      <c r="K23" s="9">
        <v>31</v>
      </c>
      <c r="L23" s="9">
        <v>30</v>
      </c>
      <c r="M23" s="9">
        <v>31</v>
      </c>
    </row>
    <row r="24" spans="1:13" ht="12.75">
      <c r="A24">
        <v>1967</v>
      </c>
      <c r="B24" s="9">
        <v>31</v>
      </c>
      <c r="C24" s="9">
        <v>28</v>
      </c>
      <c r="D24" s="9">
        <v>31</v>
      </c>
      <c r="E24" s="9">
        <v>30</v>
      </c>
      <c r="F24" s="9">
        <v>31</v>
      </c>
      <c r="G24" s="9">
        <v>30</v>
      </c>
      <c r="H24" s="9">
        <v>31</v>
      </c>
      <c r="I24" s="9">
        <v>31</v>
      </c>
      <c r="J24" s="9">
        <v>30</v>
      </c>
      <c r="K24" s="9">
        <v>31</v>
      </c>
      <c r="L24" s="9">
        <v>30</v>
      </c>
      <c r="M24" s="9">
        <v>31</v>
      </c>
    </row>
    <row r="25" spans="1:13" ht="12.75">
      <c r="A25">
        <v>1968</v>
      </c>
      <c r="B25" s="9">
        <v>31</v>
      </c>
      <c r="C25" s="9">
        <v>29</v>
      </c>
      <c r="D25" s="9">
        <v>31</v>
      </c>
      <c r="E25" s="9">
        <v>30</v>
      </c>
      <c r="F25" s="9">
        <v>31</v>
      </c>
      <c r="G25" s="9">
        <v>30</v>
      </c>
      <c r="H25" s="9">
        <v>31</v>
      </c>
      <c r="I25" s="9">
        <v>31</v>
      </c>
      <c r="J25" s="9">
        <v>30</v>
      </c>
      <c r="K25" s="9">
        <v>31</v>
      </c>
      <c r="L25" s="9">
        <v>30</v>
      </c>
      <c r="M25" s="9">
        <v>31</v>
      </c>
    </row>
    <row r="26" spans="1:13" ht="12.75">
      <c r="A26">
        <v>1969</v>
      </c>
      <c r="B26" s="9">
        <v>31</v>
      </c>
      <c r="C26" s="9">
        <v>28</v>
      </c>
      <c r="D26" s="9">
        <v>31</v>
      </c>
      <c r="E26" s="9">
        <v>30</v>
      </c>
      <c r="F26" s="9">
        <v>31</v>
      </c>
      <c r="G26" s="9">
        <v>30</v>
      </c>
      <c r="H26" s="9">
        <v>31</v>
      </c>
      <c r="I26" s="9">
        <v>31</v>
      </c>
      <c r="J26" s="9">
        <v>30</v>
      </c>
      <c r="K26" s="9">
        <v>31</v>
      </c>
      <c r="L26" s="9">
        <v>30</v>
      </c>
      <c r="M26" s="9">
        <v>31</v>
      </c>
    </row>
    <row r="27" spans="1:13" ht="12.75">
      <c r="A27">
        <v>1970</v>
      </c>
      <c r="B27" s="9">
        <v>31</v>
      </c>
      <c r="C27" s="9">
        <v>28</v>
      </c>
      <c r="D27" s="9">
        <v>31</v>
      </c>
      <c r="E27" s="9">
        <v>30</v>
      </c>
      <c r="F27" s="9">
        <v>31</v>
      </c>
      <c r="G27" s="9">
        <v>30</v>
      </c>
      <c r="H27" s="9">
        <v>31</v>
      </c>
      <c r="I27" s="9">
        <v>31</v>
      </c>
      <c r="J27" s="9">
        <v>30</v>
      </c>
      <c r="K27" s="9">
        <v>31</v>
      </c>
      <c r="L27" s="9">
        <v>30</v>
      </c>
      <c r="M27" s="9">
        <v>31</v>
      </c>
    </row>
    <row r="28" spans="1:13" ht="12.75">
      <c r="A28">
        <v>1971</v>
      </c>
      <c r="B28" s="9">
        <v>31</v>
      </c>
      <c r="C28" s="9">
        <v>28</v>
      </c>
      <c r="D28" s="9">
        <v>31</v>
      </c>
      <c r="E28" s="9">
        <v>30</v>
      </c>
      <c r="F28" s="9">
        <v>31</v>
      </c>
      <c r="G28" s="9">
        <v>30</v>
      </c>
      <c r="H28" s="9">
        <v>31</v>
      </c>
      <c r="I28" s="9">
        <v>31</v>
      </c>
      <c r="J28" s="9">
        <v>30</v>
      </c>
      <c r="K28" s="9">
        <v>31</v>
      </c>
      <c r="L28" s="9">
        <v>30</v>
      </c>
      <c r="M28" s="9">
        <v>31</v>
      </c>
    </row>
    <row r="29" spans="1:13" ht="12.75">
      <c r="A29">
        <v>1972</v>
      </c>
      <c r="B29" s="9">
        <v>31</v>
      </c>
      <c r="C29" s="9">
        <v>29</v>
      </c>
      <c r="D29" s="9">
        <v>31</v>
      </c>
      <c r="E29" s="9">
        <v>30</v>
      </c>
      <c r="F29" s="9">
        <v>31</v>
      </c>
      <c r="G29" s="9">
        <v>30</v>
      </c>
      <c r="H29" s="9">
        <v>31</v>
      </c>
      <c r="I29" s="9">
        <v>31</v>
      </c>
      <c r="J29" s="9">
        <v>30</v>
      </c>
      <c r="K29" s="9">
        <v>31</v>
      </c>
      <c r="L29" s="9">
        <v>30</v>
      </c>
      <c r="M29" s="9">
        <v>31</v>
      </c>
    </row>
    <row r="30" spans="1:13" ht="12.75">
      <c r="A30">
        <v>1973</v>
      </c>
      <c r="B30" s="9">
        <v>31</v>
      </c>
      <c r="C30" s="9">
        <v>28</v>
      </c>
      <c r="D30" s="9">
        <v>31</v>
      </c>
      <c r="E30" s="9">
        <v>30</v>
      </c>
      <c r="F30" s="9">
        <v>31</v>
      </c>
      <c r="G30" s="9">
        <v>30</v>
      </c>
      <c r="H30" s="9">
        <v>31</v>
      </c>
      <c r="I30" s="9">
        <v>31</v>
      </c>
      <c r="J30" s="9">
        <v>30</v>
      </c>
      <c r="K30" s="9">
        <v>31</v>
      </c>
      <c r="L30" s="9">
        <v>30</v>
      </c>
      <c r="M30" s="9">
        <v>31</v>
      </c>
    </row>
    <row r="31" spans="1:13" ht="12.75">
      <c r="A31">
        <v>1974</v>
      </c>
      <c r="B31" s="9">
        <v>31</v>
      </c>
      <c r="C31" s="9">
        <v>28</v>
      </c>
      <c r="D31" s="9">
        <v>31</v>
      </c>
      <c r="E31" s="9">
        <v>30</v>
      </c>
      <c r="F31" s="9">
        <v>31</v>
      </c>
      <c r="G31" s="9">
        <v>30</v>
      </c>
      <c r="H31" s="9">
        <v>31</v>
      </c>
      <c r="I31" s="9">
        <v>31</v>
      </c>
      <c r="J31" s="9">
        <v>30</v>
      </c>
      <c r="K31" s="9">
        <v>31</v>
      </c>
      <c r="L31" s="9">
        <v>30</v>
      </c>
      <c r="M31" s="9">
        <v>31</v>
      </c>
    </row>
    <row r="32" spans="1:13" ht="12.75">
      <c r="A32">
        <v>1975</v>
      </c>
      <c r="B32" s="9">
        <v>31</v>
      </c>
      <c r="C32" s="9">
        <v>28</v>
      </c>
      <c r="D32" s="9">
        <v>31</v>
      </c>
      <c r="E32" s="9">
        <v>30</v>
      </c>
      <c r="F32" s="9">
        <v>31</v>
      </c>
      <c r="G32" s="9">
        <v>30</v>
      </c>
      <c r="H32" s="9">
        <v>31</v>
      </c>
      <c r="I32" s="9">
        <v>31</v>
      </c>
      <c r="J32" s="9">
        <v>30</v>
      </c>
      <c r="K32" s="9">
        <v>31</v>
      </c>
      <c r="L32" s="9">
        <v>30</v>
      </c>
      <c r="M32" s="9">
        <v>31</v>
      </c>
    </row>
    <row r="33" spans="1:13" ht="12.75">
      <c r="A33">
        <v>1976</v>
      </c>
      <c r="B33" s="9">
        <v>31</v>
      </c>
      <c r="C33" s="9">
        <v>29</v>
      </c>
      <c r="D33" s="9">
        <v>31</v>
      </c>
      <c r="E33" s="9">
        <v>30</v>
      </c>
      <c r="F33" s="9">
        <v>31</v>
      </c>
      <c r="G33" s="9">
        <v>30</v>
      </c>
      <c r="H33" s="9">
        <v>31</v>
      </c>
      <c r="I33" s="9">
        <v>31</v>
      </c>
      <c r="J33" s="9">
        <v>30</v>
      </c>
      <c r="K33" s="9">
        <v>31</v>
      </c>
      <c r="L33" s="9">
        <v>30</v>
      </c>
      <c r="M33" s="9">
        <v>31</v>
      </c>
    </row>
    <row r="34" spans="1:13" ht="12.75">
      <c r="A34">
        <v>1977</v>
      </c>
      <c r="B34" s="9">
        <v>31</v>
      </c>
      <c r="C34" s="9">
        <v>28</v>
      </c>
      <c r="D34" s="9">
        <v>31</v>
      </c>
      <c r="E34" s="9">
        <v>30</v>
      </c>
      <c r="F34" s="9">
        <v>31</v>
      </c>
      <c r="G34" s="9">
        <v>30</v>
      </c>
      <c r="H34" s="9">
        <v>31</v>
      </c>
      <c r="I34" s="9">
        <v>31</v>
      </c>
      <c r="J34" s="9">
        <v>30</v>
      </c>
      <c r="K34" s="9">
        <v>31</v>
      </c>
      <c r="L34" s="9">
        <v>30</v>
      </c>
      <c r="M34" s="9">
        <v>31</v>
      </c>
    </row>
    <row r="35" spans="1:13" ht="12.75">
      <c r="A35">
        <v>1978</v>
      </c>
      <c r="B35" s="9">
        <v>31</v>
      </c>
      <c r="C35" s="9">
        <v>28</v>
      </c>
      <c r="D35" s="9">
        <v>31</v>
      </c>
      <c r="E35" s="9">
        <v>30</v>
      </c>
      <c r="F35" s="9">
        <v>31</v>
      </c>
      <c r="G35" s="9">
        <v>30</v>
      </c>
      <c r="H35" s="9">
        <v>31</v>
      </c>
      <c r="I35" s="9">
        <v>31</v>
      </c>
      <c r="J35" s="9">
        <v>30</v>
      </c>
      <c r="K35" s="9">
        <v>31</v>
      </c>
      <c r="L35" s="9">
        <v>30</v>
      </c>
      <c r="M35" s="9">
        <v>31</v>
      </c>
    </row>
    <row r="36" spans="1:13" ht="12.75">
      <c r="A36">
        <v>1979</v>
      </c>
      <c r="B36" s="9">
        <v>31</v>
      </c>
      <c r="C36" s="9">
        <v>28</v>
      </c>
      <c r="D36" s="9">
        <v>31</v>
      </c>
      <c r="E36" s="9">
        <v>30</v>
      </c>
      <c r="F36" s="9">
        <v>31</v>
      </c>
      <c r="G36" s="9">
        <v>30</v>
      </c>
      <c r="H36" s="9">
        <v>31</v>
      </c>
      <c r="I36" s="9">
        <v>31</v>
      </c>
      <c r="J36" s="9">
        <v>30</v>
      </c>
      <c r="K36" s="9">
        <v>31</v>
      </c>
      <c r="L36" s="9">
        <v>30</v>
      </c>
      <c r="M36" s="9">
        <v>31</v>
      </c>
    </row>
    <row r="37" spans="1:13" ht="12.75">
      <c r="A37">
        <v>1980</v>
      </c>
      <c r="B37" s="9">
        <v>31</v>
      </c>
      <c r="C37" s="9">
        <v>29</v>
      </c>
      <c r="D37" s="9">
        <v>31</v>
      </c>
      <c r="E37" s="9">
        <v>30</v>
      </c>
      <c r="F37" s="9">
        <v>31</v>
      </c>
      <c r="G37" s="9">
        <v>30</v>
      </c>
      <c r="H37" s="9">
        <v>31</v>
      </c>
      <c r="I37" s="9">
        <v>31</v>
      </c>
      <c r="J37" s="9">
        <v>30</v>
      </c>
      <c r="K37" s="9">
        <v>31</v>
      </c>
      <c r="L37" s="9">
        <v>30</v>
      </c>
      <c r="M37" s="9">
        <v>31</v>
      </c>
    </row>
    <row r="38" spans="1:13" ht="12.75">
      <c r="A38">
        <v>1981</v>
      </c>
      <c r="B38" s="9">
        <v>31</v>
      </c>
      <c r="C38" s="9">
        <v>28</v>
      </c>
      <c r="D38" s="9">
        <v>31</v>
      </c>
      <c r="E38" s="9">
        <v>30</v>
      </c>
      <c r="F38" s="9">
        <v>31</v>
      </c>
      <c r="G38" s="9">
        <v>30</v>
      </c>
      <c r="H38" s="9">
        <v>31</v>
      </c>
      <c r="I38" s="9">
        <v>31</v>
      </c>
      <c r="J38" s="9">
        <v>30</v>
      </c>
      <c r="K38" s="9">
        <v>31</v>
      </c>
      <c r="L38" s="9">
        <v>30</v>
      </c>
      <c r="M38" s="9">
        <v>31</v>
      </c>
    </row>
    <row r="39" spans="1:13" ht="12.75">
      <c r="A39">
        <v>1982</v>
      </c>
      <c r="B39" s="9">
        <v>31</v>
      </c>
      <c r="C39" s="9">
        <v>28</v>
      </c>
      <c r="D39" s="9">
        <v>31</v>
      </c>
      <c r="E39" s="9">
        <v>30</v>
      </c>
      <c r="F39" s="9">
        <v>31</v>
      </c>
      <c r="G39" s="9">
        <v>30</v>
      </c>
      <c r="H39" s="9">
        <v>31</v>
      </c>
      <c r="I39" s="9">
        <v>31</v>
      </c>
      <c r="J39" s="9">
        <v>30</v>
      </c>
      <c r="K39" s="9">
        <v>31</v>
      </c>
      <c r="L39" s="9">
        <v>30</v>
      </c>
      <c r="M39" s="9">
        <v>31</v>
      </c>
    </row>
    <row r="40" spans="1:13" ht="12.75">
      <c r="A40">
        <v>1983</v>
      </c>
      <c r="B40" s="9">
        <v>31</v>
      </c>
      <c r="C40" s="9">
        <v>28</v>
      </c>
      <c r="D40" s="9">
        <v>31</v>
      </c>
      <c r="E40" s="9">
        <v>30</v>
      </c>
      <c r="F40" s="9">
        <v>31</v>
      </c>
      <c r="G40" s="9">
        <v>30</v>
      </c>
      <c r="H40" s="9">
        <v>31</v>
      </c>
      <c r="I40" s="9">
        <v>31</v>
      </c>
      <c r="J40" s="9">
        <v>30</v>
      </c>
      <c r="K40" s="9">
        <v>31</v>
      </c>
      <c r="L40" s="9">
        <v>30</v>
      </c>
      <c r="M40" s="9">
        <v>31</v>
      </c>
    </row>
    <row r="41" spans="1:13" ht="12.75">
      <c r="A41">
        <v>1984</v>
      </c>
      <c r="B41" s="9">
        <v>31</v>
      </c>
      <c r="C41" s="9">
        <v>29</v>
      </c>
      <c r="D41" s="9">
        <v>31</v>
      </c>
      <c r="E41" s="9">
        <v>30</v>
      </c>
      <c r="F41" s="9">
        <v>31</v>
      </c>
      <c r="G41" s="9">
        <v>30</v>
      </c>
      <c r="H41" s="9">
        <v>31</v>
      </c>
      <c r="I41" s="9">
        <v>31</v>
      </c>
      <c r="J41" s="9">
        <v>30</v>
      </c>
      <c r="K41" s="9">
        <v>31</v>
      </c>
      <c r="L41" s="9">
        <v>30</v>
      </c>
      <c r="M41" s="9">
        <v>31</v>
      </c>
    </row>
    <row r="42" spans="1:13" ht="12.75">
      <c r="A42">
        <v>1985</v>
      </c>
      <c r="B42" s="9">
        <v>31</v>
      </c>
      <c r="C42" s="9">
        <v>28</v>
      </c>
      <c r="D42" s="9">
        <v>31</v>
      </c>
      <c r="E42" s="9">
        <v>30</v>
      </c>
      <c r="F42" s="9">
        <v>31</v>
      </c>
      <c r="G42" s="9">
        <v>30</v>
      </c>
      <c r="H42" s="9">
        <v>31</v>
      </c>
      <c r="I42" s="9">
        <v>31</v>
      </c>
      <c r="J42" s="9">
        <v>30</v>
      </c>
      <c r="K42" s="9">
        <v>31</v>
      </c>
      <c r="L42" s="9">
        <v>30</v>
      </c>
      <c r="M42" s="9">
        <v>31</v>
      </c>
    </row>
    <row r="43" spans="1:13" ht="12.75">
      <c r="A43">
        <v>1986</v>
      </c>
      <c r="B43" s="9">
        <v>31</v>
      </c>
      <c r="C43" s="9">
        <v>28</v>
      </c>
      <c r="D43" s="9">
        <v>31</v>
      </c>
      <c r="E43" s="9">
        <v>30</v>
      </c>
      <c r="F43" s="9">
        <v>31</v>
      </c>
      <c r="G43" s="9">
        <v>30</v>
      </c>
      <c r="H43" s="9">
        <v>31</v>
      </c>
      <c r="I43" s="9">
        <v>31</v>
      </c>
      <c r="J43" s="9">
        <v>30</v>
      </c>
      <c r="K43" s="9">
        <v>31</v>
      </c>
      <c r="L43" s="9">
        <v>30</v>
      </c>
      <c r="M43" s="9">
        <v>31</v>
      </c>
    </row>
    <row r="44" spans="1:13" ht="12.75">
      <c r="A44">
        <v>1987</v>
      </c>
      <c r="B44" s="9">
        <v>31</v>
      </c>
      <c r="C44" s="9">
        <v>28</v>
      </c>
      <c r="D44" s="9">
        <v>31</v>
      </c>
      <c r="E44" s="9">
        <v>30</v>
      </c>
      <c r="F44" s="9">
        <v>31</v>
      </c>
      <c r="G44" s="9">
        <v>30</v>
      </c>
      <c r="H44" s="9">
        <v>31</v>
      </c>
      <c r="I44" s="9">
        <v>31</v>
      </c>
      <c r="J44" s="9">
        <v>30</v>
      </c>
      <c r="K44" s="9">
        <v>31</v>
      </c>
      <c r="L44" s="9">
        <v>30</v>
      </c>
      <c r="M44" s="9">
        <v>31</v>
      </c>
    </row>
    <row r="45" spans="1:13" ht="12.75">
      <c r="A45">
        <v>1988</v>
      </c>
      <c r="B45" s="9">
        <v>31</v>
      </c>
      <c r="C45" s="9">
        <v>29</v>
      </c>
      <c r="D45" s="9">
        <v>31</v>
      </c>
      <c r="E45" s="9">
        <v>30</v>
      </c>
      <c r="F45" s="9">
        <v>31</v>
      </c>
      <c r="G45" s="9">
        <v>30</v>
      </c>
      <c r="H45" s="9">
        <v>31</v>
      </c>
      <c r="I45" s="9">
        <v>31</v>
      </c>
      <c r="J45" s="9">
        <v>30</v>
      </c>
      <c r="K45" s="9">
        <v>31</v>
      </c>
      <c r="L45" s="9">
        <v>30</v>
      </c>
      <c r="M45" s="9">
        <v>31</v>
      </c>
    </row>
    <row r="46" spans="1:13" ht="12.75">
      <c r="A46">
        <v>1989</v>
      </c>
      <c r="B46" s="9">
        <v>31</v>
      </c>
      <c r="C46" s="9">
        <v>28</v>
      </c>
      <c r="D46" s="9">
        <v>31</v>
      </c>
      <c r="E46" s="9">
        <v>30</v>
      </c>
      <c r="F46" s="9">
        <v>31</v>
      </c>
      <c r="G46" s="9">
        <v>30</v>
      </c>
      <c r="H46" s="9">
        <v>31</v>
      </c>
      <c r="I46" s="9">
        <v>31</v>
      </c>
      <c r="J46" s="9">
        <v>30</v>
      </c>
      <c r="K46" s="9">
        <v>31</v>
      </c>
      <c r="L46" s="9">
        <v>30</v>
      </c>
      <c r="M46" s="9">
        <v>31</v>
      </c>
    </row>
    <row r="47" spans="1:13" ht="12.75">
      <c r="A47">
        <v>1990</v>
      </c>
      <c r="B47" s="9">
        <v>31</v>
      </c>
      <c r="C47" s="9">
        <v>28</v>
      </c>
      <c r="D47" s="9">
        <v>31</v>
      </c>
      <c r="E47" s="9">
        <v>30</v>
      </c>
      <c r="F47" s="9">
        <v>31</v>
      </c>
      <c r="G47" s="9">
        <v>30</v>
      </c>
      <c r="H47" s="9">
        <v>31</v>
      </c>
      <c r="I47" s="9">
        <v>31</v>
      </c>
      <c r="J47" s="9">
        <v>30</v>
      </c>
      <c r="K47" s="9">
        <v>31</v>
      </c>
      <c r="L47" s="9">
        <v>30</v>
      </c>
      <c r="M47" s="9">
        <v>31</v>
      </c>
    </row>
    <row r="48" spans="1:13" ht="12.75">
      <c r="A48">
        <v>1991</v>
      </c>
      <c r="B48" s="9">
        <v>31</v>
      </c>
      <c r="C48" s="9">
        <v>28</v>
      </c>
      <c r="D48" s="9">
        <v>31</v>
      </c>
      <c r="E48" s="9">
        <v>30</v>
      </c>
      <c r="F48" s="9">
        <v>31</v>
      </c>
      <c r="G48" s="9">
        <v>30</v>
      </c>
      <c r="H48" s="9">
        <v>31</v>
      </c>
      <c r="I48" s="9">
        <v>31</v>
      </c>
      <c r="J48" s="9">
        <v>30</v>
      </c>
      <c r="K48" s="9">
        <v>31</v>
      </c>
      <c r="L48" s="9">
        <v>30</v>
      </c>
      <c r="M48" s="9">
        <v>31</v>
      </c>
    </row>
    <row r="49" spans="1:13" ht="12.75">
      <c r="A49">
        <v>1992</v>
      </c>
      <c r="B49" s="9">
        <v>31</v>
      </c>
      <c r="C49" s="9">
        <v>29</v>
      </c>
      <c r="D49" s="9">
        <v>31</v>
      </c>
      <c r="E49" s="9">
        <v>30</v>
      </c>
      <c r="F49" s="9">
        <v>31</v>
      </c>
      <c r="G49" s="9">
        <v>30</v>
      </c>
      <c r="H49" s="9">
        <v>31</v>
      </c>
      <c r="I49" s="9">
        <v>31</v>
      </c>
      <c r="J49" s="9">
        <v>30</v>
      </c>
      <c r="K49" s="9">
        <v>31</v>
      </c>
      <c r="L49" s="9">
        <v>30</v>
      </c>
      <c r="M49" s="9">
        <v>31</v>
      </c>
    </row>
    <row r="50" spans="1:13" ht="12.75">
      <c r="A50">
        <v>1993</v>
      </c>
      <c r="B50" s="9">
        <v>31</v>
      </c>
      <c r="C50" s="9">
        <v>28</v>
      </c>
      <c r="D50" s="9">
        <v>31</v>
      </c>
      <c r="E50" s="9">
        <v>30</v>
      </c>
      <c r="F50" s="9">
        <v>31</v>
      </c>
      <c r="G50" s="9">
        <v>30</v>
      </c>
      <c r="H50" s="9">
        <v>31</v>
      </c>
      <c r="I50" s="9">
        <v>31</v>
      </c>
      <c r="J50" s="9">
        <v>30</v>
      </c>
      <c r="K50" s="9">
        <v>31</v>
      </c>
      <c r="L50" s="9">
        <v>30</v>
      </c>
      <c r="M50" s="9">
        <v>31</v>
      </c>
    </row>
    <row r="51" spans="1:13" ht="12.75">
      <c r="A51">
        <v>1994</v>
      </c>
      <c r="B51" s="9">
        <v>31</v>
      </c>
      <c r="C51" s="9">
        <v>28</v>
      </c>
      <c r="D51" s="9">
        <v>31</v>
      </c>
      <c r="E51" s="9">
        <v>30</v>
      </c>
      <c r="F51" s="9">
        <v>31</v>
      </c>
      <c r="G51" s="9">
        <v>30</v>
      </c>
      <c r="H51" s="9">
        <v>31</v>
      </c>
      <c r="I51" s="9">
        <v>31</v>
      </c>
      <c r="J51" s="9">
        <v>30</v>
      </c>
      <c r="K51" s="9">
        <v>31</v>
      </c>
      <c r="L51" s="9">
        <v>30</v>
      </c>
      <c r="M51" s="9">
        <v>31</v>
      </c>
    </row>
    <row r="52" spans="1:13" ht="12.75">
      <c r="A52">
        <v>1995</v>
      </c>
      <c r="B52" s="9">
        <v>31</v>
      </c>
      <c r="C52" s="9">
        <v>28</v>
      </c>
      <c r="D52" s="9">
        <v>31</v>
      </c>
      <c r="E52" s="9">
        <v>30</v>
      </c>
      <c r="F52" s="9">
        <v>31</v>
      </c>
      <c r="G52" s="9">
        <v>30</v>
      </c>
      <c r="H52" s="9">
        <v>31</v>
      </c>
      <c r="I52" s="9">
        <v>31</v>
      </c>
      <c r="J52" s="9">
        <v>30</v>
      </c>
      <c r="K52" s="9">
        <v>31</v>
      </c>
      <c r="L52" s="9">
        <v>30</v>
      </c>
      <c r="M52" s="9">
        <v>31</v>
      </c>
    </row>
    <row r="53" spans="1:13" ht="12.75">
      <c r="A53">
        <v>1996</v>
      </c>
      <c r="B53" s="9">
        <v>31</v>
      </c>
      <c r="C53" s="9">
        <v>29</v>
      </c>
      <c r="D53" s="9">
        <v>31</v>
      </c>
      <c r="E53" s="9">
        <v>30</v>
      </c>
      <c r="F53" s="9">
        <v>31</v>
      </c>
      <c r="G53" s="9">
        <v>30</v>
      </c>
      <c r="H53" s="9">
        <v>31</v>
      </c>
      <c r="I53" s="9">
        <v>31</v>
      </c>
      <c r="J53" s="9">
        <v>30</v>
      </c>
      <c r="K53" s="9">
        <v>31</v>
      </c>
      <c r="L53" s="9">
        <v>30</v>
      </c>
      <c r="M53" s="9">
        <v>31</v>
      </c>
    </row>
    <row r="54" spans="1:13" ht="12.75">
      <c r="A54">
        <v>1997</v>
      </c>
      <c r="B54" s="9">
        <v>31</v>
      </c>
      <c r="C54" s="9">
        <v>28</v>
      </c>
      <c r="D54" s="9">
        <v>31</v>
      </c>
      <c r="E54" s="9">
        <v>30</v>
      </c>
      <c r="F54" s="9">
        <v>31</v>
      </c>
      <c r="G54" s="9">
        <v>30</v>
      </c>
      <c r="H54" s="9">
        <v>31</v>
      </c>
      <c r="I54" s="9">
        <v>31</v>
      </c>
      <c r="J54" s="9">
        <v>30</v>
      </c>
      <c r="K54" s="9">
        <v>31</v>
      </c>
      <c r="L54" s="9">
        <v>30</v>
      </c>
      <c r="M54" s="9">
        <v>31</v>
      </c>
    </row>
    <row r="55" spans="1:13" ht="12.75">
      <c r="A55">
        <v>1998</v>
      </c>
      <c r="B55" s="9">
        <v>31</v>
      </c>
      <c r="C55" s="9">
        <v>28</v>
      </c>
      <c r="D55" s="9">
        <v>31</v>
      </c>
      <c r="E55" s="9">
        <v>30</v>
      </c>
      <c r="F55" s="9">
        <v>31</v>
      </c>
      <c r="G55" s="9">
        <v>30</v>
      </c>
      <c r="H55" s="9">
        <v>31</v>
      </c>
      <c r="I55" s="9">
        <v>31</v>
      </c>
      <c r="J55" s="9">
        <v>30</v>
      </c>
      <c r="K55" s="9">
        <v>31</v>
      </c>
      <c r="L55" s="9">
        <v>30</v>
      </c>
      <c r="M55" s="9">
        <v>31</v>
      </c>
    </row>
    <row r="56" spans="1:13" ht="12.75">
      <c r="A56">
        <v>1999</v>
      </c>
      <c r="B56" s="9">
        <v>31</v>
      </c>
      <c r="C56" s="9">
        <v>28</v>
      </c>
      <c r="D56" s="9">
        <v>31</v>
      </c>
      <c r="E56" s="9">
        <v>30</v>
      </c>
      <c r="F56" s="9">
        <v>31</v>
      </c>
      <c r="G56" s="9">
        <v>30</v>
      </c>
      <c r="H56" s="9">
        <v>31</v>
      </c>
      <c r="I56" s="9">
        <v>31</v>
      </c>
      <c r="J56" s="9">
        <v>30</v>
      </c>
      <c r="K56" s="9">
        <v>31</v>
      </c>
      <c r="L56" s="9">
        <v>30</v>
      </c>
      <c r="M56" s="9">
        <v>31</v>
      </c>
    </row>
    <row r="57" spans="1:13" ht="12.75">
      <c r="A57">
        <v>2000</v>
      </c>
      <c r="B57" s="9">
        <v>31</v>
      </c>
      <c r="C57" s="9">
        <v>29</v>
      </c>
      <c r="D57" s="9">
        <v>31</v>
      </c>
      <c r="E57" s="9">
        <v>30</v>
      </c>
      <c r="F57" s="9">
        <v>31</v>
      </c>
      <c r="G57" s="9">
        <v>30</v>
      </c>
      <c r="H57" s="9">
        <v>31</v>
      </c>
      <c r="I57" s="9">
        <v>31</v>
      </c>
      <c r="J57" s="9">
        <v>30</v>
      </c>
      <c r="K57" s="9">
        <v>31</v>
      </c>
      <c r="L57" s="9">
        <v>30</v>
      </c>
      <c r="M57" s="9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70</v>
      </c>
    </row>
    <row r="2" ht="12.75">
      <c r="A2" t="s">
        <v>17</v>
      </c>
    </row>
    <row r="4" spans="1:13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12.75">
      <c r="A5">
        <v>1948</v>
      </c>
      <c r="B5" s="3">
        <f>PrcLd!B53+Run!B55-Evp!B5</f>
        <v>99.43357271095152</v>
      </c>
      <c r="C5" s="3">
        <f>PrcLd!C53+Run!C55-Evp!C5</f>
        <v>577.2001436265708</v>
      </c>
      <c r="D5" s="3">
        <f>PrcLd!D53+Run!D55-Evp!D5</f>
        <v>1919.5833034111313</v>
      </c>
      <c r="E5" s="3">
        <f>PrcLd!E53+Run!E55-Evp!E5</f>
        <v>604.62960502693</v>
      </c>
      <c r="F5" s="3">
        <f>PrcLd!F53+Run!F55-Evp!F5</f>
        <v>740.2719928186714</v>
      </c>
      <c r="G5" s="3">
        <f>PrcLd!G53+Run!G55-Evp!G5</f>
        <v>91.54102333931776</v>
      </c>
      <c r="H5" s="3">
        <f>PrcLd!H53+Run!H55-Evp!H5</f>
        <v>-28.112118491920995</v>
      </c>
      <c r="I5" s="3">
        <f>PrcLd!I53+Run!I55-Evp!I5</f>
        <v>-102.05829443447038</v>
      </c>
      <c r="J5" s="3">
        <f>PrcLd!J53+Run!J55-Evp!J5</f>
        <v>-66.91224416517055</v>
      </c>
      <c r="K5" s="3">
        <f>PrcLd!K53+Run!K55-Evp!K5</f>
        <v>15.324631956912029</v>
      </c>
      <c r="L5" s="3">
        <f>PrcLd!L53+Run!L55-Evp!L5</f>
        <v>134.95276481149014</v>
      </c>
      <c r="M5" s="3">
        <f>PrcLd!M53+Run!M55-Evp!M5</f>
        <v>113.32511669658886</v>
      </c>
    </row>
    <row r="6" spans="1:13" ht="12.75">
      <c r="A6">
        <v>1949</v>
      </c>
      <c r="B6" s="3">
        <f>PrcLd!B54+Run!B56-Evp!B6</f>
        <v>325.299658886894</v>
      </c>
      <c r="C6" s="3">
        <f>PrcLd!C54+Run!C56-Evp!C6</f>
        <v>1045.7433572710952</v>
      </c>
      <c r="D6" s="3">
        <f>PrcLd!D54+Run!D56-Evp!D6</f>
        <v>646.7185816876122</v>
      </c>
      <c r="E6" s="3">
        <f>PrcLd!E54+Run!E56-Evp!E6</f>
        <v>434.8370736086176</v>
      </c>
      <c r="F6" s="3">
        <f>PrcLd!F54+Run!F56-Evp!F6</f>
        <v>120.10714542190304</v>
      </c>
      <c r="G6" s="3">
        <f>PrcLd!G54+Run!G56-Evp!G6</f>
        <v>-37.74524236983841</v>
      </c>
      <c r="H6" s="3">
        <f>PrcLd!H54+Run!H56-Evp!H6</f>
        <v>-64.98089766606824</v>
      </c>
      <c r="I6" s="3">
        <f>PrcLd!I54+Run!I56-Evp!I6</f>
        <v>-54.321059245960484</v>
      </c>
      <c r="J6" s="3">
        <f>PrcLd!J54+Run!J56-Evp!J6</f>
        <v>-21.18849192100538</v>
      </c>
      <c r="K6" s="3">
        <f>PrcLd!K54+Run!K56-Evp!K6</f>
        <v>67.37202872531418</v>
      </c>
      <c r="L6" s="3">
        <f>PrcLd!L54+Run!L56-Evp!L6</f>
        <v>46.72800718132855</v>
      </c>
      <c r="M6" s="3">
        <f>PrcLd!M54+Run!M56-Evp!M6</f>
        <v>428.00323159784557</v>
      </c>
    </row>
    <row r="7" spans="1:13" ht="12.75">
      <c r="A7">
        <v>1950</v>
      </c>
      <c r="B7" s="3">
        <f>PrcLd!B55+Run!B57-Evp!B7</f>
        <v>842.6884919210053</v>
      </c>
      <c r="C7" s="3">
        <f>PrcLd!C55+Run!C57-Evp!C7</f>
        <v>526.2649192100538</v>
      </c>
      <c r="D7" s="3">
        <f>PrcLd!D55+Run!D57-Evp!D7</f>
        <v>1427.2089407540393</v>
      </c>
      <c r="E7" s="3">
        <f>PrcLd!E55+Run!E57-Evp!E7</f>
        <v>1297.1167324955118</v>
      </c>
      <c r="F7" s="3">
        <f>PrcLd!F55+Run!F57-Evp!F7</f>
        <v>182.1943806104129</v>
      </c>
      <c r="G7" s="3">
        <f>PrcLd!G55+Run!G57-Evp!G7</f>
        <v>33.76152603231597</v>
      </c>
      <c r="H7" s="3">
        <f>PrcLd!H55+Run!H57-Evp!H7</f>
        <v>53.466660682226234</v>
      </c>
      <c r="I7" s="3">
        <f>PrcLd!I55+Run!I57-Evp!I7</f>
        <v>-53.249515260323165</v>
      </c>
      <c r="J7" s="3">
        <f>PrcLd!J55+Run!J57-Evp!J7</f>
        <v>38.35626570915619</v>
      </c>
      <c r="K7" s="3">
        <f>PrcLd!K55+Run!K57-Evp!K7</f>
        <v>128.5954398563734</v>
      </c>
      <c r="L7" s="3">
        <f>PrcLd!L55+Run!L57-Evp!L7</f>
        <v>404.0620646319569</v>
      </c>
      <c r="M7" s="3">
        <f>PrcLd!M55+Run!M57-Evp!M7</f>
        <v>806.4257271095152</v>
      </c>
    </row>
    <row r="8" spans="1:13" ht="12.75">
      <c r="A8">
        <v>1951</v>
      </c>
      <c r="B8" s="3">
        <f>PrcLd!B56+Run!B58-Evp!B8</f>
        <v>671.8801256732495</v>
      </c>
      <c r="C8" s="3">
        <f>PrcLd!C56+Run!C58-Evp!C8</f>
        <v>928.1902333931777</v>
      </c>
      <c r="D8" s="3">
        <f>PrcLd!D56+Run!D58-Evp!D8</f>
        <v>1191.6122082585277</v>
      </c>
      <c r="E8" s="3">
        <f>PrcLd!E56+Run!E58-Evp!E8</f>
        <v>1188.3002154398564</v>
      </c>
      <c r="F8" s="3">
        <f>PrcLd!F56+Run!F58-Evp!F8</f>
        <v>204.8716157989228</v>
      </c>
      <c r="G8" s="3">
        <f>PrcLd!G56+Run!G58-Evp!G8</f>
        <v>53.29402154398565</v>
      </c>
      <c r="H8" s="3">
        <f>PrcLd!H56+Run!H58-Evp!H8</f>
        <v>-54.26520646319568</v>
      </c>
      <c r="I8" s="3">
        <f>PrcLd!I56+Run!I58-Evp!I8</f>
        <v>-68.68536804308795</v>
      </c>
      <c r="J8" s="3">
        <f>PrcLd!J56+Run!J58-Evp!J8</f>
        <v>-47.04174147217233</v>
      </c>
      <c r="K8" s="3">
        <f>PrcLd!K56+Run!K58-Evp!K8</f>
        <v>95.8408078994614</v>
      </c>
      <c r="L8" s="3">
        <f>PrcLd!L56+Run!L58-Evp!L8</f>
        <v>275.4115439856374</v>
      </c>
      <c r="M8" s="3">
        <f>PrcLd!M56+Run!M58-Evp!M8</f>
        <v>332.7565709156194</v>
      </c>
    </row>
    <row r="9" spans="1:13" ht="12.75">
      <c r="A9">
        <v>1952</v>
      </c>
      <c r="B9" s="3">
        <f>PrcLd!B57+Run!B59-Evp!B9</f>
        <v>1019.72921005386</v>
      </c>
      <c r="C9" s="3">
        <f>PrcLd!C57+Run!C59-Evp!C9</f>
        <v>696.1892459605027</v>
      </c>
      <c r="D9" s="3">
        <f>PrcLd!D57+Run!D59-Evp!D9</f>
        <v>1148.4561938958707</v>
      </c>
      <c r="E9" s="3">
        <f>PrcLd!E57+Run!E59-Evp!E9</f>
        <v>909.8604129263915</v>
      </c>
      <c r="F9" s="3">
        <f>PrcLd!F57+Run!F59-Evp!F9</f>
        <v>278.12949730700177</v>
      </c>
      <c r="G9" s="3">
        <f>PrcLd!G57+Run!G59-Evp!G9</f>
        <v>-59.05773788150806</v>
      </c>
      <c r="H9" s="3">
        <f>PrcLd!H57+Run!H59-Evp!H9</f>
        <v>-75.28366247755835</v>
      </c>
      <c r="I9" s="3">
        <f>PrcLd!I57+Run!I59-Evp!I9</f>
        <v>-40.33536804308798</v>
      </c>
      <c r="J9" s="3">
        <f>PrcLd!J57+Run!J59-Evp!J9</f>
        <v>-62.17199281867144</v>
      </c>
      <c r="K9" s="3">
        <f>PrcLd!K57+Run!K59-Evp!K9</f>
        <v>-24.85967684021543</v>
      </c>
      <c r="L9" s="3">
        <f>PrcLd!L57+Run!L59-Evp!L9</f>
        <v>90.18226211849193</v>
      </c>
      <c r="M9" s="3">
        <f>PrcLd!M57+Run!M59-Evp!M9</f>
        <v>164.87251346499102</v>
      </c>
    </row>
    <row r="10" spans="1:13" ht="12.75">
      <c r="A10">
        <v>1953</v>
      </c>
      <c r="B10" s="3">
        <f>PrcLd!B58+Run!B60-Evp!B10</f>
        <v>185.74991023339317</v>
      </c>
      <c r="C10" s="3">
        <f>PrcLd!C58+Run!C60-Evp!C10</f>
        <v>129.19822262118493</v>
      </c>
      <c r="D10" s="3">
        <f>PrcLd!D58+Run!D60-Evp!D10</f>
        <v>601.4251705565531</v>
      </c>
      <c r="E10" s="3">
        <f>PrcLd!E58+Run!E60-Evp!E10</f>
        <v>351.36680430879716</v>
      </c>
      <c r="F10" s="3">
        <f>PrcLd!F58+Run!F60-Evp!F10</f>
        <v>303.1429084380611</v>
      </c>
      <c r="G10" s="3">
        <f>PrcLd!G58+Run!G60-Evp!G10</f>
        <v>55.36402154398564</v>
      </c>
      <c r="H10" s="3">
        <f>PrcLd!H58+Run!H60-Evp!H10</f>
        <v>85.51039497307002</v>
      </c>
      <c r="I10" s="3">
        <f>PrcLd!I58+Run!I60-Evp!I10</f>
        <v>173.8484380610413</v>
      </c>
      <c r="J10" s="3">
        <f>PrcLd!J58+Run!J60-Evp!J10</f>
        <v>-50.85874326750451</v>
      </c>
      <c r="K10" s="3">
        <f>PrcLd!K58+Run!K60-Evp!K10</f>
        <v>-26.763985637342905</v>
      </c>
      <c r="L10" s="3">
        <f>PrcLd!L58+Run!L60-Evp!L10</f>
        <v>23.45125673249551</v>
      </c>
      <c r="M10" s="3">
        <f>PrcLd!M58+Run!M60-Evp!M10</f>
        <v>86.20479353680432</v>
      </c>
    </row>
    <row r="11" spans="1:13" ht="12.75">
      <c r="A11">
        <v>1954</v>
      </c>
      <c r="B11" s="3">
        <f>PrcLd!B59+Run!B61-Evp!B11</f>
        <v>99.58341113105925</v>
      </c>
      <c r="C11" s="3">
        <f>PrcLd!C59+Run!C61-Evp!C11</f>
        <v>1055.1170197486535</v>
      </c>
      <c r="D11" s="3">
        <f>PrcLd!D59+Run!D61-Evp!D11</f>
        <v>867.8089766606822</v>
      </c>
      <c r="E11" s="3">
        <f>PrcLd!E59+Run!E61-Evp!E11</f>
        <v>492.8678276481149</v>
      </c>
      <c r="F11" s="3">
        <f>PrcLd!F59+Run!F61-Evp!F11</f>
        <v>104.64283662477558</v>
      </c>
      <c r="G11" s="3">
        <f>PrcLd!G59+Run!G61-Evp!G11</f>
        <v>19.24976660682225</v>
      </c>
      <c r="H11" s="3">
        <f>PrcLd!H59+Run!H61-Evp!H11</f>
        <v>-112.06536804308797</v>
      </c>
      <c r="I11" s="3">
        <f>PrcLd!I59+Run!I61-Evp!I11</f>
        <v>-101.60260323159784</v>
      </c>
      <c r="J11" s="3">
        <f>PrcLd!J59+Run!J61-Evp!J11</f>
        <v>-30.395745062836625</v>
      </c>
      <c r="K11" s="3">
        <f>PrcLd!K59+Run!K61-Evp!K11</f>
        <v>454.68908438061044</v>
      </c>
      <c r="L11" s="3">
        <f>PrcLd!L59+Run!L61-Evp!L11</f>
        <v>170.65877917414724</v>
      </c>
      <c r="M11" s="3">
        <f>PrcLd!M59+Run!M61-Evp!M11</f>
        <v>313.5755116696589</v>
      </c>
    </row>
    <row r="12" spans="1:13" ht="12.75">
      <c r="A12">
        <v>1955</v>
      </c>
      <c r="B12" s="3">
        <f>PrcLd!B60+Run!B62-Evp!B12</f>
        <v>521.294685816876</v>
      </c>
      <c r="C12" s="3">
        <f>PrcLd!C60+Run!C62-Evp!C12</f>
        <v>431.6959066427289</v>
      </c>
      <c r="D12" s="3">
        <f>PrcLd!D60+Run!D62-Evp!D12</f>
        <v>1274.5990305206465</v>
      </c>
      <c r="E12" s="3">
        <f>PrcLd!E60+Run!E62-Evp!E12</f>
        <v>569.6383482944345</v>
      </c>
      <c r="F12" s="3">
        <f>PrcLd!F60+Run!F62-Evp!F12</f>
        <v>72.2654398563734</v>
      </c>
      <c r="G12" s="3">
        <f>PrcLd!G60+Run!G62-Evp!G12</f>
        <v>-47.474739676840215</v>
      </c>
      <c r="H12" s="3">
        <f>PrcLd!H60+Run!H62-Evp!H12</f>
        <v>-103.28536804308797</v>
      </c>
      <c r="I12" s="3">
        <f>PrcLd!I60+Run!I62-Evp!I12</f>
        <v>-90.55260323159783</v>
      </c>
      <c r="J12" s="3">
        <f>PrcLd!J60+Run!J62-Evp!J12</f>
        <v>-54.87574506283664</v>
      </c>
      <c r="K12" s="3">
        <f>PrcLd!K60+Run!K62-Evp!K12</f>
        <v>83.89202872531416</v>
      </c>
      <c r="L12" s="3">
        <f>PrcLd!L60+Run!L62-Evp!L12</f>
        <v>215.6527827648115</v>
      </c>
      <c r="M12" s="3">
        <f>PrcLd!M60+Run!M62-Evp!M12</f>
        <v>244.12486535008978</v>
      </c>
    </row>
    <row r="13" spans="1:13" ht="12.75">
      <c r="A13">
        <v>1956</v>
      </c>
      <c r="B13" s="3">
        <f>PrcLd!B61+Run!B63-Evp!B13</f>
        <v>103.42649910233392</v>
      </c>
      <c r="C13" s="3">
        <f>PrcLd!C61+Run!C63-Evp!C13</f>
        <v>182.35152603231597</v>
      </c>
      <c r="D13" s="3">
        <f>PrcLd!D61+Run!D63-Evp!D13</f>
        <v>1426.5987791741472</v>
      </c>
      <c r="E13" s="3">
        <f>PrcLd!E61+Run!E63-Evp!E13</f>
        <v>882.5146499102334</v>
      </c>
      <c r="F13" s="3">
        <f>PrcLd!F61+Run!F63-Evp!F13</f>
        <v>1689.7434829443448</v>
      </c>
      <c r="G13" s="3">
        <f>PrcLd!G61+Run!G63-Evp!G13</f>
        <v>105.72603231597844</v>
      </c>
      <c r="H13" s="3">
        <f>PrcLd!H61+Run!H63-Evp!H13</f>
        <v>46.18698384201076</v>
      </c>
      <c r="I13" s="3">
        <f>PrcLd!I61+Run!I63-Evp!I13</f>
        <v>205.25901256732493</v>
      </c>
      <c r="J13" s="3">
        <f>PrcLd!J61+Run!J63-Evp!J13</f>
        <v>143.46879712746858</v>
      </c>
      <c r="K13" s="3">
        <f>PrcLd!K61+Run!K63-Evp!K13</f>
        <v>36.65942549371633</v>
      </c>
      <c r="L13" s="3">
        <f>PrcLd!L61+Run!L63-Evp!L13</f>
        <v>79.9265170556553</v>
      </c>
      <c r="M13" s="3">
        <f>PrcLd!M61+Run!M63-Evp!M13</f>
        <v>380.95030520646316</v>
      </c>
    </row>
    <row r="14" spans="1:13" ht="12.75">
      <c r="A14">
        <v>1957</v>
      </c>
      <c r="B14" s="3">
        <f>PrcLd!B62+Run!B64-Evp!B14</f>
        <v>359.13737881508075</v>
      </c>
      <c r="C14" s="3">
        <f>PrcLd!C62+Run!C64-Evp!C14</f>
        <v>419.0375403949731</v>
      </c>
      <c r="D14" s="3">
        <f>PrcLd!D62+Run!D64-Evp!D14</f>
        <v>640.2530520646321</v>
      </c>
      <c r="E14" s="3">
        <f>PrcLd!E62+Run!E64-Evp!E14</f>
        <v>841.0633931777379</v>
      </c>
      <c r="F14" s="3">
        <f>PrcLd!F62+Run!F64-Evp!F14</f>
        <v>477.694039497307</v>
      </c>
      <c r="G14" s="3">
        <f>PrcLd!G62+Run!G64-Evp!G14</f>
        <v>77.92802513464991</v>
      </c>
      <c r="H14" s="3">
        <f>PrcLd!H62+Run!H64-Evp!H14</f>
        <v>200.65689407540398</v>
      </c>
      <c r="I14" s="3">
        <f>PrcLd!I62+Run!I64-Evp!I14</f>
        <v>-77.93382405745062</v>
      </c>
      <c r="J14" s="3">
        <f>PrcLd!J62+Run!J64-Evp!J14</f>
        <v>82.3605206463196</v>
      </c>
      <c r="K14" s="3">
        <f>PrcLd!K62+Run!K64-Evp!K14</f>
        <v>123.88543985637341</v>
      </c>
      <c r="L14" s="3">
        <f>PrcLd!L62+Run!L64-Evp!L14</f>
        <v>390.6693177737881</v>
      </c>
      <c r="M14" s="3">
        <f>PrcLd!M62+Run!M64-Evp!M14</f>
        <v>870.0546678635549</v>
      </c>
    </row>
    <row r="15" spans="1:13" ht="12.75">
      <c r="A15">
        <v>1958</v>
      </c>
      <c r="B15" s="3">
        <f>PrcLd!B63+Run!B65-Evp!B15</f>
        <v>203.45332136445245</v>
      </c>
      <c r="C15" s="3">
        <f>PrcLd!C63+Run!C65-Evp!C15</f>
        <v>142.7296588868941</v>
      </c>
      <c r="D15" s="3">
        <f>PrcLd!D63+Run!D65-Evp!D15</f>
        <v>546.1324057450628</v>
      </c>
      <c r="E15" s="3">
        <f>PrcLd!E63+Run!E65-Evp!E15</f>
        <v>289.6755475763016</v>
      </c>
      <c r="F15" s="3">
        <f>PrcLd!F63+Run!F65-Evp!F15</f>
        <v>43.83357271095153</v>
      </c>
      <c r="G15" s="3">
        <f>PrcLd!G63+Run!G65-Evp!G15</f>
        <v>18.049263913824063</v>
      </c>
      <c r="H15" s="3">
        <f>PrcLd!H63+Run!H65-Evp!H15</f>
        <v>-29.405044883303418</v>
      </c>
      <c r="I15" s="3">
        <f>PrcLd!I63+Run!I65-Evp!I15</f>
        <v>-67.04536804308799</v>
      </c>
      <c r="J15" s="3">
        <f>PrcLd!J63+Run!J65-Evp!J15</f>
        <v>41.462513464991034</v>
      </c>
      <c r="K15" s="3">
        <f>PrcLd!K63+Run!K65-Evp!K15</f>
        <v>-2.9981328545781025</v>
      </c>
      <c r="L15" s="3">
        <f>PrcLd!L63+Run!L65-Evp!L15</f>
        <v>122.0170197486535</v>
      </c>
      <c r="M15" s="3">
        <f>PrcLd!M63+Run!M65-Evp!M15</f>
        <v>99.65373429084379</v>
      </c>
    </row>
    <row r="16" spans="1:13" ht="12.75">
      <c r="A16">
        <v>1959</v>
      </c>
      <c r="B16" s="3">
        <f>PrcLd!B64+Run!B66-Evp!B16</f>
        <v>213.63852782764812</v>
      </c>
      <c r="C16" s="3">
        <f>PrcLd!C64+Run!C66-Evp!C16</f>
        <v>296.52788150807896</v>
      </c>
      <c r="D16" s="3">
        <f>PrcLd!D64+Run!D66-Evp!D16</f>
        <v>1395.8615439856371</v>
      </c>
      <c r="E16" s="3">
        <f>PrcLd!E64+Run!E66-Evp!E16</f>
        <v>1084.5954398563733</v>
      </c>
      <c r="F16" s="3">
        <f>PrcLd!F64+Run!F66-Evp!F16</f>
        <v>421.3973788150808</v>
      </c>
      <c r="G16" s="3">
        <f>PrcLd!G64+Run!G66-Evp!G16</f>
        <v>47.255278276481164</v>
      </c>
      <c r="H16" s="3">
        <f>PrcLd!H64+Run!H66-Evp!H16</f>
        <v>-40.08658886894074</v>
      </c>
      <c r="I16" s="3">
        <f>PrcLd!I64+Run!I66-Evp!I16</f>
        <v>11.647881508079024</v>
      </c>
      <c r="J16" s="3">
        <f>PrcLd!J64+Run!J66-Evp!J16</f>
        <v>-13.48423698384201</v>
      </c>
      <c r="K16" s="3">
        <f>PrcLd!K64+Run!K66-Evp!K16</f>
        <v>258.315026929982</v>
      </c>
      <c r="L16" s="3">
        <f>PrcLd!L64+Run!L66-Evp!L16</f>
        <v>449.7213285457809</v>
      </c>
      <c r="M16" s="3">
        <f>PrcLd!M64+Run!M66-Evp!M16</f>
        <v>728.1133752244164</v>
      </c>
    </row>
    <row r="17" spans="1:13" ht="12.75">
      <c r="A17">
        <v>1960</v>
      </c>
      <c r="B17" s="3">
        <f>PrcLd!B65+Run!B67-Evp!B17</f>
        <v>475.06111310592456</v>
      </c>
      <c r="C17" s="3">
        <f>PrcLd!C65+Run!C67-Evp!C17</f>
        <v>392.4339676840215</v>
      </c>
      <c r="D17" s="3">
        <f>PrcLd!D65+Run!D67-Evp!D17</f>
        <v>483.08867145421914</v>
      </c>
      <c r="E17" s="3">
        <f>PrcLd!E65+Run!E67-Evp!E17</f>
        <v>1883.2780969479352</v>
      </c>
      <c r="F17" s="3">
        <f>PrcLd!F65+Run!F67-Evp!F17</f>
        <v>611.916552962298</v>
      </c>
      <c r="G17" s="3">
        <f>PrcLd!G65+Run!G67-Evp!G17</f>
        <v>323.3858168761221</v>
      </c>
      <c r="H17" s="3">
        <f>PrcLd!H65+Run!H67-Evp!H17</f>
        <v>-58.19211849192099</v>
      </c>
      <c r="I17" s="3">
        <f>PrcLd!I65+Run!I67-Evp!I17</f>
        <v>-38.24089766606821</v>
      </c>
      <c r="J17" s="3">
        <f>PrcLd!J65+Run!J67-Evp!J17</f>
        <v>-65.89524236983843</v>
      </c>
      <c r="K17" s="3">
        <f>PrcLd!K65+Run!K67-Evp!K17</f>
        <v>10.650484739676841</v>
      </c>
      <c r="L17" s="3">
        <f>PrcLd!L65+Run!L67-Evp!L17</f>
        <v>73.04901256732497</v>
      </c>
      <c r="M17" s="3">
        <f>PrcLd!M65+Run!M67-Evp!M17</f>
        <v>55.12048473967684</v>
      </c>
    </row>
    <row r="18" spans="1:13" ht="12.75">
      <c r="A18">
        <v>1961</v>
      </c>
      <c r="B18" s="3">
        <f>PrcLd!B66+Run!B68-Evp!B18</f>
        <v>37.22463195691203</v>
      </c>
      <c r="C18" s="3">
        <f>PrcLd!C66+Run!C68-Evp!C18</f>
        <v>276.80827648114905</v>
      </c>
      <c r="D18" s="3">
        <f>PrcLd!D66+Run!D68-Evp!D18</f>
        <v>446.71233393177744</v>
      </c>
      <c r="E18" s="3">
        <f>PrcLd!E66+Run!E68-Evp!E18</f>
        <v>615.2915978456015</v>
      </c>
      <c r="F18" s="3">
        <f>PrcLd!F66+Run!F68-Evp!F18</f>
        <v>351.55168761220824</v>
      </c>
      <c r="G18" s="3">
        <f>PrcLd!G66+Run!G68-Evp!G18</f>
        <v>69.15777378815079</v>
      </c>
      <c r="H18" s="3">
        <f>PrcLd!H66+Run!H68-Evp!H18</f>
        <v>-2.399192100538613</v>
      </c>
      <c r="I18" s="3">
        <f>PrcLd!I66+Run!I68-Evp!I18</f>
        <v>59.60958707360865</v>
      </c>
      <c r="J18" s="3">
        <f>PrcLd!J66+Run!J68-Evp!J18</f>
        <v>2.1562657091562016</v>
      </c>
      <c r="K18" s="3">
        <f>PrcLd!K66+Run!K68-Evp!K18</f>
        <v>19.404793536804306</v>
      </c>
      <c r="L18" s="3">
        <f>PrcLd!L66+Run!L68-Evp!L18</f>
        <v>176.08552962298023</v>
      </c>
      <c r="M18" s="3">
        <f>PrcLd!M66+Run!M68-Evp!M18</f>
        <v>229.8305565529623</v>
      </c>
    </row>
    <row r="19" spans="1:13" ht="12.75">
      <c r="A19">
        <v>1962</v>
      </c>
      <c r="B19" s="3">
        <f>PrcLd!B67+Run!B69-Evp!B19</f>
        <v>147.67958707360864</v>
      </c>
      <c r="C19" s="3">
        <f>PrcLd!C67+Run!C69-Evp!C19</f>
        <v>147.70351885098745</v>
      </c>
      <c r="D19" s="3">
        <f>PrcLd!D67+Run!D69-Evp!D19</f>
        <v>1289.3836624775583</v>
      </c>
      <c r="E19" s="3">
        <f>PrcLd!E67+Run!E69-Evp!E19</f>
        <v>423.72032315978464</v>
      </c>
      <c r="F19" s="3">
        <f>PrcLd!F67+Run!F69-Evp!F19</f>
        <v>171.3286894075404</v>
      </c>
      <c r="G19" s="3">
        <f>PrcLd!G67+Run!G69-Evp!G19</f>
        <v>123.69877917414726</v>
      </c>
      <c r="H19" s="3">
        <f>PrcLd!H67+Run!H69-Evp!H19</f>
        <v>-91.22105924596048</v>
      </c>
      <c r="I19" s="3">
        <f>PrcLd!I67+Run!I69-Evp!I19</f>
        <v>-18.769515260323175</v>
      </c>
      <c r="J19" s="3">
        <f>PrcLd!J67+Run!J69-Evp!J19</f>
        <v>-25.198491921005385</v>
      </c>
      <c r="K19" s="3">
        <f>PrcLd!K67+Run!K69-Evp!K19</f>
        <v>58.886337522441636</v>
      </c>
      <c r="L19" s="3">
        <f>PrcLd!L67+Run!L69-Evp!L19</f>
        <v>184.4187791741472</v>
      </c>
      <c r="M19" s="3">
        <f>PrcLd!M67+Run!M69-Evp!M19</f>
        <v>195.54007181328546</v>
      </c>
    </row>
    <row r="20" spans="1:13" ht="12.75">
      <c r="A20">
        <v>1963</v>
      </c>
      <c r="B20" s="3">
        <f>PrcLd!B68+Run!B70-Evp!B20</f>
        <v>85.53926391382406</v>
      </c>
      <c r="C20" s="3">
        <f>PrcLd!C68+Run!C70-Evp!C20</f>
        <v>53.572675044883304</v>
      </c>
      <c r="D20" s="3">
        <f>PrcLd!D68+Run!D70-Evp!D20</f>
        <v>1000.7147396768403</v>
      </c>
      <c r="E20" s="3">
        <f>PrcLd!E68+Run!E70-Evp!E20</f>
        <v>455.59057450628364</v>
      </c>
      <c r="F20" s="3">
        <f>PrcLd!F68+Run!F70-Evp!F20</f>
        <v>312.2010412926391</v>
      </c>
      <c r="G20" s="3">
        <f>PrcLd!G68+Run!G70-Evp!G20</f>
        <v>-5.250233393177723</v>
      </c>
      <c r="H20" s="3">
        <f>PrcLd!H68+Run!H70-Evp!H20</f>
        <v>-112.1110592459605</v>
      </c>
      <c r="I20" s="3">
        <f>PrcLd!I68+Run!I70-Evp!I20</f>
        <v>-94.0839856373429</v>
      </c>
      <c r="J20" s="3">
        <f>PrcLd!J68+Run!J70-Evp!J20</f>
        <v>-53.89224416517057</v>
      </c>
      <c r="K20" s="3">
        <f>PrcLd!K68+Run!K70-Evp!K20</f>
        <v>-40.41829443447037</v>
      </c>
      <c r="L20" s="3">
        <f>PrcLd!L68+Run!L70-Evp!L20</f>
        <v>29.888007181328547</v>
      </c>
      <c r="M20" s="3">
        <f>PrcLd!M68+Run!M70-Evp!M20</f>
        <v>56.8860143626571</v>
      </c>
    </row>
    <row r="21" spans="1:13" ht="12.75">
      <c r="A21">
        <v>1964</v>
      </c>
      <c r="B21" s="3">
        <f>PrcLd!B69+Run!B71-Evp!B21</f>
        <v>153.91958707360862</v>
      </c>
      <c r="C21" s="3">
        <f>PrcLd!C69+Run!C71-Evp!C21</f>
        <v>125.38637342908437</v>
      </c>
      <c r="D21" s="3">
        <f>PrcLd!D69+Run!D71-Evp!D21</f>
        <v>468.47249551166965</v>
      </c>
      <c r="E21" s="3">
        <f>PrcLd!E69+Run!E71-Evp!E21</f>
        <v>477.8938240574507</v>
      </c>
      <c r="F21" s="3">
        <f>PrcLd!F69+Run!F71-Evp!F21</f>
        <v>180.50901256732493</v>
      </c>
      <c r="G21" s="3">
        <f>PrcLd!G69+Run!G71-Evp!G21</f>
        <v>-11.481490125673247</v>
      </c>
      <c r="H21" s="3">
        <f>PrcLd!H69+Run!H71-Evp!H21</f>
        <v>-90.83382405745063</v>
      </c>
      <c r="I21" s="3">
        <f>PrcLd!I69+Run!I71-Evp!I21</f>
        <v>146.65714542190307</v>
      </c>
      <c r="J21" s="3">
        <f>PrcLd!J69+Run!J71-Evp!J21</f>
        <v>-21.853985637342902</v>
      </c>
      <c r="K21" s="3">
        <f>PrcLd!K69+Run!K71-Evp!K21</f>
        <v>-18.163985637342904</v>
      </c>
      <c r="L21" s="3">
        <f>PrcLd!L69+Run!L71-Evp!L21</f>
        <v>12.697755834829437</v>
      </c>
      <c r="M21" s="3">
        <f>PrcLd!M69+Run!M71-Evp!M21</f>
        <v>247.26177737881508</v>
      </c>
    </row>
    <row r="22" spans="1:13" ht="12.75">
      <c r="A22">
        <v>1965</v>
      </c>
      <c r="B22" s="3">
        <f>PrcLd!B70+Run!B72-Evp!B22</f>
        <v>369.5970556552963</v>
      </c>
      <c r="C22" s="3">
        <f>PrcLd!C70+Run!C72-Evp!C22</f>
        <v>886.072657091562</v>
      </c>
      <c r="D22" s="3">
        <f>PrcLd!D70+Run!D72-Evp!D22</f>
        <v>1017.4862836624777</v>
      </c>
      <c r="E22" s="3">
        <f>PrcLd!E70+Run!E72-Evp!E22</f>
        <v>1068.809694793537</v>
      </c>
      <c r="F22" s="3">
        <f>PrcLd!F70+Run!F72-Evp!F22</f>
        <v>182.68714542190307</v>
      </c>
      <c r="G22" s="3">
        <f>PrcLd!G70+Run!G72-Evp!G22</f>
        <v>-57.10499102333931</v>
      </c>
      <c r="H22" s="3">
        <f>PrcLd!H70+Run!H72-Evp!H22</f>
        <v>-94.16829443447038</v>
      </c>
      <c r="I22" s="3">
        <f>PrcLd!I70+Run!I72-Evp!I22</f>
        <v>-37.15829443447036</v>
      </c>
      <c r="J22" s="3">
        <f>PrcLd!J70+Run!J72-Evp!J22</f>
        <v>-5.718994614003591</v>
      </c>
      <c r="K22" s="3">
        <f>PrcLd!K70+Run!K72-Evp!K22</f>
        <v>63.320646319569136</v>
      </c>
      <c r="L22" s="3">
        <f>PrcLd!L70+Run!L72-Evp!L22</f>
        <v>160.50152603231598</v>
      </c>
      <c r="M22" s="3">
        <f>PrcLd!M70+Run!M72-Evp!M22</f>
        <v>655.1054937163375</v>
      </c>
    </row>
    <row r="23" spans="1:13" ht="12.75">
      <c r="A23">
        <v>1966</v>
      </c>
      <c r="B23" s="3">
        <f>PrcLd!B71+Run!B73-Evp!B23</f>
        <v>246.76502692998207</v>
      </c>
      <c r="C23" s="3">
        <f>PrcLd!C71+Run!C73-Evp!C23</f>
        <v>434.77224416517055</v>
      </c>
      <c r="D23" s="3">
        <f>PrcLd!D71+Run!D73-Evp!D23</f>
        <v>771.8740215439856</v>
      </c>
      <c r="E23" s="3">
        <f>PrcLd!E71+Run!E73-Evp!E23</f>
        <v>483.911328545781</v>
      </c>
      <c r="F23" s="3">
        <f>PrcLd!F71+Run!F73-Evp!F23</f>
        <v>217.90518850987428</v>
      </c>
      <c r="G23" s="3">
        <f>PrcLd!G71+Run!G73-Evp!G23</f>
        <v>135.82003590664272</v>
      </c>
      <c r="H23" s="3">
        <f>PrcLd!H71+Run!H73-Evp!H23</f>
        <v>-124.56536804308797</v>
      </c>
      <c r="I23" s="3">
        <f>PrcLd!I71+Run!I73-Evp!I23</f>
        <v>-24.788132854578095</v>
      </c>
      <c r="J23" s="3">
        <f>PrcLd!J71+Run!J73-Evp!J23</f>
        <v>-47.94524236983841</v>
      </c>
      <c r="K23" s="3">
        <f>PrcLd!K71+Run!K73-Evp!K23</f>
        <v>4.316175942549378</v>
      </c>
      <c r="L23" s="3">
        <f>PrcLd!L71+Run!L73-Evp!L23</f>
        <v>296.004039497307</v>
      </c>
      <c r="M23" s="3">
        <f>PrcLd!M71+Run!M73-Evp!M23</f>
        <v>1006.4430341113106</v>
      </c>
    </row>
    <row r="24" spans="1:13" ht="12.75">
      <c r="A24">
        <v>1967</v>
      </c>
      <c r="B24" s="3">
        <f>PrcLd!B72+Run!B74-Evp!B24</f>
        <v>430.0523339317774</v>
      </c>
      <c r="C24" s="3">
        <f>PrcLd!C72+Run!C74-Evp!C24</f>
        <v>258.6164452423698</v>
      </c>
      <c r="D24" s="3">
        <f>PrcLd!D72+Run!D74-Evp!D24</f>
        <v>1005.646606822262</v>
      </c>
      <c r="E24" s="3">
        <f>PrcLd!E72+Run!E74-Evp!E24</f>
        <v>1238.9209694793533</v>
      </c>
      <c r="F24" s="3">
        <f>PrcLd!F72+Run!F74-Evp!F24</f>
        <v>285.0312028725315</v>
      </c>
      <c r="G24" s="3">
        <f>PrcLd!G72+Run!G74-Evp!G24</f>
        <v>444.11432675044875</v>
      </c>
      <c r="H24" s="3">
        <f>PrcLd!H72+Run!H74-Evp!H24</f>
        <v>147.00502692998208</v>
      </c>
      <c r="I24" s="3">
        <f>PrcLd!I72+Run!I74-Evp!I24</f>
        <v>47.93405745062836</v>
      </c>
      <c r="J24" s="3">
        <f>PrcLd!J72+Run!J74-Evp!J24</f>
        <v>2.5692639138240736</v>
      </c>
      <c r="K24" s="3">
        <f>PrcLd!K72+Run!K74-Evp!K24</f>
        <v>429.1637163375225</v>
      </c>
      <c r="L24" s="3">
        <f>PrcLd!L72+Run!L74-Evp!L24</f>
        <v>684.9766247755833</v>
      </c>
      <c r="M24" s="3">
        <f>PrcLd!M72+Run!M74-Evp!M24</f>
        <v>1004.6501077199282</v>
      </c>
    </row>
    <row r="25" spans="1:13" ht="12.75">
      <c r="A25">
        <v>1968</v>
      </c>
      <c r="B25" s="3">
        <f>PrcLd!B73+Run!B75-Evp!B25</f>
        <v>426.19908438061043</v>
      </c>
      <c r="C25" s="3">
        <f>PrcLd!C73+Run!C75-Evp!C25</f>
        <v>1323.9246499102335</v>
      </c>
      <c r="D25" s="3">
        <f>PrcLd!D73+Run!D75-Evp!D25</f>
        <v>977.7818132854578</v>
      </c>
      <c r="E25" s="3">
        <f>PrcLd!E73+Run!E75-Evp!E25</f>
        <v>407.37631956912026</v>
      </c>
      <c r="F25" s="3">
        <f>PrcLd!F73+Run!F75-Evp!F25</f>
        <v>290.1181149012567</v>
      </c>
      <c r="G25" s="3">
        <f>PrcLd!G73+Run!G75-Evp!G25</f>
        <v>358.7898204667864</v>
      </c>
      <c r="H25" s="3">
        <f>PrcLd!H73+Run!H75-Evp!H25</f>
        <v>68.7174685816876</v>
      </c>
      <c r="I25" s="3">
        <f>PrcLd!I73+Run!I75-Evp!I25</f>
        <v>10.85666068222622</v>
      </c>
      <c r="J25" s="3">
        <f>PrcLd!J73+Run!J75-Evp!J25</f>
        <v>50.500269299820474</v>
      </c>
      <c r="K25" s="3">
        <f>PrcLd!K73+Run!K75-Evp!K25</f>
        <v>96.04991023339319</v>
      </c>
      <c r="L25" s="3">
        <f>PrcLd!L73+Run!L75-Evp!L25</f>
        <v>268.0510412926392</v>
      </c>
      <c r="M25" s="3">
        <f>PrcLd!M73+Run!M75-Evp!M25</f>
        <v>547.2017594254937</v>
      </c>
    </row>
    <row r="26" spans="1:13" ht="12.75">
      <c r="A26">
        <v>1969</v>
      </c>
      <c r="B26" s="3">
        <f>PrcLd!B74+Run!B76-Evp!B26</f>
        <v>635.58118491921</v>
      </c>
      <c r="C26" s="3">
        <f>PrcLd!C74+Run!C76-Evp!C26</f>
        <v>624.3905206463196</v>
      </c>
      <c r="D26" s="3">
        <f>PrcLd!D74+Run!D76-Evp!D26</f>
        <v>558.0308617594255</v>
      </c>
      <c r="E26" s="3">
        <f>PrcLd!E74+Run!E76-Evp!E26</f>
        <v>954.7141651705566</v>
      </c>
      <c r="F26" s="3">
        <f>PrcLd!F74+Run!F76-Evp!F26</f>
        <v>710.2487432675044</v>
      </c>
      <c r="G26" s="3">
        <f>PrcLd!G74+Run!G76-Evp!G26</f>
        <v>200.44529622980252</v>
      </c>
      <c r="H26" s="3">
        <f>PrcLd!H74+Run!H76-Evp!H26</f>
        <v>90.64421903052065</v>
      </c>
      <c r="I26" s="3">
        <f>PrcLd!I74+Run!I76-Evp!I26</f>
        <v>-67.67366247755834</v>
      </c>
      <c r="J26" s="3">
        <f>PrcLd!J74+Run!J76-Evp!J26</f>
        <v>-74.87174147217235</v>
      </c>
      <c r="K26" s="3">
        <f>PrcLd!K74+Run!K76-Evp!K26</f>
        <v>44.037719928186704</v>
      </c>
      <c r="L26" s="3">
        <f>PrcLd!L74+Run!L76-Evp!L26</f>
        <v>235.97278276481154</v>
      </c>
      <c r="M26" s="3">
        <f>PrcLd!M74+Run!M76-Evp!M26</f>
        <v>264.0050269299821</v>
      </c>
    </row>
    <row r="27" spans="1:13" ht="12.75">
      <c r="A27">
        <v>1970</v>
      </c>
      <c r="B27" s="3">
        <f>PrcLd!B75+Run!B77-Evp!B27</f>
        <v>127.54666068222622</v>
      </c>
      <c r="C27" s="3">
        <f>PrcLd!C75+Run!C77-Evp!C27</f>
        <v>203.11540394973073</v>
      </c>
      <c r="D27" s="3">
        <f>PrcLd!D75+Run!D77-Evp!D27</f>
        <v>581.8494793536804</v>
      </c>
      <c r="E27" s="3">
        <f>PrcLd!E75+Run!E77-Evp!E27</f>
        <v>883.5024057450628</v>
      </c>
      <c r="F27" s="3">
        <f>PrcLd!F75+Run!F77-Evp!F27</f>
        <v>329.9724236983842</v>
      </c>
      <c r="G27" s="3">
        <f>PrcLd!G75+Run!G77-Evp!G27</f>
        <v>56.29402154398565</v>
      </c>
      <c r="H27" s="3">
        <f>PrcLd!H75+Run!H77-Evp!H27</f>
        <v>48.18527827648117</v>
      </c>
      <c r="I27" s="3">
        <f>PrcLd!I75+Run!I77-Evp!I27</f>
        <v>-100.82520646319568</v>
      </c>
      <c r="J27" s="3">
        <f>PrcLd!J75+Run!J77-Evp!J27</f>
        <v>11.59876122082585</v>
      </c>
      <c r="K27" s="3">
        <f>PrcLd!K75+Run!K77-Evp!K27</f>
        <v>91.71511669658888</v>
      </c>
      <c r="L27" s="3">
        <f>PrcLd!L75+Run!L77-Evp!L27</f>
        <v>266.1850448833035</v>
      </c>
      <c r="M27" s="3">
        <f>PrcLd!M75+Run!M77-Evp!M27</f>
        <v>480.6669658886894</v>
      </c>
    </row>
    <row r="28" spans="1:13" ht="12.75">
      <c r="A28">
        <v>1971</v>
      </c>
      <c r="B28" s="3">
        <f>PrcLd!B76+Run!B78-Evp!B28</f>
        <v>212.1617773788151</v>
      </c>
      <c r="C28" s="3">
        <f>PrcLd!C76+Run!C78-Evp!C28</f>
        <v>637.204775583483</v>
      </c>
      <c r="D28" s="3">
        <f>PrcLd!D76+Run!D78-Evp!D28</f>
        <v>1168.1637522441654</v>
      </c>
      <c r="E28" s="3">
        <f>PrcLd!E76+Run!E78-Evp!E28</f>
        <v>607.6408617594254</v>
      </c>
      <c r="F28" s="3">
        <f>PrcLd!F76+Run!F78-Evp!F28</f>
        <v>112.27682226211849</v>
      </c>
      <c r="G28" s="3">
        <f>PrcLd!G76+Run!G78-Evp!G28</f>
        <v>-23.487737881508068</v>
      </c>
      <c r="H28" s="3">
        <f>PrcLd!H76+Run!H78-Evp!H28</f>
        <v>-119.53675044883303</v>
      </c>
      <c r="I28" s="3">
        <f>PrcLd!I76+Run!I78-Evp!I28</f>
        <v>-34.10813285457809</v>
      </c>
      <c r="J28" s="3">
        <f>PrcLd!J76+Run!J78-Evp!J28</f>
        <v>-23.19174147217234</v>
      </c>
      <c r="K28" s="3">
        <f>PrcLd!K76+Run!K78-Evp!K28</f>
        <v>7.436175942549369</v>
      </c>
      <c r="L28" s="3">
        <f>PrcLd!L76+Run!L78-Evp!L28</f>
        <v>41.2555116696589</v>
      </c>
      <c r="M28" s="3">
        <f>PrcLd!M76+Run!M78-Evp!M28</f>
        <v>304.99779174147216</v>
      </c>
    </row>
    <row r="29" spans="1:13" ht="12.75">
      <c r="A29">
        <v>1972</v>
      </c>
      <c r="B29" s="3">
        <f>PrcLd!B77+Run!B79-Evp!B29</f>
        <v>274.2194973070018</v>
      </c>
      <c r="C29" s="3">
        <f>PrcLd!C77+Run!C79-Evp!C29</f>
        <v>141.36879712746858</v>
      </c>
      <c r="D29" s="3">
        <f>PrcLd!D77+Run!D79-Evp!D29</f>
        <v>1008.1762836624777</v>
      </c>
      <c r="E29" s="3">
        <f>PrcLd!E77+Run!E79-Evp!E29</f>
        <v>987.2494254937163</v>
      </c>
      <c r="F29" s="3">
        <f>PrcLd!F77+Run!F79-Evp!F29</f>
        <v>282.35380610412926</v>
      </c>
      <c r="G29" s="3">
        <f>PrcLd!G77+Run!G79-Evp!G29</f>
        <v>39.4367684021544</v>
      </c>
      <c r="H29" s="3">
        <f>PrcLd!H77+Run!H79-Evp!H29</f>
        <v>27.908366247755822</v>
      </c>
      <c r="I29" s="3">
        <f>PrcLd!I77+Run!I79-Evp!I29</f>
        <v>49.70113105924597</v>
      </c>
      <c r="J29" s="3">
        <f>PrcLd!J77+Run!J79-Evp!J29</f>
        <v>10.50901256732493</v>
      </c>
      <c r="K29" s="3">
        <f>PrcLd!K77+Run!K79-Evp!K29</f>
        <v>154.6485278276481</v>
      </c>
      <c r="L29" s="3">
        <f>PrcLd!L77+Run!L79-Evp!L29</f>
        <v>491.68258527827646</v>
      </c>
      <c r="M29" s="3">
        <f>PrcLd!M77+Run!M79-Evp!M29</f>
        <v>719.6645960502693</v>
      </c>
    </row>
    <row r="30" spans="1:13" ht="12.75">
      <c r="A30">
        <v>1973</v>
      </c>
      <c r="B30" s="3">
        <f>PrcLd!B78+Run!B80-Evp!B30</f>
        <v>943.5202692998205</v>
      </c>
      <c r="C30" s="3">
        <f>PrcLd!C78+Run!C80-Evp!C30</f>
        <v>337.17199281867147</v>
      </c>
      <c r="D30" s="3">
        <f>PrcLd!D78+Run!D80-Evp!D30</f>
        <v>1831.0849371633756</v>
      </c>
      <c r="E30" s="3">
        <f>PrcLd!E78+Run!E80-Evp!E30</f>
        <v>532.7040933572712</v>
      </c>
      <c r="F30" s="3">
        <f>PrcLd!F78+Run!F80-Evp!F30</f>
        <v>349.3973788150808</v>
      </c>
      <c r="G30" s="3">
        <f>PrcLd!G78+Run!G80-Evp!G30</f>
        <v>204.7657989228007</v>
      </c>
      <c r="H30" s="3">
        <f>PrcLd!H78+Run!H80-Evp!H30</f>
        <v>-12.570412926391384</v>
      </c>
      <c r="I30" s="3">
        <f>PrcLd!I78+Run!I80-Evp!I30</f>
        <v>8.468204667863546</v>
      </c>
      <c r="J30" s="3">
        <f>PrcLd!J78+Run!J80-Evp!J30</f>
        <v>-69.24499102333932</v>
      </c>
      <c r="K30" s="3">
        <f>PrcLd!K78+Run!K80-Evp!K30</f>
        <v>64.87633752244166</v>
      </c>
      <c r="L30" s="3">
        <f>PrcLd!L78+Run!L80-Evp!L30</f>
        <v>362.4638061041293</v>
      </c>
      <c r="M30" s="3">
        <f>PrcLd!M78+Run!M80-Evp!M30</f>
        <v>591.2008617594255</v>
      </c>
    </row>
    <row r="31" spans="1:13" ht="12.75">
      <c r="A31">
        <v>1974</v>
      </c>
      <c r="B31" s="3">
        <f>PrcLd!B79+Run!B81-Evp!B31</f>
        <v>1104.8414003590665</v>
      </c>
      <c r="C31" s="3">
        <f>PrcLd!C79+Run!C81-Evp!C31</f>
        <v>654.9276481149011</v>
      </c>
      <c r="D31" s="3">
        <f>PrcLd!D79+Run!D81-Evp!D31</f>
        <v>1254.0485457809693</v>
      </c>
      <c r="E31" s="3">
        <f>PrcLd!E79+Run!E81-Evp!E31</f>
        <v>850.0608976660682</v>
      </c>
      <c r="F31" s="3">
        <f>PrcLd!F79+Run!F81-Evp!F31</f>
        <v>853.5219030520647</v>
      </c>
      <c r="G31" s="3">
        <f>PrcLd!G79+Run!G81-Evp!G31</f>
        <v>67.12202872531418</v>
      </c>
      <c r="H31" s="3">
        <f>PrcLd!H79+Run!H81-Evp!H31</f>
        <v>-60.341956912028735</v>
      </c>
      <c r="I31" s="3">
        <f>PrcLd!I79+Run!I81-Evp!I31</f>
        <v>-41.01935368043087</v>
      </c>
      <c r="J31" s="3">
        <f>PrcLd!J79+Run!J81-Evp!J31</f>
        <v>-16.434739676840223</v>
      </c>
      <c r="K31" s="3">
        <f>PrcLd!K79+Run!K81-Evp!K31</f>
        <v>30.95064631956913</v>
      </c>
      <c r="L31" s="3">
        <f>PrcLd!L79+Run!L81-Evp!L31</f>
        <v>167.9677737881508</v>
      </c>
      <c r="M31" s="3">
        <f>PrcLd!M79+Run!M81-Evp!M31</f>
        <v>234.17177737881508</v>
      </c>
    </row>
    <row r="32" spans="1:13" ht="12.75">
      <c r="A32">
        <v>1975</v>
      </c>
      <c r="B32" s="3">
        <f>PrcLd!B80+Run!B82-Evp!B32</f>
        <v>713.1933752244164</v>
      </c>
      <c r="C32" s="3">
        <f>PrcLd!C80+Run!C82-Evp!C32</f>
        <v>657.4490843806104</v>
      </c>
      <c r="D32" s="3">
        <f>PrcLd!D80+Run!D82-Evp!D32</f>
        <v>1053.0424596050268</v>
      </c>
      <c r="E32" s="3">
        <f>PrcLd!E80+Run!E82-Evp!E32</f>
        <v>1079.45644524237</v>
      </c>
      <c r="F32" s="3">
        <f>PrcLd!F80+Run!F82-Evp!F32</f>
        <v>261.7177917414722</v>
      </c>
      <c r="G32" s="3">
        <f>PrcLd!G80+Run!G82-Evp!G32</f>
        <v>200.13204667863556</v>
      </c>
      <c r="H32" s="3">
        <f>PrcLd!H80+Run!H82-Evp!H32</f>
        <v>-58.363500897666086</v>
      </c>
      <c r="I32" s="3">
        <f>PrcLd!I80+Run!I82-Evp!I32</f>
        <v>188.74023339317773</v>
      </c>
      <c r="J32" s="3">
        <f>PrcLd!J80+Run!J82-Evp!J32</f>
        <v>292.4723159784561</v>
      </c>
      <c r="K32" s="3">
        <f>PrcLd!K80+Run!K82-Evp!K32</f>
        <v>54.72543985637343</v>
      </c>
      <c r="L32" s="3">
        <f>PrcLd!L80+Run!L82-Evp!L32</f>
        <v>183.66552962298024</v>
      </c>
      <c r="M32" s="3">
        <f>PrcLd!M80+Run!M82-Evp!M32</f>
        <v>547.7702154398563</v>
      </c>
    </row>
    <row r="33" spans="1:13" ht="12.75">
      <c r="A33">
        <v>1976</v>
      </c>
      <c r="B33" s="3">
        <f>PrcLd!B81+Run!B83-Evp!B33</f>
        <v>325.05242369838425</v>
      </c>
      <c r="C33" s="3">
        <f>PrcLd!C81+Run!C83-Evp!C33</f>
        <v>1500.602944344704</v>
      </c>
      <c r="D33" s="3">
        <f>PrcLd!D81+Run!D83-Evp!D33</f>
        <v>1844.2709515260321</v>
      </c>
      <c r="E33" s="3">
        <f>PrcLd!E81+Run!E83-Evp!E33</f>
        <v>641.1471095152604</v>
      </c>
      <c r="F33" s="3">
        <f>PrcLd!F81+Run!F83-Evp!F33</f>
        <v>568.4854937163375</v>
      </c>
      <c r="G33" s="3">
        <f>PrcLd!G81+Run!G83-Evp!G33</f>
        <v>51.774524236983865</v>
      </c>
      <c r="H33" s="3">
        <f>PrcLd!H81+Run!H83-Evp!H33</f>
        <v>284.2318491921005</v>
      </c>
      <c r="I33" s="3">
        <f>PrcLd!I81+Run!I83-Evp!I33</f>
        <v>76.48763016157992</v>
      </c>
      <c r="J33" s="3">
        <f>PrcLd!J81+Run!J83-Evp!J33</f>
        <v>49.05026929982046</v>
      </c>
      <c r="K33" s="3">
        <f>PrcLd!K81+Run!K83-Evp!K33</f>
        <v>108.8026750448833</v>
      </c>
      <c r="L33" s="3">
        <f>PrcLd!L81+Run!L83-Evp!L33</f>
        <v>184.80653500897662</v>
      </c>
      <c r="M33" s="3">
        <f>PrcLd!M81+Run!M83-Evp!M33</f>
        <v>154.95405745062834</v>
      </c>
    </row>
    <row r="34" spans="1:13" ht="12.75">
      <c r="A34">
        <v>1977</v>
      </c>
      <c r="B34" s="3">
        <f>PrcLd!B82+Run!B84-Evp!B34</f>
        <v>106.82495511669659</v>
      </c>
      <c r="C34" s="3">
        <f>PrcLd!C82+Run!C84-Evp!C34</f>
        <v>171.73619389587074</v>
      </c>
      <c r="D34" s="3">
        <f>PrcLd!D82+Run!D84-Evp!D34</f>
        <v>1754.4689228007182</v>
      </c>
      <c r="E34" s="3">
        <f>PrcLd!E82+Run!E84-Evp!E34</f>
        <v>737.3801256732496</v>
      </c>
      <c r="F34" s="3">
        <f>PrcLd!F82+Run!F84-Evp!F34</f>
        <v>120.55852782764812</v>
      </c>
      <c r="G34" s="3">
        <f>PrcLd!G82+Run!G84-Evp!G34</f>
        <v>-18.587486535008964</v>
      </c>
      <c r="H34" s="3">
        <f>PrcLd!H82+Run!H84-Evp!H34</f>
        <v>-34.63488330341113</v>
      </c>
      <c r="I34" s="3">
        <f>PrcLd!I82+Run!I84-Evp!I34</f>
        <v>-5.507971274685815</v>
      </c>
      <c r="J34" s="3">
        <f>PrcLd!J82+Run!J84-Evp!J34</f>
        <v>329.21705565529624</v>
      </c>
      <c r="K34" s="3">
        <f>PrcLd!K82+Run!K84-Evp!K34</f>
        <v>350.8692459605026</v>
      </c>
      <c r="L34" s="3">
        <f>PrcLd!L82+Run!L84-Evp!L34</f>
        <v>415.29332136445237</v>
      </c>
      <c r="M34" s="3">
        <f>PrcLd!M82+Run!M84-Evp!M34</f>
        <v>1147.4744883303408</v>
      </c>
    </row>
    <row r="35" spans="1:13" ht="12.75">
      <c r="A35">
        <v>1978</v>
      </c>
      <c r="B35" s="3">
        <f>PrcLd!B83+Run!B85-Evp!B35</f>
        <v>269.4545421903052</v>
      </c>
      <c r="C35" s="3">
        <f>PrcLd!C83+Run!C85-Evp!C35</f>
        <v>147.64619389587074</v>
      </c>
      <c r="D35" s="3">
        <f>PrcLd!D83+Run!D85-Evp!D35</f>
        <v>1163.3478994614004</v>
      </c>
      <c r="E35" s="3">
        <f>PrcLd!E83+Run!E85-Evp!E35</f>
        <v>1448.6302692998204</v>
      </c>
      <c r="F35" s="3">
        <f>PrcLd!F83+Run!F85-Evp!F35</f>
        <v>380.6072172351885</v>
      </c>
      <c r="G35" s="3">
        <f>PrcLd!G83+Run!G85-Evp!G35</f>
        <v>18.107271095152612</v>
      </c>
      <c r="H35" s="3">
        <f>PrcLd!H83+Run!H85-Evp!H35</f>
        <v>-89.60089766606822</v>
      </c>
      <c r="I35" s="3">
        <f>PrcLd!I83+Run!I85-Evp!I35</f>
        <v>-58.67382405745062</v>
      </c>
      <c r="J35" s="3">
        <f>PrcLd!J83+Run!J85-Evp!J35</f>
        <v>56.95351885098742</v>
      </c>
      <c r="K35" s="3">
        <f>PrcLd!K83+Run!K85-Evp!K35</f>
        <v>91.26251346499103</v>
      </c>
      <c r="L35" s="3">
        <f>PrcLd!L83+Run!L85-Evp!L35</f>
        <v>129.19402154398563</v>
      </c>
      <c r="M35" s="3">
        <f>PrcLd!M83+Run!M85-Evp!M35</f>
        <v>245.86039497307004</v>
      </c>
    </row>
    <row r="36" spans="1:13" ht="12.75">
      <c r="A36">
        <v>1979</v>
      </c>
      <c r="B36" s="3">
        <f>PrcLd!B84+Run!B86-Evp!B36</f>
        <v>316.958276481149</v>
      </c>
      <c r="C36" s="3">
        <f>PrcLd!C84+Run!C86-Evp!C36</f>
        <v>113.9100538599641</v>
      </c>
      <c r="D36" s="3">
        <f>PrcLd!D84+Run!D86-Evp!D36</f>
        <v>1201.960987432675</v>
      </c>
      <c r="E36" s="3">
        <f>PrcLd!E84+Run!E86-Evp!E36</f>
        <v>1504.4500179533215</v>
      </c>
      <c r="F36" s="3">
        <f>PrcLd!F84+Run!F86-Evp!F36</f>
        <v>394.1715260323161</v>
      </c>
      <c r="G36" s="3">
        <f>PrcLd!G84+Run!G86-Evp!G36</f>
        <v>47.74102333931779</v>
      </c>
      <c r="H36" s="3">
        <f>PrcLd!H84+Run!H86-Evp!H36</f>
        <v>31.628204667863542</v>
      </c>
      <c r="I36" s="3">
        <f>PrcLd!I84+Run!I86-Evp!I36</f>
        <v>-11.172118491920997</v>
      </c>
      <c r="J36" s="3">
        <f>PrcLd!J84+Run!J86-Evp!J36</f>
        <v>-33.364739676840216</v>
      </c>
      <c r="K36" s="3">
        <f>PrcLd!K84+Run!K86-Evp!K36</f>
        <v>79.97804308797126</v>
      </c>
      <c r="L36" s="3">
        <f>PrcLd!L84+Run!L86-Evp!L36</f>
        <v>450.7695691202872</v>
      </c>
      <c r="M36" s="3">
        <f>PrcLd!M84+Run!M86-Evp!M36</f>
        <v>786.3897127468582</v>
      </c>
    </row>
    <row r="37" spans="1:13" ht="12.75">
      <c r="A37">
        <v>1980</v>
      </c>
      <c r="B37" s="3">
        <f>PrcLd!B85+Run!B87-Evp!B37</f>
        <v>374.7890843806104</v>
      </c>
      <c r="C37" s="3">
        <f>PrcLd!C85+Run!C87-Evp!C37</f>
        <v>129.4987971274686</v>
      </c>
      <c r="D37" s="3">
        <f>PrcLd!D85+Run!D87-Evp!D37</f>
        <v>987.2387253141831</v>
      </c>
      <c r="E37" s="3">
        <f>PrcLd!E85+Run!E87-Evp!E37</f>
        <v>954.5576660682226</v>
      </c>
      <c r="F37" s="3">
        <f>PrcLd!F85+Run!F87-Evp!F37</f>
        <v>286.278276481149</v>
      </c>
      <c r="G37" s="3">
        <f>PrcLd!G85+Run!G87-Evp!G37</f>
        <v>127.50678635547575</v>
      </c>
      <c r="H37" s="3">
        <f>PrcLd!H85+Run!H87-Evp!H37</f>
        <v>126.22454219030519</v>
      </c>
      <c r="I37" s="3">
        <f>PrcLd!I85+Run!I87-Evp!I37</f>
        <v>95.66023339317775</v>
      </c>
      <c r="J37" s="3">
        <f>PrcLd!J85+Run!J87-Evp!J37</f>
        <v>105.81527827648117</v>
      </c>
      <c r="K37" s="3">
        <f>PrcLd!K85+Run!K87-Evp!K37</f>
        <v>129.7628366247756</v>
      </c>
      <c r="L37" s="3">
        <f>PrcLd!L85+Run!L87-Evp!L37</f>
        <v>101.93026929982045</v>
      </c>
      <c r="M37" s="3">
        <f>PrcLd!M85+Run!M87-Evp!M37</f>
        <v>313.9353500897666</v>
      </c>
    </row>
    <row r="38" spans="1:13" ht="12.75">
      <c r="A38">
        <v>1981</v>
      </c>
      <c r="B38" s="3">
        <f>PrcLd!B86+Run!B88-Evp!B38</f>
        <v>101.61219030520645</v>
      </c>
      <c r="C38" s="3">
        <f>PrcLd!C86+Run!C88-Evp!C38</f>
        <v>1316.5828725314186</v>
      </c>
      <c r="D38" s="3">
        <f>PrcLd!D86+Run!D88-Evp!D38</f>
        <v>440.3097307001796</v>
      </c>
      <c r="E38" s="3">
        <f>PrcLd!E86+Run!E88-Evp!E38</f>
        <v>643.4926032315979</v>
      </c>
      <c r="F38" s="3">
        <f>PrcLd!F86+Run!F88-Evp!F38</f>
        <v>405.8907899461401</v>
      </c>
      <c r="G38" s="3">
        <f>PrcLd!G86+Run!G88-Evp!G38</f>
        <v>73.45177737881508</v>
      </c>
      <c r="H38" s="3">
        <f>PrcLd!H86+Run!H88-Evp!H38</f>
        <v>-15.254883303411134</v>
      </c>
      <c r="I38" s="3">
        <f>PrcLd!I86+Run!I88-Evp!I38</f>
        <v>48.77235188509874</v>
      </c>
      <c r="J38" s="3">
        <f>PrcLd!J86+Run!J88-Evp!J38</f>
        <v>550.0150987432676</v>
      </c>
      <c r="K38" s="3">
        <f>PrcLd!K86+Run!K88-Evp!K38</f>
        <v>971.375960502693</v>
      </c>
      <c r="L38" s="3">
        <f>PrcLd!L86+Run!L88-Evp!L38</f>
        <v>389.77707360861757</v>
      </c>
      <c r="M38" s="3">
        <f>PrcLd!M86+Run!M88-Evp!M38</f>
        <v>342.9829084380611</v>
      </c>
    </row>
    <row r="39" spans="1:13" ht="12.75">
      <c r="A39">
        <v>1982</v>
      </c>
      <c r="B39" s="3">
        <f>PrcLd!B87+Run!B89-Evp!B39</f>
        <v>419.7233931777379</v>
      </c>
      <c r="C39" s="3">
        <f>PrcLd!C87+Run!C89-Evp!C39</f>
        <v>138.04842010771995</v>
      </c>
      <c r="D39" s="3">
        <f>PrcLd!D87+Run!D89-Evp!D39</f>
        <v>1848.0742010771992</v>
      </c>
      <c r="E39" s="3">
        <f>PrcLd!E87+Run!E89-Evp!E39</f>
        <v>1260.1502333931778</v>
      </c>
      <c r="F39" s="3">
        <f>PrcLd!F87+Run!F89-Evp!F39</f>
        <v>217.25299820466785</v>
      </c>
      <c r="G39" s="3">
        <f>PrcLd!G87+Run!G89-Evp!G39</f>
        <v>215.3695511669658</v>
      </c>
      <c r="H39" s="3">
        <f>PrcLd!H87+Run!H89-Evp!H39</f>
        <v>-3.281795332136454</v>
      </c>
      <c r="I39" s="3">
        <f>PrcLd!I87+Run!I89-Evp!I39</f>
        <v>1.4694254937163294</v>
      </c>
      <c r="J39" s="3">
        <f>PrcLd!J87+Run!J89-Evp!J39</f>
        <v>113.38127468581686</v>
      </c>
      <c r="K39" s="3">
        <f>PrcLd!K87+Run!K89-Evp!K39</f>
        <v>83.63560143626572</v>
      </c>
      <c r="L39" s="3">
        <f>PrcLd!L87+Run!L89-Evp!L39</f>
        <v>689.9448653500898</v>
      </c>
      <c r="M39" s="3">
        <f>PrcLd!M87+Run!M89-Evp!M39</f>
        <v>1104.2955475763015</v>
      </c>
    </row>
    <row r="40" spans="1:13" ht="12.75">
      <c r="A40">
        <v>1983</v>
      </c>
      <c r="B40" s="3">
        <f>PrcLd!B88+Run!B90-Evp!B40</f>
        <v>321.6642908438061</v>
      </c>
      <c r="C40" s="3">
        <f>PrcLd!C88+Run!C90-Evp!C40</f>
        <v>468.59328545780966</v>
      </c>
      <c r="D40" s="3">
        <f>PrcLd!D88+Run!D90-Evp!D40</f>
        <v>396.0720107719928</v>
      </c>
      <c r="E40" s="3">
        <f>PrcLd!E88+Run!E90-Evp!E40</f>
        <v>741.2633752244164</v>
      </c>
      <c r="F40" s="3">
        <f>PrcLd!F88+Run!F90-Evp!F40</f>
        <v>820.1291382405745</v>
      </c>
      <c r="G40" s="3">
        <f>PrcLd!G88+Run!G90-Evp!G40</f>
        <v>207.30005385996407</v>
      </c>
      <c r="H40" s="3">
        <f>PrcLd!H88+Run!H90-Evp!H40</f>
        <v>90.96007181328545</v>
      </c>
      <c r="I40" s="3">
        <f>PrcLd!I88+Run!I90-Evp!I40</f>
        <v>222.9158348294435</v>
      </c>
      <c r="J40" s="3">
        <f>PrcLd!J88+Run!J90-Evp!J40</f>
        <v>43.67727109515258</v>
      </c>
      <c r="K40" s="3">
        <f>PrcLd!K88+Run!K90-Evp!K40</f>
        <v>132.47714542190306</v>
      </c>
      <c r="L40" s="3">
        <f>PrcLd!L88+Run!L90-Evp!L40</f>
        <v>461.9378276481149</v>
      </c>
      <c r="M40" s="3">
        <f>PrcLd!M88+Run!M90-Evp!M40</f>
        <v>886.9319030520646</v>
      </c>
    </row>
    <row r="41" spans="1:13" ht="12.75">
      <c r="A41">
        <v>1984</v>
      </c>
      <c r="B41" s="3">
        <f>PrcLd!B89+Run!B91-Evp!B41</f>
        <v>143.41251346499104</v>
      </c>
      <c r="C41" s="3">
        <f>PrcLd!C89+Run!C91-Evp!C41</f>
        <v>1282.468078994614</v>
      </c>
      <c r="D41" s="3">
        <f>PrcLd!D89+Run!D91-Evp!D41</f>
        <v>1115.775709156194</v>
      </c>
      <c r="E41" s="3">
        <f>PrcLd!E89+Run!E91-Evp!E41</f>
        <v>586.1088509874327</v>
      </c>
      <c r="F41" s="3">
        <f>PrcLd!F89+Run!F91-Evp!F41</f>
        <v>416.39030520646315</v>
      </c>
      <c r="G41" s="3">
        <f>PrcLd!G89+Run!G91-Evp!G41</f>
        <v>415.05384201077186</v>
      </c>
      <c r="H41" s="3">
        <f>PrcLd!H89+Run!H91-Evp!H41</f>
        <v>65.88315978456012</v>
      </c>
      <c r="I41" s="3">
        <f>PrcLd!I89+Run!I91-Evp!I41</f>
        <v>34.36820466786355</v>
      </c>
      <c r="J41" s="3">
        <f>PrcLd!J89+Run!J91-Evp!J41</f>
        <v>249.20655296229805</v>
      </c>
      <c r="K41" s="3">
        <f>PrcLd!K89+Run!K91-Evp!K41</f>
        <v>121.85421903052065</v>
      </c>
      <c r="L41" s="3">
        <f>PrcLd!L89+Run!L91-Evp!L41</f>
        <v>509.84333931777377</v>
      </c>
      <c r="M41" s="3">
        <f>PrcLd!M89+Run!M91-Evp!M41</f>
        <v>655.2398025134651</v>
      </c>
    </row>
    <row r="42" spans="1:13" ht="12.75">
      <c r="A42">
        <v>1985</v>
      </c>
      <c r="B42" s="3">
        <f>PrcLd!B90+Run!B92-Evp!B42</f>
        <v>634.4596409335728</v>
      </c>
      <c r="C42" s="3">
        <f>PrcLd!C90+Run!C92-Evp!C42</f>
        <v>1115.3531597845601</v>
      </c>
      <c r="D42" s="3">
        <f>PrcLd!D90+Run!D92-Evp!D42</f>
        <v>2309.9584021543988</v>
      </c>
      <c r="E42" s="3">
        <f>PrcLd!E90+Run!E92-Evp!E42</f>
        <v>1215.8117235188508</v>
      </c>
      <c r="F42" s="3">
        <f>PrcLd!F90+Run!F92-Evp!F42</f>
        <v>109.55714542190309</v>
      </c>
      <c r="G42" s="3">
        <f>PrcLd!G90+Run!G92-Evp!G42</f>
        <v>42.40127468581687</v>
      </c>
      <c r="H42" s="3">
        <f>PrcLd!H90+Run!H92-Evp!H42</f>
        <v>19.862513464991025</v>
      </c>
      <c r="I42" s="3">
        <f>PrcLd!I90+Run!I92-Evp!I42</f>
        <v>139.99145421903054</v>
      </c>
      <c r="J42" s="3">
        <f>PrcLd!J90+Run!J92-Evp!J42</f>
        <v>257.73655296229805</v>
      </c>
      <c r="K42" s="3">
        <f>PrcLd!K90+Run!K92-Evp!K42</f>
        <v>367.6747755834829</v>
      </c>
      <c r="L42" s="3">
        <f>PrcLd!L90+Run!L92-Evp!L42</f>
        <v>1146.9171992818672</v>
      </c>
      <c r="M42" s="3">
        <f>PrcLd!M90+Run!M92-Evp!M42</f>
        <v>542.211921005386</v>
      </c>
    </row>
    <row r="43" spans="1:13" ht="12.75">
      <c r="A43">
        <v>1986</v>
      </c>
      <c r="B43" s="3">
        <f>PrcLd!B91+Run!B93-Evp!B43</f>
        <v>471.3728186714542</v>
      </c>
      <c r="C43" s="3">
        <f>PrcLd!C91+Run!C93-Evp!C43</f>
        <v>405.7130341113106</v>
      </c>
      <c r="D43" s="3">
        <f>PrcLd!D91+Run!D93-Evp!D43</f>
        <v>1572.5431597845604</v>
      </c>
      <c r="E43" s="3">
        <f>PrcLd!E91+Run!E93-Evp!E43</f>
        <v>515.5958348294434</v>
      </c>
      <c r="F43" s="3">
        <f>PrcLd!F91+Run!F93-Evp!F43</f>
        <v>267.5122621184919</v>
      </c>
      <c r="G43" s="3">
        <f>PrcLd!G91+Run!G93-Evp!G43</f>
        <v>280.2515619389587</v>
      </c>
      <c r="H43" s="3">
        <f>PrcLd!H91+Run!H93-Evp!H43</f>
        <v>48.88283662477559</v>
      </c>
      <c r="I43" s="3">
        <f>PrcLd!I91+Run!I93-Evp!I43</f>
        <v>25.64682226211849</v>
      </c>
      <c r="J43" s="3">
        <f>PrcLd!J91+Run!J93-Evp!J43</f>
        <v>869.5073967684023</v>
      </c>
      <c r="K43" s="3">
        <f>PrcLd!K91+Run!K93-Evp!K43</f>
        <v>985.8952244165172</v>
      </c>
      <c r="L43" s="3">
        <f>PrcLd!L91+Run!L93-Evp!L43</f>
        <v>280.7268043087971</v>
      </c>
      <c r="M43" s="3">
        <f>PrcLd!M91+Run!M93-Evp!M43</f>
        <v>686.4902872531418</v>
      </c>
    </row>
    <row r="44" spans="1:13" ht="12.75">
      <c r="A44">
        <v>1987</v>
      </c>
      <c r="B44" s="3">
        <f>PrcLd!B92+Run!B94-Evp!B44</f>
        <v>377.5989228007181</v>
      </c>
      <c r="C44" s="3">
        <f>PrcLd!C92+Run!C94-Evp!C44</f>
        <v>157.59272890484738</v>
      </c>
      <c r="D44" s="3">
        <f>PrcLd!D92+Run!D94-Evp!D44</f>
        <v>823.3403590664273</v>
      </c>
      <c r="E44" s="3">
        <f>PrcLd!E92+Run!E94-Evp!E44</f>
        <v>717.7208797127469</v>
      </c>
      <c r="F44" s="3">
        <f>PrcLd!F92+Run!F94-Evp!F44</f>
        <v>95.90267504488332</v>
      </c>
      <c r="G44" s="3">
        <f>PrcLd!G92+Run!G94-Evp!G44</f>
        <v>13.104524236983849</v>
      </c>
      <c r="H44" s="3">
        <f>PrcLd!H92+Run!H94-Evp!H44</f>
        <v>7.929587073608616</v>
      </c>
      <c r="I44" s="3">
        <f>PrcLd!I92+Run!I94-Evp!I44</f>
        <v>39.44235188509876</v>
      </c>
      <c r="J44" s="3">
        <f>PrcLd!J92+Run!J94-Evp!J44</f>
        <v>87.26701974865351</v>
      </c>
      <c r="K44" s="3">
        <f>PrcLd!K92+Run!K94-Evp!K44</f>
        <v>122.46543985637342</v>
      </c>
      <c r="L44" s="3">
        <f>PrcLd!L92+Run!L94-Evp!L44</f>
        <v>376.5583123877917</v>
      </c>
      <c r="M44" s="3">
        <f>PrcLd!M92+Run!M94-Evp!M44</f>
        <v>936.8668581687612</v>
      </c>
    </row>
    <row r="45" spans="1:13" ht="12.75">
      <c r="A45">
        <v>1988</v>
      </c>
      <c r="B45" s="3">
        <f>PrcLd!B93+Run!B95-Evp!B45</f>
        <v>231.04055655296227</v>
      </c>
      <c r="C45" s="3">
        <f>PrcLd!C93+Run!C95-Evp!C45</f>
        <v>340.47578096947933</v>
      </c>
      <c r="D45" s="3">
        <f>PrcLd!D93+Run!D95-Evp!D45</f>
        <v>737.4167863554758</v>
      </c>
      <c r="E45" s="3">
        <f>PrcLd!E93+Run!E95-Evp!E45</f>
        <v>441.1438240574506</v>
      </c>
      <c r="F45" s="3">
        <f>PrcLd!F93+Run!F95-Evp!F45</f>
        <v>133.63007181328544</v>
      </c>
      <c r="G45" s="3">
        <f>PrcLd!G93+Run!G95-Evp!G45</f>
        <v>-121.42798922800716</v>
      </c>
      <c r="H45" s="3">
        <f>PrcLd!H93+Run!H95-Evp!H45</f>
        <v>-0.09366247755835388</v>
      </c>
      <c r="I45" s="3">
        <f>PrcLd!I93+Run!I95-Evp!I45</f>
        <v>-51.18642728904848</v>
      </c>
      <c r="J45" s="3">
        <f>PrcLd!J93+Run!J95-Evp!J45</f>
        <v>34.79926391382406</v>
      </c>
      <c r="K45" s="3">
        <f>PrcLd!K93+Run!K95-Evp!K45</f>
        <v>213.89039497307004</v>
      </c>
      <c r="L45" s="3">
        <f>PrcLd!L93+Run!L95-Evp!L45</f>
        <v>563.0468402154399</v>
      </c>
      <c r="M45" s="3">
        <f>PrcLd!M93+Run!M95-Evp!M45</f>
        <v>308.176894075404</v>
      </c>
    </row>
    <row r="46" spans="1:13" ht="12.75">
      <c r="A46">
        <v>1989</v>
      </c>
      <c r="B46" s="3">
        <f>PrcLd!B94+Run!B96-Evp!B46</f>
        <v>357.1973788150808</v>
      </c>
      <c r="C46" s="3">
        <f>PrcLd!C94+Run!C96-Evp!C46</f>
        <v>199.08886894075403</v>
      </c>
      <c r="D46" s="3">
        <f>PrcLd!D94+Run!D96-Evp!D46</f>
        <v>434.6109515260323</v>
      </c>
      <c r="E46" s="3">
        <f>PrcLd!E94+Run!E96-Evp!E46</f>
        <v>571.7818491921005</v>
      </c>
      <c r="F46" s="3">
        <f>PrcLd!F94+Run!F96-Evp!F46</f>
        <v>246.64885098743264</v>
      </c>
      <c r="G46" s="3">
        <f>PrcLd!G94+Run!G96-Evp!G46</f>
        <v>430.44958707360854</v>
      </c>
      <c r="H46" s="3">
        <f>PrcLd!H94+Run!H96-Evp!H46</f>
        <v>73.80023339317773</v>
      </c>
      <c r="I46" s="3">
        <f>PrcLd!I94+Run!I96-Evp!I46</f>
        <v>-11.432118491920988</v>
      </c>
      <c r="J46" s="3">
        <f>PrcLd!J94+Run!J96-Evp!J46</f>
        <v>85.23152603231594</v>
      </c>
      <c r="K46" s="3">
        <f>PrcLd!K94+Run!K96-Evp!K46</f>
        <v>96.26804308797128</v>
      </c>
      <c r="L46" s="3">
        <f>PrcLd!L94+Run!L96-Evp!L46</f>
        <v>283.60529622980255</v>
      </c>
      <c r="M46" s="3">
        <f>PrcLd!M94+Run!M96-Evp!M46</f>
        <v>175.5926750448833</v>
      </c>
    </row>
    <row r="47" spans="1:13" ht="12.75">
      <c r="A47">
        <v>1990</v>
      </c>
      <c r="B47" s="3">
        <f>PrcLd!B95+Run!B97-Evp!B47</f>
        <v>677.0418312387792</v>
      </c>
      <c r="C47" s="3">
        <f>PrcLd!C95+Run!C97-Evp!C47</f>
        <v>869.9148833034111</v>
      </c>
      <c r="D47" s="3">
        <f>PrcLd!D95+Run!D97-Evp!D47</f>
        <v>909.3068581687612</v>
      </c>
      <c r="E47" s="3">
        <f>PrcLd!E95+Run!E97-Evp!E47</f>
        <v>559.3845960502694</v>
      </c>
      <c r="F47" s="3">
        <f>PrcLd!F95+Run!F97-Evp!F47</f>
        <v>435.2207899461401</v>
      </c>
      <c r="G47" s="3">
        <f>PrcLd!G95+Run!G97-Evp!G47</f>
        <v>114.93928186714541</v>
      </c>
      <c r="H47" s="3">
        <f>PrcLd!H95+Run!H97-Evp!H47</f>
        <v>84.81299820466788</v>
      </c>
      <c r="I47" s="3">
        <f>PrcLd!I95+Run!I97-Evp!I47</f>
        <v>115.56592459605025</v>
      </c>
      <c r="J47" s="3">
        <f>PrcLd!J95+Run!J97-Evp!J47</f>
        <v>272.74355475763014</v>
      </c>
      <c r="K47" s="3">
        <f>PrcLd!K95+Run!K97-Evp!K47</f>
        <v>605.4984201077199</v>
      </c>
      <c r="L47" s="3">
        <f>PrcLd!L95+Run!L97-Evp!L47</f>
        <v>660.2118671454219</v>
      </c>
      <c r="M47" s="3">
        <f>PrcLd!M95+Run!M97-Evp!M47</f>
        <v>952.3125493716338</v>
      </c>
    </row>
    <row r="48" spans="1:13" ht="12.75">
      <c r="A48">
        <v>1991</v>
      </c>
      <c r="B48" s="3">
        <f>PrcLd!B96+Run!B98-Evp!B48</f>
        <v>641.0730520646322</v>
      </c>
      <c r="C48" s="3">
        <f>PrcLd!C96+Run!C98-Evp!C48</f>
        <v>543.2604667863556</v>
      </c>
      <c r="D48" s="3">
        <f>PrcLd!D96+Run!D98-Evp!D48</f>
        <v>1033.7764452423698</v>
      </c>
      <c r="E48" s="3">
        <f>PrcLd!E96+Run!E98-Evp!E48</f>
        <v>834.8768940754039</v>
      </c>
      <c r="F48" s="3">
        <f>PrcLd!F96+Run!F98-Evp!F48</f>
        <v>420.6838779174147</v>
      </c>
      <c r="G48" s="3">
        <f>PrcLd!G96+Run!G98-Evp!G48</f>
        <v>49.670538599640906</v>
      </c>
      <c r="H48" s="3">
        <f>PrcLd!H96+Run!H98-Evp!H48</f>
        <v>-40.74195691202871</v>
      </c>
      <c r="I48" s="3">
        <f>PrcLd!I96+Run!I98-Evp!I48</f>
        <v>8.003734290843795</v>
      </c>
      <c r="J48" s="3">
        <f>PrcLd!J96+Run!J98-Evp!J48</f>
        <v>-71.2679892280072</v>
      </c>
      <c r="K48" s="3">
        <f>PrcLd!K96+Run!K98-Evp!K48</f>
        <v>156.51958707360865</v>
      </c>
      <c r="L48" s="3">
        <f>PrcLd!L96+Run!L98-Evp!L48</f>
        <v>199.1792818671454</v>
      </c>
      <c r="M48" s="3">
        <f>PrcLd!M96+Run!M98-Evp!M48</f>
        <v>378.2989228007181</v>
      </c>
    </row>
    <row r="49" spans="1:13" ht="12.75">
      <c r="A49">
        <v>1992</v>
      </c>
      <c r="B49" s="3">
        <f>PrcLd!B97+Run!B99-Evp!B49</f>
        <v>404.0247755834829</v>
      </c>
      <c r="C49" s="3">
        <f>PrcLd!C97+Run!C99-Evp!C49</f>
        <v>596.5096409335727</v>
      </c>
      <c r="D49" s="3">
        <f>PrcLd!D97+Run!D99-Evp!D49</f>
        <v>858.3191382405746</v>
      </c>
      <c r="E49" s="3">
        <f>PrcLd!E97+Run!E99-Evp!E49</f>
        <v>857.65039497307</v>
      </c>
      <c r="F49" s="3">
        <f>PrcLd!F97+Run!F99-Evp!F49</f>
        <v>227.3910412926391</v>
      </c>
      <c r="G49" s="3">
        <f>PrcLd!G97+Run!G99-Evp!G49</f>
        <v>46.19777378815081</v>
      </c>
      <c r="H49" s="3">
        <f>PrcLd!H97+Run!H99-Evp!H49</f>
        <v>364.6763195691203</v>
      </c>
      <c r="I49" s="3">
        <f>PrcLd!I97+Run!I99-Evp!I49</f>
        <v>308.7432315978456</v>
      </c>
      <c r="J49" s="3">
        <f>PrcLd!J97+Run!J99-Evp!J49</f>
        <v>665.0668761220825</v>
      </c>
      <c r="K49" s="3">
        <f>PrcLd!K97+Run!K99-Evp!K49</f>
        <v>372.0064811490126</v>
      </c>
      <c r="L49" s="3">
        <f>PrcLd!L97+Run!L99-Evp!L49</f>
        <v>1339.7912387791741</v>
      </c>
      <c r="M49" s="3">
        <f>PrcLd!M97+Run!M99-Evp!M49</f>
        <v>530.0660682226212</v>
      </c>
    </row>
    <row r="50" spans="1:13" ht="12.75">
      <c r="A50">
        <v>1993</v>
      </c>
      <c r="B50" s="3">
        <f>PrcLd!B98+Run!B100-Evp!B50</f>
        <v>1352.4050448833034</v>
      </c>
      <c r="C50" s="3">
        <f>PrcLd!C98+Run!C100-Evp!C50</f>
        <v>219.96030520646323</v>
      </c>
      <c r="D50" s="3">
        <f>PrcLd!D98+Run!D100-Evp!D50</f>
        <v>741.2681687612209</v>
      </c>
      <c r="E50" s="3">
        <f>PrcLd!E98+Run!E100-Evp!E50</f>
        <v>1168.758707360862</v>
      </c>
      <c r="F50" s="3">
        <f>PrcLd!F98+Run!F100-Evp!F50</f>
        <v>255.5710412926391</v>
      </c>
      <c r="G50" s="3">
        <f>PrcLd!G98+Run!G100-Evp!G50</f>
        <v>304.7085637342908</v>
      </c>
      <c r="H50" s="3">
        <f>PrcLd!H98+Run!H100-Evp!H50</f>
        <v>13.375439856373418</v>
      </c>
      <c r="I50" s="3">
        <f>PrcLd!I98+Run!I100-Evp!I50</f>
        <v>-10.557809694793548</v>
      </c>
      <c r="J50" s="3">
        <f>PrcLd!J98+Run!J100-Evp!J50</f>
        <v>115.25827648114904</v>
      </c>
      <c r="K50" s="3">
        <f>PrcLd!K98+Run!K100-Evp!K50</f>
        <v>147.13576301615802</v>
      </c>
      <c r="L50" s="3">
        <f>PrcLd!L98+Run!L100-Evp!L50</f>
        <v>197.43953321364452</v>
      </c>
      <c r="M50" s="3">
        <f>PrcLd!M98+Run!M100-Evp!M50</f>
        <v>257.0865709156194</v>
      </c>
    </row>
    <row r="51" spans="1:13" ht="12.75">
      <c r="A51">
        <v>1994</v>
      </c>
      <c r="B51" s="3">
        <f>PrcLd!B99+Run!B101-Evp!B51</f>
        <v>253.51470377019749</v>
      </c>
      <c r="C51" s="3">
        <f>PrcLd!C99+Run!C101-Evp!C51</f>
        <v>499.04779174147217</v>
      </c>
      <c r="D51" s="3">
        <f>PrcLd!D99+Run!D101-Evp!D51</f>
        <v>984.3575044883305</v>
      </c>
      <c r="E51" s="3">
        <f>PrcLd!E99+Run!E101-Evp!E51</f>
        <v>716.1323698384201</v>
      </c>
      <c r="F51" s="3">
        <f>PrcLd!F99+Run!F101-Evp!F51</f>
        <v>414.69664272890486</v>
      </c>
      <c r="G51" s="3">
        <f>PrcLd!G99+Run!G101-Evp!G51</f>
        <v>318.7885637342908</v>
      </c>
      <c r="H51" s="3">
        <f>PrcLd!H99+Run!H101-Evp!H51</f>
        <v>182.20551166965893</v>
      </c>
      <c r="I51" s="3">
        <f>PrcLd!I99+Run!I101-Evp!I51</f>
        <v>54.41836624775581</v>
      </c>
      <c r="J51" s="3">
        <f>PrcLd!J99+Run!J101-Evp!J51</f>
        <v>8.032764811490097</v>
      </c>
      <c r="K51" s="3">
        <f>PrcLd!K99+Run!K101-Evp!K51</f>
        <v>76.94527827648115</v>
      </c>
      <c r="L51" s="3">
        <f>PrcLd!L99+Run!L101-Evp!L51</f>
        <v>201.3430341113106</v>
      </c>
      <c r="M51" s="3">
        <f>PrcLd!M99+Run!M101-Evp!M51</f>
        <v>409.71062836624765</v>
      </c>
    </row>
    <row r="52" spans="1:13" ht="12.75">
      <c r="A52">
        <v>1995</v>
      </c>
      <c r="B52" s="3">
        <f>PrcLd!B100+Run!B102-Evp!B52</f>
        <v>791.7983303411131</v>
      </c>
      <c r="C52" s="3">
        <f>PrcLd!C100+Run!C102-Evp!C52</f>
        <v>191.12906642728905</v>
      </c>
      <c r="D52" s="3">
        <f>PrcLd!D100+Run!D102-Evp!D52</f>
        <v>870.7765350089766</v>
      </c>
      <c r="E52" s="3">
        <f>PrcLd!E100+Run!E102-Evp!E52</f>
        <v>572.7208438061041</v>
      </c>
      <c r="F52" s="3">
        <f>PrcLd!F100+Run!F102-Evp!F52</f>
        <v>363.55908438061044</v>
      </c>
      <c r="G52" s="3">
        <f>PrcLd!G100+Run!G102-Evp!G52</f>
        <v>103.70678635547577</v>
      </c>
      <c r="H52" s="3">
        <f>PrcLd!H100+Run!H102-Evp!H52</f>
        <v>12.159910233393191</v>
      </c>
      <c r="I52" s="3">
        <f>PrcLd!I100+Run!I102-Evp!I52</f>
        <v>69.90007181328545</v>
      </c>
      <c r="J52" s="3">
        <f>PrcLd!J100+Run!J102-Evp!J52</f>
        <v>-40.23098743267502</v>
      </c>
      <c r="K52" s="3">
        <f>PrcLd!K100+Run!K102-Evp!K52</f>
        <v>138.10836624775584</v>
      </c>
      <c r="L52" s="3">
        <f>PrcLd!L100+Run!L102-Evp!L52</f>
        <v>668.0846140035906</v>
      </c>
      <c r="M52" s="3">
        <f>PrcLd!M100+Run!M102-Evp!M52</f>
        <v>341.3130700179533</v>
      </c>
    </row>
    <row r="53" spans="1:13" ht="12.75">
      <c r="A53">
        <v>1996</v>
      </c>
      <c r="B53" s="3">
        <f>PrcLd!B101+Run!B103-Evp!B53</f>
        <v>563.1863913824056</v>
      </c>
      <c r="C53" s="3">
        <f>PrcLd!C101+Run!C103-Evp!C53</f>
        <v>698.6824775583484</v>
      </c>
      <c r="D53" s="3">
        <f>PrcLd!D101+Run!D103-Evp!D53</f>
        <v>552.5293177737881</v>
      </c>
      <c r="E53" s="3">
        <f>PrcLd!E101+Run!E103-Evp!E53</f>
        <v>1090.2349371633752</v>
      </c>
      <c r="F53" s="3">
        <f>PrcLd!F101+Run!F103-Evp!F53</f>
        <v>824.6598743267504</v>
      </c>
      <c r="G53" s="3">
        <f>PrcLd!G101+Run!G103-Evp!G53</f>
        <v>627.2583662477558</v>
      </c>
      <c r="H53" s="3">
        <f>PrcLd!H101+Run!H103-Evp!H53</f>
        <v>72.96608617594256</v>
      </c>
      <c r="I53" s="3">
        <f>PrcLd!I101+Run!I103-Evp!I53</f>
        <v>-38.78057450628367</v>
      </c>
      <c r="J53" s="3">
        <f>PrcLd!J101+Run!J103-Evp!J53</f>
        <v>521.9328366247755</v>
      </c>
      <c r="K53" s="3">
        <f>PrcLd!K101+Run!K103-Evp!K53</f>
        <v>403.554578096948</v>
      </c>
      <c r="L53" s="3">
        <f>PrcLd!L101+Run!L103-Evp!L53</f>
        <v>433.70157989228</v>
      </c>
      <c r="M53" s="3">
        <f>PrcLd!M101+Run!M103-Evp!M53</f>
        <v>852.9411490125673</v>
      </c>
    </row>
    <row r="54" spans="1:13" ht="12.75">
      <c r="A54">
        <v>1997</v>
      </c>
      <c r="B54" s="3">
        <f>PrcLd!B102+Run!B104-Evp!B54</f>
        <v>759.8267863554756</v>
      </c>
      <c r="C54" s="3">
        <f>PrcLd!C102+Run!C104-Evp!C54</f>
        <v>1198.1897486535008</v>
      </c>
      <c r="D54" s="3">
        <f>PrcLd!D102+Run!D104-Evp!D54</f>
        <v>1277.8987073608616</v>
      </c>
      <c r="E54" s="3">
        <f>PrcLd!E102+Run!E104-Evp!E54</f>
        <v>485.3695870736086</v>
      </c>
      <c r="F54" s="3">
        <f>PrcLd!F102+Run!F104-Evp!F54</f>
        <v>677.0263016157991</v>
      </c>
      <c r="G54" s="3">
        <f>PrcLd!G102+Run!G104-Evp!G54</f>
        <v>260.9118132854578</v>
      </c>
      <c r="H54" s="3">
        <f>PrcLd!H102+Run!H104-Evp!H54</f>
        <v>51.6116157989228</v>
      </c>
      <c r="I54" s="3">
        <f>PrcLd!I102+Run!I104-Evp!I54</f>
        <v>59.77113105924599</v>
      </c>
      <c r="J54" s="3">
        <f>PrcLd!J102+Run!J104-Evp!J54</f>
        <v>110.99552962298026</v>
      </c>
      <c r="K54" s="3">
        <f>PrcLd!K102+Run!K104-Evp!K54</f>
        <v>90.11427289048473</v>
      </c>
      <c r="L54" s="3">
        <f>PrcLd!L102+Run!L104-Evp!L54</f>
        <v>223.92104129263913</v>
      </c>
      <c r="M54" s="3">
        <f>PrcLd!M102+Run!M104-Evp!M54</f>
        <v>327.65355475763016</v>
      </c>
    </row>
    <row r="55" spans="1:13" ht="12.75">
      <c r="A55">
        <v>1998</v>
      </c>
      <c r="B55" s="3">
        <f>PrcLd!B103+Run!B105-Evp!B55</f>
        <v>866.4446678635549</v>
      </c>
      <c r="C55" s="3">
        <f>PrcLd!C103+Run!C105-Evp!C55</f>
        <v>702.6233931777379</v>
      </c>
      <c r="D55" s="3">
        <f>PrcLd!D103+Run!D105-Evp!D55</f>
        <v>1035.9333572710952</v>
      </c>
      <c r="E55" s="3">
        <f>PrcLd!E103+Run!E105-Evp!E55</f>
        <v>443.89233393177733</v>
      </c>
      <c r="F55" s="3">
        <f>PrcLd!F103+Run!F105-Evp!F55</f>
        <v>107.46746858168761</v>
      </c>
      <c r="G55" s="3">
        <f>PrcLd!G103+Run!G105-Evp!G55</f>
        <v>-19.063734290843797</v>
      </c>
      <c r="H55" s="3">
        <f>PrcLd!H103+Run!H105-Evp!H55</f>
        <v>-21.7761041292639</v>
      </c>
      <c r="I55" s="3">
        <f>PrcLd!I103+Run!I105-Evp!I55</f>
        <v>27.406660682226203</v>
      </c>
      <c r="J55" s="3">
        <f>PrcLd!J103+Run!J105-Evp!J55</f>
        <v>-52.0479892280072</v>
      </c>
      <c r="K55" s="3">
        <f>PrcLd!K103+Run!K105-Evp!K55</f>
        <v>8.87576301615799</v>
      </c>
      <c r="L55" s="3">
        <f>PrcLd!L103+Run!L105-Evp!L55</f>
        <v>82.16601436265711</v>
      </c>
      <c r="M55" s="3">
        <f>PrcLd!M103+Run!M105-Evp!M55</f>
        <v>105.07301615798922</v>
      </c>
    </row>
    <row r="56" spans="1:13" ht="12.75">
      <c r="A56">
        <v>1999</v>
      </c>
      <c r="B56" s="3">
        <f>PrcLd!B104+Run!B106-Evp!B56</f>
        <v>508.5854219030521</v>
      </c>
      <c r="C56" s="3">
        <f>PrcLd!C104+Run!C106-Evp!C56</f>
        <v>376.5281328545781</v>
      </c>
      <c r="D56" s="3">
        <f>PrcLd!D104+Run!D106-Evp!D56</f>
        <v>336.2944524236984</v>
      </c>
      <c r="E56" s="3">
        <f>PrcLd!E104+Run!E106-Evp!E56</f>
        <v>486.0043267504488</v>
      </c>
      <c r="F56" s="3">
        <f>PrcLd!F104+Run!F106-Evp!F56</f>
        <v>62.446983842010766</v>
      </c>
      <c r="G56" s="3">
        <f>PrcLd!G104+Run!G106-Evp!G56</f>
        <v>45.56477558348291</v>
      </c>
      <c r="H56" s="3">
        <f>PrcLd!H104+Run!H106-Evp!H56</f>
        <v>28.345601436265696</v>
      </c>
      <c r="I56" s="3">
        <f>PrcLd!I104+Run!I106-Evp!I56</f>
        <v>-61.462280071813296</v>
      </c>
      <c r="J56" s="3">
        <f>PrcLd!J104+Run!J106-Evp!J56</f>
        <v>-12.504739676840217</v>
      </c>
      <c r="K56" s="3">
        <f>PrcLd!K104+Run!K106-Evp!K56</f>
        <v>46.52926391382407</v>
      </c>
      <c r="L56" s="3">
        <f>PrcLd!L104+Run!L106-Evp!L56</f>
        <v>166.44852782764812</v>
      </c>
      <c r="M56" s="3">
        <f>PrcLd!M104+Run!M106-Evp!M56</f>
        <v>397.13231597845606</v>
      </c>
    </row>
    <row r="57" spans="1:13" ht="12.75">
      <c r="A57">
        <v>2000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60" spans="1:13" ht="12.75">
      <c r="A60" s="8" t="s">
        <v>57</v>
      </c>
      <c r="B60" s="3">
        <f>AVERAGE(B5:B57)</f>
        <v>428.7976660682227</v>
      </c>
      <c r="C60" s="3">
        <f aca="true" t="shared" si="0" ref="C60:M60">AVERAGE(C5:C57)</f>
        <v>518.6215577958847</v>
      </c>
      <c r="D60" s="3">
        <f t="shared" si="0"/>
        <v>1023.6858541637896</v>
      </c>
      <c r="E60" s="3">
        <f t="shared" si="0"/>
        <v>790.208585140174</v>
      </c>
      <c r="F60" s="3">
        <f t="shared" si="0"/>
        <v>353.7071188371771</v>
      </c>
      <c r="G60" s="3">
        <f t="shared" si="0"/>
        <v>117.67131404502138</v>
      </c>
      <c r="H60" s="3">
        <f t="shared" si="0"/>
        <v>15.20511151774617</v>
      </c>
      <c r="I60" s="3">
        <f t="shared" si="0"/>
        <v>16.731951387929847</v>
      </c>
      <c r="J60" s="3">
        <f t="shared" si="0"/>
        <v>81.5528673525756</v>
      </c>
      <c r="K60" s="3">
        <f t="shared" si="0"/>
        <v>157.36637998895182</v>
      </c>
      <c r="L60" s="3">
        <f t="shared" si="0"/>
        <v>311.4410961883718</v>
      </c>
      <c r="M60" s="3">
        <f t="shared" si="0"/>
        <v>472.0686075818257</v>
      </c>
    </row>
    <row r="61" spans="1:13" ht="12.75">
      <c r="A61" s="8" t="s">
        <v>58</v>
      </c>
      <c r="B61" s="3">
        <f>MAX(B5:B57)</f>
        <v>1352.4050448833034</v>
      </c>
      <c r="C61" s="3">
        <f aca="true" t="shared" si="1" ref="C61:M61">MAX(C5:C57)</f>
        <v>1500.602944344704</v>
      </c>
      <c r="D61" s="3">
        <f t="shared" si="1"/>
        <v>2309.9584021543988</v>
      </c>
      <c r="E61" s="3">
        <f t="shared" si="1"/>
        <v>1883.2780969479352</v>
      </c>
      <c r="F61" s="3">
        <f t="shared" si="1"/>
        <v>1689.7434829443448</v>
      </c>
      <c r="G61" s="3">
        <f t="shared" si="1"/>
        <v>627.2583662477558</v>
      </c>
      <c r="H61" s="3">
        <f t="shared" si="1"/>
        <v>364.6763195691203</v>
      </c>
      <c r="I61" s="3">
        <f t="shared" si="1"/>
        <v>308.7432315978456</v>
      </c>
      <c r="J61" s="3">
        <f t="shared" si="1"/>
        <v>869.5073967684023</v>
      </c>
      <c r="K61" s="3">
        <f t="shared" si="1"/>
        <v>985.8952244165172</v>
      </c>
      <c r="L61" s="3">
        <f t="shared" si="1"/>
        <v>1339.7912387791741</v>
      </c>
      <c r="M61" s="3">
        <f t="shared" si="1"/>
        <v>1147.4744883303408</v>
      </c>
    </row>
    <row r="62" spans="1:13" ht="12.75">
      <c r="A62" s="8" t="s">
        <v>59</v>
      </c>
      <c r="B62" s="3">
        <f>MIN(B5:B57)</f>
        <v>37.22463195691203</v>
      </c>
      <c r="C62" s="3">
        <f aca="true" t="shared" si="2" ref="C62:M62">MIN(C5:C57)</f>
        <v>53.572675044883304</v>
      </c>
      <c r="D62" s="3">
        <f t="shared" si="2"/>
        <v>336.2944524236984</v>
      </c>
      <c r="E62" s="3">
        <f t="shared" si="2"/>
        <v>289.6755475763016</v>
      </c>
      <c r="F62" s="3">
        <f t="shared" si="2"/>
        <v>43.83357271095153</v>
      </c>
      <c r="G62" s="3">
        <f t="shared" si="2"/>
        <v>-121.42798922800716</v>
      </c>
      <c r="H62" s="3">
        <f t="shared" si="2"/>
        <v>-124.56536804308797</v>
      </c>
      <c r="I62" s="3">
        <f t="shared" si="2"/>
        <v>-102.05829443447038</v>
      </c>
      <c r="J62" s="3">
        <f t="shared" si="2"/>
        <v>-74.87174147217235</v>
      </c>
      <c r="K62" s="3">
        <f t="shared" si="2"/>
        <v>-40.41829443447037</v>
      </c>
      <c r="L62" s="3">
        <f t="shared" si="2"/>
        <v>12.697755834829437</v>
      </c>
      <c r="M62" s="3">
        <f t="shared" si="2"/>
        <v>55.12048473967684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2" sqref="A2"/>
    </sheetView>
  </sheetViews>
  <sheetFormatPr defaultColWidth="9.140625" defaultRowHeight="12.75"/>
  <cols>
    <col min="2" max="2" width="9.57421875" style="0" bestFit="1" customWidth="1"/>
  </cols>
  <sheetData>
    <row r="1" ht="12.75">
      <c r="A1" t="s">
        <v>69</v>
      </c>
    </row>
    <row r="2" ht="12.75">
      <c r="A2" t="s">
        <v>16</v>
      </c>
    </row>
    <row r="4" spans="1:13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12.75">
      <c r="A5">
        <v>1948</v>
      </c>
      <c r="B5" s="10">
        <f>('NBS_comp_mm _LakePrc'!B5/1000)*Area!$G$6/(Days!B5*86400)</f>
        <v>2903.833004618101</v>
      </c>
      <c r="C5" s="10">
        <f>('NBS_comp_mm _LakePrc'!C5/1000)*Area!$G$6/(Days!C5*86400)</f>
        <v>18899.781206793366</v>
      </c>
      <c r="D5" s="10">
        <f>('NBS_comp_mm _LakePrc'!D5/1000)*Area!$G$6/(Days!D5*86400)</f>
        <v>58634.901138759655</v>
      </c>
      <c r="E5" s="10">
        <f>('NBS_comp_mm _LakePrc'!E5/1000)*Area!$G$6/(Days!E5*86400)</f>
        <v>19420.501764163175</v>
      </c>
      <c r="F5" s="10">
        <f>('NBS_comp_mm _LakePrc'!F5/1000)*Area!$G$6/(Days!F5*86400)</f>
        <v>22902.78547282442</v>
      </c>
      <c r="G5" s="10">
        <f>('NBS_comp_mm _LakePrc'!G5/1000)*Area!$G$6/(Days!G5*86400)</f>
        <v>2028.4598827770014</v>
      </c>
      <c r="H5" s="10">
        <f>('NBS_comp_mm _LakePrc'!H5/1000)*Area!$G$6/(Days!H5*86400)</f>
        <v>-2158.3165054460546</v>
      </c>
      <c r="I5" s="10">
        <f>('NBS_comp_mm _LakePrc'!I5/1000)*Area!$G$6/(Days!I5*86400)</f>
        <v>-2947.5044702322357</v>
      </c>
      <c r="J5" s="10">
        <f>('NBS_comp_mm _LakePrc'!J5/1000)*Area!$G$6/(Days!J5*86400)</f>
        <v>-2033.8831967440208</v>
      </c>
      <c r="K5" s="10">
        <f>('NBS_comp_mm _LakePrc'!K5/1000)*Area!$G$6/(Days!K5*86400)</f>
        <v>25.277136970757756</v>
      </c>
      <c r="L5" s="10">
        <f>('NBS_comp_mm _LakePrc'!L5/1000)*Area!$G$6/(Days!L5*86400)</f>
        <v>4021.1504594997464</v>
      </c>
      <c r="M5" s="10">
        <f>('NBS_comp_mm _LakePrc'!M5/1000)*Area!$G$6/(Days!M5*86400)</f>
        <v>3302.0579752053263</v>
      </c>
    </row>
    <row r="6" spans="1:13" ht="12.75">
      <c r="A6">
        <v>1949</v>
      </c>
      <c r="B6" s="10">
        <f>('NBS_comp_mm _LakePrc'!B6/1000)*Area!$G$6/(Days!B6*86400)</f>
        <v>9609.588558323627</v>
      </c>
      <c r="C6" s="10">
        <f>('NBS_comp_mm _LakePrc'!C6/1000)*Area!$G$6/(Days!C6*86400)</f>
        <v>35265.240423262614</v>
      </c>
      <c r="D6" s="10">
        <f>('NBS_comp_mm _LakePrc'!D6/1000)*Area!$G$6/(Days!D6*86400)</f>
        <v>19878.799117589966</v>
      </c>
      <c r="E6" s="10">
        <f>('NBS_comp_mm _LakePrc'!E6/1000)*Area!$G$6/(Days!E6*86400)</f>
        <v>13675.005302186537</v>
      </c>
      <c r="F6" s="10">
        <f>('NBS_comp_mm _LakePrc'!F6/1000)*Area!$G$6/(Days!F6*86400)</f>
        <v>4098.475447706931</v>
      </c>
      <c r="G6" s="10">
        <f>('NBS_comp_mm _LakePrc'!G6/1000)*Area!$G$6/(Days!G6*86400)</f>
        <v>-992.8412031495888</v>
      </c>
      <c r="H6" s="10">
        <f>('NBS_comp_mm _LakePrc'!H6/1000)*Area!$G$6/(Days!H6*86400)</f>
        <v>-2270.77423028084</v>
      </c>
      <c r="I6" s="10">
        <f>('NBS_comp_mm _LakePrc'!I6/1000)*Area!$G$6/(Days!I6*86400)</f>
        <v>-2002.2621580396342</v>
      </c>
      <c r="J6" s="10">
        <f>('NBS_comp_mm _LakePrc'!J6/1000)*Area!$G$6/(Days!J6*86400)</f>
        <v>-823.1694393188822</v>
      </c>
      <c r="K6" s="10">
        <f>('NBS_comp_mm _LakePrc'!K6/1000)*Area!$G$6/(Days!K6*86400)</f>
        <v>2819.184422919764</v>
      </c>
      <c r="L6" s="10">
        <f>('NBS_comp_mm _LakePrc'!L6/1000)*Area!$G$6/(Days!L6*86400)</f>
        <v>1042.9743015382226</v>
      </c>
      <c r="M6" s="10">
        <f>('NBS_comp_mm _LakePrc'!M6/1000)*Area!$G$6/(Days!M6*86400)</f>
        <v>12791.440902846149</v>
      </c>
    </row>
    <row r="7" spans="1:13" ht="12.75">
      <c r="A7">
        <v>1950</v>
      </c>
      <c r="B7" s="10">
        <f>('NBS_comp_mm _LakePrc'!B7/1000)*Area!$G$6/(Days!B7*86400)</f>
        <v>25665.093035661037</v>
      </c>
      <c r="C7" s="10">
        <f>('NBS_comp_mm _LakePrc'!C7/1000)*Area!$G$6/(Days!C7*86400)</f>
        <v>17771.531856458918</v>
      </c>
      <c r="D7" s="10">
        <f>('NBS_comp_mm _LakePrc'!D7/1000)*Area!$G$6/(Days!D7*86400)</f>
        <v>43637.35589751592</v>
      </c>
      <c r="E7" s="10">
        <f>('NBS_comp_mm _LakePrc'!E7/1000)*Area!$G$6/(Days!E7*86400)</f>
        <v>41345.101750725895</v>
      </c>
      <c r="F7" s="10">
        <f>('NBS_comp_mm _LakePrc'!F7/1000)*Area!$G$6/(Days!F7*86400)</f>
        <v>6231.507111751382</v>
      </c>
      <c r="G7" s="10">
        <f>('NBS_comp_mm _LakePrc'!G7/1000)*Area!$G$6/(Days!G7*86400)</f>
        <v>648.1062065019831</v>
      </c>
      <c r="H7" s="10">
        <f>('NBS_comp_mm _LakePrc'!H7/1000)*Area!$G$6/(Days!H7*86400)</f>
        <v>703.9885162823977</v>
      </c>
      <c r="I7" s="10">
        <f>('NBS_comp_mm _LakePrc'!I7/1000)*Area!$G$6/(Days!I7*86400)</f>
        <v>-1549.4755088383113</v>
      </c>
      <c r="J7" s="10">
        <f>('NBS_comp_mm _LakePrc'!J7/1000)*Area!$G$6/(Days!J7*86400)</f>
        <v>1883.2405149389363</v>
      </c>
      <c r="K7" s="10">
        <f>('NBS_comp_mm _LakePrc'!K7/1000)*Area!$G$6/(Days!K7*86400)</f>
        <v>4217.661892252187</v>
      </c>
      <c r="L7" s="10">
        <f>('NBS_comp_mm _LakePrc'!L7/1000)*Area!$G$6/(Days!L7*86400)</f>
        <v>12101.580056436598</v>
      </c>
      <c r="M7" s="10">
        <f>('NBS_comp_mm _LakePrc'!M7/1000)*Area!$G$6/(Days!M7*86400)</f>
        <v>24486.10819731601</v>
      </c>
    </row>
    <row r="8" spans="1:13" ht="12.75">
      <c r="A8">
        <v>1951</v>
      </c>
      <c r="B8" s="10">
        <f>('NBS_comp_mm _LakePrc'!B8/1000)*Area!$G$6/(Days!B8*86400)</f>
        <v>20260.778195106697</v>
      </c>
      <c r="C8" s="10">
        <f>('NBS_comp_mm _LakePrc'!C8/1000)*Area!$G$6/(Days!C8*86400)</f>
        <v>31489.66111176417</v>
      </c>
      <c r="D8" s="10">
        <f>('NBS_comp_mm _LakePrc'!D8/1000)*Area!$G$6/(Days!D8*86400)</f>
        <v>36259.36839083973</v>
      </c>
      <c r="E8" s="10">
        <f>('NBS_comp_mm _LakePrc'!E8/1000)*Area!$G$6/(Days!E8*86400)</f>
        <v>37369.44355231953</v>
      </c>
      <c r="F8" s="10">
        <f>('NBS_comp_mm _LakePrc'!F8/1000)*Area!$G$6/(Days!F8*86400)</f>
        <v>6607.8366401924895</v>
      </c>
      <c r="G8" s="10">
        <f>('NBS_comp_mm _LakePrc'!G8/1000)*Area!$G$6/(Days!G8*86400)</f>
        <v>1570.8600188122002</v>
      </c>
      <c r="H8" s="10">
        <f>('NBS_comp_mm _LakePrc'!H8/1000)*Area!$G$6/(Days!H8*86400)</f>
        <v>-1298.604932283589</v>
      </c>
      <c r="I8" s="10">
        <f>('NBS_comp_mm _LakePrc'!I8/1000)*Area!$G$6/(Days!I8*86400)</f>
        <v>-2086.9954884772706</v>
      </c>
      <c r="J8" s="10">
        <f>('NBS_comp_mm _LakePrc'!J8/1000)*Area!$G$6/(Days!J8*86400)</f>
        <v>-1733.910869932619</v>
      </c>
      <c r="K8" s="10">
        <f>('NBS_comp_mm _LakePrc'!K8/1000)*Area!$G$6/(Days!K8*86400)</f>
        <v>3305.604214660163</v>
      </c>
      <c r="L8" s="10">
        <f>('NBS_comp_mm _LakePrc'!L8/1000)*Area!$G$6/(Days!L8*86400)</f>
        <v>8647.47213010063</v>
      </c>
      <c r="M8" s="10">
        <f>('NBS_comp_mm _LakePrc'!M8/1000)*Area!$G$6/(Days!M8*86400)</f>
        <v>10181.47195048251</v>
      </c>
    </row>
    <row r="9" spans="1:13" ht="12.75">
      <c r="A9">
        <v>1952</v>
      </c>
      <c r="B9" s="10">
        <f>('NBS_comp_mm _LakePrc'!B9/1000)*Area!$G$6/(Days!B9*86400)</f>
        <v>31416.774247842706</v>
      </c>
      <c r="C9" s="10">
        <f>('NBS_comp_mm _LakePrc'!C9/1000)*Area!$G$6/(Days!C9*86400)</f>
        <v>22628.263527042334</v>
      </c>
      <c r="D9" s="10">
        <f>('NBS_comp_mm _LakePrc'!D9/1000)*Area!$G$6/(Days!D9*86400)</f>
        <v>35482.139903991556</v>
      </c>
      <c r="E9" s="10">
        <f>('NBS_comp_mm _LakePrc'!E9/1000)*Area!$G$6/(Days!E9*86400)</f>
        <v>29151.84795573177</v>
      </c>
      <c r="F9" s="10">
        <f>('NBS_comp_mm _LakePrc'!F9/1000)*Area!$G$6/(Days!F9*86400)</f>
        <v>8004.305454340219</v>
      </c>
      <c r="G9" s="10">
        <f>('NBS_comp_mm _LakePrc'!G9/1000)*Area!$G$6/(Days!G9*86400)</f>
        <v>-1940.3010339783225</v>
      </c>
      <c r="H9" s="10">
        <f>('NBS_comp_mm _LakePrc'!H9/1000)*Area!$G$6/(Days!H9*86400)</f>
        <v>-2654.0168344562207</v>
      </c>
      <c r="I9" s="10">
        <f>('NBS_comp_mm _LakePrc'!I9/1000)*Area!$G$6/(Days!I9*86400)</f>
        <v>-1999.6354974378448</v>
      </c>
      <c r="J9" s="10">
        <f>('NBS_comp_mm _LakePrc'!J9/1000)*Area!$G$6/(Days!J9*86400)</f>
        <v>-2222.6545564864678</v>
      </c>
      <c r="K9" s="10">
        <f>('NBS_comp_mm _LakePrc'!K9/1000)*Area!$G$6/(Days!K9*86400)</f>
        <v>-832.5154825947156</v>
      </c>
      <c r="L9" s="10">
        <f>('NBS_comp_mm _LakePrc'!L9/1000)*Area!$G$6/(Days!L9*86400)</f>
        <v>2755.1094598488376</v>
      </c>
      <c r="M9" s="10">
        <f>('NBS_comp_mm _LakePrc'!M9/1000)*Area!$G$6/(Days!M9*86400)</f>
        <v>4685.944353149553</v>
      </c>
    </row>
    <row r="10" spans="1:13" ht="12.75">
      <c r="A10">
        <v>1953</v>
      </c>
      <c r="B10" s="10">
        <f>('NBS_comp_mm _LakePrc'!B10/1000)*Area!$G$6/(Days!B10*86400)</f>
        <v>5641.613511858415</v>
      </c>
      <c r="C10" s="10">
        <f>('NBS_comp_mm _LakePrc'!C10/1000)*Area!$G$6/(Days!C10*86400)</f>
        <v>4018.0613745036712</v>
      </c>
      <c r="D10" s="10">
        <f>('NBS_comp_mm _LakePrc'!D10/1000)*Area!$G$6/(Days!D10*86400)</f>
        <v>18389.283341805934</v>
      </c>
      <c r="E10" s="10">
        <f>('NBS_comp_mm _LakePrc'!E10/1000)*Area!$G$6/(Days!E10*86400)</f>
        <v>11199.010275367378</v>
      </c>
      <c r="F10" s="10">
        <f>('NBS_comp_mm _LakePrc'!F10/1000)*Area!$G$6/(Days!F10*86400)</f>
        <v>8859.924874090804</v>
      </c>
      <c r="G10" s="10">
        <f>('NBS_comp_mm _LakePrc'!G10/1000)*Area!$G$6/(Days!G10*86400)</f>
        <v>1706.1096330097307</v>
      </c>
      <c r="H10" s="10">
        <f>('NBS_comp_mm _LakePrc'!H10/1000)*Area!$G$6/(Days!H10*86400)</f>
        <v>1698.4742485398192</v>
      </c>
      <c r="I10" s="10">
        <f>('NBS_comp_mm _LakePrc'!I10/1000)*Area!$G$6/(Days!I10*86400)</f>
        <v>4988.667400243239</v>
      </c>
      <c r="J10" s="10">
        <f>('NBS_comp_mm _LakePrc'!J10/1000)*Area!$G$6/(Days!J10*86400)</f>
        <v>-2279.2487740208794</v>
      </c>
      <c r="K10" s="10">
        <f>('NBS_comp_mm _LakePrc'!K10/1000)*Area!$G$6/(Days!K10*86400)</f>
        <v>-988.9759635699867</v>
      </c>
      <c r="L10" s="10">
        <f>('NBS_comp_mm _LakePrc'!L10/1000)*Area!$G$6/(Days!L10*86400)</f>
        <v>495.74389573220736</v>
      </c>
      <c r="M10" s="10">
        <f>('NBS_comp_mm _LakePrc'!M10/1000)*Area!$G$6/(Days!M10*86400)</f>
        <v>2372.660375362767</v>
      </c>
    </row>
    <row r="11" spans="1:13" ht="12.75">
      <c r="A11">
        <v>1954</v>
      </c>
      <c r="B11" s="10">
        <f>('NBS_comp_mm _LakePrc'!B11/1000)*Area!$G$6/(Days!B11*86400)</f>
        <v>2926.8175230958645</v>
      </c>
      <c r="C11" s="10">
        <f>('NBS_comp_mm _LakePrc'!C11/1000)*Area!$G$6/(Days!C11*86400)</f>
        <v>35824.304448315335</v>
      </c>
      <c r="D11" s="10">
        <f>('NBS_comp_mm _LakePrc'!D11/1000)*Area!$G$6/(Days!D11*86400)</f>
        <v>26913.282924074825</v>
      </c>
      <c r="E11" s="10">
        <f>('NBS_comp_mm _LakePrc'!E11/1000)*Area!$G$6/(Days!E11*86400)</f>
        <v>15053.815065551787</v>
      </c>
      <c r="F11" s="10">
        <f>('NBS_comp_mm _LakePrc'!F11/1000)*Area!$G$6/(Days!F11*86400)</f>
        <v>3504.9084852501783</v>
      </c>
      <c r="G11" s="10">
        <f>('NBS_comp_mm _LakePrc'!G11/1000)*Area!$G$6/(Days!G11*86400)</f>
        <v>175.78543148923902</v>
      </c>
      <c r="H11" s="10">
        <f>('NBS_comp_mm _LakePrc'!H11/1000)*Area!$G$6/(Days!H11*86400)</f>
        <v>-3266.5086306517032</v>
      </c>
      <c r="I11" s="10">
        <f>('NBS_comp_mm _LakePrc'!I11/1000)*Area!$G$6/(Days!I11*86400)</f>
        <v>-3230.8668329279362</v>
      </c>
      <c r="J11" s="10">
        <f>('NBS_comp_mm _LakePrc'!J11/1000)*Area!$G$6/(Days!J11*86400)</f>
        <v>-1184.4871410721014</v>
      </c>
      <c r="K11" s="10">
        <f>('NBS_comp_mm _LakePrc'!K11/1000)*Area!$G$6/(Days!K11*86400)</f>
        <v>13434.712450585464</v>
      </c>
      <c r="L11" s="10">
        <f>('NBS_comp_mm _LakePrc'!L11/1000)*Area!$G$6/(Days!L11*86400)</f>
        <v>5158.451300230513</v>
      </c>
      <c r="M11" s="10">
        <f>('NBS_comp_mm _LakePrc'!M11/1000)*Area!$G$6/(Days!M11*86400)</f>
        <v>9302.322098297118</v>
      </c>
    </row>
    <row r="12" spans="1:13" ht="12.75">
      <c r="A12">
        <v>1955</v>
      </c>
      <c r="B12" s="10">
        <f>('NBS_comp_mm _LakePrc'!B12/1000)*Area!$G$6/(Days!B12*86400)</f>
        <v>15785.940750285816</v>
      </c>
      <c r="C12" s="10">
        <f>('NBS_comp_mm _LakePrc'!C12/1000)*Area!$G$6/(Days!C12*86400)</f>
        <v>14860.802717992743</v>
      </c>
      <c r="D12" s="10">
        <f>('NBS_comp_mm _LakePrc'!D12/1000)*Area!$G$6/(Days!D12*86400)</f>
        <v>39505.07780979132</v>
      </c>
      <c r="E12" s="10">
        <f>('NBS_comp_mm _LakePrc'!E12/1000)*Area!$G$6/(Days!E12*86400)</f>
        <v>17970.09197336924</v>
      </c>
      <c r="F12" s="10">
        <f>('NBS_comp_mm _LakePrc'!F12/1000)*Area!$G$6/(Days!F12*86400)</f>
        <v>2098.645688548483</v>
      </c>
      <c r="G12" s="10">
        <f>('NBS_comp_mm _LakePrc'!G12/1000)*Area!$G$6/(Days!G12*86400)</f>
        <v>-1389.705296091274</v>
      </c>
      <c r="H12" s="10">
        <f>('NBS_comp_mm _LakePrc'!H12/1000)*Area!$G$6/(Days!H12*86400)</f>
        <v>-2920.746981906184</v>
      </c>
      <c r="I12" s="10">
        <f>('NBS_comp_mm _LakePrc'!I12/1000)*Area!$G$6/(Days!I12*86400)</f>
        <v>-2843.111083226621</v>
      </c>
      <c r="J12" s="10">
        <f>('NBS_comp_mm _LakePrc'!J12/1000)*Area!$G$6/(Days!J12*86400)</f>
        <v>-1687.476338602966</v>
      </c>
      <c r="K12" s="10">
        <f>('NBS_comp_mm _LakePrc'!K12/1000)*Area!$G$6/(Days!K12*86400)</f>
        <v>2096.395444425139</v>
      </c>
      <c r="L12" s="10">
        <f>('NBS_comp_mm _LakePrc'!L12/1000)*Area!$G$6/(Days!L12*86400)</f>
        <v>6618.450410876167</v>
      </c>
      <c r="M12" s="10">
        <f>('NBS_comp_mm _LakePrc'!M12/1000)*Area!$G$6/(Days!M12*86400)</f>
        <v>7017.148837082725</v>
      </c>
    </row>
    <row r="13" spans="1:13" ht="12.75">
      <c r="A13">
        <v>1956</v>
      </c>
      <c r="B13" s="10">
        <f>('NBS_comp_mm _LakePrc'!B13/1000)*Area!$G$6/(Days!B13*86400)</f>
        <v>3148.8372074005433</v>
      </c>
      <c r="C13" s="10">
        <f>('NBS_comp_mm _LakePrc'!C13/1000)*Area!$G$6/(Days!C13*86400)</f>
        <v>5840.696953724912</v>
      </c>
      <c r="D13" s="10">
        <f>('NBS_comp_mm _LakePrc'!D13/1000)*Area!$G$6/(Days!D13*86400)</f>
        <v>43983.419119697384</v>
      </c>
      <c r="E13" s="10">
        <f>('NBS_comp_mm _LakePrc'!E13/1000)*Area!$G$6/(Days!E13*86400)</f>
        <v>27832.744119456078</v>
      </c>
      <c r="F13" s="10">
        <f>('NBS_comp_mm _LakePrc'!F13/1000)*Area!$G$6/(Days!F13*86400)</f>
        <v>51755.23071599861</v>
      </c>
      <c r="G13" s="10">
        <f>('NBS_comp_mm _LakePrc'!G13/1000)*Area!$G$6/(Days!G13*86400)</f>
        <v>3123.918693341756</v>
      </c>
      <c r="H13" s="10">
        <f>('NBS_comp_mm _LakePrc'!H13/1000)*Area!$G$6/(Days!H13*86400)</f>
        <v>379.6936131380983</v>
      </c>
      <c r="I13" s="10">
        <f>('NBS_comp_mm _LakePrc'!I13/1000)*Area!$G$6/(Days!I13*86400)</f>
        <v>5402.802020526201</v>
      </c>
      <c r="J13" s="10">
        <f>('NBS_comp_mm _LakePrc'!J13/1000)*Area!$G$6/(Days!J13*86400)</f>
        <v>3977.314137409403</v>
      </c>
      <c r="K13" s="10">
        <f>('NBS_comp_mm _LakePrc'!K13/1000)*Area!$G$6/(Days!K13*86400)</f>
        <v>1007.2277602427231</v>
      </c>
      <c r="L13" s="10">
        <f>('NBS_comp_mm _LakePrc'!L13/1000)*Area!$G$6/(Days!L13*86400)</f>
        <v>2579.1346644557484</v>
      </c>
      <c r="M13" s="10">
        <f>('NBS_comp_mm _LakePrc'!M13/1000)*Area!$G$6/(Days!M13*86400)</f>
        <v>11441.102918701697</v>
      </c>
    </row>
    <row r="14" spans="1:13" ht="12.75">
      <c r="A14">
        <v>1957</v>
      </c>
      <c r="B14" s="10">
        <f>('NBS_comp_mm _LakePrc'!B14/1000)*Area!$G$6/(Days!B14*86400)</f>
        <v>10901.220430375644</v>
      </c>
      <c r="C14" s="10">
        <f>('NBS_comp_mm _LakePrc'!C14/1000)*Area!$G$6/(Days!C14*86400)</f>
        <v>14427.824101532446</v>
      </c>
      <c r="D14" s="10">
        <f>('NBS_comp_mm _LakePrc'!D14/1000)*Area!$G$6/(Days!D14*86400)</f>
        <v>19536.546286778033</v>
      </c>
      <c r="E14" s="10">
        <f>('NBS_comp_mm _LakePrc'!E14/1000)*Area!$G$6/(Days!E14*86400)</f>
        <v>27172.293433600415</v>
      </c>
      <c r="F14" s="10">
        <f>('NBS_comp_mm _LakePrc'!F14/1000)*Area!$G$6/(Days!F14*86400)</f>
        <v>14391.226345104875</v>
      </c>
      <c r="G14" s="10">
        <f>('NBS_comp_mm _LakePrc'!G14/1000)*Area!$G$6/(Days!G14*86400)</f>
        <v>1955.1970924208176</v>
      </c>
      <c r="H14" s="10">
        <f>('NBS_comp_mm _LakePrc'!H14/1000)*Area!$G$6/(Days!H14*86400)</f>
        <v>6901.650613646456</v>
      </c>
      <c r="I14" s="10">
        <f>('NBS_comp_mm _LakePrc'!I14/1000)*Area!$G$6/(Days!I14*86400)</f>
        <v>-2254.004986229352</v>
      </c>
      <c r="J14" s="10">
        <f>('NBS_comp_mm _LakePrc'!J14/1000)*Area!$G$6/(Days!J14*86400)</f>
        <v>2722.7464294223905</v>
      </c>
      <c r="K14" s="10">
        <f>('NBS_comp_mm _LakePrc'!K14/1000)*Area!$G$6/(Days!K14*86400)</f>
        <v>3782.08804219245</v>
      </c>
      <c r="L14" s="10">
        <f>('NBS_comp_mm _LakePrc'!L14/1000)*Area!$G$6/(Days!L14*86400)</f>
        <v>11873.7542396713</v>
      </c>
      <c r="M14" s="10">
        <f>('NBS_comp_mm _LakePrc'!M14/1000)*Area!$G$6/(Days!M14*86400)</f>
        <v>26433.43721311151</v>
      </c>
    </row>
    <row r="15" spans="1:13" ht="12.75">
      <c r="A15">
        <v>1958</v>
      </c>
      <c r="B15" s="10">
        <f>('NBS_comp_mm _LakePrc'!B15/1000)*Area!$G$6/(Days!B15*86400)</f>
        <v>6067.789607236241</v>
      </c>
      <c r="C15" s="10">
        <f>('NBS_comp_mm _LakePrc'!C15/1000)*Area!$G$6/(Days!C15*86400)</f>
        <v>4623.203949493222</v>
      </c>
      <c r="D15" s="10">
        <f>('NBS_comp_mm _LakePrc'!D15/1000)*Area!$G$6/(Days!D15*86400)</f>
        <v>16817.025280641297</v>
      </c>
      <c r="E15" s="10">
        <f>('NBS_comp_mm _LakePrc'!E15/1000)*Area!$G$6/(Days!E15*86400)</f>
        <v>9048.596626548751</v>
      </c>
      <c r="F15" s="10">
        <f>('NBS_comp_mm _LakePrc'!F15/1000)*Area!$G$6/(Days!F15*86400)</f>
        <v>1083.0668755858424</v>
      </c>
      <c r="G15" s="10">
        <f>('NBS_comp_mm _LakePrc'!G15/1000)*Area!$G$6/(Days!G15*86400)</f>
        <v>311.96935467783817</v>
      </c>
      <c r="H15" s="10">
        <f>('NBS_comp_mm _LakePrc'!H15/1000)*Area!$G$6/(Days!H15*86400)</f>
        <v>-938.1250690409237</v>
      </c>
      <c r="I15" s="10">
        <f>('NBS_comp_mm _LakePrc'!I15/1000)*Area!$G$6/(Days!I15*86400)</f>
        <v>-2677.365112133185</v>
      </c>
      <c r="J15" s="10">
        <f>('NBS_comp_mm _LakePrc'!J15/1000)*Area!$G$6/(Days!J15*86400)</f>
        <v>800.1745198594763</v>
      </c>
      <c r="K15" s="10">
        <f>('NBS_comp_mm _LakePrc'!K15/1000)*Area!$G$6/(Days!K15*86400)</f>
        <v>-48.98697258096734</v>
      </c>
      <c r="L15" s="10">
        <f>('NBS_comp_mm _LakePrc'!L15/1000)*Area!$G$6/(Days!L15*86400)</f>
        <v>3554.4048307733233</v>
      </c>
      <c r="M15" s="10">
        <f>('NBS_comp_mm _LakePrc'!M15/1000)*Area!$G$6/(Days!M15*86400)</f>
        <v>2766.514182078209</v>
      </c>
    </row>
    <row r="16" spans="1:13" ht="12.75">
      <c r="A16">
        <v>1959</v>
      </c>
      <c r="B16" s="10">
        <f>('NBS_comp_mm _LakePrc'!B16/1000)*Area!$G$6/(Days!B16*86400)</f>
        <v>6278.839282650056</v>
      </c>
      <c r="C16" s="10">
        <f>('NBS_comp_mm _LakePrc'!C16/1000)*Area!$G$6/(Days!C16*86400)</f>
        <v>9628.827327965148</v>
      </c>
      <c r="D16" s="10">
        <f>('NBS_comp_mm _LakePrc'!D16/1000)*Area!$G$6/(Days!D16*86400)</f>
        <v>42602.909483729396</v>
      </c>
      <c r="E16" s="10">
        <f>('NBS_comp_mm _LakePrc'!E16/1000)*Area!$G$6/(Days!E16*86400)</f>
        <v>34268.37022075936</v>
      </c>
      <c r="F16" s="10">
        <f>('NBS_comp_mm _LakePrc'!F16/1000)*Area!$G$6/(Days!F16*86400)</f>
        <v>12607.34572906143</v>
      </c>
      <c r="G16" s="10">
        <f>('NBS_comp_mm _LakePrc'!G16/1000)*Area!$G$6/(Days!G16*86400)</f>
        <v>999.4939608407032</v>
      </c>
      <c r="H16" s="10">
        <f>('NBS_comp_mm _LakePrc'!H16/1000)*Area!$G$6/(Days!H16*86400)</f>
        <v>-2166.729743929225</v>
      </c>
      <c r="I16" s="10">
        <f>('NBS_comp_mm _LakePrc'!I16/1000)*Area!$G$6/(Days!I16*86400)</f>
        <v>1098.8317920449847</v>
      </c>
      <c r="J16" s="10">
        <f>('NBS_comp_mm _LakePrc'!J16/1000)*Area!$G$6/(Days!J16*86400)</f>
        <v>63.84804923864622</v>
      </c>
      <c r="K16" s="10">
        <f>('NBS_comp_mm _LakePrc'!K16/1000)*Area!$G$6/(Days!K16*86400)</f>
        <v>7265.1335539693555</v>
      </c>
      <c r="L16" s="10">
        <f>('NBS_comp_mm _LakePrc'!L16/1000)*Area!$G$6/(Days!L16*86400)</f>
        <v>14178.129272225548</v>
      </c>
      <c r="M16" s="10">
        <f>('NBS_comp_mm _LakePrc'!M16/1000)*Area!$G$6/(Days!M16*86400)</f>
        <v>22303.262435007684</v>
      </c>
    </row>
    <row r="17" spans="1:13" ht="12.75">
      <c r="A17">
        <v>1960</v>
      </c>
      <c r="B17" s="10">
        <f>('NBS_comp_mm _LakePrc'!B17/1000)*Area!$G$6/(Days!B17*86400)</f>
        <v>14289.063390829002</v>
      </c>
      <c r="C17" s="10">
        <f>('NBS_comp_mm _LakePrc'!C17/1000)*Area!$G$6/(Days!C17*86400)</f>
        <v>12747.321498586432</v>
      </c>
      <c r="D17" s="10">
        <f>('NBS_comp_mm _LakePrc'!D17/1000)*Area!$G$6/(Days!D17*86400)</f>
        <v>14596.434410988422</v>
      </c>
      <c r="E17" s="10">
        <f>('NBS_comp_mm _LakePrc'!E17/1000)*Area!$G$6/(Days!E17*86400)</f>
        <v>58840.807005951174</v>
      </c>
      <c r="F17" s="10">
        <f>('NBS_comp_mm _LakePrc'!F17/1000)*Area!$G$6/(Days!F17*86400)</f>
        <v>18257.21288762122</v>
      </c>
      <c r="G17" s="10">
        <f>('NBS_comp_mm _LakePrc'!G17/1000)*Area!$G$6/(Days!G17*86400)</f>
        <v>10933.54767188643</v>
      </c>
      <c r="H17" s="10">
        <f>('NBS_comp_mm _LakePrc'!H17/1000)*Area!$G$6/(Days!H17*86400)</f>
        <v>-2038.1582019812997</v>
      </c>
      <c r="I17" s="10">
        <f>('NBS_comp_mm _LakePrc'!I17/1000)*Area!$G$6/(Days!I17*86400)</f>
        <v>-1300.925066601031</v>
      </c>
      <c r="J17" s="10">
        <f>('NBS_comp_mm _LakePrc'!J17/1000)*Area!$G$6/(Days!J17*86400)</f>
        <v>-2362.758255618725</v>
      </c>
      <c r="K17" s="10">
        <f>('NBS_comp_mm _LakePrc'!K17/1000)*Area!$G$6/(Days!K17*86400)</f>
        <v>357.1179798116296</v>
      </c>
      <c r="L17" s="10">
        <f>('NBS_comp_mm _LakePrc'!L17/1000)*Area!$G$6/(Days!L17*86400)</f>
        <v>1575.769263803001</v>
      </c>
      <c r="M17" s="10">
        <f>('NBS_comp_mm _LakePrc'!M17/1000)*Area!$G$6/(Days!M17*86400)</f>
        <v>1410.6488191186784</v>
      </c>
    </row>
    <row r="18" spans="1:13" ht="12.75">
      <c r="A18">
        <v>1961</v>
      </c>
      <c r="B18" s="10">
        <f>('NBS_comp_mm _LakePrc'!B18/1000)*Area!$G$6/(Days!B18*86400)</f>
        <v>944.8559900173527</v>
      </c>
      <c r="C18" s="10">
        <f>('NBS_comp_mm _LakePrc'!C18/1000)*Area!$G$6/(Days!C18*86400)</f>
        <v>9458.477802208306</v>
      </c>
      <c r="D18" s="10">
        <f>('NBS_comp_mm _LakePrc'!D18/1000)*Area!$G$6/(Days!D18*86400)</f>
        <v>13554.970361334725</v>
      </c>
      <c r="E18" s="10">
        <f>('NBS_comp_mm _LakePrc'!E18/1000)*Area!$G$6/(Days!E18*86400)</f>
        <v>19992.60423731631</v>
      </c>
      <c r="F18" s="10">
        <f>('NBS_comp_mm _LakePrc'!F18/1000)*Area!$G$6/(Days!F18*86400)</f>
        <v>10742.265364755935</v>
      </c>
      <c r="G18" s="10">
        <f>('NBS_comp_mm _LakePrc'!G18/1000)*Area!$G$6/(Days!G18*86400)</f>
        <v>1804.1023256200538</v>
      </c>
      <c r="H18" s="10">
        <f>('NBS_comp_mm _LakePrc'!H18/1000)*Area!$G$6/(Days!H18*86400)</f>
        <v>-1017.6424997962284</v>
      </c>
      <c r="I18" s="10">
        <f>('NBS_comp_mm _LakePrc'!I18/1000)*Area!$G$6/(Days!I18*86400)</f>
        <v>1772.0157925415435</v>
      </c>
      <c r="J18" s="10">
        <f>('NBS_comp_mm _LakePrc'!J18/1000)*Area!$G$6/(Days!J18*86400)</f>
        <v>695.4511630870852</v>
      </c>
      <c r="K18" s="10">
        <f>('NBS_comp_mm _LakePrc'!K18/1000)*Area!$G$6/(Days!K18*86400)</f>
        <v>263.75953904257534</v>
      </c>
      <c r="L18" s="10">
        <f>('NBS_comp_mm _LakePrc'!L18/1000)*Area!$G$6/(Days!L18*86400)</f>
        <v>5602.739962209366</v>
      </c>
      <c r="M18" s="10">
        <f>('NBS_comp_mm _LakePrc'!M18/1000)*Area!$G$6/(Days!M18*86400)</f>
        <v>6879.386459452734</v>
      </c>
    </row>
    <row r="19" spans="1:13" ht="12.75">
      <c r="A19">
        <v>1962</v>
      </c>
      <c r="B19" s="10">
        <f>('NBS_comp_mm _LakePrc'!B19/1000)*Area!$G$6/(Days!B19*86400)</f>
        <v>4253.959116914303</v>
      </c>
      <c r="C19" s="10">
        <f>('NBS_comp_mm _LakePrc'!C19/1000)*Area!$G$6/(Days!C19*86400)</f>
        <v>4822.544187196622</v>
      </c>
      <c r="D19" s="10">
        <f>('NBS_comp_mm _LakePrc'!D19/1000)*Area!$G$6/(Days!D19*86400)</f>
        <v>39627.21725261632</v>
      </c>
      <c r="E19" s="10">
        <f>('NBS_comp_mm _LakePrc'!E19/1000)*Area!$G$6/(Days!E19*86400)</f>
        <v>13148.679988973117</v>
      </c>
      <c r="F19" s="10">
        <f>('NBS_comp_mm _LakePrc'!F19/1000)*Area!$G$6/(Days!F19*86400)</f>
        <v>5037.106257601204</v>
      </c>
      <c r="G19" s="10">
        <f>('NBS_comp_mm _LakePrc'!G19/1000)*Area!$G$6/(Days!G19*86400)</f>
        <v>4206.319355786068</v>
      </c>
      <c r="H19" s="10">
        <f>('NBS_comp_mm _LakePrc'!H19/1000)*Area!$G$6/(Days!H19*86400)</f>
        <v>-2851.33996568599</v>
      </c>
      <c r="I19" s="10">
        <f>('NBS_comp_mm _LakePrc'!I19/1000)*Area!$G$6/(Days!I19*86400)</f>
        <v>-526.2907716818</v>
      </c>
      <c r="J19" s="10">
        <f>('NBS_comp_mm _LakePrc'!J19/1000)*Area!$G$6/(Days!J19*86400)</f>
        <v>-1073.7138066028326</v>
      </c>
      <c r="K19" s="10">
        <f>('NBS_comp_mm _LakePrc'!K19/1000)*Area!$G$6/(Days!K19*86400)</f>
        <v>891.5726966071011</v>
      </c>
      <c r="L19" s="10">
        <f>('NBS_comp_mm _LakePrc'!L19/1000)*Area!$G$6/(Days!L19*86400)</f>
        <v>5616.462874304585</v>
      </c>
      <c r="M19" s="10">
        <f>('NBS_comp_mm _LakePrc'!M19/1000)*Area!$G$6/(Days!M19*86400)</f>
        <v>5402.221436630352</v>
      </c>
    </row>
    <row r="20" spans="1:13" ht="12.75">
      <c r="A20">
        <v>1963</v>
      </c>
      <c r="B20" s="10">
        <f>('NBS_comp_mm _LakePrc'!B20/1000)*Area!$G$6/(Days!B20*86400)</f>
        <v>2652.655901779031</v>
      </c>
      <c r="C20" s="10">
        <f>('NBS_comp_mm _LakePrc'!C20/1000)*Area!$G$6/(Days!C20*86400)</f>
        <v>1658.5840861379465</v>
      </c>
      <c r="D20" s="10">
        <f>('NBS_comp_mm _LakePrc'!D20/1000)*Area!$G$6/(Days!D20*86400)</f>
        <v>30509.012891079965</v>
      </c>
      <c r="E20" s="10">
        <f>('NBS_comp_mm _LakePrc'!E20/1000)*Area!$G$6/(Days!E20*86400)</f>
        <v>14633.266268119556</v>
      </c>
      <c r="F20" s="10">
        <f>('NBS_comp_mm _LakePrc'!F20/1000)*Area!$G$6/(Days!F20*86400)</f>
        <v>9100.797300674161</v>
      </c>
      <c r="G20" s="10">
        <f>('NBS_comp_mm _LakePrc'!G20/1000)*Area!$G$6/(Days!G20*86400)</f>
        <v>324.65503025467166</v>
      </c>
      <c r="H20" s="10">
        <f>('NBS_comp_mm _LakePrc'!H20/1000)*Area!$G$6/(Days!H20*86400)</f>
        <v>-3957.593325901045</v>
      </c>
      <c r="I20" s="10">
        <f>('NBS_comp_mm _LakePrc'!I20/1000)*Area!$G$6/(Days!I20*86400)</f>
        <v>-2752.1151511446583</v>
      </c>
      <c r="J20" s="10">
        <f>('NBS_comp_mm _LakePrc'!J20/1000)*Area!$G$6/(Days!J20*86400)</f>
        <v>-1729.175635015626</v>
      </c>
      <c r="K20" s="10">
        <f>('NBS_comp_mm _LakePrc'!K20/1000)*Area!$G$6/(Days!K20*86400)</f>
        <v>-1324.7543208893435</v>
      </c>
      <c r="L20" s="10">
        <f>('NBS_comp_mm _LakePrc'!L20/1000)*Area!$G$6/(Days!L20*86400)</f>
        <v>588.7636533900748</v>
      </c>
      <c r="M20" s="10">
        <f>('NBS_comp_mm _LakePrc'!M20/1000)*Area!$G$6/(Days!M20*86400)</f>
        <v>1378.9395830249953</v>
      </c>
    </row>
    <row r="21" spans="1:13" ht="12.75">
      <c r="A21">
        <v>1964</v>
      </c>
      <c r="B21" s="10">
        <f>('NBS_comp_mm _LakePrc'!B21/1000)*Area!$G$6/(Days!B21*86400)</f>
        <v>4341.012581669381</v>
      </c>
      <c r="C21" s="10">
        <f>('NBS_comp_mm _LakePrc'!C21/1000)*Area!$G$6/(Days!C21*86400)</f>
        <v>4056.0589314047847</v>
      </c>
      <c r="D21" s="10">
        <f>('NBS_comp_mm _LakePrc'!D21/1000)*Area!$G$6/(Days!D21*86400)</f>
        <v>14546.894370336051</v>
      </c>
      <c r="E21" s="10">
        <f>('NBS_comp_mm _LakePrc'!E21/1000)*Area!$G$6/(Days!E21*86400)</f>
        <v>15399.889257375273</v>
      </c>
      <c r="F21" s="10">
        <f>('NBS_comp_mm _LakePrc'!F21/1000)*Area!$G$6/(Days!F21*86400)</f>
        <v>5324.637818017242</v>
      </c>
      <c r="G21" s="10">
        <f>('NBS_comp_mm _LakePrc'!G21/1000)*Area!$G$6/(Days!G21*86400)</f>
        <v>-287.6505938725977</v>
      </c>
      <c r="H21" s="10">
        <f>('NBS_comp_mm _LakePrc'!H21/1000)*Area!$G$6/(Days!H21*86400)</f>
        <v>-3360.5648727287544</v>
      </c>
      <c r="I21" s="10">
        <f>('NBS_comp_mm _LakePrc'!I21/1000)*Area!$G$6/(Days!I21*86400)</f>
        <v>3260.126060012784</v>
      </c>
      <c r="J21" s="10">
        <f>('NBS_comp_mm _LakePrc'!J21/1000)*Area!$G$6/(Days!J21*86400)</f>
        <v>-375.46767778775165</v>
      </c>
      <c r="K21" s="10">
        <f>('NBS_comp_mm _LakePrc'!K21/1000)*Area!$G$6/(Days!K21*86400)</f>
        <v>-906.2138667957934</v>
      </c>
      <c r="L21" s="10">
        <f>('NBS_comp_mm _LakePrc'!L21/1000)*Area!$G$6/(Days!L21*86400)</f>
        <v>72.7799977004234</v>
      </c>
      <c r="M21" s="10">
        <f>('NBS_comp_mm _LakePrc'!M21/1000)*Area!$G$6/(Days!M21*86400)</f>
        <v>7202.19605839334</v>
      </c>
    </row>
    <row r="22" spans="1:13" ht="12.75">
      <c r="A22">
        <v>1965</v>
      </c>
      <c r="B22" s="10">
        <f>('NBS_comp_mm _LakePrc'!B22/1000)*Area!$G$6/(Days!B22*86400)</f>
        <v>11175.85807545543</v>
      </c>
      <c r="C22" s="10">
        <f>('NBS_comp_mm _LakePrc'!C22/1000)*Area!$G$6/(Days!C22*86400)</f>
        <v>29561.452193790195</v>
      </c>
      <c r="D22" s="10">
        <f>('NBS_comp_mm _LakePrc'!D22/1000)*Area!$G$6/(Days!D22*86400)</f>
        <v>30940.34270037687</v>
      </c>
      <c r="E22" s="10">
        <f>('NBS_comp_mm _LakePrc'!E22/1000)*Area!$G$6/(Days!E22*86400)</f>
        <v>33923.57096548974</v>
      </c>
      <c r="F22" s="10">
        <f>('NBS_comp_mm _LakePrc'!F22/1000)*Area!$G$6/(Days!F22*86400)</f>
        <v>5320.902269690203</v>
      </c>
      <c r="G22" s="10">
        <f>('NBS_comp_mm _LakePrc'!G22/1000)*Area!$G$6/(Days!G22*86400)</f>
        <v>-1371.6588591883324</v>
      </c>
      <c r="H22" s="10">
        <f>('NBS_comp_mm _LakePrc'!H22/1000)*Area!$G$6/(Days!H22*86400)</f>
        <v>-2613.697346576321</v>
      </c>
      <c r="I22" s="10">
        <f>('NBS_comp_mm _LakePrc'!I22/1000)*Area!$G$6/(Days!I22*86400)</f>
        <v>-1138.9993925739311</v>
      </c>
      <c r="J22" s="10">
        <f>('NBS_comp_mm _LakePrc'!J22/1000)*Area!$G$6/(Days!J22*86400)</f>
        <v>-295.1734019327525</v>
      </c>
      <c r="K22" s="10">
        <f>('NBS_comp_mm _LakePrc'!K22/1000)*Area!$G$6/(Days!K22*86400)</f>
        <v>2045.1631805692305</v>
      </c>
      <c r="L22" s="10">
        <f>('NBS_comp_mm _LakePrc'!L22/1000)*Area!$G$6/(Days!L22*86400)</f>
        <v>4168.397101563712</v>
      </c>
      <c r="M22" s="10">
        <f>('NBS_comp_mm _LakePrc'!M22/1000)*Area!$G$6/(Days!M22*86400)</f>
        <v>20105.227387287676</v>
      </c>
    </row>
    <row r="23" spans="1:13" ht="12.75">
      <c r="A23">
        <v>1966</v>
      </c>
      <c r="B23" s="10">
        <f>('NBS_comp_mm _LakePrc'!B23/1000)*Area!$G$6/(Days!B23*86400)</f>
        <v>7049.032523503408</v>
      </c>
      <c r="C23" s="10">
        <f>('NBS_comp_mm _LakePrc'!C23/1000)*Area!$G$6/(Days!C23*86400)</f>
        <v>14300.041851008806</v>
      </c>
      <c r="D23" s="10">
        <f>('NBS_comp_mm _LakePrc'!D23/1000)*Area!$G$6/(Days!D23*86400)</f>
        <v>23356.506559423993</v>
      </c>
      <c r="E23" s="10">
        <f>('NBS_comp_mm _LakePrc'!E23/1000)*Area!$G$6/(Days!E23*86400)</f>
        <v>15387.773948151475</v>
      </c>
      <c r="F23" s="10">
        <f>('NBS_comp_mm _LakePrc'!F23/1000)*Area!$G$6/(Days!F23*86400)</f>
        <v>6875.543599410351</v>
      </c>
      <c r="G23" s="10">
        <f>('NBS_comp_mm _LakePrc'!G23/1000)*Area!$G$6/(Days!G23*86400)</f>
        <v>3972.6022175676567</v>
      </c>
      <c r="H23" s="10">
        <f>('NBS_comp_mm _LakePrc'!H23/1000)*Area!$G$6/(Days!H23*86400)</f>
        <v>-3039.6791802335433</v>
      </c>
      <c r="I23" s="10">
        <f>('NBS_comp_mm _LakePrc'!I23/1000)*Area!$G$6/(Days!I23*86400)</f>
        <v>-542.1877640982908</v>
      </c>
      <c r="J23" s="10">
        <f>('NBS_comp_mm _LakePrc'!J23/1000)*Area!$G$6/(Days!J23*86400)</f>
        <v>-2567.0580241372422</v>
      </c>
      <c r="K23" s="10">
        <f>('NBS_comp_mm _LakePrc'!K23/1000)*Area!$G$6/(Days!K23*86400)</f>
        <v>129.23687458307322</v>
      </c>
      <c r="L23" s="10">
        <f>('NBS_comp_mm _LakePrc'!L23/1000)*Area!$G$6/(Days!L23*86400)</f>
        <v>8631.397238707139</v>
      </c>
      <c r="M23" s="10">
        <f>('NBS_comp_mm _LakePrc'!M23/1000)*Area!$G$6/(Days!M23*86400)</f>
        <v>30727.51385175426</v>
      </c>
    </row>
    <row r="24" spans="1:13" ht="12.75">
      <c r="A24">
        <v>1967</v>
      </c>
      <c r="B24" s="10">
        <f>('NBS_comp_mm _LakePrc'!B24/1000)*Area!$G$6/(Days!B24*86400)</f>
        <v>13151.581771131616</v>
      </c>
      <c r="C24" s="10">
        <f>('NBS_comp_mm _LakePrc'!C24/1000)*Area!$G$6/(Days!C24*86400)</f>
        <v>8583.184587631682</v>
      </c>
      <c r="D24" s="10">
        <f>('NBS_comp_mm _LakePrc'!D24/1000)*Area!$G$6/(Days!D24*86400)</f>
        <v>30693.90547345718</v>
      </c>
      <c r="E24" s="10">
        <f>('NBS_comp_mm _LakePrc'!E24/1000)*Area!$G$6/(Days!E24*86400)</f>
        <v>38361.5091027218</v>
      </c>
      <c r="F24" s="10">
        <f>('NBS_comp_mm _LakePrc'!F24/1000)*Area!$G$6/(Days!F24*86400)</f>
        <v>8470.277686616948</v>
      </c>
      <c r="G24" s="10">
        <f>('NBS_comp_mm _LakePrc'!G24/1000)*Area!$G$6/(Days!G24*86400)</f>
        <v>14108.22385270519</v>
      </c>
      <c r="H24" s="10">
        <f>('NBS_comp_mm _LakePrc'!H24/1000)*Area!$G$6/(Days!H24*86400)</f>
        <v>4644.027296502213</v>
      </c>
      <c r="I24" s="10">
        <f>('NBS_comp_mm _LakePrc'!I24/1000)*Area!$G$6/(Days!I24*86400)</f>
        <v>1073.8859456005787</v>
      </c>
      <c r="J24" s="10">
        <f>('NBS_comp_mm _LakePrc'!J24/1000)*Area!$G$6/(Days!J24*86400)</f>
        <v>-29.48049100117421</v>
      </c>
      <c r="K24" s="10">
        <f>('NBS_comp_mm _LakePrc'!K24/1000)*Area!$G$6/(Days!K24*86400)</f>
        <v>13059.97278648096</v>
      </c>
      <c r="L24" s="10">
        <f>('NBS_comp_mm _LakePrc'!L24/1000)*Area!$G$6/(Days!L24*86400)</f>
        <v>21341.458678269824</v>
      </c>
      <c r="M24" s="10">
        <f>('NBS_comp_mm _LakePrc'!M24/1000)*Area!$G$6/(Days!M24*86400)</f>
        <v>31463.39375888819</v>
      </c>
    </row>
    <row r="25" spans="1:13" ht="12.75">
      <c r="A25">
        <v>1968</v>
      </c>
      <c r="B25" s="10">
        <f>('NBS_comp_mm _LakePrc'!B25/1000)*Area!$G$6/(Days!B25*86400)</f>
        <v>12368.307507335767</v>
      </c>
      <c r="C25" s="10">
        <f>('NBS_comp_mm _LakePrc'!C25/1000)*Area!$G$6/(Days!C25*86400)</f>
        <v>43072.50708717679</v>
      </c>
      <c r="D25" s="10">
        <f>('NBS_comp_mm _LakePrc'!D25/1000)*Area!$G$6/(Days!D25*86400)</f>
        <v>30035.953132741968</v>
      </c>
      <c r="E25" s="10">
        <f>('NBS_comp_mm _LakePrc'!E25/1000)*Area!$G$6/(Days!E25*86400)</f>
        <v>12906.560893759557</v>
      </c>
      <c r="F25" s="10">
        <f>('NBS_comp_mm _LakePrc'!F25/1000)*Area!$G$6/(Days!F25*86400)</f>
        <v>9604.023757987297</v>
      </c>
      <c r="G25" s="10">
        <f>('NBS_comp_mm _LakePrc'!G25/1000)*Area!$G$6/(Days!G25*86400)</f>
        <v>12121.463835001225</v>
      </c>
      <c r="H25" s="10">
        <f>('NBS_comp_mm _LakePrc'!H25/1000)*Area!$G$6/(Days!H25*86400)</f>
        <v>3228.257232137304</v>
      </c>
      <c r="I25" s="10">
        <f>('NBS_comp_mm _LakePrc'!I25/1000)*Area!$G$6/(Days!I25*86400)</f>
        <v>1062.3177426862208</v>
      </c>
      <c r="J25" s="10">
        <f>('NBS_comp_mm _LakePrc'!J25/1000)*Area!$G$6/(Days!J25*86400)</f>
        <v>763.361153362369</v>
      </c>
      <c r="K25" s="10">
        <f>('NBS_comp_mm _LakePrc'!K25/1000)*Area!$G$6/(Days!K25*86400)</f>
        <v>2291.2812239253212</v>
      </c>
      <c r="L25" s="10">
        <f>('NBS_comp_mm _LakePrc'!L25/1000)*Area!$G$6/(Days!L25*86400)</f>
        <v>8195.77951007935</v>
      </c>
      <c r="M25" s="10">
        <f>('NBS_comp_mm _LakePrc'!M25/1000)*Area!$G$6/(Days!M25*86400)</f>
        <v>16665.888011063707</v>
      </c>
    </row>
    <row r="26" spans="1:13" ht="12.75">
      <c r="A26">
        <v>1969</v>
      </c>
      <c r="B26" s="10">
        <f>('NBS_comp_mm _LakePrc'!B26/1000)*Area!$G$6/(Days!B26*86400)</f>
        <v>19292.187605237134</v>
      </c>
      <c r="C26" s="10">
        <f>('NBS_comp_mm _LakePrc'!C26/1000)*Area!$G$6/(Days!C26*86400)</f>
        <v>20887.802473984306</v>
      </c>
      <c r="D26" s="10">
        <f>('NBS_comp_mm _LakePrc'!D26/1000)*Area!$G$6/(Days!D26*86400)</f>
        <v>17105.112660711184</v>
      </c>
      <c r="E26" s="10">
        <f>('NBS_comp_mm _LakePrc'!E26/1000)*Area!$G$6/(Days!E26*86400)</f>
        <v>30341.339876737147</v>
      </c>
      <c r="F26" s="10">
        <f>('NBS_comp_mm _LakePrc'!F26/1000)*Area!$G$6/(Days!F26*86400)</f>
        <v>21887.470811776475</v>
      </c>
      <c r="G26" s="10">
        <f>('NBS_comp_mm _LakePrc'!G26/1000)*Area!$G$6/(Days!G26*86400)</f>
        <v>6805.092137525768</v>
      </c>
      <c r="H26" s="10">
        <f>('NBS_comp_mm _LakePrc'!H26/1000)*Area!$G$6/(Days!H26*86400)</f>
        <v>4427.594975509911</v>
      </c>
      <c r="I26" s="10">
        <f>('NBS_comp_mm _LakePrc'!I26/1000)*Area!$G$6/(Days!I26*86400)</f>
        <v>-1666.6956725685254</v>
      </c>
      <c r="J26" s="10">
        <f>('NBS_comp_mm _LakePrc'!J26/1000)*Area!$G$6/(Days!J26*86400)</f>
        <v>-2324.0046199326193</v>
      </c>
      <c r="K26" s="10">
        <f>('NBS_comp_mm _LakePrc'!K26/1000)*Area!$G$6/(Days!K26*86400)</f>
        <v>868.625599650586</v>
      </c>
      <c r="L26" s="10">
        <f>('NBS_comp_mm _LakePrc'!L26/1000)*Area!$G$6/(Days!L26*86400)</f>
        <v>6793.29300346876</v>
      </c>
      <c r="M26" s="10">
        <f>('NBS_comp_mm _LakePrc'!M26/1000)*Area!$G$6/(Days!M26*86400)</f>
        <v>7654.115408808067</v>
      </c>
    </row>
    <row r="27" spans="1:13" ht="12.75">
      <c r="A27">
        <v>1970</v>
      </c>
      <c r="B27" s="10">
        <f>('NBS_comp_mm _LakePrc'!B27/1000)*Area!$G$6/(Days!B27*86400)</f>
        <v>3544.874119627678</v>
      </c>
      <c r="C27" s="10">
        <f>('NBS_comp_mm _LakePrc'!C27/1000)*Area!$G$6/(Days!C27*86400)</f>
        <v>6696.2610219381995</v>
      </c>
      <c r="D27" s="10">
        <f>('NBS_comp_mm _LakePrc'!D27/1000)*Area!$G$6/(Days!D27*86400)</f>
        <v>17770.845375947265</v>
      </c>
      <c r="E27" s="10">
        <f>('NBS_comp_mm _LakePrc'!E27/1000)*Area!$G$6/(Days!E27*86400)</f>
        <v>27959.05382394663</v>
      </c>
      <c r="F27" s="10">
        <f>('NBS_comp_mm _LakePrc'!F27/1000)*Area!$G$6/(Days!F27*86400)</f>
        <v>10166.631565724814</v>
      </c>
      <c r="G27" s="10">
        <f>('NBS_comp_mm _LakePrc'!G27/1000)*Area!$G$6/(Days!G27*86400)</f>
        <v>2134.664031157879</v>
      </c>
      <c r="H27" s="10">
        <f>('NBS_comp_mm _LakePrc'!H27/1000)*Area!$G$6/(Days!H27*86400)</f>
        <v>1354.3949173010396</v>
      </c>
      <c r="I27" s="10">
        <f>('NBS_comp_mm _LakePrc'!I27/1000)*Area!$G$6/(Days!I27*86400)</f>
        <v>-3050.7091736217017</v>
      </c>
      <c r="J27" s="10">
        <f>('NBS_comp_mm _LakePrc'!J27/1000)*Area!$G$6/(Days!J27*86400)</f>
        <v>-272.4389289236875</v>
      </c>
      <c r="K27" s="10">
        <f>('NBS_comp_mm _LakePrc'!K27/1000)*Area!$G$6/(Days!K27*86400)</f>
        <v>2097.103151429938</v>
      </c>
      <c r="L27" s="10">
        <f>('NBS_comp_mm _LakePrc'!L27/1000)*Area!$G$6/(Days!L27*86400)</f>
        <v>8070.159021959573</v>
      </c>
      <c r="M27" s="10">
        <f>('NBS_comp_mm _LakePrc'!M27/1000)*Area!$G$6/(Days!M27*86400)</f>
        <v>14289.242794004404</v>
      </c>
    </row>
    <row r="28" spans="1:13" ht="12.75">
      <c r="A28">
        <v>1971</v>
      </c>
      <c r="B28" s="10">
        <f>('NBS_comp_mm _LakePrc'!B28/1000)*Area!$G$6/(Days!B28*86400)</f>
        <v>5697.152002240412</v>
      </c>
      <c r="C28" s="10">
        <f>('NBS_comp_mm _LakePrc'!C28/1000)*Area!$G$6/(Days!C28*86400)</f>
        <v>21679.014581433512</v>
      </c>
      <c r="D28" s="10">
        <f>('NBS_comp_mm _LakePrc'!D28/1000)*Area!$G$6/(Days!D28*86400)</f>
        <v>35791.963134425765</v>
      </c>
      <c r="E28" s="10">
        <f>('NBS_comp_mm _LakePrc'!E28/1000)*Area!$G$6/(Days!E28*86400)</f>
        <v>18936.24025866082</v>
      </c>
      <c r="F28" s="10">
        <f>('NBS_comp_mm _LakePrc'!F28/1000)*Area!$G$6/(Days!F28*86400)</f>
        <v>3502.884971520283</v>
      </c>
      <c r="G28" s="10">
        <f>('NBS_comp_mm _LakePrc'!G28/1000)*Area!$G$6/(Days!G28*86400)</f>
        <v>-642.6015741017794</v>
      </c>
      <c r="H28" s="10">
        <f>('NBS_comp_mm _LakePrc'!H28/1000)*Area!$G$6/(Days!H28*86400)</f>
        <v>-3930.7934632053425</v>
      </c>
      <c r="I28" s="10">
        <f>('NBS_comp_mm _LakePrc'!I28/1000)*Area!$G$6/(Days!I28*86400)</f>
        <v>-1070.026025747036</v>
      </c>
      <c r="J28" s="10">
        <f>('NBS_comp_mm _LakePrc'!J28/1000)*Area!$G$6/(Days!J28*86400)</f>
        <v>-569.8773051178048</v>
      </c>
      <c r="K28" s="10">
        <f>('NBS_comp_mm _LakePrc'!K28/1000)*Area!$G$6/(Days!K28*86400)</f>
        <v>-54.06584345754819</v>
      </c>
      <c r="L28" s="10">
        <f>('NBS_comp_mm _LakePrc'!L28/1000)*Area!$G$6/(Days!L28*86400)</f>
        <v>958.3246558946743</v>
      </c>
      <c r="M28" s="10">
        <f>('NBS_comp_mm _LakePrc'!M28/1000)*Area!$G$6/(Days!M28*86400)</f>
        <v>9036.3271736764</v>
      </c>
    </row>
    <row r="29" spans="1:13" ht="12.75">
      <c r="A29">
        <v>1972</v>
      </c>
      <c r="B29" s="10">
        <f>('NBS_comp_mm _LakePrc'!B29/1000)*Area!$G$6/(Days!B29*86400)</f>
        <v>8249.219955534963</v>
      </c>
      <c r="C29" s="10">
        <f>('NBS_comp_mm _LakePrc'!C29/1000)*Area!$G$6/(Days!C29*86400)</f>
        <v>4373.319062965026</v>
      </c>
      <c r="D29" s="10">
        <f>('NBS_comp_mm _LakePrc'!D29/1000)*Area!$G$6/(Days!D29*86400)</f>
        <v>30722.402512204833</v>
      </c>
      <c r="E29" s="10">
        <f>('NBS_comp_mm _LakePrc'!E29/1000)*Area!$G$6/(Days!E29*86400)</f>
        <v>31286.353330645878</v>
      </c>
      <c r="F29" s="10">
        <f>('NBS_comp_mm _LakePrc'!F29/1000)*Area!$G$6/(Days!F29*86400)</f>
        <v>8434.18738095468</v>
      </c>
      <c r="G29" s="10">
        <f>('NBS_comp_mm _LakePrc'!G29/1000)*Area!$G$6/(Days!G29*86400)</f>
        <v>872.2101411330538</v>
      </c>
      <c r="H29" s="10">
        <f>('NBS_comp_mm _LakePrc'!H29/1000)*Area!$G$6/(Days!H29*86400)</f>
        <v>815.6163638518349</v>
      </c>
      <c r="I29" s="10">
        <f>('NBS_comp_mm _LakePrc'!I29/1000)*Area!$G$6/(Days!I29*86400)</f>
        <v>2026.1734094848014</v>
      </c>
      <c r="J29" s="10">
        <f>('NBS_comp_mm _LakePrc'!J29/1000)*Area!$G$6/(Days!J29*86400)</f>
        <v>510.24302923509975</v>
      </c>
      <c r="K29" s="10">
        <f>('NBS_comp_mm _LakePrc'!K29/1000)*Area!$G$6/(Days!K29*86400)</f>
        <v>4519.68493677192</v>
      </c>
      <c r="L29" s="10">
        <f>('NBS_comp_mm _LakePrc'!L29/1000)*Area!$G$6/(Days!L29*86400)</f>
        <v>16501.801794500967</v>
      </c>
      <c r="M29" s="10">
        <f>('NBS_comp_mm _LakePrc'!M29/1000)*Area!$G$6/(Days!M29*86400)</f>
        <v>21434.297840399908</v>
      </c>
    </row>
    <row r="30" spans="1:13" ht="12.75">
      <c r="A30">
        <v>1973</v>
      </c>
      <c r="B30" s="10">
        <f>('NBS_comp_mm _LakePrc'!B30/1000)*Area!$G$6/(Days!B30*86400)</f>
        <v>28783.439407674454</v>
      </c>
      <c r="C30" s="10">
        <f>('NBS_comp_mm _LakePrc'!C30/1000)*Area!$G$6/(Days!C30*86400)</f>
        <v>11303.410470574127</v>
      </c>
      <c r="D30" s="10">
        <f>('NBS_comp_mm _LakePrc'!D30/1000)*Area!$G$6/(Days!D30*86400)</f>
        <v>55765.865196054794</v>
      </c>
      <c r="E30" s="10">
        <f>('NBS_comp_mm _LakePrc'!E30/1000)*Area!$G$6/(Days!E30*86400)</f>
        <v>16793.887370614182</v>
      </c>
      <c r="F30" s="10">
        <f>('NBS_comp_mm _LakePrc'!F30/1000)*Area!$G$6/(Days!F30*86400)</f>
        <v>10461.661738619374</v>
      </c>
      <c r="G30" s="10">
        <f>('NBS_comp_mm _LakePrc'!G30/1000)*Area!$G$6/(Days!G30*86400)</f>
        <v>7556.424418040871</v>
      </c>
      <c r="H30" s="10">
        <f>('NBS_comp_mm _LakePrc'!H30/1000)*Area!$G$6/(Days!H30*86400)</f>
        <v>-311.7498884620416</v>
      </c>
      <c r="I30" s="10">
        <f>('NBS_comp_mm _LakePrc'!I30/1000)*Area!$G$6/(Days!I30*86400)</f>
        <v>-0.9746105019425344</v>
      </c>
      <c r="J30" s="10">
        <f>('NBS_comp_mm _LakePrc'!J30/1000)*Area!$G$6/(Days!J30*86400)</f>
        <v>-1895.5531493117899</v>
      </c>
      <c r="K30" s="10">
        <f>('NBS_comp_mm _LakePrc'!K30/1000)*Area!$G$6/(Days!K30*86400)</f>
        <v>1259.0977115413903</v>
      </c>
      <c r="L30" s="10">
        <f>('NBS_comp_mm _LakePrc'!L30/1000)*Area!$G$6/(Days!L30*86400)</f>
        <v>10917.01330291243</v>
      </c>
      <c r="M30" s="10">
        <f>('NBS_comp_mm _LakePrc'!M30/1000)*Area!$G$6/(Days!M30*86400)</f>
        <v>18272.058225227313</v>
      </c>
    </row>
    <row r="31" spans="1:13" ht="12.75">
      <c r="A31">
        <v>1974</v>
      </c>
      <c r="B31" s="10">
        <f>('NBS_comp_mm _LakePrc'!B31/1000)*Area!$G$6/(Days!B31*86400)</f>
        <v>33691.57294260729</v>
      </c>
      <c r="C31" s="10">
        <f>('NBS_comp_mm _LakePrc'!C31/1000)*Area!$G$6/(Days!C31*86400)</f>
        <v>21832.5065766507</v>
      </c>
      <c r="D31" s="10">
        <f>('NBS_comp_mm _LakePrc'!D31/1000)*Area!$G$6/(Days!D31*86400)</f>
        <v>38823.04196856989</v>
      </c>
      <c r="E31" s="10">
        <f>('NBS_comp_mm _LakePrc'!E31/1000)*Area!$G$6/(Days!E31*86400)</f>
        <v>26408.86176635193</v>
      </c>
      <c r="F31" s="10">
        <f>('NBS_comp_mm _LakePrc'!F31/1000)*Area!$G$6/(Days!F31*86400)</f>
        <v>25886.81609937818</v>
      </c>
      <c r="G31" s="10">
        <f>('NBS_comp_mm _LakePrc'!G31/1000)*Area!$G$6/(Days!G31*86400)</f>
        <v>1251.835863560299</v>
      </c>
      <c r="H31" s="10">
        <f>('NBS_comp_mm _LakePrc'!H31/1000)*Area!$G$6/(Days!H31*86400)</f>
        <v>-1586.0269797183234</v>
      </c>
      <c r="I31" s="10">
        <f>('NBS_comp_mm _LakePrc'!I31/1000)*Area!$G$6/(Days!I31*86400)</f>
        <v>-720.9300093949277</v>
      </c>
      <c r="J31" s="10">
        <f>('NBS_comp_mm _LakePrc'!J31/1000)*Area!$G$6/(Days!J31*86400)</f>
        <v>-542.7323022641132</v>
      </c>
      <c r="K31" s="10">
        <f>('NBS_comp_mm _LakePrc'!K31/1000)*Area!$G$6/(Days!K31*86400)</f>
        <v>685.1060569133161</v>
      </c>
      <c r="L31" s="10">
        <f>('NBS_comp_mm _LakePrc'!L31/1000)*Area!$G$6/(Days!L31*86400)</f>
        <v>5016.201476854621</v>
      </c>
      <c r="M31" s="10">
        <f>('NBS_comp_mm _LakePrc'!M31/1000)*Area!$G$6/(Days!M31*86400)</f>
        <v>7604.052017174701</v>
      </c>
    </row>
    <row r="32" spans="1:13" ht="12.75">
      <c r="A32">
        <v>1975</v>
      </c>
      <c r="B32" s="10">
        <f>('NBS_comp_mm _LakePrc'!B32/1000)*Area!$G$6/(Days!B32*86400)</f>
        <v>21355.483163800996</v>
      </c>
      <c r="C32" s="10">
        <f>('NBS_comp_mm _LakePrc'!C32/1000)*Area!$G$6/(Days!C32*86400)</f>
        <v>22396.58557690481</v>
      </c>
      <c r="D32" s="10">
        <f>('NBS_comp_mm _LakePrc'!D32/1000)*Area!$G$6/(Days!D32*86400)</f>
        <v>31812.59928822159</v>
      </c>
      <c r="E32" s="10">
        <f>('NBS_comp_mm _LakePrc'!E32/1000)*Area!$G$6/(Days!E32*86400)</f>
        <v>34099.26086203649</v>
      </c>
      <c r="F32" s="10">
        <f>('NBS_comp_mm _LakePrc'!F32/1000)*Area!$G$6/(Days!F32*86400)</f>
        <v>8046.860327798262</v>
      </c>
      <c r="G32" s="10">
        <f>('NBS_comp_mm _LakePrc'!G32/1000)*Area!$G$6/(Days!G32*86400)</f>
        <v>6668.472620492277</v>
      </c>
      <c r="H32" s="10">
        <f>('NBS_comp_mm _LakePrc'!H32/1000)*Area!$G$6/(Days!H32*86400)</f>
        <v>-2490.939898334224</v>
      </c>
      <c r="I32" s="10">
        <f>('NBS_comp_mm _LakePrc'!I32/1000)*Area!$G$6/(Days!I32*86400)</f>
        <v>5865.08107884554</v>
      </c>
      <c r="J32" s="10">
        <f>('NBS_comp_mm _LakePrc'!J32/1000)*Area!$G$6/(Days!J32*86400)</f>
        <v>9422.25198373119</v>
      </c>
      <c r="K32" s="10">
        <f>('NBS_comp_mm _LakePrc'!K32/1000)*Area!$G$6/(Days!K32*86400)</f>
        <v>1643.7606825747673</v>
      </c>
      <c r="L32" s="10">
        <f>('NBS_comp_mm _LakePrc'!L32/1000)*Area!$G$6/(Days!L32*86400)</f>
        <v>5507.083326406898</v>
      </c>
      <c r="M32" s="10">
        <f>('NBS_comp_mm _LakePrc'!M32/1000)*Area!$G$6/(Days!M32*86400)</f>
        <v>16658.790579305634</v>
      </c>
    </row>
    <row r="33" spans="1:13" ht="12.75">
      <c r="A33">
        <v>1976</v>
      </c>
      <c r="B33" s="10">
        <f>('NBS_comp_mm _LakePrc'!B33/1000)*Area!$G$6/(Days!B33*86400)</f>
        <v>9117.698620682999</v>
      </c>
      <c r="C33" s="10">
        <f>('NBS_comp_mm _LakePrc'!C33/1000)*Area!$G$6/(Days!C33*86400)</f>
        <v>49038.59424117984</v>
      </c>
      <c r="D33" s="10">
        <f>('NBS_comp_mm _LakePrc'!D33/1000)*Area!$G$6/(Days!D33*86400)</f>
        <v>56065.83225817176</v>
      </c>
      <c r="E33" s="10">
        <f>('NBS_comp_mm _LakePrc'!E33/1000)*Area!$G$6/(Days!E33*86400)</f>
        <v>20260.42735000111</v>
      </c>
      <c r="F33" s="10">
        <f>('NBS_comp_mm _LakePrc'!F33/1000)*Area!$G$6/(Days!F33*86400)</f>
        <v>17965.0608699639</v>
      </c>
      <c r="G33" s="10">
        <f>('NBS_comp_mm _LakePrc'!G33/1000)*Area!$G$6/(Days!G33*86400)</f>
        <v>1738.1166820433546</v>
      </c>
      <c r="H33" s="10">
        <f>('NBS_comp_mm _LakePrc'!H33/1000)*Area!$G$6/(Days!H33*86400)</f>
        <v>10153.126799085816</v>
      </c>
      <c r="I33" s="10">
        <f>('NBS_comp_mm _LakePrc'!I33/1000)*Area!$G$6/(Days!I33*86400)</f>
        <v>2396.656375547234</v>
      </c>
      <c r="J33" s="10">
        <f>('NBS_comp_mm _LakePrc'!J33/1000)*Area!$G$6/(Days!J33*86400)</f>
        <v>1616.9857675598994</v>
      </c>
      <c r="K33" s="10">
        <f>('NBS_comp_mm _LakePrc'!K33/1000)*Area!$G$6/(Days!K33*86400)</f>
        <v>3304.435342437619</v>
      </c>
      <c r="L33" s="10">
        <f>('NBS_comp_mm _LakePrc'!L33/1000)*Area!$G$6/(Days!L33*86400)</f>
        <v>5476.7077639803165</v>
      </c>
      <c r="M33" s="10">
        <f>('NBS_comp_mm _LakePrc'!M33/1000)*Area!$G$6/(Days!M33*86400)</f>
        <v>4452.418651693768</v>
      </c>
    </row>
    <row r="34" spans="1:13" ht="12.75">
      <c r="A34">
        <v>1977</v>
      </c>
      <c r="B34" s="10">
        <f>('NBS_comp_mm _LakePrc'!B34/1000)*Area!$G$6/(Days!B34*86400)</f>
        <v>2851.459384364094</v>
      </c>
      <c r="C34" s="10">
        <f>('NBS_comp_mm _LakePrc'!C34/1000)*Area!$G$6/(Days!C34*86400)</f>
        <v>5492.208795821341</v>
      </c>
      <c r="D34" s="10">
        <f>('NBS_comp_mm _LakePrc'!D34/1000)*Area!$G$6/(Days!D34*86400)</f>
        <v>53913.955556279485</v>
      </c>
      <c r="E34" s="10">
        <f>('NBS_comp_mm _LakePrc'!E34/1000)*Area!$G$6/(Days!E34*86400)</f>
        <v>24265.115091733715</v>
      </c>
      <c r="F34" s="10">
        <f>('NBS_comp_mm _LakePrc'!F34/1000)*Area!$G$6/(Days!F34*86400)</f>
        <v>4247.183069985779</v>
      </c>
      <c r="G34" s="10">
        <f>('NBS_comp_mm _LakePrc'!G34/1000)*Area!$G$6/(Days!G34*86400)</f>
        <v>-721.7795696466965</v>
      </c>
      <c r="H34" s="10">
        <f>('NBS_comp_mm _LakePrc'!H34/1000)*Area!$G$6/(Days!H34*86400)</f>
        <v>-1245.5659793944346</v>
      </c>
      <c r="I34" s="10">
        <f>('NBS_comp_mm _LakePrc'!I34/1000)*Area!$G$6/(Days!I34*86400)</f>
        <v>-475.36008126183737</v>
      </c>
      <c r="J34" s="10">
        <f>('NBS_comp_mm _LakePrc'!J34/1000)*Area!$G$6/(Days!J34*86400)</f>
        <v>9122.762449575546</v>
      </c>
      <c r="K34" s="10">
        <f>('NBS_comp_mm _LakePrc'!K34/1000)*Area!$G$6/(Days!K34*86400)</f>
        <v>10463.864655524667</v>
      </c>
      <c r="L34" s="10">
        <f>('NBS_comp_mm _LakePrc'!L34/1000)*Area!$G$6/(Days!L34*86400)</f>
        <v>12254.607131181148</v>
      </c>
      <c r="M34" s="10">
        <f>('NBS_comp_mm _LakePrc'!M34/1000)*Area!$G$6/(Days!M34*86400)</f>
        <v>34802.21232523932</v>
      </c>
    </row>
    <row r="35" spans="1:13" ht="12.75">
      <c r="A35">
        <v>1978</v>
      </c>
      <c r="B35" s="10">
        <f>('NBS_comp_mm _LakePrc'!B35/1000)*Area!$G$6/(Days!B35*86400)</f>
        <v>7781.308958267644</v>
      </c>
      <c r="C35" s="10">
        <f>('NBS_comp_mm _LakePrc'!C35/1000)*Area!$G$6/(Days!C35*86400)</f>
        <v>4854.535598070018</v>
      </c>
      <c r="D35" s="10">
        <f>('NBS_comp_mm _LakePrc'!D35/1000)*Area!$G$6/(Days!D35*86400)</f>
        <v>35442.037240808306</v>
      </c>
      <c r="E35" s="10">
        <f>('NBS_comp_mm _LakePrc'!E35/1000)*Area!$G$6/(Days!E35*86400)</f>
        <v>46052.34379225126</v>
      </c>
      <c r="F35" s="10">
        <f>('NBS_comp_mm _LakePrc'!F35/1000)*Area!$G$6/(Days!F35*86400)</f>
        <v>11651.285295328917</v>
      </c>
      <c r="G35" s="10">
        <f>('NBS_comp_mm _LakePrc'!G35/1000)*Area!$G$6/(Days!G35*86400)</f>
        <v>988.4710481913684</v>
      </c>
      <c r="H35" s="10">
        <f>('NBS_comp_mm _LakePrc'!H35/1000)*Area!$G$6/(Days!H35*86400)</f>
        <v>-2823.134594677494</v>
      </c>
      <c r="I35" s="10">
        <f>('NBS_comp_mm _LakePrc'!I35/1000)*Area!$G$6/(Days!I35*86400)</f>
        <v>-1985.4879611397455</v>
      </c>
      <c r="J35" s="10">
        <f>('NBS_comp_mm _LakePrc'!J35/1000)*Area!$G$6/(Days!J35*86400)</f>
        <v>1236.9961024946253</v>
      </c>
      <c r="K35" s="10">
        <f>('NBS_comp_mm _LakePrc'!K35/1000)*Area!$G$6/(Days!K35*86400)</f>
        <v>2579.8022533885023</v>
      </c>
      <c r="L35" s="10">
        <f>('NBS_comp_mm _LakePrc'!L35/1000)*Area!$G$6/(Days!L35*86400)</f>
        <v>3807.071438565286</v>
      </c>
      <c r="M35" s="10">
        <f>('NBS_comp_mm _LakePrc'!M35/1000)*Area!$G$6/(Days!M35*86400)</f>
        <v>6723.97268043946</v>
      </c>
    </row>
    <row r="36" spans="1:13" ht="12.75">
      <c r="A36">
        <v>1979</v>
      </c>
      <c r="B36" s="10">
        <f>('NBS_comp_mm _LakePrc'!B36/1000)*Area!$G$6/(Days!B36*86400)</f>
        <v>9047.376978458158</v>
      </c>
      <c r="C36" s="10">
        <f>('NBS_comp_mm _LakePrc'!C36/1000)*Area!$G$6/(Days!C36*86400)</f>
        <v>3736.7871287628363</v>
      </c>
      <c r="D36" s="10">
        <f>('NBS_comp_mm _LakePrc'!D36/1000)*Area!$G$6/(Days!D36*86400)</f>
        <v>36453.97515988001</v>
      </c>
      <c r="E36" s="10">
        <f>('NBS_comp_mm _LakePrc'!E36/1000)*Area!$G$6/(Days!E36*86400)</f>
        <v>47443.47471989495</v>
      </c>
      <c r="F36" s="10">
        <f>('NBS_comp_mm _LakePrc'!F36/1000)*Area!$G$6/(Days!F36*86400)</f>
        <v>12793.534306770143</v>
      </c>
      <c r="G36" s="10">
        <f>('NBS_comp_mm _LakePrc'!G36/1000)*Area!$G$6/(Days!G36*86400)</f>
        <v>1318.9537099374966</v>
      </c>
      <c r="H36" s="10">
        <f>('NBS_comp_mm _LakePrc'!H36/1000)*Area!$G$6/(Days!H36*86400)</f>
        <v>1392.493878147998</v>
      </c>
      <c r="I36" s="10">
        <f>('NBS_comp_mm _LakePrc'!I36/1000)*Area!$G$6/(Days!I36*86400)</f>
        <v>-986.1599940959952</v>
      </c>
      <c r="J36" s="10">
        <f>('NBS_comp_mm _LakePrc'!J36/1000)*Area!$G$6/(Days!J36*86400)</f>
        <v>-1028.3005893011502</v>
      </c>
      <c r="K36" s="10">
        <f>('NBS_comp_mm _LakePrc'!K36/1000)*Area!$G$6/(Days!K36*86400)</f>
        <v>1492.1099677129785</v>
      </c>
      <c r="L36" s="10">
        <f>('NBS_comp_mm _LakePrc'!L36/1000)*Area!$G$6/(Days!L36*86400)</f>
        <v>13552.504484867122</v>
      </c>
      <c r="M36" s="10">
        <f>('NBS_comp_mm _LakePrc'!M36/1000)*Area!$G$6/(Days!M36*86400)</f>
        <v>23712.55802588003</v>
      </c>
    </row>
    <row r="37" spans="1:13" ht="12.75">
      <c r="A37">
        <v>1980</v>
      </c>
      <c r="B37" s="10">
        <f>('NBS_comp_mm _LakePrc'!B37/1000)*Area!$G$6/(Days!B37*86400)</f>
        <v>11102.047426690606</v>
      </c>
      <c r="C37" s="10">
        <f>('NBS_comp_mm _LakePrc'!C37/1000)*Area!$G$6/(Days!C37*86400)</f>
        <v>4112.169238571668</v>
      </c>
      <c r="D37" s="10">
        <f>('NBS_comp_mm _LakePrc'!D37/1000)*Area!$G$6/(Days!D37*86400)</f>
        <v>30117.394469942657</v>
      </c>
      <c r="E37" s="10">
        <f>('NBS_comp_mm _LakePrc'!E37/1000)*Area!$G$6/(Days!E37*86400)</f>
        <v>29975.294901312147</v>
      </c>
      <c r="F37" s="10">
        <f>('NBS_comp_mm _LakePrc'!F37/1000)*Area!$G$6/(Days!F37*86400)</f>
        <v>8778.246900799857</v>
      </c>
      <c r="G37" s="10">
        <f>('NBS_comp_mm _LakePrc'!G37/1000)*Area!$G$6/(Days!G37*86400)</f>
        <v>4450.465725225525</v>
      </c>
      <c r="H37" s="10">
        <f>('NBS_comp_mm _LakePrc'!H37/1000)*Area!$G$6/(Days!H37*86400)</f>
        <v>4656.886541899662</v>
      </c>
      <c r="I37" s="10">
        <f>('NBS_comp_mm _LakePrc'!I37/1000)*Area!$G$6/(Days!I37*86400)</f>
        <v>4222.71324730432</v>
      </c>
      <c r="J37" s="10">
        <f>('NBS_comp_mm _LakePrc'!J37/1000)*Area!$G$6/(Days!J37*86400)</f>
        <v>3028.5549176308277</v>
      </c>
      <c r="K37" s="10">
        <f>('NBS_comp_mm _LakePrc'!K37/1000)*Area!$G$6/(Days!K37*86400)</f>
        <v>3410.498389670727</v>
      </c>
      <c r="L37" s="10">
        <f>('NBS_comp_mm _LakePrc'!L37/1000)*Area!$G$6/(Days!L37*86400)</f>
        <v>3124.0528971895287</v>
      </c>
      <c r="M37" s="10">
        <f>('NBS_comp_mm _LakePrc'!M37/1000)*Area!$G$6/(Days!M37*86400)</f>
        <v>9291.895251780852</v>
      </c>
    </row>
    <row r="38" spans="1:13" ht="12.75">
      <c r="A38">
        <v>1981</v>
      </c>
      <c r="B38" s="10">
        <f>('NBS_comp_mm _LakePrc'!B38/1000)*Area!$G$6/(Days!B38*86400)</f>
        <v>2716.1965442269448</v>
      </c>
      <c r="C38" s="10">
        <f>('NBS_comp_mm _LakePrc'!C38/1000)*Area!$G$6/(Days!C38*86400)</f>
        <v>44483.82681664577</v>
      </c>
      <c r="D38" s="10">
        <f>('NBS_comp_mm _LakePrc'!D38/1000)*Area!$G$6/(Days!D38*86400)</f>
        <v>13202.385338442631</v>
      </c>
      <c r="E38" s="10">
        <f>('NBS_comp_mm _LakePrc'!E38/1000)*Area!$G$6/(Days!E38*86400)</f>
        <v>20436.077440321827</v>
      </c>
      <c r="F38" s="10">
        <f>('NBS_comp_mm _LakePrc'!F38/1000)*Area!$G$6/(Days!F38*86400)</f>
        <v>12558.099557414165</v>
      </c>
      <c r="G38" s="10">
        <f>('NBS_comp_mm _LakePrc'!G38/1000)*Area!$G$6/(Days!G38*86400)</f>
        <v>1943.2796770064492</v>
      </c>
      <c r="H38" s="10">
        <f>('NBS_comp_mm _LakePrc'!H38/1000)*Area!$G$6/(Days!H38*86400)</f>
        <v>-4.747580350229453</v>
      </c>
      <c r="I38" s="10">
        <f>('NBS_comp_mm _LakePrc'!I38/1000)*Area!$G$6/(Days!I38*86400)</f>
        <v>1568.5670884731958</v>
      </c>
      <c r="J38" s="10">
        <f>('NBS_comp_mm _LakePrc'!J38/1000)*Area!$G$6/(Days!J38*86400)</f>
        <v>17072.970527323407</v>
      </c>
      <c r="K38" s="10">
        <f>('NBS_comp_mm _LakePrc'!K38/1000)*Area!$G$6/(Days!K38*86400)</f>
        <v>30124.66635202774</v>
      </c>
      <c r="L38" s="10">
        <f>('NBS_comp_mm _LakePrc'!L38/1000)*Area!$G$6/(Days!L38*86400)</f>
        <v>12007.032308359378</v>
      </c>
      <c r="M38" s="10">
        <f>('NBS_comp_mm _LakePrc'!M38/1000)*Area!$G$6/(Days!M38*86400)</f>
        <v>10356.999246850663</v>
      </c>
    </row>
    <row r="39" spans="1:13" ht="12.75">
      <c r="A39">
        <v>1982</v>
      </c>
      <c r="B39" s="10">
        <f>('NBS_comp_mm _LakePrc'!B39/1000)*Area!$G$6/(Days!B39*86400)</f>
        <v>12684.774708741143</v>
      </c>
      <c r="C39" s="10">
        <f>('NBS_comp_mm _LakePrc'!C39/1000)*Area!$G$6/(Days!C39*86400)</f>
        <v>4671.352220090859</v>
      </c>
      <c r="D39" s="10">
        <f>('NBS_comp_mm _LakePrc'!D39/1000)*Area!$G$6/(Days!D39*86400)</f>
        <v>56240.65184753511</v>
      </c>
      <c r="E39" s="10">
        <f>('NBS_comp_mm _LakePrc'!E39/1000)*Area!$G$6/(Days!E39*86400)</f>
        <v>39575.564877152734</v>
      </c>
      <c r="F39" s="10">
        <f>('NBS_comp_mm _LakePrc'!F39/1000)*Area!$G$6/(Days!F39*86400)</f>
        <v>5877.7334052431415</v>
      </c>
      <c r="G39" s="10">
        <f>('NBS_comp_mm _LakePrc'!G39/1000)*Area!$G$6/(Days!G39*86400)</f>
        <v>6742.511632256131</v>
      </c>
      <c r="H39" s="10">
        <f>('NBS_comp_mm _LakePrc'!H39/1000)*Area!$G$6/(Days!H39*86400)</f>
        <v>668.7853208003273</v>
      </c>
      <c r="I39" s="10">
        <f>('NBS_comp_mm _LakePrc'!I39/1000)*Area!$G$6/(Days!I39*86400)</f>
        <v>-800.9707911312308</v>
      </c>
      <c r="J39" s="10">
        <f>('NBS_comp_mm _LakePrc'!J39/1000)*Area!$G$6/(Days!J39*86400)</f>
        <v>3201.686979824677</v>
      </c>
      <c r="K39" s="10">
        <f>('NBS_comp_mm _LakePrc'!K39/1000)*Area!$G$6/(Days!K39*86400)</f>
        <v>2330.691038648976</v>
      </c>
      <c r="L39" s="10">
        <f>('NBS_comp_mm _LakePrc'!L39/1000)*Area!$G$6/(Days!L39*86400)</f>
        <v>22205.16336622005</v>
      </c>
      <c r="M39" s="10">
        <f>('NBS_comp_mm _LakePrc'!M39/1000)*Area!$G$6/(Days!M39*86400)</f>
        <v>33714.689537042395</v>
      </c>
    </row>
    <row r="40" spans="1:13" ht="12.75">
      <c r="A40">
        <v>1983</v>
      </c>
      <c r="B40" s="10">
        <f>('NBS_comp_mm _LakePrc'!B40/1000)*Area!$G$6/(Days!B40*86400)</f>
        <v>9479.763395413862</v>
      </c>
      <c r="C40" s="10">
        <f>('NBS_comp_mm _LakePrc'!C40/1000)*Area!$G$6/(Days!C40*86400)</f>
        <v>15851.669451093821</v>
      </c>
      <c r="D40" s="10">
        <f>('NBS_comp_mm _LakePrc'!D40/1000)*Area!$G$6/(Days!D40*86400)</f>
        <v>12131.452391121791</v>
      </c>
      <c r="E40" s="10">
        <f>('NBS_comp_mm _LakePrc'!E40/1000)*Area!$G$6/(Days!E40*86400)</f>
        <v>23637.431753828932</v>
      </c>
      <c r="F40" s="10">
        <f>('NBS_comp_mm _LakePrc'!F40/1000)*Area!$G$6/(Days!F40*86400)</f>
        <v>25077.808486242222</v>
      </c>
      <c r="G40" s="10">
        <f>('NBS_comp_mm _LakePrc'!G40/1000)*Area!$G$6/(Days!G40*86400)</f>
        <v>7376.965440549017</v>
      </c>
      <c r="H40" s="10">
        <f>('NBS_comp_mm _LakePrc'!H40/1000)*Area!$G$6/(Days!H40*86400)</f>
        <v>3925.3777986375194</v>
      </c>
      <c r="I40" s="10">
        <f>('NBS_comp_mm _LakePrc'!I40/1000)*Area!$G$6/(Days!I40*86400)</f>
        <v>5999.204763850548</v>
      </c>
      <c r="J40" s="10">
        <f>('NBS_comp_mm _LakePrc'!J40/1000)*Area!$G$6/(Days!J40*86400)</f>
        <v>1050.8695821419856</v>
      </c>
      <c r="K40" s="10">
        <f>('NBS_comp_mm _LakePrc'!K40/1000)*Area!$G$6/(Days!K40*86400)</f>
        <v>4459.256884385544</v>
      </c>
      <c r="L40" s="10">
        <f>('NBS_comp_mm _LakePrc'!L40/1000)*Area!$G$6/(Days!L40*86400)</f>
        <v>15404.450482218452</v>
      </c>
      <c r="M40" s="10">
        <f>('NBS_comp_mm _LakePrc'!M40/1000)*Area!$G$6/(Days!M40*86400)</f>
        <v>26907.855152544245</v>
      </c>
    </row>
    <row r="41" spans="1:13" ht="12.75">
      <c r="A41">
        <v>1984</v>
      </c>
      <c r="B41" s="10">
        <f>('NBS_comp_mm _LakePrc'!B41/1000)*Area!$G$6/(Days!B41*86400)</f>
        <v>3801.309496518729</v>
      </c>
      <c r="C41" s="10">
        <f>('NBS_comp_mm _LakePrc'!C41/1000)*Area!$G$6/(Days!C41*86400)</f>
        <v>41592.879663736356</v>
      </c>
      <c r="D41" s="10">
        <f>('NBS_comp_mm _LakePrc'!D41/1000)*Area!$G$6/(Days!D41*86400)</f>
        <v>34446.67925691589</v>
      </c>
      <c r="E41" s="10">
        <f>('NBS_comp_mm _LakePrc'!E41/1000)*Area!$G$6/(Days!E41*86400)</f>
        <v>18390.42695450163</v>
      </c>
      <c r="F41" s="10">
        <f>('NBS_comp_mm _LakePrc'!F41/1000)*Area!$G$6/(Days!F41*86400)</f>
        <v>12613.259430051758</v>
      </c>
      <c r="G41" s="10">
        <f>('NBS_comp_mm _LakePrc'!G41/1000)*Area!$G$6/(Days!G41*86400)</f>
        <v>11908.105875418358</v>
      </c>
      <c r="H41" s="10">
        <f>('NBS_comp_mm _LakePrc'!H41/1000)*Area!$G$6/(Days!H41*86400)</f>
        <v>1624.0731101823424</v>
      </c>
      <c r="I41" s="10">
        <f>('NBS_comp_mm _LakePrc'!I41/1000)*Area!$G$6/(Days!I41*86400)</f>
        <v>333.13903943832054</v>
      </c>
      <c r="J41" s="10">
        <f>('NBS_comp_mm _LakePrc'!J41/1000)*Area!$G$6/(Days!J41*86400)</f>
        <v>7583.054783257974</v>
      </c>
      <c r="K41" s="10">
        <f>('NBS_comp_mm _LakePrc'!K41/1000)*Area!$G$6/(Days!K41*86400)</f>
        <v>4106.048903227952</v>
      </c>
      <c r="L41" s="10">
        <f>('NBS_comp_mm _LakePrc'!L41/1000)*Area!$G$6/(Days!L41*86400)</f>
        <v>15464.806388113127</v>
      </c>
      <c r="M41" s="10">
        <f>('NBS_comp_mm _LakePrc'!M41/1000)*Area!$G$6/(Days!M41*86400)</f>
        <v>19643.42435273129</v>
      </c>
    </row>
    <row r="42" spans="1:13" ht="12.75">
      <c r="A42">
        <v>1985</v>
      </c>
      <c r="B42" s="10">
        <f>('NBS_comp_mm _LakePrc'!B42/1000)*Area!$G$6/(Days!B42*86400)</f>
        <v>19095.350403467117</v>
      </c>
      <c r="C42" s="10">
        <f>('NBS_comp_mm _LakePrc'!C42/1000)*Area!$G$6/(Days!C42*86400)</f>
        <v>37298.389723178065</v>
      </c>
      <c r="D42" s="10">
        <f>('NBS_comp_mm _LakePrc'!D42/1000)*Area!$G$6/(Days!D42*86400)</f>
        <v>70640.77240773452</v>
      </c>
      <c r="E42" s="10">
        <f>('NBS_comp_mm _LakePrc'!E42/1000)*Area!$G$6/(Days!E42*86400)</f>
        <v>38221.84895867965</v>
      </c>
      <c r="F42" s="10">
        <f>('NBS_comp_mm _LakePrc'!F42/1000)*Area!$G$6/(Days!F42*86400)</f>
        <v>3876.243891554003</v>
      </c>
      <c r="G42" s="10">
        <f>('NBS_comp_mm _LakePrc'!G42/1000)*Area!$G$6/(Days!G42*86400)</f>
        <v>1222.671547725912</v>
      </c>
      <c r="H42" s="10">
        <f>('NBS_comp_mm _LakePrc'!H42/1000)*Area!$G$6/(Days!H42*86400)</f>
        <v>1191.2381852881433</v>
      </c>
      <c r="I42" s="10">
        <f>('NBS_comp_mm _LakePrc'!I42/1000)*Area!$G$6/(Days!I42*86400)</f>
        <v>6075.089005145761</v>
      </c>
      <c r="J42" s="10">
        <f>('NBS_comp_mm _LakePrc'!J42/1000)*Area!$G$6/(Days!J42*86400)</f>
        <v>7878.576773998715</v>
      </c>
      <c r="K42" s="10">
        <f>('NBS_comp_mm _LakePrc'!K42/1000)*Area!$G$6/(Days!K42*86400)</f>
        <v>11012.716201987734</v>
      </c>
      <c r="L42" s="10">
        <f>('NBS_comp_mm _LakePrc'!L42/1000)*Area!$G$6/(Days!L42*86400)</f>
        <v>36502.103418611616</v>
      </c>
      <c r="M42" s="10">
        <f>('NBS_comp_mm _LakePrc'!M42/1000)*Area!$G$6/(Days!M42*86400)</f>
        <v>15973.450087568024</v>
      </c>
    </row>
    <row r="43" spans="1:13" ht="12.75">
      <c r="A43">
        <v>1986</v>
      </c>
      <c r="B43" s="10">
        <f>('NBS_comp_mm _LakePrc'!B43/1000)*Area!$G$6/(Days!B43*86400)</f>
        <v>14013.548541265827</v>
      </c>
      <c r="C43" s="10">
        <f>('NBS_comp_mm _LakePrc'!C43/1000)*Area!$G$6/(Days!C43*86400)</f>
        <v>13772.011450288775</v>
      </c>
      <c r="D43" s="10">
        <f>('NBS_comp_mm _LakePrc'!D43/1000)*Area!$G$6/(Days!D43*86400)</f>
        <v>48196.45064901151</v>
      </c>
      <c r="E43" s="10">
        <f>('NBS_comp_mm _LakePrc'!E43/1000)*Area!$G$6/(Days!E43*86400)</f>
        <v>16093.621928818406</v>
      </c>
      <c r="F43" s="10">
        <f>('NBS_comp_mm _LakePrc'!F43/1000)*Area!$G$6/(Days!F43*86400)</f>
        <v>7807.600328527548</v>
      </c>
      <c r="G43" s="10">
        <f>('NBS_comp_mm _LakePrc'!G43/1000)*Area!$G$6/(Days!G43*86400)</f>
        <v>9326.571464193097</v>
      </c>
      <c r="H43" s="10">
        <f>('NBS_comp_mm _LakePrc'!H43/1000)*Area!$G$6/(Days!H43*86400)</f>
        <v>1529.0400563373942</v>
      </c>
      <c r="I43" s="10">
        <f>('NBS_comp_mm _LakePrc'!I43/1000)*Area!$G$6/(Days!I43*86400)</f>
        <v>390.7236065262573</v>
      </c>
      <c r="J43" s="10">
        <f>('NBS_comp_mm _LakePrc'!J43/1000)*Area!$G$6/(Days!J43*86400)</f>
        <v>26388.162528813973</v>
      </c>
      <c r="K43" s="10">
        <f>('NBS_comp_mm _LakePrc'!K43/1000)*Area!$G$6/(Days!K43*86400)</f>
        <v>29956.667385228513</v>
      </c>
      <c r="L43" s="10">
        <f>('NBS_comp_mm _LakePrc'!L43/1000)*Area!$G$6/(Days!L43*86400)</f>
        <v>8780.987898824167</v>
      </c>
      <c r="M43" s="10">
        <f>('NBS_comp_mm _LakePrc'!M43/1000)*Area!$G$6/(Days!M43*86400)</f>
        <v>20521.637015935983</v>
      </c>
    </row>
    <row r="44" spans="1:13" ht="12.75">
      <c r="A44">
        <v>1987</v>
      </c>
      <c r="B44" s="10">
        <f>('NBS_comp_mm _LakePrc'!B44/1000)*Area!$G$6/(Days!B44*86400)</f>
        <v>11617.313157832645</v>
      </c>
      <c r="C44" s="10">
        <f>('NBS_comp_mm _LakePrc'!C44/1000)*Area!$G$6/(Days!C44*86400)</f>
        <v>5188.695867678559</v>
      </c>
      <c r="D44" s="10">
        <f>('NBS_comp_mm _LakePrc'!D44/1000)*Area!$G$6/(Days!D44*86400)</f>
        <v>25338.699775744353</v>
      </c>
      <c r="E44" s="10">
        <f>('NBS_comp_mm _LakePrc'!E44/1000)*Area!$G$6/(Days!E44*86400)</f>
        <v>22692.18912979032</v>
      </c>
      <c r="F44" s="10">
        <f>('NBS_comp_mm _LakePrc'!F44/1000)*Area!$G$6/(Days!F44*86400)</f>
        <v>3423.9805933336766</v>
      </c>
      <c r="G44" s="10">
        <f>('NBS_comp_mm _LakePrc'!G44/1000)*Area!$G$6/(Days!G44*86400)</f>
        <v>1713.7274073519961</v>
      </c>
      <c r="H44" s="10">
        <f>('NBS_comp_mm _LakePrc'!H44/1000)*Area!$G$6/(Days!H44*86400)</f>
        <v>1067.618391107851</v>
      </c>
      <c r="I44" s="10">
        <f>('NBS_comp_mm _LakePrc'!I44/1000)*Area!$G$6/(Days!I44*86400)</f>
        <v>1487.9506756894443</v>
      </c>
      <c r="J44" s="10">
        <f>('NBS_comp_mm _LakePrc'!J44/1000)*Area!$G$6/(Days!J44*86400)</f>
        <v>2681.7755869461616</v>
      </c>
      <c r="K44" s="10">
        <f>('NBS_comp_mm _LakePrc'!K44/1000)*Area!$G$6/(Days!K44*86400)</f>
        <v>3238.923466326262</v>
      </c>
      <c r="L44" s="10">
        <f>('NBS_comp_mm _LakePrc'!L44/1000)*Area!$G$6/(Days!L44*86400)</f>
        <v>11648.51753357936</v>
      </c>
      <c r="M44" s="10">
        <f>('NBS_comp_mm _LakePrc'!M44/1000)*Area!$G$6/(Days!M44*86400)</f>
        <v>29281.440059608456</v>
      </c>
    </row>
    <row r="45" spans="1:13" ht="12.75">
      <c r="A45">
        <v>1988</v>
      </c>
      <c r="B45" s="10">
        <f>('NBS_comp_mm _LakePrc'!B45/1000)*Area!$G$6/(Days!B45*86400)</f>
        <v>6796.930888962889</v>
      </c>
      <c r="C45" s="10">
        <f>('NBS_comp_mm _LakePrc'!C45/1000)*Area!$G$6/(Days!C45*86400)</f>
        <v>10884.271878030911</v>
      </c>
      <c r="D45" s="10">
        <f>('NBS_comp_mm _LakePrc'!D45/1000)*Area!$G$6/(Days!D45*86400)</f>
        <v>22511.80486849782</v>
      </c>
      <c r="E45" s="10">
        <f>('NBS_comp_mm _LakePrc'!E45/1000)*Area!$G$6/(Days!E45*86400)</f>
        <v>14033.13964317774</v>
      </c>
      <c r="F45" s="10">
        <f>('NBS_comp_mm _LakePrc'!F45/1000)*Area!$G$6/(Days!F45*86400)</f>
        <v>3605.6708840616543</v>
      </c>
      <c r="G45" s="10">
        <f>('NBS_comp_mm _LakePrc'!G45/1000)*Area!$G$6/(Days!G45*86400)</f>
        <v>-3795.477590902542</v>
      </c>
      <c r="H45" s="10">
        <f>('NBS_comp_mm _LakePrc'!H45/1000)*Area!$G$6/(Days!H45*86400)</f>
        <v>-723.2077693427199</v>
      </c>
      <c r="I45" s="10">
        <f>('NBS_comp_mm _LakePrc'!I45/1000)*Area!$G$6/(Days!I45*86400)</f>
        <v>-1483.171176982855</v>
      </c>
      <c r="J45" s="10">
        <f>('NBS_comp_mm _LakePrc'!J45/1000)*Area!$G$6/(Days!J45*86400)</f>
        <v>1086.4080120852452</v>
      </c>
      <c r="K45" s="10">
        <f>('NBS_comp_mm _LakePrc'!K45/1000)*Area!$G$6/(Days!K45*86400)</f>
        <v>5952.4460227333675</v>
      </c>
      <c r="L45" s="10">
        <f>('NBS_comp_mm _LakePrc'!L45/1000)*Area!$G$6/(Days!L45*86400)</f>
        <v>17824.658789231333</v>
      </c>
      <c r="M45" s="10">
        <f>('NBS_comp_mm _LakePrc'!M45/1000)*Area!$G$6/(Days!M45*86400)</f>
        <v>9274.777107075368</v>
      </c>
    </row>
    <row r="46" spans="1:13" ht="12.75">
      <c r="A46">
        <v>1989</v>
      </c>
      <c r="B46" s="10">
        <f>('NBS_comp_mm _LakePrc'!B46/1000)*Area!$G$6/(Days!B46*86400)</f>
        <v>10743.665920220332</v>
      </c>
      <c r="C46" s="10">
        <f>('NBS_comp_mm _LakePrc'!C46/1000)*Area!$G$6/(Days!C46*86400)</f>
        <v>6620.699462647117</v>
      </c>
      <c r="D46" s="10">
        <f>('NBS_comp_mm _LakePrc'!D46/1000)*Area!$G$6/(Days!D46*86400)</f>
        <v>13294.380645268539</v>
      </c>
      <c r="E46" s="10">
        <f>('NBS_comp_mm _LakePrc'!E46/1000)*Area!$G$6/(Days!E46*86400)</f>
        <v>18418.078633746703</v>
      </c>
      <c r="F46" s="10">
        <f>('NBS_comp_mm _LakePrc'!F46/1000)*Area!$G$6/(Days!F46*86400)</f>
        <v>7649.328205670631</v>
      </c>
      <c r="G46" s="10">
        <f>('NBS_comp_mm _LakePrc'!G46/1000)*Area!$G$6/(Days!G46*86400)</f>
        <v>13783.094559700334</v>
      </c>
      <c r="H46" s="10">
        <f>('NBS_comp_mm _LakePrc'!H46/1000)*Area!$G$6/(Days!H46*86400)</f>
        <v>3546.5162640307253</v>
      </c>
      <c r="I46" s="10">
        <f>('NBS_comp_mm _LakePrc'!I46/1000)*Area!$G$6/(Days!I46*86400)</f>
        <v>-40.83293316409471</v>
      </c>
      <c r="J46" s="10">
        <f>('NBS_comp_mm _LakePrc'!J46/1000)*Area!$G$6/(Days!J46*86400)</f>
        <v>3114.5903886007486</v>
      </c>
      <c r="K46" s="10">
        <f>('NBS_comp_mm _LakePrc'!K46/1000)*Area!$G$6/(Days!K46*86400)</f>
        <v>2733.2348930415324</v>
      </c>
      <c r="L46" s="10">
        <f>('NBS_comp_mm _LakePrc'!L46/1000)*Area!$G$6/(Days!L46*86400)</f>
        <v>8295.688588143053</v>
      </c>
      <c r="M46" s="10">
        <f>('NBS_comp_mm _LakePrc'!M46/1000)*Area!$G$6/(Days!M46*86400)</f>
        <v>4778.52024387131</v>
      </c>
    </row>
    <row r="47" spans="1:13" ht="12.75">
      <c r="A47">
        <v>1990</v>
      </c>
      <c r="B47" s="10">
        <f>('NBS_comp_mm _LakePrc'!B47/1000)*Area!$G$6/(Days!B47*86400)</f>
        <v>20636.631699784863</v>
      </c>
      <c r="C47" s="10">
        <f>('NBS_comp_mm _LakePrc'!C47/1000)*Area!$G$6/(Days!C47*86400)</f>
        <v>29817.411507609977</v>
      </c>
      <c r="D47" s="10">
        <f>('NBS_comp_mm _LakePrc'!D47/1000)*Area!$G$6/(Days!D47*86400)</f>
        <v>27737.77369162757</v>
      </c>
      <c r="E47" s="10">
        <f>('NBS_comp_mm _LakePrc'!E47/1000)*Area!$G$6/(Days!E47*86400)</f>
        <v>17854.36162643793</v>
      </c>
      <c r="F47" s="10">
        <f>('NBS_comp_mm _LakePrc'!F47/1000)*Area!$G$6/(Days!F47*86400)</f>
        <v>13650.252708549171</v>
      </c>
      <c r="G47" s="10">
        <f>('NBS_comp_mm _LakePrc'!G47/1000)*Area!$G$6/(Days!G47*86400)</f>
        <v>3532.9379017332703</v>
      </c>
      <c r="H47" s="10">
        <f>('NBS_comp_mm _LakePrc'!H47/1000)*Area!$G$6/(Days!H47*86400)</f>
        <v>1704.684570117694</v>
      </c>
      <c r="I47" s="10">
        <f>('NBS_comp_mm _LakePrc'!I47/1000)*Area!$G$6/(Days!I47*86400)</f>
        <v>3756.9677454210446</v>
      </c>
      <c r="J47" s="10">
        <f>('NBS_comp_mm _LakePrc'!J47/1000)*Area!$G$6/(Days!J47*86400)</f>
        <v>9117.266915741295</v>
      </c>
      <c r="K47" s="10">
        <f>('NBS_comp_mm _LakePrc'!K47/1000)*Area!$G$6/(Days!K47*86400)</f>
        <v>18477.355992698554</v>
      </c>
      <c r="L47" s="10">
        <f>('NBS_comp_mm _LakePrc'!L47/1000)*Area!$G$6/(Days!L47*86400)</f>
        <v>20433.520174629295</v>
      </c>
      <c r="M47" s="10">
        <f>('NBS_comp_mm _LakePrc'!M47/1000)*Area!$G$6/(Days!M47*86400)</f>
        <v>29301.232192133786</v>
      </c>
    </row>
    <row r="48" spans="1:13" ht="12.75">
      <c r="A48">
        <v>1991</v>
      </c>
      <c r="B48" s="10">
        <f>('NBS_comp_mm _LakePrc'!B48/1000)*Area!$G$6/(Days!B48*86400)</f>
        <v>19463.59303110301</v>
      </c>
      <c r="C48" s="10">
        <f>('NBS_comp_mm _LakePrc'!C48/1000)*Area!$G$6/(Days!C48*86400)</f>
        <v>18083.5996706183</v>
      </c>
      <c r="D48" s="10">
        <f>('NBS_comp_mm _LakePrc'!D48/1000)*Area!$G$6/(Days!D48*86400)</f>
        <v>30857.279030166734</v>
      </c>
      <c r="E48" s="10">
        <f>('NBS_comp_mm _LakePrc'!E48/1000)*Area!$G$6/(Days!E48*86400)</f>
        <v>26124.298998298866</v>
      </c>
      <c r="F48" s="10">
        <f>('NBS_comp_mm _LakePrc'!F48/1000)*Area!$G$6/(Days!F48*86400)</f>
        <v>12576.279262626847</v>
      </c>
      <c r="G48" s="10">
        <f>('NBS_comp_mm _LakePrc'!G48/1000)*Area!$G$6/(Days!G48*86400)</f>
        <v>1528.9395135148613</v>
      </c>
      <c r="H48" s="10">
        <f>('NBS_comp_mm _LakePrc'!H48/1000)*Area!$G$6/(Days!H48*86400)</f>
        <v>-2530.127935512828</v>
      </c>
      <c r="I48" s="10">
        <f>('NBS_comp_mm _LakePrc'!I48/1000)*Area!$G$6/(Days!I48*86400)</f>
        <v>493.6217836313751</v>
      </c>
      <c r="J48" s="10">
        <f>('NBS_comp_mm _LakePrc'!J48/1000)*Area!$G$6/(Days!J48*86400)</f>
        <v>-2342.8903995445175</v>
      </c>
      <c r="K48" s="10">
        <f>('NBS_comp_mm _LakePrc'!K48/1000)*Area!$G$6/(Days!K48*86400)</f>
        <v>4816.128322410122</v>
      </c>
      <c r="L48" s="10">
        <f>('NBS_comp_mm _LakePrc'!L48/1000)*Area!$G$6/(Days!L48*86400)</f>
        <v>5608.8769449431475</v>
      </c>
      <c r="M48" s="10">
        <f>('NBS_comp_mm _LakePrc'!M48/1000)*Area!$G$6/(Days!M48*86400)</f>
        <v>11323.047924857734</v>
      </c>
    </row>
    <row r="49" spans="1:13" ht="12.75">
      <c r="A49">
        <v>1992</v>
      </c>
      <c r="B49" s="10">
        <f>('NBS_comp_mm _LakePrc'!B49/1000)*Area!$G$6/(Days!B49*86400)</f>
        <v>12283.26765061378</v>
      </c>
      <c r="C49" s="10">
        <f>('NBS_comp_mm _LakePrc'!C49/1000)*Area!$G$6/(Days!C49*86400)</f>
        <v>19339.16487892973</v>
      </c>
      <c r="D49" s="10">
        <f>('NBS_comp_mm _LakePrc'!D49/1000)*Area!$G$6/(Days!D49*86400)</f>
        <v>26463.000765214747</v>
      </c>
      <c r="E49" s="10">
        <f>('NBS_comp_mm _LakePrc'!E49/1000)*Area!$G$6/(Days!E49*86400)</f>
        <v>26937.49129139238</v>
      </c>
      <c r="F49" s="10">
        <f>('NBS_comp_mm _LakePrc'!F49/1000)*Area!$G$6/(Days!F49*86400)</f>
        <v>6844.457321582164</v>
      </c>
      <c r="G49" s="10">
        <f>('NBS_comp_mm _LakePrc'!G49/1000)*Area!$G$6/(Days!G49*86400)</f>
        <v>1837.0436836447454</v>
      </c>
      <c r="H49" s="10">
        <f>('NBS_comp_mm _LakePrc'!H49/1000)*Area!$G$6/(Days!H49*86400)</f>
        <v>10985.176163614386</v>
      </c>
      <c r="I49" s="10">
        <f>('NBS_comp_mm _LakePrc'!I49/1000)*Area!$G$6/(Days!I49*86400)</f>
        <v>9043.850550396923</v>
      </c>
      <c r="J49" s="10">
        <f>('NBS_comp_mm _LakePrc'!J49/1000)*Area!$G$6/(Days!J49*86400)</f>
        <v>21759.25174753972</v>
      </c>
      <c r="K49" s="10">
        <f>('NBS_comp_mm _LakePrc'!K49/1000)*Area!$G$6/(Days!K49*86400)</f>
        <v>11265.039614073305</v>
      </c>
      <c r="L49" s="10">
        <f>('NBS_comp_mm _LakePrc'!L49/1000)*Area!$G$6/(Days!L49*86400)</f>
        <v>42031.62835793603</v>
      </c>
      <c r="M49" s="10">
        <f>('NBS_comp_mm _LakePrc'!M49/1000)*Area!$G$6/(Days!M49*86400)</f>
        <v>15729.888814619624</v>
      </c>
    </row>
    <row r="50" spans="1:13" ht="12.75">
      <c r="A50">
        <v>1993</v>
      </c>
      <c r="B50" s="10">
        <f>('NBS_comp_mm _LakePrc'!B50/1000)*Area!$G$6/(Days!B50*86400)</f>
        <v>41387.33355171714</v>
      </c>
      <c r="C50" s="10">
        <f>('NBS_comp_mm _LakePrc'!C50/1000)*Area!$G$6/(Days!C50*86400)</f>
        <v>7400.2773881657695</v>
      </c>
      <c r="D50" s="10">
        <f>('NBS_comp_mm _LakePrc'!D50/1000)*Area!$G$6/(Days!D50*86400)</f>
        <v>22927.190358160187</v>
      </c>
      <c r="E50" s="10">
        <f>('NBS_comp_mm _LakePrc'!E50/1000)*Area!$G$6/(Days!E50*86400)</f>
        <v>36997.53853176187</v>
      </c>
      <c r="F50" s="10">
        <f>('NBS_comp_mm _LakePrc'!F50/1000)*Area!$G$6/(Days!F50*86400)</f>
        <v>7751.162070686108</v>
      </c>
      <c r="G50" s="10">
        <f>('NBS_comp_mm _LakePrc'!G50/1000)*Area!$G$6/(Days!G50*86400)</f>
        <v>9873.176343589997</v>
      </c>
      <c r="H50" s="10">
        <f>('NBS_comp_mm _LakePrc'!H50/1000)*Area!$G$6/(Days!H50*86400)</f>
        <v>333.3608169833698</v>
      </c>
      <c r="I50" s="10">
        <f>('NBS_comp_mm _LakePrc'!I50/1000)*Area!$G$6/(Days!I50*86400)</f>
        <v>-320.5593548172597</v>
      </c>
      <c r="J50" s="10">
        <f>('NBS_comp_mm _LakePrc'!J50/1000)*Area!$G$6/(Days!J50*86400)</f>
        <v>3853.4508098388637</v>
      </c>
      <c r="K50" s="10">
        <f>('NBS_comp_mm _LakePrc'!K50/1000)*Area!$G$6/(Days!K50*86400)</f>
        <v>4513.163136061296</v>
      </c>
      <c r="L50" s="10">
        <f>('NBS_comp_mm _LakePrc'!L50/1000)*Area!$G$6/(Days!L50*86400)</f>
        <v>6152.417313595763</v>
      </c>
      <c r="M50" s="10">
        <f>('NBS_comp_mm _LakePrc'!M50/1000)*Area!$G$6/(Days!M50*86400)</f>
        <v>7555.461272465784</v>
      </c>
    </row>
    <row r="51" spans="1:13" ht="12.75">
      <c r="A51">
        <v>1994</v>
      </c>
      <c r="B51" s="10">
        <f>('NBS_comp_mm _LakePrc'!B51/1000)*Area!$G$6/(Days!B51*86400)</f>
        <v>7464.365733099318</v>
      </c>
      <c r="C51" s="10">
        <f>('NBS_comp_mm _LakePrc'!C51/1000)*Area!$G$6/(Days!C51*86400)</f>
        <v>16851.262277602047</v>
      </c>
      <c r="D51" s="10">
        <f>('NBS_comp_mm _LakePrc'!D51/1000)*Area!$G$6/(Days!D51*86400)</f>
        <v>30145.557466581515</v>
      </c>
      <c r="E51" s="10">
        <f>('NBS_comp_mm _LakePrc'!E51/1000)*Area!$G$6/(Days!E51*86400)</f>
        <v>22882.599368724652</v>
      </c>
      <c r="F51" s="10">
        <f>('NBS_comp_mm _LakePrc'!F51/1000)*Area!$G$6/(Days!F51*86400)</f>
        <v>12061.706379944404</v>
      </c>
      <c r="G51" s="10">
        <f>('NBS_comp_mm _LakePrc'!G51/1000)*Area!$G$6/(Days!G51*86400)</f>
        <v>9999.240386799875</v>
      </c>
      <c r="H51" s="10">
        <f>('NBS_comp_mm _LakePrc'!H51/1000)*Area!$G$6/(Days!H51*86400)</f>
        <v>5300.008403553986</v>
      </c>
      <c r="I51" s="10">
        <f>('NBS_comp_mm _LakePrc'!I51/1000)*Area!$G$6/(Days!I51*86400)</f>
        <v>2465.0342999330765</v>
      </c>
      <c r="J51" s="10">
        <f>('NBS_comp_mm _LakePrc'!J51/1000)*Area!$G$6/(Days!J51*86400)</f>
        <v>86.55863851209041</v>
      </c>
      <c r="K51" s="10">
        <f>('NBS_comp_mm _LakePrc'!K51/1000)*Area!$G$6/(Days!K51*86400)</f>
        <v>2343.2487106104772</v>
      </c>
      <c r="L51" s="10">
        <f>('NBS_comp_mm _LakePrc'!L51/1000)*Area!$G$6/(Days!L51*86400)</f>
        <v>6212.709529528782</v>
      </c>
      <c r="M51" s="10">
        <f>('NBS_comp_mm _LakePrc'!M51/1000)*Area!$G$6/(Days!M51*86400)</f>
        <v>12626.14343969121</v>
      </c>
    </row>
    <row r="52" spans="1:13" ht="12.75">
      <c r="A52">
        <v>1995</v>
      </c>
      <c r="B52" s="10">
        <f>('NBS_comp_mm _LakePrc'!B52/1000)*Area!$G$6/(Days!B52*86400)</f>
        <v>23945.78215389986</v>
      </c>
      <c r="C52" s="10">
        <f>('NBS_comp_mm _LakePrc'!C52/1000)*Area!$G$6/(Days!C52*86400)</f>
        <v>6096.042639583511</v>
      </c>
      <c r="D52" s="10">
        <f>('NBS_comp_mm _LakePrc'!D52/1000)*Area!$G$6/(Days!D52*86400)</f>
        <v>26630.284320578317</v>
      </c>
      <c r="E52" s="10">
        <f>('NBS_comp_mm _LakePrc'!E52/1000)*Area!$G$6/(Days!E52*86400)</f>
        <v>18191.25820851896</v>
      </c>
      <c r="F52" s="10">
        <f>('NBS_comp_mm _LakePrc'!F52/1000)*Area!$G$6/(Days!F52*86400)</f>
        <v>11499.612017491081</v>
      </c>
      <c r="G52" s="10">
        <f>('NBS_comp_mm _LakePrc'!G52/1000)*Area!$G$6/(Days!G52*86400)</f>
        <v>2752.7188116452785</v>
      </c>
      <c r="H52" s="10">
        <f>('NBS_comp_mm _LakePrc'!H52/1000)*Area!$G$6/(Days!H52*86400)</f>
        <v>1295.3773260758599</v>
      </c>
      <c r="I52" s="10">
        <f>('NBS_comp_mm _LakePrc'!I52/1000)*Area!$G$6/(Days!I52*86400)</f>
        <v>2078.2504091512606</v>
      </c>
      <c r="J52" s="10">
        <f>('NBS_comp_mm _LakePrc'!J52/1000)*Area!$G$6/(Days!J52*86400)</f>
        <v>-1290.1288843451464</v>
      </c>
      <c r="K52" s="10">
        <f>('NBS_comp_mm _LakePrc'!K52/1000)*Area!$G$6/(Days!K52*86400)</f>
        <v>3862.487630279553</v>
      </c>
      <c r="L52" s="10">
        <f>('NBS_comp_mm _LakePrc'!L52/1000)*Area!$G$6/(Days!L52*86400)</f>
        <v>20138.08518892546</v>
      </c>
      <c r="M52" s="10">
        <f>('NBS_comp_mm _LakePrc'!M52/1000)*Area!$G$6/(Days!M52*86400)</f>
        <v>10302.749047369312</v>
      </c>
    </row>
    <row r="53" spans="1:13" ht="12.75">
      <c r="A53">
        <v>1996</v>
      </c>
      <c r="B53" s="10">
        <f>('NBS_comp_mm _LakePrc'!B53/1000)*Area!$G$6/(Days!B53*86400)</f>
        <v>16800.28850526266</v>
      </c>
      <c r="C53" s="10">
        <f>('NBS_comp_mm _LakePrc'!C53/1000)*Area!$G$6/(Days!C53*86400)</f>
        <v>22903.28121309882</v>
      </c>
      <c r="D53" s="10">
        <f>('NBS_comp_mm _LakePrc'!D53/1000)*Area!$G$6/(Days!D53*86400)</f>
        <v>16936.475877101257</v>
      </c>
      <c r="E53" s="10">
        <f>('NBS_comp_mm _LakePrc'!E53/1000)*Area!$G$6/(Days!E53*86400)</f>
        <v>34146.09118098499</v>
      </c>
      <c r="F53" s="10">
        <f>('NBS_comp_mm _LakePrc'!F53/1000)*Area!$G$6/(Days!F53*86400)</f>
        <v>24968.40116570572</v>
      </c>
      <c r="G53" s="10">
        <f>('NBS_comp_mm _LakePrc'!G53/1000)*Area!$G$6/(Days!G53*86400)</f>
        <v>18924.12494943702</v>
      </c>
      <c r="H53" s="10">
        <f>('NBS_comp_mm _LakePrc'!H53/1000)*Area!$G$6/(Days!H53*86400)</f>
        <v>1884.097100897881</v>
      </c>
      <c r="I53" s="10">
        <f>('NBS_comp_mm _LakePrc'!I53/1000)*Area!$G$6/(Days!I53*86400)</f>
        <v>-1369.5770485983758</v>
      </c>
      <c r="J53" s="10">
        <f>('NBS_comp_mm _LakePrc'!J53/1000)*Area!$G$6/(Days!J53*86400)</f>
        <v>15030.534678585676</v>
      </c>
      <c r="K53" s="10">
        <f>('NBS_comp_mm _LakePrc'!K53/1000)*Area!$G$6/(Days!K53*86400)</f>
        <v>11845.848589366573</v>
      </c>
      <c r="L53" s="10">
        <f>('NBS_comp_mm _LakePrc'!L53/1000)*Area!$G$6/(Days!L53*86400)</f>
        <v>13572.523035939888</v>
      </c>
      <c r="M53" s="10">
        <f>('NBS_comp_mm _LakePrc'!M53/1000)*Area!$G$6/(Days!M53*86400)</f>
        <v>25565.553440088028</v>
      </c>
    </row>
    <row r="54" spans="1:13" ht="12.75">
      <c r="A54">
        <v>1997</v>
      </c>
      <c r="B54" s="10">
        <f>('NBS_comp_mm _LakePrc'!B54/1000)*Area!$G$6/(Days!B54*86400)</f>
        <v>22852.355570409407</v>
      </c>
      <c r="C54" s="10">
        <f>('NBS_comp_mm _LakePrc'!C54/1000)*Area!$G$6/(Days!C54*86400)</f>
        <v>40944.44790197273</v>
      </c>
      <c r="D54" s="10">
        <f>('NBS_comp_mm _LakePrc'!D54/1000)*Area!$G$6/(Days!D54*86400)</f>
        <v>39192.411094058676</v>
      </c>
      <c r="E54" s="10">
        <f>('NBS_comp_mm _LakePrc'!E54/1000)*Area!$G$6/(Days!E54*86400)</f>
        <v>15399.121565873176</v>
      </c>
      <c r="F54" s="10">
        <f>('NBS_comp_mm _LakePrc'!F54/1000)*Area!$G$6/(Days!F54*86400)</f>
        <v>21083.68405117126</v>
      </c>
      <c r="G54" s="10">
        <f>('NBS_comp_mm _LakePrc'!G54/1000)*Area!$G$6/(Days!G54*86400)</f>
        <v>8948.387295808676</v>
      </c>
      <c r="H54" s="10">
        <f>('NBS_comp_mm _LakePrc'!H54/1000)*Area!$G$6/(Days!H54*86400)</f>
        <v>1539.1180021996568</v>
      </c>
      <c r="I54" s="10">
        <f>('NBS_comp_mm _LakePrc'!I54/1000)*Area!$G$6/(Days!I54*86400)</f>
        <v>1651.2917637261396</v>
      </c>
      <c r="J54" s="10">
        <f>('NBS_comp_mm _LakePrc'!J54/1000)*Area!$G$6/(Days!J54*86400)</f>
        <v>3328.8360270241815</v>
      </c>
      <c r="K54" s="10">
        <f>('NBS_comp_mm _LakePrc'!K54/1000)*Area!$G$6/(Days!K54*86400)</f>
        <v>2489.4309305215033</v>
      </c>
      <c r="L54" s="10">
        <f>('NBS_comp_mm _LakePrc'!L54/1000)*Area!$G$6/(Days!L54*86400)</f>
        <v>6855.00288970898</v>
      </c>
      <c r="M54" s="10">
        <f>('NBS_comp_mm _LakePrc'!M54/1000)*Area!$G$6/(Days!M54*86400)</f>
        <v>10018.920566607467</v>
      </c>
    </row>
    <row r="55" spans="1:13" ht="12.75">
      <c r="A55">
        <v>1998</v>
      </c>
      <c r="B55" s="10">
        <f>('NBS_comp_mm _LakePrc'!B55/1000)*Area!$G$6/(Days!B55*86400)</f>
        <v>26154.19176806969</v>
      </c>
      <c r="C55" s="10">
        <f>('NBS_comp_mm _LakePrc'!C55/1000)*Area!$G$6/(Days!C55*86400)</f>
        <v>24862.921866688273</v>
      </c>
      <c r="D55" s="10">
        <f>('NBS_comp_mm _LakePrc'!D55/1000)*Area!$G$6/(Days!D55*86400)</f>
        <v>31610.012930091445</v>
      </c>
      <c r="E55" s="10">
        <f>('NBS_comp_mm _LakePrc'!E55/1000)*Area!$G$6/(Days!E55*86400)</f>
        <v>14607.982490663164</v>
      </c>
      <c r="F55" s="10">
        <f>('NBS_comp_mm _LakePrc'!F55/1000)*Area!$G$6/(Days!F55*86400)</f>
        <v>3064.265670010661</v>
      </c>
      <c r="G55" s="10">
        <f>('NBS_comp_mm _LakePrc'!G55/1000)*Area!$G$6/(Days!G55*86400)</f>
        <v>-420.1205961721739</v>
      </c>
      <c r="H55" s="10">
        <f>('NBS_comp_mm _LakePrc'!H55/1000)*Area!$G$6/(Days!H55*86400)</f>
        <v>-1277.4821344879663</v>
      </c>
      <c r="I55" s="10">
        <f>('NBS_comp_mm _LakePrc'!I55/1000)*Area!$G$6/(Days!I55*86400)</f>
        <v>1676.9029428056947</v>
      </c>
      <c r="J55" s="10">
        <f>('NBS_comp_mm _LakePrc'!J55/1000)*Area!$G$6/(Days!J55*86400)</f>
        <v>-2199.7221896679744</v>
      </c>
      <c r="K55" s="10">
        <f>('NBS_comp_mm _LakePrc'!K55/1000)*Area!$G$6/(Days!K55*86400)</f>
        <v>-86.57028687777421</v>
      </c>
      <c r="L55" s="10">
        <f>('NBS_comp_mm _LakePrc'!L55/1000)*Area!$G$6/(Days!L55*86400)</f>
        <v>2064.093279002372</v>
      </c>
      <c r="M55" s="10">
        <f>('NBS_comp_mm _LakePrc'!M55/1000)*Area!$G$6/(Days!M55*86400)</f>
        <v>2954.0862554401565</v>
      </c>
    </row>
    <row r="56" spans="1:13" ht="12.75">
      <c r="A56">
        <v>1999</v>
      </c>
      <c r="B56" s="10">
        <f>('NBS_comp_mm _LakePrc'!B56/1000)*Area!$G$6/(Days!B56*86400)</f>
        <v>15696.764164516348</v>
      </c>
      <c r="C56" s="10">
        <f>('NBS_comp_mm _LakePrc'!C56/1000)*Area!$G$6/(Days!C56*86400)</f>
        <v>12676.363966336336</v>
      </c>
      <c r="D56" s="10">
        <f>('NBS_comp_mm _LakePrc'!D56/1000)*Area!$G$6/(Days!D56*86400)</f>
        <v>10378.80994025748</v>
      </c>
      <c r="E56" s="10">
        <f>('NBS_comp_mm _LakePrc'!E56/1000)*Area!$G$6/(Days!E56*86400)</f>
        <v>16103.393219989139</v>
      </c>
      <c r="F56" s="10">
        <f>('NBS_comp_mm _LakePrc'!F56/1000)*Area!$G$6/(Days!F56*86400)</f>
        <v>1754.7705247271076</v>
      </c>
      <c r="G56" s="10">
        <f>('NBS_comp_mm _LakePrc'!G56/1000)*Area!$G$6/(Days!G56*86400)</f>
        <v>2203.4213253873254</v>
      </c>
      <c r="H56" s="10">
        <f>('NBS_comp_mm _LakePrc'!H56/1000)*Area!$G$6/(Days!H56*86400)</f>
        <v>265.01040842197375</v>
      </c>
      <c r="I56" s="10">
        <f>('NBS_comp_mm _LakePrc'!I56/1000)*Area!$G$6/(Days!I56*86400)</f>
        <v>-2098.5488328464276</v>
      </c>
      <c r="J56" s="10">
        <f>('NBS_comp_mm _LakePrc'!J56/1000)*Area!$G$6/(Days!J56*86400)</f>
        <v>-538.614632511027</v>
      </c>
      <c r="K56" s="10">
        <f>('NBS_comp_mm _LakePrc'!K56/1000)*Area!$G$6/(Days!K56*86400)</f>
        <v>960.3242858889465</v>
      </c>
      <c r="L56" s="10">
        <f>('NBS_comp_mm _LakePrc'!L56/1000)*Area!$G$6/(Days!L56*86400)</f>
        <v>4537.308693923576</v>
      </c>
      <c r="M56" s="10">
        <f>('NBS_comp_mm _LakePrc'!M56/1000)*Area!$G$6/(Days!M56*86400)</f>
        <v>12056.669333120984</v>
      </c>
    </row>
    <row r="57" spans="1:13" ht="12.75">
      <c r="A57">
        <v>2000</v>
      </c>
      <c r="B57" s="10">
        <f>('NBS_comp_mm _LakePrc'!B57/1000)*Area!$G$6/(Days!B57*86400)</f>
        <v>0</v>
      </c>
      <c r="C57" s="10">
        <f>('NBS_comp_mm _LakePrc'!C57/1000)*Area!$G$6/(Days!C57*86400)</f>
        <v>0</v>
      </c>
      <c r="D57" s="10">
        <f>('NBS_comp_mm _LakePrc'!D57/1000)*Area!$G$6/(Days!D57*86400)</f>
        <v>0</v>
      </c>
      <c r="E57" s="10">
        <f>('NBS_comp_mm _LakePrc'!E57/1000)*Area!$G$6/(Days!E57*86400)</f>
        <v>0</v>
      </c>
      <c r="F57" s="10">
        <f>('NBS_comp_mm _LakePrc'!F57/1000)*Area!$G$6/(Days!F57*86400)</f>
        <v>0</v>
      </c>
      <c r="G57" s="10">
        <f>('NBS_comp_mm _LakePrc'!G57/1000)*Area!$G$6/(Days!G57*86400)</f>
        <v>0</v>
      </c>
      <c r="H57" s="10">
        <f>('NBS_comp_mm _LakePrc'!H57/1000)*Area!$G$6/(Days!H57*86400)</f>
        <v>0</v>
      </c>
      <c r="I57" s="10">
        <f>('NBS_comp_mm _LakePrc'!I57/1000)*Area!$G$6/(Days!I57*86400)</f>
        <v>0</v>
      </c>
      <c r="J57" s="10">
        <f>('NBS_comp_mm _LakePrc'!J57/1000)*Area!$G$6/(Days!J57*86400)</f>
        <v>0</v>
      </c>
      <c r="K57" s="10">
        <f>('NBS_comp_mm _LakePrc'!K57/1000)*Area!$G$6/(Days!K57*86400)</f>
        <v>0</v>
      </c>
      <c r="L57" s="10">
        <f>('NBS_comp_mm _LakePrc'!L57/1000)*Area!$G$6/(Days!L57*86400)</f>
        <v>0</v>
      </c>
      <c r="M57" s="10">
        <f>('NBS_comp_mm _LakePrc'!M57/1000)*Area!$G$6/(Days!M57*86400)</f>
        <v>0</v>
      </c>
    </row>
    <row r="60" spans="1:13" ht="12.75">
      <c r="A60" s="8" t="s">
        <v>57</v>
      </c>
      <c r="B60" s="10">
        <f>AVERAGE(B5:B57)</f>
        <v>12622.277352139661</v>
      </c>
      <c r="C60" s="10">
        <f aca="true" t="shared" si="0" ref="C60:M60">AVERAGE(C5:C57)</f>
        <v>16967.549732732878</v>
      </c>
      <c r="D60" s="10">
        <f t="shared" si="0"/>
        <v>30720.159307979215</v>
      </c>
      <c r="E60" s="10">
        <f t="shared" si="0"/>
        <v>24540.861370839375</v>
      </c>
      <c r="F60" s="10">
        <f t="shared" si="0"/>
        <v>10612.154058038572</v>
      </c>
      <c r="G60" s="10">
        <f t="shared" si="0"/>
        <v>3694.91136676716</v>
      </c>
      <c r="H60" s="10">
        <f t="shared" si="0"/>
        <v>447.91344094166277</v>
      </c>
      <c r="I60" s="10">
        <f t="shared" si="0"/>
        <v>495.62493565117796</v>
      </c>
      <c r="J60" s="10">
        <f t="shared" si="0"/>
        <v>2371.245350728044</v>
      </c>
      <c r="K60" s="10">
        <f t="shared" si="0"/>
        <v>4520.020256030305</v>
      </c>
      <c r="L60" s="10">
        <f t="shared" si="0"/>
        <v>9368.647127936443</v>
      </c>
      <c r="M60" s="10">
        <f t="shared" si="0"/>
        <v>13964.85609183975</v>
      </c>
    </row>
    <row r="61" spans="1:13" ht="12.75">
      <c r="A61" s="8" t="s">
        <v>58</v>
      </c>
      <c r="B61" s="10">
        <f>MAX(B5:B57)</f>
        <v>41387.33355171714</v>
      </c>
      <c r="C61" s="10">
        <f aca="true" t="shared" si="1" ref="C61:M61">MAX(C5:C57)</f>
        <v>49038.59424117984</v>
      </c>
      <c r="D61" s="10">
        <f t="shared" si="1"/>
        <v>70640.77240773452</v>
      </c>
      <c r="E61" s="10">
        <f t="shared" si="1"/>
        <v>58840.807005951174</v>
      </c>
      <c r="F61" s="10">
        <f t="shared" si="1"/>
        <v>51755.23071599861</v>
      </c>
      <c r="G61" s="10">
        <f t="shared" si="1"/>
        <v>18924.12494943702</v>
      </c>
      <c r="H61" s="10">
        <f t="shared" si="1"/>
        <v>10985.176163614386</v>
      </c>
      <c r="I61" s="10">
        <f t="shared" si="1"/>
        <v>9043.850550396923</v>
      </c>
      <c r="J61" s="10">
        <f t="shared" si="1"/>
        <v>26388.162528813973</v>
      </c>
      <c r="K61" s="10">
        <f t="shared" si="1"/>
        <v>30124.66635202774</v>
      </c>
      <c r="L61" s="10">
        <f t="shared" si="1"/>
        <v>42031.62835793603</v>
      </c>
      <c r="M61" s="10">
        <f t="shared" si="1"/>
        <v>34802.21232523932</v>
      </c>
    </row>
    <row r="62" spans="1:13" ht="12.75">
      <c r="A62" s="8" t="s">
        <v>59</v>
      </c>
      <c r="B62" s="10">
        <f>MIN(B5:B57)</f>
        <v>0</v>
      </c>
      <c r="C62" s="10">
        <f aca="true" t="shared" si="2" ref="C62:M62">MIN(C5:C57)</f>
        <v>0</v>
      </c>
      <c r="D62" s="10">
        <f t="shared" si="2"/>
        <v>0</v>
      </c>
      <c r="E62" s="10">
        <f t="shared" si="2"/>
        <v>0</v>
      </c>
      <c r="F62" s="10">
        <f t="shared" si="2"/>
        <v>0</v>
      </c>
      <c r="G62" s="10">
        <f t="shared" si="2"/>
        <v>-3795.477590902542</v>
      </c>
      <c r="H62" s="10">
        <f t="shared" si="2"/>
        <v>-3957.593325901045</v>
      </c>
      <c r="I62" s="10">
        <f t="shared" si="2"/>
        <v>-3230.8668329279362</v>
      </c>
      <c r="J62" s="10">
        <f t="shared" si="2"/>
        <v>-2567.0580241372422</v>
      </c>
      <c r="K62" s="10">
        <f t="shared" si="2"/>
        <v>-1324.7543208893435</v>
      </c>
      <c r="L62" s="10">
        <f t="shared" si="2"/>
        <v>0</v>
      </c>
      <c r="M62" s="10">
        <f t="shared" si="2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69</v>
      </c>
    </row>
    <row r="2" ht="12.75">
      <c r="A2" t="s">
        <v>17</v>
      </c>
    </row>
    <row r="4" spans="1:13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12.75">
      <c r="A5">
        <v>1948</v>
      </c>
      <c r="B5" s="10">
        <f>(NBS_comp_mm_LandPrc!B5/1000)*Area!$G$6/(Days!B5*86400)</f>
        <v>3047.9003582620667</v>
      </c>
      <c r="C5" s="10">
        <f>(NBS_comp_mm_LandPrc!C5/1000)*Area!$G$6/(Days!C5*86400)</f>
        <v>18912.88784791725</v>
      </c>
      <c r="D5" s="10">
        <f>(NBS_comp_mm_LandPrc!D5/1000)*Area!$G$6/(Days!D5*86400)</f>
        <v>58840.27374927341</v>
      </c>
      <c r="E5" s="10">
        <f>(NBS_comp_mm_LandPrc!E5/1000)*Area!$G$6/(Days!E5*86400)</f>
        <v>19151.269511076756</v>
      </c>
      <c r="F5" s="10">
        <f>(NBS_comp_mm_LandPrc!F5/1000)*Area!$G$6/(Days!F5*86400)</f>
        <v>22691.2823366237</v>
      </c>
      <c r="G5" s="10">
        <f>(NBS_comp_mm_LandPrc!G5/1000)*Area!$G$6/(Days!G5*86400)</f>
        <v>2899.50540746836</v>
      </c>
      <c r="H5" s="10">
        <f>(NBS_comp_mm_LandPrc!H5/1000)*Area!$G$6/(Days!H5*86400)</f>
        <v>-861.710322650356</v>
      </c>
      <c r="I5" s="10">
        <f>(NBS_comp_mm_LandPrc!I5/1000)*Area!$G$6/(Days!I5*86400)</f>
        <v>-3128.3549779980654</v>
      </c>
      <c r="J5" s="10">
        <f>(NBS_comp_mm_LandPrc!J5/1000)*Area!$G$6/(Days!J5*86400)</f>
        <v>-2119.4040300773545</v>
      </c>
      <c r="K5" s="10">
        <f>(NBS_comp_mm_LandPrc!K5/1000)*Area!$G$6/(Days!K5*86400)</f>
        <v>469.74024927661196</v>
      </c>
      <c r="L5" s="10">
        <f>(NBS_comp_mm_LandPrc!L5/1000)*Area!$G$6/(Days!L5*86400)</f>
        <v>4274.54552122814</v>
      </c>
      <c r="M5" s="10">
        <f>(NBS_comp_mm_LandPrc!M5/1000)*Area!$G$6/(Days!M5*86400)</f>
        <v>3473.7126944406905</v>
      </c>
    </row>
    <row r="6" spans="1:13" ht="12.75">
      <c r="A6">
        <v>1949</v>
      </c>
      <c r="B6" s="10">
        <f>(NBS_comp_mm_LandPrc!B6/1000)*Area!$G$6/(Days!B6*86400)</f>
        <v>9971.289573855287</v>
      </c>
      <c r="C6" s="10">
        <f>(NBS_comp_mm_LandPrc!C6/1000)*Area!$G$6/(Days!C6*86400)</f>
        <v>35489.22355818325</v>
      </c>
      <c r="D6" s="10">
        <f>(NBS_comp_mm_LandPrc!D6/1000)*Area!$G$6/(Days!D6*86400)</f>
        <v>19823.62438640717</v>
      </c>
      <c r="E6" s="10">
        <f>(NBS_comp_mm_LandPrc!E6/1000)*Area!$G$6/(Days!E6*86400)</f>
        <v>13773.19588860629</v>
      </c>
      <c r="F6" s="10">
        <f>(NBS_comp_mm_LandPrc!F6/1000)*Area!$G$6/(Days!F6*86400)</f>
        <v>3681.5997009924727</v>
      </c>
      <c r="G6" s="10">
        <f>(NBS_comp_mm_LandPrc!G6/1000)*Area!$G$6/(Days!G6*86400)</f>
        <v>-1195.5572525323043</v>
      </c>
      <c r="H6" s="10">
        <f>(NBS_comp_mm_LandPrc!H6/1000)*Area!$G$6/(Days!H6*86400)</f>
        <v>-1991.8353115233729</v>
      </c>
      <c r="I6" s="10">
        <f>(NBS_comp_mm_LandPrc!I6/1000)*Area!$G$6/(Days!I6*86400)</f>
        <v>-1665.0832452558827</v>
      </c>
      <c r="J6" s="10">
        <f>(NBS_comp_mm_LandPrc!J6/1000)*Area!$G$6/(Days!J6*86400)</f>
        <v>-671.1324022818447</v>
      </c>
      <c r="K6" s="10">
        <f>(NBS_comp_mm_LandPrc!K6/1000)*Area!$G$6/(Days!K6*86400)</f>
        <v>2065.1297634215557</v>
      </c>
      <c r="L6" s="10">
        <f>(NBS_comp_mm_LandPrc!L6/1000)*Area!$G$6/(Days!L6*86400)</f>
        <v>1480.0807830197045</v>
      </c>
      <c r="M6" s="10">
        <f>(NBS_comp_mm_LandPrc!M6/1000)*Area!$G$6/(Days!M6*86400)</f>
        <v>13119.424027099432</v>
      </c>
    </row>
    <row r="7" spans="1:13" ht="12.75">
      <c r="A7">
        <v>1950</v>
      </c>
      <c r="B7" s="10">
        <f>(NBS_comp_mm_LandPrc!B7/1000)*Area!$G$6/(Days!B7*86400)</f>
        <v>25830.61722920943</v>
      </c>
      <c r="C7" s="10">
        <f>(NBS_comp_mm_LandPrc!C7/1000)*Area!$G$6/(Days!C7*86400)</f>
        <v>17859.7676368822</v>
      </c>
      <c r="D7" s="10">
        <f>(NBS_comp_mm_LandPrc!D7/1000)*Area!$G$6/(Days!D7*86400)</f>
        <v>43747.70535988151</v>
      </c>
      <c r="E7" s="10">
        <f>(NBS_comp_mm_LandPrc!E7/1000)*Area!$G$6/(Days!E7*86400)</f>
        <v>41085.37181245429</v>
      </c>
      <c r="F7" s="10">
        <f>(NBS_comp_mm_LandPrc!F7/1000)*Area!$G$6/(Days!F7*86400)</f>
        <v>5584.736651775276</v>
      </c>
      <c r="G7" s="10">
        <f>(NBS_comp_mm_LandPrc!G7/1000)*Area!$G$6/(Days!G7*86400)</f>
        <v>1069.37549662544</v>
      </c>
      <c r="H7" s="10">
        <f>(NBS_comp_mm_LandPrc!H7/1000)*Area!$G$6/(Days!H7*86400)</f>
        <v>1638.8936835464358</v>
      </c>
      <c r="I7" s="10">
        <f>(NBS_comp_mm_LandPrc!I7/1000)*Area!$G$6/(Days!I7*86400)</f>
        <v>-1632.2376056125045</v>
      </c>
      <c r="J7" s="10">
        <f>(NBS_comp_mm_LandPrc!J7/1000)*Area!$G$6/(Days!J7*86400)</f>
        <v>1214.9110396302947</v>
      </c>
      <c r="K7" s="10">
        <f>(NBS_comp_mm_LandPrc!K7/1000)*Area!$G$6/(Days!K7*86400)</f>
        <v>3941.7882363382078</v>
      </c>
      <c r="L7" s="10">
        <f>(NBS_comp_mm_LandPrc!L7/1000)*Area!$G$6/(Days!L7*86400)</f>
        <v>12798.416476189685</v>
      </c>
      <c r="M7" s="10">
        <f>(NBS_comp_mm_LandPrc!M7/1000)*Area!$G$6/(Days!M7*86400)</f>
        <v>24719.068173421143</v>
      </c>
    </row>
    <row r="8" spans="1:13" ht="12.75">
      <c r="A8">
        <v>1951</v>
      </c>
      <c r="B8" s="10">
        <f>(NBS_comp_mm_LandPrc!B8/1000)*Area!$G$6/(Days!B8*86400)</f>
        <v>20594.89184504696</v>
      </c>
      <c r="C8" s="10">
        <f>(NBS_comp_mm_LandPrc!C8/1000)*Area!$G$6/(Days!C8*86400)</f>
        <v>31499.84216335147</v>
      </c>
      <c r="D8" s="10">
        <f>(NBS_comp_mm_LandPrc!D8/1000)*Area!$G$6/(Days!D8*86400)</f>
        <v>36526.046258223236</v>
      </c>
      <c r="E8" s="10">
        <f>(NBS_comp_mm_LandPrc!E8/1000)*Area!$G$6/(Days!E8*86400)</f>
        <v>37638.67580540594</v>
      </c>
      <c r="F8" s="10">
        <f>(NBS_comp_mm_LandPrc!F8/1000)*Area!$G$6/(Days!F8*86400)</f>
        <v>6279.853515939203</v>
      </c>
      <c r="G8" s="10">
        <f>(NBS_comp_mm_LandPrc!G8/1000)*Area!$G$6/(Days!G8*86400)</f>
        <v>1688.0552348615824</v>
      </c>
      <c r="H8" s="10">
        <f>(NBS_comp_mm_LandPrc!H8/1000)*Area!$G$6/(Days!H8*86400)</f>
        <v>-1663.3712106587386</v>
      </c>
      <c r="I8" s="10">
        <f>(NBS_comp_mm_LandPrc!I8/1000)*Area!$G$6/(Days!I8*86400)</f>
        <v>-2105.387065538202</v>
      </c>
      <c r="J8" s="10">
        <f>(NBS_comp_mm_LandPrc!J8/1000)*Area!$G$6/(Days!J8*86400)</f>
        <v>-1490.018123019039</v>
      </c>
      <c r="K8" s="10">
        <f>(NBS_comp_mm_LandPrc!K8/1000)*Area!$G$6/(Days!K8*86400)</f>
        <v>2937.772673441525</v>
      </c>
      <c r="L8" s="10">
        <f>(NBS_comp_mm_LandPrc!L8/1000)*Area!$G$6/(Days!L8*86400)</f>
        <v>8723.490648619148</v>
      </c>
      <c r="M8" s="10">
        <f>(NBS_comp_mm_LandPrc!M8/1000)*Area!$G$6/(Days!M8*86400)</f>
        <v>10199.863527543443</v>
      </c>
    </row>
    <row r="9" spans="1:13" ht="12.75">
      <c r="A9">
        <v>1952</v>
      </c>
      <c r="B9" s="10">
        <f>(NBS_comp_mm_LandPrc!B9/1000)*Area!$G$6/(Days!B9*86400)</f>
        <v>31257.380579981298</v>
      </c>
      <c r="C9" s="10">
        <f>(NBS_comp_mm_LandPrc!C9/1000)*Area!$G$6/(Days!C9*86400)</f>
        <v>22811.756502776687</v>
      </c>
      <c r="D9" s="10">
        <f>(NBS_comp_mm_LandPrc!D9/1000)*Area!$G$6/(Days!D9*86400)</f>
        <v>35203.200985234085</v>
      </c>
      <c r="E9" s="10">
        <f>(NBS_comp_mm_LandPrc!E9/1000)*Area!$G$6/(Days!E9*86400)</f>
        <v>28819.26693721325</v>
      </c>
      <c r="F9" s="10">
        <f>(NBS_comp_mm_LandPrc!F9/1000)*Area!$G$6/(Days!F9*86400)</f>
        <v>8525.400137733292</v>
      </c>
      <c r="G9" s="10">
        <f>(NBS_comp_mm_LandPrc!G9/1000)*Area!$G$6/(Days!G9*86400)</f>
        <v>-1870.6173920030137</v>
      </c>
      <c r="H9" s="10">
        <f>(NBS_comp_mm_LandPrc!H9/1000)*Area!$G$6/(Days!H9*86400)</f>
        <v>-2307.6421331420033</v>
      </c>
      <c r="I9" s="10">
        <f>(NBS_comp_mm_LandPrc!I9/1000)*Area!$G$6/(Days!I9*86400)</f>
        <v>-1236.385049409171</v>
      </c>
      <c r="J9" s="10">
        <f>(NBS_comp_mm_LandPrc!J9/1000)*Area!$G$6/(Days!J9*86400)</f>
        <v>-1969.2594947580728</v>
      </c>
      <c r="K9" s="10">
        <f>(NBS_comp_mm_LandPrc!K9/1000)*Area!$G$6/(Days!K9*86400)</f>
        <v>-762.0144371944768</v>
      </c>
      <c r="L9" s="10">
        <f>(NBS_comp_mm_LandPrc!L9/1000)*Area!$G$6/(Days!L9*86400)</f>
        <v>2856.467484540196</v>
      </c>
      <c r="M9" s="10">
        <f>(NBS_comp_mm_LandPrc!M9/1000)*Area!$G$6/(Days!M9*86400)</f>
        <v>5053.775894368191</v>
      </c>
    </row>
    <row r="10" spans="1:13" ht="12.75">
      <c r="A10">
        <v>1953</v>
      </c>
      <c r="B10" s="10">
        <f>(NBS_comp_mm_LandPrc!B10/1000)*Area!$G$6/(Days!B10*86400)</f>
        <v>5693.722980197722</v>
      </c>
      <c r="C10" s="10">
        <f>(NBS_comp_mm_LandPrc!C10/1000)*Area!$G$6/(Days!C10*86400)</f>
        <v>4384.5792316465295</v>
      </c>
      <c r="D10" s="10">
        <f>(NBS_comp_mm_LandPrc!D10/1000)*Area!$G$6/(Days!D10*86400)</f>
        <v>18435.262284458262</v>
      </c>
      <c r="E10" s="10">
        <f>(NBS_comp_mm_LandPrc!E10/1000)*Area!$G$6/(Days!E10*86400)</f>
        <v>11129.32663339207</v>
      </c>
      <c r="F10" s="10">
        <f>(NBS_comp_mm_LandPrc!F10/1000)*Area!$G$6/(Days!F10*86400)</f>
        <v>9292.126935022708</v>
      </c>
      <c r="G10" s="10">
        <f>(NBS_comp_mm_LandPrc!G10/1000)*Area!$G$6/(Days!G10*86400)</f>
        <v>1753.6212070838044</v>
      </c>
      <c r="H10" s="10">
        <f>(NBS_comp_mm_LandPrc!H10/1000)*Area!$G$6/(Days!H10*86400)</f>
        <v>2621.1183644299017</v>
      </c>
      <c r="I10" s="10">
        <f>(NBS_comp_mm_LandPrc!I10/1000)*Area!$G$6/(Days!I10*86400)</f>
        <v>5328.911575870479</v>
      </c>
      <c r="J10" s="10">
        <f>(NBS_comp_mm_LandPrc!J10/1000)*Area!$G$6/(Days!J10*86400)</f>
        <v>-1610.9192987122378</v>
      </c>
      <c r="K10" s="10">
        <f>(NBS_comp_mm_LandPrc!K10/1000)*Area!$G$6/(Days!K10*86400)</f>
        <v>-820.386507178111</v>
      </c>
      <c r="L10" s="10">
        <f>(NBS_comp_mm_LandPrc!L10/1000)*Area!$G$6/(Days!L10*86400)</f>
        <v>742.8040809173924</v>
      </c>
      <c r="M10" s="10">
        <f>(NBS_comp_mm_LandPrc!M10/1000)*Area!$G$6/(Days!M10*86400)</f>
        <v>2642.4035055897675</v>
      </c>
    </row>
    <row r="11" spans="1:13" ht="12.75">
      <c r="A11">
        <v>1954</v>
      </c>
      <c r="B11" s="10">
        <f>(NBS_comp_mm_LandPrc!B11/1000)*Area!$G$6/(Days!B11*86400)</f>
        <v>3052.4932996789</v>
      </c>
      <c r="C11" s="10">
        <f>(NBS_comp_mm_LandPrc!C11/1000)*Area!$G$6/(Days!C11*86400)</f>
        <v>35807.33602900316</v>
      </c>
      <c r="D11" s="10">
        <f>(NBS_comp_mm_LandPrc!D11/1000)*Area!$G$6/(Days!D11*86400)</f>
        <v>26600.626114038983</v>
      </c>
      <c r="E11" s="10">
        <f>(NBS_comp_mm_LandPrc!E11/1000)*Area!$G$6/(Days!E11*86400)</f>
        <v>15611.284201354256</v>
      </c>
      <c r="F11" s="10">
        <f>(NBS_comp_mm_LandPrc!F11/1000)*Area!$G$6/(Days!F11*86400)</f>
        <v>3207.5779894317784</v>
      </c>
      <c r="G11" s="10">
        <f>(NBS_comp_mm_LandPrc!G11/1000)*Area!$G$6/(Days!G11*86400)</f>
        <v>609.7244746991153</v>
      </c>
      <c r="H11" s="10">
        <f>(NBS_comp_mm_LandPrc!H11/1000)*Area!$G$6/(Days!H11*86400)</f>
        <v>-3435.098087043579</v>
      </c>
      <c r="I11" s="10">
        <f>(NBS_comp_mm_LandPrc!I11/1000)*Area!$G$6/(Days!I11*86400)</f>
        <v>-3114.386844875367</v>
      </c>
      <c r="J11" s="10">
        <f>(NBS_comp_mm_LandPrc!J11/1000)*Area!$G$6/(Days!J11*86400)</f>
        <v>-962.7664620597558</v>
      </c>
      <c r="K11" s="10">
        <f>(NBS_comp_mm_LandPrc!K11/1000)*Area!$G$6/(Days!K11*86400)</f>
        <v>13937.415556917607</v>
      </c>
      <c r="L11" s="10">
        <f>(NBS_comp_mm_LandPrc!L11/1000)*Area!$G$6/(Days!L11*86400)</f>
        <v>5405.511485415698</v>
      </c>
      <c r="M11" s="10">
        <f>(NBS_comp_mm_LandPrc!M11/1000)*Area!$G$6/(Days!M11*86400)</f>
        <v>9611.91364548947</v>
      </c>
    </row>
    <row r="12" spans="1:13" ht="12.75">
      <c r="A12">
        <v>1955</v>
      </c>
      <c r="B12" s="10">
        <f>(NBS_comp_mm_LandPrc!B12/1000)*Area!$G$6/(Days!B12*86400)</f>
        <v>15979.052309425599</v>
      </c>
      <c r="C12" s="10">
        <f>(NBS_comp_mm_LandPrc!C12/1000)*Area!$G$6/(Days!C12*86400)</f>
        <v>14650.394318521843</v>
      </c>
      <c r="D12" s="10">
        <f>(NBS_comp_mm_LandPrc!D12/1000)*Area!$G$6/(Days!D12*86400)</f>
        <v>39069.81048601593</v>
      </c>
      <c r="E12" s="10">
        <f>(NBS_comp_mm_LandPrc!E12/1000)*Area!$G$6/(Days!E12*86400)</f>
        <v>18042.943053616153</v>
      </c>
      <c r="F12" s="10">
        <f>(NBS_comp_mm_LandPrc!F12/1000)*Area!$G$6/(Days!F12*86400)</f>
        <v>2215.1256766010515</v>
      </c>
      <c r="G12" s="10">
        <f>(NBS_comp_mm_LandPrc!G12/1000)*Area!$G$6/(Days!G12*86400)</f>
        <v>-1503.7330738690516</v>
      </c>
      <c r="H12" s="10">
        <f>(NBS_comp_mm_LandPrc!H12/1000)*Area!$G$6/(Days!H12*86400)</f>
        <v>-3165.9680093852753</v>
      </c>
      <c r="I12" s="10">
        <f>(NBS_comp_mm_LandPrc!I12/1000)*Area!$G$6/(Days!I12*86400)</f>
        <v>-2775.675300669871</v>
      </c>
      <c r="J12" s="10">
        <f>(NBS_comp_mm_LandPrc!J12/1000)*Area!$G$6/(Days!J12*86400)</f>
        <v>-1738.155350948645</v>
      </c>
      <c r="K12" s="10">
        <f>(NBS_comp_mm_LandPrc!K12/1000)*Area!$G$6/(Days!K12*86400)</f>
        <v>2571.51118516588</v>
      </c>
      <c r="L12" s="10">
        <f>(NBS_comp_mm_LandPrc!L12/1000)*Area!$G$6/(Days!L12*86400)</f>
        <v>6830.668775073697</v>
      </c>
      <c r="M12" s="10">
        <f>(NBS_comp_mm_LandPrc!M12/1000)*Area!$G$6/(Days!M12*86400)</f>
        <v>7483.068789293</v>
      </c>
    </row>
    <row r="13" spans="1:13" ht="12.75">
      <c r="A13">
        <v>1956</v>
      </c>
      <c r="B13" s="10">
        <f>(NBS_comp_mm_LandPrc!B13/1000)*Area!$G$6/(Days!B13*86400)</f>
        <v>3170.294047304964</v>
      </c>
      <c r="C13" s="10">
        <f>(NBS_comp_mm_LandPrc!C13/1000)*Area!$G$6/(Days!C13*86400)</f>
        <v>5975.040025244708</v>
      </c>
      <c r="D13" s="10">
        <f>(NBS_comp_mm_LandPrc!D13/1000)*Area!$G$6/(Days!D13*86400)</f>
        <v>43729.002303687834</v>
      </c>
      <c r="E13" s="10">
        <f>(NBS_comp_mm_LandPrc!E13/1000)*Area!$G$6/(Days!E13*86400)</f>
        <v>27953.106773777068</v>
      </c>
      <c r="F13" s="10">
        <f>(NBS_comp_mm_LandPrc!F13/1000)*Area!$G$6/(Days!F13*86400)</f>
        <v>51795.079132963976</v>
      </c>
      <c r="G13" s="10">
        <f>(NBS_comp_mm_LandPrc!G13/1000)*Area!$G$6/(Days!G13*86400)</f>
        <v>3348.806810625706</v>
      </c>
      <c r="H13" s="10">
        <f>(NBS_comp_mm_LandPrc!H13/1000)*Area!$G$6/(Days!H13*86400)</f>
        <v>1415.7524542372623</v>
      </c>
      <c r="I13" s="10">
        <f>(NBS_comp_mm_LandPrc!I13/1000)*Area!$G$6/(Days!I13*86400)</f>
        <v>6291.72824513791</v>
      </c>
      <c r="J13" s="10">
        <f>(NBS_comp_mm_LandPrc!J13/1000)*Area!$G$6/(Days!J13*86400)</f>
        <v>4544.285588026686</v>
      </c>
      <c r="K13" s="10">
        <f>(NBS_comp_mm_LandPrc!K13/1000)*Area!$G$6/(Days!K13*86400)</f>
        <v>1123.7077482952923</v>
      </c>
      <c r="L13" s="10">
        <f>(NBS_comp_mm_LandPrc!L13/1000)*Area!$G$6/(Days!L13*86400)</f>
        <v>2531.6230903816745</v>
      </c>
      <c r="M13" s="10">
        <f>(NBS_comp_mm_LandPrc!M13/1000)*Area!$G$6/(Days!M13*86400)</f>
        <v>11677.128157650324</v>
      </c>
    </row>
    <row r="14" spans="1:13" ht="12.75">
      <c r="A14">
        <v>1957</v>
      </c>
      <c r="B14" s="10">
        <f>(NBS_comp_mm_LandPrc!B14/1000)*Area!$G$6/(Days!B14*86400)</f>
        <v>11008.504629897749</v>
      </c>
      <c r="C14" s="10">
        <f>(NBS_comp_mm_LandPrc!C14/1000)*Area!$G$6/(Days!C14*86400)</f>
        <v>14220.80938592398</v>
      </c>
      <c r="D14" s="10">
        <f>(NBS_comp_mm_LandPrc!D14/1000)*Area!$G$6/(Days!D14*86400)</f>
        <v>19625.43890923921</v>
      </c>
      <c r="E14" s="10">
        <f>(NBS_comp_mm_LandPrc!E14/1000)*Area!$G$6/(Days!E14*86400)</f>
        <v>26640.16380397079</v>
      </c>
      <c r="F14" s="10">
        <f>(NBS_comp_mm_LandPrc!F14/1000)*Area!$G$6/(Days!F14*86400)</f>
        <v>14642.577898270947</v>
      </c>
      <c r="G14" s="10">
        <f>(NBS_comp_mm_LandPrc!G14/1000)*Area!$G$6/(Days!G14*86400)</f>
        <v>2468.322092420817</v>
      </c>
      <c r="H14" s="10">
        <f>(NBS_comp_mm_LandPrc!H14/1000)*Area!$G$6/(Days!H14*86400)</f>
        <v>6150.661216991737</v>
      </c>
      <c r="I14" s="10">
        <f>(NBS_comp_mm_LandPrc!I14/1000)*Area!$G$6/(Days!I14*86400)</f>
        <v>-2388.8765513428525</v>
      </c>
      <c r="J14" s="10">
        <f>(NBS_comp_mm_LandPrc!J14/1000)*Area!$G$6/(Days!J14*86400)</f>
        <v>2608.718651644614</v>
      </c>
      <c r="K14" s="10">
        <f>(NBS_comp_mm_LandPrc!K14/1000)*Area!$G$6/(Days!K14*86400)</f>
        <v>3797.414356409892</v>
      </c>
      <c r="L14" s="10">
        <f>(NBS_comp_mm_LandPrc!L14/1000)*Area!$G$6/(Days!L14*86400)</f>
        <v>12374.209486584878</v>
      </c>
      <c r="M14" s="10">
        <f>(NBS_comp_mm_LandPrc!M14/1000)*Area!$G$6/(Days!M14*86400)</f>
        <v>26669.462452060132</v>
      </c>
    </row>
    <row r="15" spans="1:13" ht="12.75">
      <c r="A15">
        <v>1958</v>
      </c>
      <c r="B15" s="10">
        <f>(NBS_comp_mm_LandPrc!B15/1000)*Area!$G$6/(Days!B15*86400)</f>
        <v>6236.3790636281165</v>
      </c>
      <c r="C15" s="10">
        <f>(NBS_comp_mm_LandPrc!C15/1000)*Area!$G$6/(Days!C15*86400)</f>
        <v>4843.793400551424</v>
      </c>
      <c r="D15" s="10">
        <f>(NBS_comp_mm_LandPrc!D15/1000)*Area!$G$6/(Days!D15*86400)</f>
        <v>16740.393709554082</v>
      </c>
      <c r="E15" s="10">
        <f>(NBS_comp_mm_LandPrc!E15/1000)*Area!$G$6/(Days!E15*86400)</f>
        <v>9175.294157412949</v>
      </c>
      <c r="F15" s="10">
        <f>(NBS_comp_mm_LandPrc!F15/1000)*Area!$G$6/(Days!F15*86400)</f>
        <v>1343.6142172823777</v>
      </c>
      <c r="G15" s="10">
        <f>(NBS_comp_mm_LandPrc!G15/1000)*Area!$G$6/(Days!G15*86400)</f>
        <v>571.6992929494428</v>
      </c>
      <c r="H15" s="10">
        <f>(NBS_comp_mm_LandPrc!H15/1000)*Area!$G$6/(Days!H15*86400)</f>
        <v>-901.3419149190601</v>
      </c>
      <c r="I15" s="10">
        <f>(NBS_comp_mm_LandPrc!I15/1000)*Area!$G$6/(Days!I15*86400)</f>
        <v>-2055.116754904989</v>
      </c>
      <c r="J15" s="10">
        <f>(NBS_comp_mm_LandPrc!J15/1000)*Area!$G$6/(Days!J15*86400)</f>
        <v>1313.2995198594767</v>
      </c>
      <c r="K15" s="10">
        <f>(NBS_comp_mm_LandPrc!K15/1000)*Area!$G$6/(Days!K15*86400)</f>
        <v>-91.90065238980817</v>
      </c>
      <c r="L15" s="10">
        <f>(NBS_comp_mm_LandPrc!L15/1000)*Area!$G$6/(Days!L15*86400)</f>
        <v>3864.8137813906064</v>
      </c>
      <c r="M15" s="10">
        <f>(NBS_comp_mm_LandPrc!M15/1000)*Area!$G$6/(Days!M15*86400)</f>
        <v>3054.6488893661417</v>
      </c>
    </row>
    <row r="16" spans="1:13" ht="12.75">
      <c r="A16">
        <v>1959</v>
      </c>
      <c r="B16" s="10">
        <f>(NBS_comp_mm_LandPrc!B16/1000)*Area!$G$6/(Days!B16*86400)</f>
        <v>6548.582412877057</v>
      </c>
      <c r="C16" s="10">
        <f>(NBS_comp_mm_LandPrc!C16/1000)*Area!$G$6/(Days!C16*86400)</f>
        <v>10063.21886235668</v>
      </c>
      <c r="D16" s="10">
        <f>(NBS_comp_mm_LandPrc!D16/1000)*Area!$G$6/(Days!D16*86400)</f>
        <v>42786.82525433871</v>
      </c>
      <c r="E16" s="10">
        <f>(NBS_comp_mm_LandPrc!E16/1000)*Area!$G$6/(Days!E16*86400)</f>
        <v>34353.89105409269</v>
      </c>
      <c r="F16" s="10">
        <f>(NBS_comp_mm_LandPrc!F16/1000)*Area!$G$6/(Days!F16*86400)</f>
        <v>12916.937276253782</v>
      </c>
      <c r="G16" s="10">
        <f>(NBS_comp_mm_LandPrc!G16/1000)*Area!$G$6/(Days!G16*86400)</f>
        <v>1496.7817694826788</v>
      </c>
      <c r="H16" s="10">
        <f>(NBS_comp_mm_LandPrc!H16/1000)*Area!$G$6/(Days!H16*86400)</f>
        <v>-1228.7593138216976</v>
      </c>
      <c r="I16" s="10">
        <f>(NBS_comp_mm_LandPrc!I16/1000)*Area!$G$6/(Days!I16*86400)</f>
        <v>357.03818392073174</v>
      </c>
      <c r="J16" s="10">
        <f>(NBS_comp_mm_LandPrc!J16/1000)*Area!$G$6/(Days!J16*86400)</f>
        <v>-427.10488286011923</v>
      </c>
      <c r="K16" s="10">
        <f>(NBS_comp_mm_LandPrc!K16/1000)*Area!$G$6/(Days!K16*86400)</f>
        <v>7918.03453963244</v>
      </c>
      <c r="L16" s="10">
        <f>(NBS_comp_mm_LandPrc!L16/1000)*Area!$G$6/(Days!L16*86400)</f>
        <v>14244.645475929248</v>
      </c>
      <c r="M16" s="10">
        <f>(NBS_comp_mm_LandPrc!M16/1000)*Area!$G$6/(Days!M16*86400)</f>
        <v>22318.588749225128</v>
      </c>
    </row>
    <row r="17" spans="1:13" ht="12.75">
      <c r="A17">
        <v>1960</v>
      </c>
      <c r="B17" s="10">
        <f>(NBS_comp_mm_LandPrc!B17/1000)*Area!$G$6/(Days!B17*86400)</f>
        <v>14561.871783899494</v>
      </c>
      <c r="C17" s="10">
        <f>(NBS_comp_mm_LandPrc!C17/1000)*Area!$G$6/(Days!C17*86400)</f>
        <v>12858.727948139434</v>
      </c>
      <c r="D17" s="10">
        <f>(NBS_comp_mm_LandPrc!D17/1000)*Area!$G$6/(Days!D17*86400)</f>
        <v>14807.937547189138</v>
      </c>
      <c r="E17" s="10">
        <f>(NBS_comp_mm_LandPrc!E17/1000)*Area!$G$6/(Days!E17*86400)</f>
        <v>59651.67120348205</v>
      </c>
      <c r="F17" s="10">
        <f>(NBS_comp_mm_LandPrc!F17/1000)*Area!$G$6/(Days!F17*86400)</f>
        <v>18756.85073110987</v>
      </c>
      <c r="G17" s="10">
        <f>(NBS_comp_mm_LandPrc!G17/1000)*Area!$G$6/(Days!G17*86400)</f>
        <v>10243.046128676551</v>
      </c>
      <c r="H17" s="10">
        <f>(NBS_comp_mm_LandPrc!H17/1000)*Area!$G$6/(Days!H17*86400)</f>
        <v>-1783.7413859717417</v>
      </c>
      <c r="I17" s="10">
        <f>(NBS_comp_mm_LandPrc!I17/1000)*Area!$G$6/(Days!I17*86400)</f>
        <v>-1172.1840271745073</v>
      </c>
      <c r="J17" s="10">
        <f>(NBS_comp_mm_LandPrc!J17/1000)*Area!$G$6/(Days!J17*86400)</f>
        <v>-2087.1911259890953</v>
      </c>
      <c r="K17" s="10">
        <f>(NBS_comp_mm_LandPrc!K17/1000)*Area!$G$6/(Days!K17*86400)</f>
        <v>326.46535137674306</v>
      </c>
      <c r="L17" s="10">
        <f>(NBS_comp_mm_LandPrc!L17/1000)*Area!$G$6/(Days!L17*86400)</f>
        <v>2313.782381086952</v>
      </c>
      <c r="M17" s="10">
        <f>(NBS_comp_mm_LandPrc!M17/1000)*Area!$G$6/(Days!M17*86400)</f>
        <v>1689.5877378761454</v>
      </c>
    </row>
    <row r="18" spans="1:13" ht="12.75">
      <c r="A18">
        <v>1961</v>
      </c>
      <c r="B18" s="10">
        <f>(NBS_comp_mm_LandPrc!B18/1000)*Area!$G$6/(Days!B18*86400)</f>
        <v>1141.0328120006263</v>
      </c>
      <c r="C18" s="10">
        <f>(NBS_comp_mm_LandPrc!C18/1000)*Area!$G$6/(Days!C18*86400)</f>
        <v>9393.997808822063</v>
      </c>
      <c r="D18" s="10">
        <f>(NBS_comp_mm_LandPrc!D18/1000)*Area!$G$6/(Days!D18*86400)</f>
        <v>13692.907189291715</v>
      </c>
      <c r="E18" s="10">
        <f>(NBS_comp_mm_LandPrc!E18/1000)*Area!$G$6/(Days!E18*86400)</f>
        <v>19488.98155213113</v>
      </c>
      <c r="F18" s="10">
        <f>(NBS_comp_mm_LandPrc!F18/1000)*Area!$G$6/(Days!F18*86400)</f>
        <v>10775.98325603431</v>
      </c>
      <c r="G18" s="10">
        <f>(NBS_comp_mm_LandPrc!G18/1000)*Area!$G$6/(Days!G18*86400)</f>
        <v>2190.529794755856</v>
      </c>
      <c r="H18" s="10">
        <f>(NBS_comp_mm_LandPrc!H18/1000)*Area!$G$6/(Days!H18*86400)</f>
        <v>-73.54154400172496</v>
      </c>
      <c r="I18" s="10">
        <f>(NBS_comp_mm_LandPrc!I18/1000)*Area!$G$6/(Days!I18*86400)</f>
        <v>1827.190523724339</v>
      </c>
      <c r="J18" s="10">
        <f>(NBS_comp_mm_LandPrc!J18/1000)*Area!$G$6/(Days!J18*86400)</f>
        <v>68.29838530930716</v>
      </c>
      <c r="K18" s="10">
        <f>(NBS_comp_mm_LandPrc!K18/1000)*Area!$G$6/(Days!K18*86400)</f>
        <v>594.8079261393494</v>
      </c>
      <c r="L18" s="10">
        <f>(NBS_comp_mm_LandPrc!L18/1000)*Area!$G$6/(Days!L18*86400)</f>
        <v>5577.400456036527</v>
      </c>
      <c r="M18" s="10">
        <f>(NBS_comp_mm_LandPrc!M18/1000)*Area!$G$6/(Days!M18*86400)</f>
        <v>7044.910653001123</v>
      </c>
    </row>
    <row r="19" spans="1:13" ht="12.75">
      <c r="A19">
        <v>1962</v>
      </c>
      <c r="B19" s="10">
        <f>(NBS_comp_mm_LandPrc!B19/1000)*Area!$G$6/(Days!B19*86400)</f>
        <v>4526.767509984794</v>
      </c>
      <c r="C19" s="10">
        <f>(NBS_comp_mm_LandPrc!C19/1000)*Area!$G$6/(Days!C19*86400)</f>
        <v>5012.590483492919</v>
      </c>
      <c r="D19" s="10">
        <f>(NBS_comp_mm_LandPrc!D19/1000)*Area!$G$6/(Days!D19*86400)</f>
        <v>39522.9983159377</v>
      </c>
      <c r="E19" s="10">
        <f>(NBS_comp_mm_LandPrc!E19/1000)*Area!$G$6/(Days!E19*86400)</f>
        <v>13421.079680331142</v>
      </c>
      <c r="F19" s="10">
        <f>(NBS_comp_mm_LandPrc!F19/1000)*Area!$G$6/(Days!F19*86400)</f>
        <v>5251.67465664541</v>
      </c>
      <c r="G19" s="10">
        <f>(NBS_comp_mm_LandPrc!G19/1000)*Area!$G$6/(Days!G19*86400)</f>
        <v>3918.0824730700197</v>
      </c>
      <c r="H19" s="10">
        <f>(NBS_comp_mm_LandPrc!H19/1000)*Area!$G$6/(Days!H19*86400)</f>
        <v>-2796.165234503194</v>
      </c>
      <c r="I19" s="10">
        <f>(NBS_comp_mm_LandPrc!I19/1000)*Area!$G$6/(Days!I19*86400)</f>
        <v>-575.3349771776182</v>
      </c>
      <c r="J19" s="10">
        <f>(NBS_comp_mm_LandPrc!J19/1000)*Area!$G$6/(Days!J19*86400)</f>
        <v>-798.146676973203</v>
      </c>
      <c r="K19" s="10">
        <f>(NBS_comp_mm_LandPrc!K19/1000)*Area!$G$6/(Days!K19*86400)</f>
        <v>1805.0210239667185</v>
      </c>
      <c r="L19" s="10">
        <f>(NBS_comp_mm_LandPrc!L19/1000)*Area!$G$6/(Days!L19*86400)</f>
        <v>5841.350991588536</v>
      </c>
      <c r="M19" s="10">
        <f>(NBS_comp_mm_LandPrc!M19/1000)*Area!$G$6/(Days!M19*86400)</f>
        <v>5993.817165423662</v>
      </c>
    </row>
    <row r="20" spans="1:13" ht="12.75">
      <c r="A20">
        <v>1963</v>
      </c>
      <c r="B20" s="10">
        <f>(NBS_comp_mm_LandPrc!B20/1000)*Area!$G$6/(Days!B20*86400)</f>
        <v>2622.0032733441444</v>
      </c>
      <c r="C20" s="10">
        <f>(NBS_comp_mm_LandPrc!C20/1000)*Area!$G$6/(Days!C20*86400)</f>
        <v>1818.0872276723378</v>
      </c>
      <c r="D20" s="10">
        <f>(NBS_comp_mm_LandPrc!D20/1000)*Area!$G$6/(Days!D20*86400)</f>
        <v>30674.53708462836</v>
      </c>
      <c r="E20" s="10">
        <f>(NBS_comp_mm_LandPrc!E20/1000)*Area!$G$6/(Days!E20*86400)</f>
        <v>14430.55021873684</v>
      </c>
      <c r="F20" s="10">
        <f>(NBS_comp_mm_LandPrc!F20/1000)*Area!$G$6/(Days!F20*86400)</f>
        <v>9569.782515727922</v>
      </c>
      <c r="G20" s="10">
        <f>(NBS_comp_mm_LandPrc!G20/1000)*Area!$G$6/(Days!G20*86400)</f>
        <v>-166.2979018440938</v>
      </c>
      <c r="H20" s="10">
        <f>(NBS_comp_mm_LandPrc!H20/1000)*Area!$G$6/(Days!H20*86400)</f>
        <v>-3436.4986425079737</v>
      </c>
      <c r="I20" s="10">
        <f>(NBS_comp_mm_LandPrc!I20/1000)*Area!$G$6/(Days!I20*86400)</f>
        <v>-2883.9214534146704</v>
      </c>
      <c r="J20" s="10">
        <f>(NBS_comp_mm_LandPrc!J20/1000)*Area!$G$6/(Days!J20*86400)</f>
        <v>-1707.003567114392</v>
      </c>
      <c r="K20" s="10">
        <f>(NBS_comp_mm_LandPrc!K20/1000)*Area!$G$6/(Days!K20*86400)</f>
        <v>-1238.9269612716612</v>
      </c>
      <c r="L20" s="10">
        <f>(NBS_comp_mm_LandPrc!L20/1000)*Area!$G$6/(Days!L20*86400)</f>
        <v>946.6841780814328</v>
      </c>
      <c r="M20" s="10">
        <f>(NBS_comp_mm_LandPrc!M20/1000)*Area!$G$6/(Days!M20*86400)</f>
        <v>1743.7058614001446</v>
      </c>
    </row>
    <row r="21" spans="1:13" ht="12.75">
      <c r="A21">
        <v>1964</v>
      </c>
      <c r="B21" s="10">
        <f>(NBS_comp_mm_LandPrc!B21/1000)*Area!$G$6/(Days!B21*86400)</f>
        <v>4718.039911418484</v>
      </c>
      <c r="C21" s="10">
        <f>(NBS_comp_mm_LandPrc!C21/1000)*Area!$G$6/(Days!C21*86400)</f>
        <v>4108.485495900314</v>
      </c>
      <c r="D21" s="10">
        <f>(NBS_comp_mm_LandPrc!D21/1000)*Area!$G$6/(Days!D21*86400)</f>
        <v>14359.913336883243</v>
      </c>
      <c r="E21" s="10">
        <f>(NBS_comp_mm_LandPrc!E21/1000)*Area!$G$6/(Days!E21*86400)</f>
        <v>15136.99188083206</v>
      </c>
      <c r="F21" s="10">
        <f>(NBS_comp_mm_LandPrc!F21/1000)*Area!$G$6/(Days!F21*86400)</f>
        <v>5533.075691374468</v>
      </c>
      <c r="G21" s="10">
        <f>(NBS_comp_mm_LandPrc!G21/1000)*Area!$G$6/(Days!G21*86400)</f>
        <v>-363.66911239111636</v>
      </c>
      <c r="H21" s="10">
        <f>(NBS_comp_mm_LandPrc!H21/1000)*Area!$G$6/(Days!H21*86400)</f>
        <v>-2784.2954581528884</v>
      </c>
      <c r="I21" s="10">
        <f>(NBS_comp_mm_LandPrc!I21/1000)*Area!$G$6/(Days!I21*86400)</f>
        <v>4495.42698593871</v>
      </c>
      <c r="J21" s="10">
        <f>(NBS_comp_mm_LandPrc!J21/1000)*Area!$G$6/(Days!J21*86400)</f>
        <v>-692.2115049482454</v>
      </c>
      <c r="K21" s="10">
        <f>(NBS_comp_mm_LandPrc!K21/1000)*Area!$G$6/(Days!K21*86400)</f>
        <v>-556.7739026380871</v>
      </c>
      <c r="L21" s="10">
        <f>(NBS_comp_mm_LandPrc!L21/1000)*Area!$G$6/(Days!L21*86400)</f>
        <v>402.1935779473367</v>
      </c>
      <c r="M21" s="10">
        <f>(NBS_comp_mm_LandPrc!M21/1000)*Area!$G$6/(Days!M21*86400)</f>
        <v>7579.223388142442</v>
      </c>
    </row>
    <row r="22" spans="1:13" ht="12.75">
      <c r="A22">
        <v>1965</v>
      </c>
      <c r="B22" s="10">
        <f>(NBS_comp_mm_LandPrc!B22/1000)*Area!$G$6/(Days!B22*86400)</f>
        <v>11329.121217629863</v>
      </c>
      <c r="C22" s="10">
        <f>(NBS_comp_mm_LandPrc!C22/1000)*Area!$G$6/(Days!C22*86400)</f>
        <v>30070.504773155273</v>
      </c>
      <c r="D22" s="10">
        <f>(NBS_comp_mm_LandPrc!D22/1000)*Area!$G$6/(Days!D22*86400)</f>
        <v>31188.62899069945</v>
      </c>
      <c r="E22" s="10">
        <f>(NBS_comp_mm_LandPrc!E22/1000)*Area!$G$6/(Days!E22*86400)</f>
        <v>33853.88732351442</v>
      </c>
      <c r="F22" s="10">
        <f>(NBS_comp_mm_LandPrc!F22/1000)*Area!$G$6/(Days!F22*86400)</f>
        <v>5599.841188447671</v>
      </c>
      <c r="G22" s="10">
        <f>(NBS_comp_mm_LandPrc!G22/1000)*Area!$G$6/(Days!G22*86400)</f>
        <v>-1808.7653406698137</v>
      </c>
      <c r="H22" s="10">
        <f>(NBS_comp_mm_LandPrc!H22/1000)*Area!$G$6/(Days!H22*86400)</f>
        <v>-2886.5057396468105</v>
      </c>
      <c r="I22" s="10">
        <f>(NBS_comp_mm_LandPrc!I22/1000)*Area!$G$6/(Days!I22*86400)</f>
        <v>-1138.9993925739311</v>
      </c>
      <c r="J22" s="10">
        <f>(NBS_comp_mm_LandPrc!J22/1000)*Area!$G$6/(Days!J22*86400)</f>
        <v>-181.14562415497488</v>
      </c>
      <c r="K22" s="10">
        <f>(NBS_comp_mm_LandPrc!K22/1000)*Area!$G$6/(Days!K22*86400)</f>
        <v>1940.9442438906158</v>
      </c>
      <c r="L22" s="10">
        <f>(NBS_comp_mm_LandPrc!L22/1000)*Area!$G$6/(Days!L22*86400)</f>
        <v>5083.78676205754</v>
      </c>
      <c r="M22" s="10">
        <f>(NBS_comp_mm_LandPrc!M22/1000)*Area!$G$6/(Days!M22*86400)</f>
        <v>20080.705284539767</v>
      </c>
    </row>
    <row r="23" spans="1:13" ht="12.75">
      <c r="A23">
        <v>1966</v>
      </c>
      <c r="B23" s="10">
        <f>(NBS_comp_mm_LandPrc!B23/1000)*Area!$G$6/(Days!B23*86400)</f>
        <v>7563.996681209501</v>
      </c>
      <c r="C23" s="10">
        <f>(NBS_comp_mm_LandPrc!C23/1000)*Area!$G$6/(Days!C23*86400)</f>
        <v>14754.795488574944</v>
      </c>
      <c r="D23" s="10">
        <f>(NBS_comp_mm_LandPrc!D23/1000)*Area!$G$6/(Days!D23*86400)</f>
        <v>23659.967580929366</v>
      </c>
      <c r="E23" s="10">
        <f>(NBS_comp_mm_LandPrc!E23/1000)*Area!$G$6/(Days!E23*86400)</f>
        <v>15327.59262099098</v>
      </c>
      <c r="F23" s="10">
        <f>(NBS_comp_mm_LandPrc!F23/1000)*Area!$G$6/(Days!F23*86400)</f>
        <v>6679.366777427075</v>
      </c>
      <c r="G23" s="10">
        <f>(NBS_comp_mm_LandPrc!G23/1000)*Area!$G$6/(Days!G23*86400)</f>
        <v>4302.01579781457</v>
      </c>
      <c r="H23" s="10">
        <f>(NBS_comp_mm_LandPrc!H23/1000)*Area!$G$6/(Days!H23*86400)</f>
        <v>-3818.2559424796605</v>
      </c>
      <c r="I23" s="10">
        <f>(NBS_comp_mm_LandPrc!I23/1000)*Area!$G$6/(Days!I23*86400)</f>
        <v>-759.8214259859848</v>
      </c>
      <c r="J23" s="10">
        <f>(NBS_comp_mm_LandPrc!J23/1000)*Area!$G$6/(Days!J23*86400)</f>
        <v>-1518.6359562360083</v>
      </c>
      <c r="K23" s="10">
        <f>(NBS_comp_mm_LandPrc!K23/1000)*Area!$G$6/(Days!K23*86400)</f>
        <v>132.3021374265621</v>
      </c>
      <c r="L23" s="10">
        <f>(NBS_comp_mm_LandPrc!L23/1000)*Area!$G$6/(Days!L23*86400)</f>
        <v>9375.745232534302</v>
      </c>
      <c r="M23" s="10">
        <f>(NBS_comp_mm_LandPrc!M23/1000)*Area!$G$6/(Days!M23*86400)</f>
        <v>30850.124365493804</v>
      </c>
    </row>
    <row r="24" spans="1:13" ht="12.75">
      <c r="A24">
        <v>1967</v>
      </c>
      <c r="B24" s="10">
        <f>(NBS_comp_mm_LandPrc!B24/1000)*Area!$G$6/(Days!B24*86400)</f>
        <v>13182.234399566501</v>
      </c>
      <c r="C24" s="10">
        <f>(NBS_comp_mm_LandPrc!C24/1000)*Area!$G$6/(Days!C24*86400)</f>
        <v>8776.624567790412</v>
      </c>
      <c r="D24" s="10">
        <f>(NBS_comp_mm_LandPrc!D24/1000)*Area!$G$6/(Days!D24*86400)</f>
        <v>30825.71177572719</v>
      </c>
      <c r="E24" s="10">
        <f>(NBS_comp_mm_LandPrc!E24/1000)*Area!$G$6/(Days!E24*86400)</f>
        <v>39242.05694222797</v>
      </c>
      <c r="F24" s="10">
        <f>(NBS_comp_mm_LandPrc!F24/1000)*Area!$G$6/(Days!F24*86400)</f>
        <v>8736.95555400046</v>
      </c>
      <c r="G24" s="10">
        <f>(NBS_comp_mm_LandPrc!G24/1000)*Area!$G$6/(Days!G24*86400)</f>
        <v>14067.047155174323</v>
      </c>
      <c r="H24" s="10">
        <f>(NBS_comp_mm_LandPrc!H24/1000)*Area!$G$6/(Days!H24*86400)</f>
        <v>4506.090468545224</v>
      </c>
      <c r="I24" s="10">
        <f>(NBS_comp_mm_LandPrc!I24/1000)*Area!$G$6/(Days!I24*86400)</f>
        <v>1469.3048524106139</v>
      </c>
      <c r="J24" s="10">
        <f>(NBS_comp_mm_LandPrc!J24/1000)*Area!$G$6/(Days!J24*86400)</f>
        <v>81.37984850499863</v>
      </c>
      <c r="K24" s="10">
        <f>(NBS_comp_mm_LandPrc!K24/1000)*Area!$G$6/(Days!K24*86400)</f>
        <v>13154.995934629103</v>
      </c>
      <c r="L24" s="10">
        <f>(NBS_comp_mm_LandPrc!L24/1000)*Area!$G$6/(Days!L24*86400)</f>
        <v>21696.21176468958</v>
      </c>
      <c r="M24" s="10">
        <f>(NBS_comp_mm_LandPrc!M24/1000)*Area!$G$6/(Days!M24*86400)</f>
        <v>30795.166459007658</v>
      </c>
    </row>
    <row r="25" spans="1:13" ht="12.75">
      <c r="A25">
        <v>1968</v>
      </c>
      <c r="B25" s="10">
        <f>(NBS_comp_mm_LandPrc!B25/1000)*Area!$G$6/(Days!B25*86400)</f>
        <v>13064.12217280769</v>
      </c>
      <c r="C25" s="10">
        <f>(NBS_comp_mm_LandPrc!C25/1000)*Area!$G$6/(Days!C25*86400)</f>
        <v>43380.513153588035</v>
      </c>
      <c r="D25" s="10">
        <f>(NBS_comp_mm_LandPrc!D25/1000)*Area!$G$6/(Days!D25*86400)</f>
        <v>29971.582613028706</v>
      </c>
      <c r="E25" s="10">
        <f>(NBS_comp_mm_LandPrc!E25/1000)*Area!$G$6/(Days!E25*86400)</f>
        <v>12903.393455487952</v>
      </c>
      <c r="F25" s="10">
        <f>(NBS_comp_mm_LandPrc!F25/1000)*Area!$G$6/(Days!F25*86400)</f>
        <v>8892.88277829793</v>
      </c>
      <c r="G25" s="10">
        <f>(NBS_comp_mm_LandPrc!G25/1000)*Area!$G$6/(Days!G25*86400)</f>
        <v>11364.446088087641</v>
      </c>
      <c r="H25" s="10">
        <f>(NBS_comp_mm_LandPrc!H25/1000)*Area!$G$6/(Days!H25*86400)</f>
        <v>2106.371031420457</v>
      </c>
      <c r="I25" s="10">
        <f>(NBS_comp_mm_LandPrc!I25/1000)*Area!$G$6/(Days!I25*86400)</f>
        <v>332.78518593592173</v>
      </c>
      <c r="J25" s="10">
        <f>(NBS_comp_mm_LandPrc!J25/1000)*Area!$G$6/(Days!J25*86400)</f>
        <v>1599.564857066073</v>
      </c>
      <c r="K25" s="10">
        <f>(NBS_comp_mm_LandPrc!K25/1000)*Area!$G$6/(Days!K25*86400)</f>
        <v>2944.182209588404</v>
      </c>
      <c r="L25" s="10">
        <f>(NBS_comp_mm_LandPrc!L25/1000)*Area!$G$6/(Days!L25*86400)</f>
        <v>8490.35126933861</v>
      </c>
      <c r="M25" s="10">
        <f>(NBS_comp_mm_LandPrc!M25/1000)*Area!$G$6/(Days!M25*86400)</f>
        <v>16773.172210585813</v>
      </c>
    </row>
    <row r="26" spans="1:13" ht="12.75">
      <c r="A26">
        <v>1969</v>
      </c>
      <c r="B26" s="10">
        <f>(NBS_comp_mm_LandPrc!B26/1000)*Area!$G$6/(Days!B26*86400)</f>
        <v>19482.233901533433</v>
      </c>
      <c r="C26" s="10">
        <f>(NBS_comp_mm_LandPrc!C26/1000)*Area!$G$6/(Days!C26*86400)</f>
        <v>21189.840337740923</v>
      </c>
      <c r="D26" s="10">
        <f>(NBS_comp_mm_LandPrc!D26/1000)*Area!$G$6/(Days!D26*86400)</f>
        <v>17105.112660711184</v>
      </c>
      <c r="E26" s="10">
        <f>(NBS_comp_mm_LandPrc!E26/1000)*Area!$G$6/(Days!E26*86400)</f>
        <v>30239.981852045796</v>
      </c>
      <c r="F26" s="10">
        <f>(NBS_comp_mm_LandPrc!F26/1000)*Area!$G$6/(Days!F26*86400)</f>
        <v>21770.990823723907</v>
      </c>
      <c r="G26" s="10">
        <f>(NBS_comp_mm_LandPrc!G26/1000)*Area!$G$6/(Days!G26*86400)</f>
        <v>6348.981026414655</v>
      </c>
      <c r="H26" s="10">
        <f>(NBS_comp_mm_LandPrc!H26/1000)*Area!$G$6/(Days!H26*86400)</f>
        <v>2778.483565713017</v>
      </c>
      <c r="I26" s="10">
        <f>(NBS_comp_mm_LandPrc!I26/1000)*Area!$G$6/(Days!I26*86400)</f>
        <v>-2074.3756307525164</v>
      </c>
      <c r="J26" s="10">
        <f>(NBS_comp_mm_LandPrc!J26/1000)*Area!$G$6/(Days!J26*86400)</f>
        <v>-2371.5161940066937</v>
      </c>
      <c r="K26" s="10">
        <f>(NBS_comp_mm_LandPrc!K26/1000)*Area!$G$6/(Days!K26*86400)</f>
        <v>1349.8718660783036</v>
      </c>
      <c r="L26" s="10">
        <f>(NBS_comp_mm_LandPrc!L26/1000)*Area!$G$6/(Days!L26*86400)</f>
        <v>7474.292231863822</v>
      </c>
      <c r="M26" s="10">
        <f>(NBS_comp_mm_LandPrc!M26/1000)*Area!$G$6/(Days!M26*86400)</f>
        <v>8092.447995426944</v>
      </c>
    </row>
    <row r="27" spans="1:13" ht="12.75">
      <c r="A27">
        <v>1970</v>
      </c>
      <c r="B27" s="10">
        <f>(NBS_comp_mm_LandPrc!B27/1000)*Area!$G$6/(Days!B27*86400)</f>
        <v>3909.640398002827</v>
      </c>
      <c r="C27" s="10">
        <f>(NBS_comp_mm_LandPrc!C27/1000)*Area!$G$6/(Days!C27*86400)</f>
        <v>6893.094685959364</v>
      </c>
      <c r="D27" s="10">
        <f>(NBS_comp_mm_LandPrc!D27/1000)*Area!$G$6/(Days!D27*86400)</f>
        <v>17835.215895660527</v>
      </c>
      <c r="E27" s="10">
        <f>(NBS_comp_mm_LandPrc!E27/1000)*Area!$G$6/(Days!E27*86400)</f>
        <v>27984.393330119463</v>
      </c>
      <c r="F27" s="10">
        <f>(NBS_comp_mm_LandPrc!F27/1000)*Area!$G$6/(Days!F27*86400)</f>
        <v>10114.522097385508</v>
      </c>
      <c r="G27" s="10">
        <f>(NBS_comp_mm_LandPrc!G27/1000)*Area!$G$6/(Days!G27*86400)</f>
        <v>1783.0783830097307</v>
      </c>
      <c r="H27" s="10">
        <f>(NBS_comp_mm_LandPrc!H27/1000)*Area!$G$6/(Days!H27*86400)</f>
        <v>1477.0054310405853</v>
      </c>
      <c r="I27" s="10">
        <f>(NBS_comp_mm_LandPrc!I27/1000)*Area!$G$6/(Days!I27*86400)</f>
        <v>-3090.557590587054</v>
      </c>
      <c r="J27" s="10">
        <f>(NBS_comp_mm_LandPrc!J27/1000)*Area!$G$6/(Days!J27*86400)</f>
        <v>367.3836019405101</v>
      </c>
      <c r="K27" s="10">
        <f>(NBS_comp_mm_LandPrc!K27/1000)*Area!$G$6/(Days!K27*86400)</f>
        <v>2811.309393962794</v>
      </c>
      <c r="L27" s="10">
        <f>(NBS_comp_mm_LandPrc!L27/1000)*Area!$G$6/(Days!L27*86400)</f>
        <v>8431.246984922536</v>
      </c>
      <c r="M27" s="10">
        <f>(NBS_comp_mm_LandPrc!M27/1000)*Area!$G$6/(Days!M27*86400)</f>
        <v>14733.70590631026</v>
      </c>
    </row>
    <row r="28" spans="1:13" ht="12.75">
      <c r="A28">
        <v>1971</v>
      </c>
      <c r="B28" s="10">
        <f>(NBS_comp_mm_LandPrc!B28/1000)*Area!$G$6/(Days!B28*86400)</f>
        <v>6503.3161300779275</v>
      </c>
      <c r="C28" s="10">
        <f>(NBS_comp_mm_LandPrc!C28/1000)*Area!$G$6/(Days!C28*86400)</f>
        <v>21624.71563963457</v>
      </c>
      <c r="D28" s="10">
        <f>(NBS_comp_mm_LandPrc!D28/1000)*Area!$G$6/(Days!D28*86400)</f>
        <v>35807.28944864321</v>
      </c>
      <c r="E28" s="10">
        <f>(NBS_comp_mm_LandPrc!E28/1000)*Area!$G$6/(Days!E28*86400)</f>
        <v>19246.649209278097</v>
      </c>
      <c r="F28" s="10">
        <f>(NBS_comp_mm_LandPrc!F28/1000)*Area!$G$6/(Days!F28*86400)</f>
        <v>3441.579714650511</v>
      </c>
      <c r="G28" s="10">
        <f>(NBS_comp_mm_LandPrc!G28/1000)*Area!$G$6/(Days!G28*86400)</f>
        <v>-743.9595987931374</v>
      </c>
      <c r="H28" s="10">
        <f>(NBS_comp_mm_LandPrc!H28/1000)*Area!$G$6/(Days!H28*86400)</f>
        <v>-3664.115595821831</v>
      </c>
      <c r="I28" s="10">
        <f>(NBS_comp_mm_LandPrc!I28/1000)*Area!$G$6/(Days!I28*86400)</f>
        <v>-1045.5039229991266</v>
      </c>
      <c r="J28" s="10">
        <f>(NBS_comp_mm_LandPrc!J28/1000)*Area!$G$6/(Days!J28*86400)</f>
        <v>-734.5840952412611</v>
      </c>
      <c r="K28" s="10">
        <f>(NBS_comp_mm_LandPrc!K28/1000)*Area!$G$6/(Days!K28*86400)</f>
        <v>227.9383381434077</v>
      </c>
      <c r="L28" s="10">
        <f>(NBS_comp_mm_LandPrc!L28/1000)*Area!$G$6/(Days!L28*86400)</f>
        <v>1306.7428657712176</v>
      </c>
      <c r="M28" s="10">
        <f>(NBS_comp_mm_LandPrc!M28/1000)*Area!$G$6/(Days!M28*86400)</f>
        <v>9348.98398371224</v>
      </c>
    </row>
    <row r="29" spans="1:13" ht="12.75">
      <c r="A29">
        <v>1972</v>
      </c>
      <c r="B29" s="10">
        <f>(NBS_comp_mm_LandPrc!B29/1000)*Area!$G$6/(Days!B29*86400)</f>
        <v>8405.548360552884</v>
      </c>
      <c r="C29" s="10">
        <f>(NBS_comp_mm_LandPrc!C29/1000)*Area!$G$6/(Days!C29*86400)</f>
        <v>4632.175225161706</v>
      </c>
      <c r="D29" s="10">
        <f>(NBS_comp_mm_LandPrc!D29/1000)*Area!$G$6/(Days!D29*86400)</f>
        <v>30903.253019970663</v>
      </c>
      <c r="E29" s="10">
        <f>(NBS_comp_mm_LandPrc!E29/1000)*Area!$G$6/(Days!E29*86400)</f>
        <v>31270.516139287847</v>
      </c>
      <c r="F29" s="10">
        <f>(NBS_comp_mm_LandPrc!F29/1000)*Area!$G$6/(Days!F29*86400)</f>
        <v>8654.88630568586</v>
      </c>
      <c r="G29" s="10">
        <f>(NBS_comp_mm_LandPrc!G29/1000)*Area!$G$6/(Days!G29*86400)</f>
        <v>1249.1352954540416</v>
      </c>
      <c r="H29" s="10">
        <f>(NBS_comp_mm_LandPrc!H29/1000)*Area!$G$6/(Days!H29*86400)</f>
        <v>855.4647808171867</v>
      </c>
      <c r="I29" s="10">
        <f>(NBS_comp_mm_LandPrc!I29/1000)*Area!$G$6/(Days!I29*86400)</f>
        <v>1523.4703031526635</v>
      </c>
      <c r="J29" s="10">
        <f>(NBS_comp_mm_LandPrc!J29/1000)*Area!$G$6/(Days!J29*86400)</f>
        <v>332.8664860252225</v>
      </c>
      <c r="K29" s="10">
        <f>(NBS_comp_mm_LandPrc!K29/1000)*Area!$G$6/(Days!K29*86400)</f>
        <v>4740.383861503102</v>
      </c>
      <c r="L29" s="10">
        <f>(NBS_comp_mm_LandPrc!L29/1000)*Area!$G$6/(Days!L29*86400)</f>
        <v>15573.742380920716</v>
      </c>
      <c r="M29" s="10">
        <f>(NBS_comp_mm_LandPrc!M29/1000)*Area!$G$6/(Days!M29*86400)</f>
        <v>22059.61146047159</v>
      </c>
    </row>
    <row r="30" spans="1:13" ht="12.75">
      <c r="A30">
        <v>1973</v>
      </c>
      <c r="B30" s="10">
        <f>(NBS_comp_mm_LandPrc!B30/1000)*Area!$G$6/(Days!B30*86400)</f>
        <v>28921.376235631444</v>
      </c>
      <c r="C30" s="10">
        <f>(NBS_comp_mm_LandPrc!C30/1000)*Area!$G$6/(Days!C30*86400)</f>
        <v>11442.551508933915</v>
      </c>
      <c r="D30" s="10">
        <f>(NBS_comp_mm_LandPrc!D30/1000)*Area!$G$6/(Days!D30*86400)</f>
        <v>56127.56621158644</v>
      </c>
      <c r="E30" s="10">
        <f>(NBS_comp_mm_LandPrc!E30/1000)*Area!$G$6/(Days!E30*86400)</f>
        <v>16873.07332740431</v>
      </c>
      <c r="F30" s="10">
        <f>(NBS_comp_mm_LandPrc!F30/1000)*Area!$G$6/(Days!F30*86400)</f>
        <v>10709.948028941957</v>
      </c>
      <c r="G30" s="10">
        <f>(NBS_comp_mm_LandPrc!G30/1000)*Area!$G$6/(Days!G30*86400)</f>
        <v>6485.830282238402</v>
      </c>
      <c r="H30" s="10">
        <f>(NBS_comp_mm_LandPrc!H30/1000)*Area!$G$6/(Days!H30*86400)</f>
        <v>-385.31619670576936</v>
      </c>
      <c r="I30" s="10">
        <f>(NBS_comp_mm_LandPrc!I30/1000)*Area!$G$6/(Days!I30*86400)</f>
        <v>259.5727311945927</v>
      </c>
      <c r="J30" s="10">
        <f>(NBS_comp_mm_LandPrc!J30/1000)*Area!$G$6/(Days!J30*86400)</f>
        <v>-2193.2923468426534</v>
      </c>
      <c r="K30" s="10">
        <f>(NBS_comp_mm_LandPrc!K30/1000)*Area!$G$6/(Days!K30*86400)</f>
        <v>1988.6302682916894</v>
      </c>
      <c r="L30" s="10">
        <f>(NBS_comp_mm_LandPrc!L30/1000)*Area!$G$6/(Days!L30*86400)</f>
        <v>11480.817315258108</v>
      </c>
      <c r="M30" s="10">
        <f>(NBS_comp_mm_LandPrc!M30/1000)*Area!$G$6/(Days!M30*86400)</f>
        <v>18121.86034589637</v>
      </c>
    </row>
    <row r="31" spans="1:13" ht="12.75">
      <c r="A31">
        <v>1974</v>
      </c>
      <c r="B31" s="10">
        <f>(NBS_comp_mm_LandPrc!B31/1000)*Area!$G$6/(Days!B31*86400)</f>
        <v>33866.29292468614</v>
      </c>
      <c r="C31" s="10">
        <f>(NBS_comp_mm_LandPrc!C31/1000)*Area!$G$6/(Days!C31*86400)</f>
        <v>22226.17390469303</v>
      </c>
      <c r="D31" s="10">
        <f>(NBS_comp_mm_LandPrc!D31/1000)*Area!$G$6/(Days!D31*86400)</f>
        <v>38439.884113133805</v>
      </c>
      <c r="E31" s="10">
        <f>(NBS_comp_mm_LandPrc!E31/1000)*Area!$G$6/(Days!E31*86400)</f>
        <v>26925.154204623534</v>
      </c>
      <c r="F31" s="10">
        <f>(NBS_comp_mm_LandPrc!F31/1000)*Area!$G$6/(Days!F31*86400)</f>
        <v>26162.689755292155</v>
      </c>
      <c r="G31" s="10">
        <f>(NBS_comp_mm_LandPrc!G31/1000)*Area!$G$6/(Days!G31*86400)</f>
        <v>2126.0488265232616</v>
      </c>
      <c r="H31" s="10">
        <f>(NBS_comp_mm_LandPrc!H31/1000)*Area!$G$6/(Days!H31*86400)</f>
        <v>-1849.639584258348</v>
      </c>
      <c r="I31" s="10">
        <f>(NBS_comp_mm_LandPrc!I31/1000)*Area!$G$6/(Days!I31*86400)</f>
        <v>-1257.3510070054413</v>
      </c>
      <c r="J31" s="10">
        <f>(NBS_comp_mm_LandPrc!J31/1000)*Area!$G$6/(Days!J31*86400)</f>
        <v>-520.560234362879</v>
      </c>
      <c r="K31" s="10">
        <f>(NBS_comp_mm_LandPrc!K31/1000)*Area!$G$6/(Days!K31*86400)</f>
        <v>948.7186614533399</v>
      </c>
      <c r="L31" s="10">
        <f>(NBS_comp_mm_LandPrc!L31/1000)*Area!$G$6/(Days!L31*86400)</f>
        <v>5320.275550928695</v>
      </c>
      <c r="M31" s="10">
        <f>(NBS_comp_mm_LandPrc!M31/1000)*Area!$G$6/(Days!M31*86400)</f>
        <v>7177.980481929779</v>
      </c>
    </row>
    <row r="32" spans="1:13" ht="12.75">
      <c r="A32">
        <v>1975</v>
      </c>
      <c r="B32" s="10">
        <f>(NBS_comp_mm_LandPrc!B32/1000)*Area!$G$6/(Days!B32*86400)</f>
        <v>21861.25153297662</v>
      </c>
      <c r="C32" s="10">
        <f>(NBS_comp_mm_LandPrc!C32/1000)*Area!$G$6/(Days!C32*86400)</f>
        <v>22311.743480343965</v>
      </c>
      <c r="D32" s="10">
        <f>(NBS_comp_mm_LandPrc!D32/1000)*Area!$G$6/(Days!D32*86400)</f>
        <v>32278.51924043186</v>
      </c>
      <c r="E32" s="10">
        <f>(NBS_comp_mm_LandPrc!E32/1000)*Area!$G$6/(Days!E32*86400)</f>
        <v>34191.11657191302</v>
      </c>
      <c r="F32" s="10">
        <f>(NBS_comp_mm_LandPrc!F32/1000)*Area!$G$6/(Days!F32*86400)</f>
        <v>8022.338225050355</v>
      </c>
      <c r="G32" s="10">
        <f>(NBS_comp_mm_LandPrc!G32/1000)*Area!$G$6/(Days!G32*86400)</f>
        <v>6339.059040245363</v>
      </c>
      <c r="H32" s="10">
        <f>(NBS_comp_mm_LandPrc!H32/1000)*Area!$G$6/(Days!H32*86400)</f>
        <v>-1788.9947071753231</v>
      </c>
      <c r="I32" s="10">
        <f>(NBS_comp_mm_LandPrc!I32/1000)*Area!$G$6/(Days!I32*86400)</f>
        <v>5785.384244914834</v>
      </c>
      <c r="J32" s="10">
        <f>(NBS_comp_mm_LandPrc!J32/1000)*Area!$G$6/(Days!J32*86400)</f>
        <v>9263.880070150943</v>
      </c>
      <c r="K32" s="10">
        <f>(NBS_comp_mm_LandPrc!K32/1000)*Area!$G$6/(Days!K32*86400)</f>
        <v>1677.4785738531427</v>
      </c>
      <c r="L32" s="10">
        <f>(NBS_comp_mm_LandPrc!L32/1000)*Area!$G$6/(Days!L32*86400)</f>
        <v>5817.492277024182</v>
      </c>
      <c r="M32" s="10">
        <f>(NBS_comp_mm_LandPrc!M32/1000)*Area!$G$6/(Days!M32*86400)</f>
        <v>16790.596881575642</v>
      </c>
    </row>
    <row r="33" spans="1:13" ht="12.75">
      <c r="A33">
        <v>1976</v>
      </c>
      <c r="B33" s="10">
        <f>(NBS_comp_mm_LandPrc!B33/1000)*Area!$G$6/(Days!B33*86400)</f>
        <v>9963.711165485865</v>
      </c>
      <c r="C33" s="10">
        <f>(NBS_comp_mm_LandPrc!C33/1000)*Area!$G$6/(Days!C33*86400)</f>
        <v>49169.66065241866</v>
      </c>
      <c r="D33" s="10">
        <f>(NBS_comp_mm_LandPrc!D33/1000)*Area!$G$6/(Days!D33*86400)</f>
        <v>56531.75221038203</v>
      </c>
      <c r="E33" s="10">
        <f>(NBS_comp_mm_LandPrc!E33/1000)*Area!$G$6/(Days!E33*86400)</f>
        <v>20307.938924075184</v>
      </c>
      <c r="F33" s="10">
        <f>(NBS_comp_mm_LandPrc!F33/1000)*Area!$G$6/(Days!F33*86400)</f>
        <v>17425.574609509895</v>
      </c>
      <c r="G33" s="10">
        <f>(NBS_comp_mm_LandPrc!G33/1000)*Area!$G$6/(Days!G33*86400)</f>
        <v>1639.9260956236014</v>
      </c>
      <c r="H33" s="10">
        <f>(NBS_comp_mm_LandPrc!H33/1000)*Area!$G$6/(Days!H33*86400)</f>
        <v>8712.453262646153</v>
      </c>
      <c r="I33" s="10">
        <f>(NBS_comp_mm_LandPrc!I33/1000)*Area!$G$6/(Days!I33*86400)</f>
        <v>2344.546907207927</v>
      </c>
      <c r="J33" s="10">
        <f>(NBS_comp_mm_LandPrc!J33/1000)*Area!$G$6/(Days!J33*86400)</f>
        <v>1553.6370021278005</v>
      </c>
      <c r="K33" s="10">
        <f>(NBS_comp_mm_LandPrc!K33/1000)*Area!$G$6/(Days!K33*86400)</f>
        <v>3335.0879708725056</v>
      </c>
      <c r="L33" s="10">
        <f>(NBS_comp_mm_LandPrc!L33/1000)*Area!$G$6/(Days!L33*86400)</f>
        <v>5853.632918301304</v>
      </c>
      <c r="M33" s="10">
        <f>(NBS_comp_mm_LandPrc!M33/1000)*Area!$G$6/(Days!M33*86400)</f>
        <v>4749.749147512166</v>
      </c>
    </row>
    <row r="34" spans="1:13" ht="12.75">
      <c r="A34">
        <v>1977</v>
      </c>
      <c r="B34" s="10">
        <f>(NBS_comp_mm_LandPrc!B34/1000)*Area!$G$6/(Days!B34*86400)</f>
        <v>3274.465656765528</v>
      </c>
      <c r="C34" s="10">
        <f>(NBS_comp_mm_LandPrc!C34/1000)*Area!$G$6/(Days!C34*86400)</f>
        <v>5828.183498202294</v>
      </c>
      <c r="D34" s="10">
        <f>(NBS_comp_mm_LandPrc!D34/1000)*Area!$G$6/(Days!D34*86400)</f>
        <v>53779.08399116598</v>
      </c>
      <c r="E34" s="10">
        <f>(NBS_comp_mm_LandPrc!E34/1000)*Area!$G$6/(Days!E34*86400)</f>
        <v>23356.0603077831</v>
      </c>
      <c r="F34" s="10">
        <f>(NBS_comp_mm_LandPrc!F34/1000)*Area!$G$6/(Days!F34*86400)</f>
        <v>3695.435758157822</v>
      </c>
      <c r="G34" s="10">
        <f>(NBS_comp_mm_LandPrc!G34/1000)*Area!$G$6/(Days!G34*86400)</f>
        <v>-588.7471622392885</v>
      </c>
      <c r="H34" s="10">
        <f>(NBS_comp_mm_LandPrc!H34/1000)*Area!$G$6/(Days!H34*86400)</f>
        <v>-1061.6502087851156</v>
      </c>
      <c r="I34" s="10">
        <f>(NBS_comp_mm_LandPrc!I34/1000)*Area!$G$6/(Days!I34*86400)</f>
        <v>-168.83379691297247</v>
      </c>
      <c r="J34" s="10">
        <f>(NBS_comp_mm_LandPrc!J34/1000)*Area!$G$6/(Days!J34*86400)</f>
        <v>10427.747017476782</v>
      </c>
      <c r="K34" s="10">
        <f>(NBS_comp_mm_LandPrc!K34/1000)*Area!$G$6/(Days!K34*86400)</f>
        <v>10755.064625656089</v>
      </c>
      <c r="L34" s="10">
        <f>(NBS_comp_mm_LandPrc!L34/1000)*Area!$G$6/(Days!L34*86400)</f>
        <v>13154.15960031695</v>
      </c>
      <c r="M34" s="10">
        <f>(NBS_comp_mm_LandPrc!M34/1000)*Area!$G$6/(Days!M34*86400)</f>
        <v>35173.10912930144</v>
      </c>
    </row>
    <row r="35" spans="1:13" ht="12.75">
      <c r="A35">
        <v>1978</v>
      </c>
      <c r="B35" s="10">
        <f>(NBS_comp_mm_LandPrc!B35/1000)*Area!$G$6/(Days!B35*86400)</f>
        <v>8259.489961851872</v>
      </c>
      <c r="C35" s="10">
        <f>(NBS_comp_mm_LandPrc!C35/1000)*Area!$G$6/(Days!C35*86400)</f>
        <v>5010.645055741976</v>
      </c>
      <c r="D35" s="10">
        <f>(NBS_comp_mm_LandPrc!D35/1000)*Area!$G$6/(Days!D35*86400)</f>
        <v>35659.670902696</v>
      </c>
      <c r="E35" s="10">
        <f>(NBS_comp_mm_LandPrc!E35/1000)*Area!$G$6/(Days!E35*86400)</f>
        <v>45884.46956385619</v>
      </c>
      <c r="F35" s="10">
        <f>(NBS_comp_mm_LandPrc!F35/1000)*Area!$G$6/(Days!F35*86400)</f>
        <v>11666.61160954636</v>
      </c>
      <c r="G35" s="10">
        <f>(NBS_comp_mm_LandPrc!G35/1000)*Area!$G$6/(Days!G35*86400)</f>
        <v>573.5366346111225</v>
      </c>
      <c r="H35" s="10">
        <f>(NBS_comp_mm_LandPrc!H35/1000)*Area!$G$6/(Days!H35*86400)</f>
        <v>-2746.503023590278</v>
      </c>
      <c r="I35" s="10">
        <f>(NBS_comp_mm_LandPrc!I35/1000)*Area!$G$6/(Days!I35*86400)</f>
        <v>-1798.5069276869383</v>
      </c>
      <c r="J35" s="10">
        <f>(NBS_comp_mm_LandPrc!J35/1000)*Area!$G$6/(Days!J35*86400)</f>
        <v>1803.9675531119085</v>
      </c>
      <c r="K35" s="10">
        <f>(NBS_comp_mm_LandPrc!K35/1000)*Area!$G$6/(Days!K35*86400)</f>
        <v>2797.4359152761963</v>
      </c>
      <c r="L35" s="10">
        <f>(NBS_comp_mm_LandPrc!L35/1000)*Area!$G$6/(Days!L35*86400)</f>
        <v>4092.1408830097294</v>
      </c>
      <c r="M35" s="10">
        <f>(NBS_comp_mm_LandPrc!M35/1000)*Area!$G$6/(Days!M35*86400)</f>
        <v>7536.267333963953</v>
      </c>
    </row>
    <row r="36" spans="1:13" ht="12.75">
      <c r="A36">
        <v>1979</v>
      </c>
      <c r="B36" s="10">
        <f>(NBS_comp_mm_LandPrc!B36/1000)*Area!$G$6/(Days!B36*86400)</f>
        <v>9715.604278338686</v>
      </c>
      <c r="C36" s="10">
        <f>(NBS_comp_mm_LandPrc!C36/1000)*Area!$G$6/(Days!C36*86400)</f>
        <v>3865.747115535323</v>
      </c>
      <c r="D36" s="10">
        <f>(NBS_comp_mm_LandPrc!D36/1000)*Area!$G$6/(Days!D36*86400)</f>
        <v>36843.26354100306</v>
      </c>
      <c r="E36" s="10">
        <f>(NBS_comp_mm_LandPrc!E36/1000)*Area!$G$6/(Days!E36*86400)</f>
        <v>47652.52564582087</v>
      </c>
      <c r="F36" s="10">
        <f>(NBS_comp_mm_LandPrc!F36/1000)*Area!$G$6/(Days!F36*86400)</f>
        <v>12082.393327080776</v>
      </c>
      <c r="G36" s="10">
        <f>(NBS_comp_mm_LandPrc!G36/1000)*Area!$G$6/(Days!G36*86400)</f>
        <v>1512.1674445053975</v>
      </c>
      <c r="H36" s="10">
        <f>(NBS_comp_mm_LandPrc!H36/1000)*Area!$G$6/(Days!H36*86400)</f>
        <v>969.487605746564</v>
      </c>
      <c r="I36" s="10">
        <f>(NBS_comp_mm_LandPrc!I36/1000)*Area!$G$6/(Days!I36*86400)</f>
        <v>-342.45479696337884</v>
      </c>
      <c r="J36" s="10">
        <f>(NBS_comp_mm_LandPrc!J36/1000)*Area!$G$6/(Days!J36*86400)</f>
        <v>-1056.8075337455948</v>
      </c>
      <c r="K36" s="10">
        <f>(NBS_comp_mm_LandPrc!K36/1000)*Area!$G$6/(Days!K36*86400)</f>
        <v>2451.5372377249255</v>
      </c>
      <c r="L36" s="10">
        <f>(NBS_comp_mm_LandPrc!L36/1000)*Area!$G$6/(Days!L36*86400)</f>
        <v>14277.847849064654</v>
      </c>
      <c r="M36" s="10">
        <f>(NBS_comp_mm_LandPrc!M36/1000)*Area!$G$6/(Days!M36*86400)</f>
        <v>24104.911669846573</v>
      </c>
    </row>
    <row r="37" spans="1:13" ht="12.75">
      <c r="A37">
        <v>1980</v>
      </c>
      <c r="B37" s="10">
        <f>(NBS_comp_mm_LandPrc!B37/1000)*Area!$G$6/(Days!B37*86400)</f>
        <v>11488.270544970175</v>
      </c>
      <c r="C37" s="10">
        <f>(NBS_comp_mm_LandPrc!C37/1000)*Area!$G$6/(Days!C37*86400)</f>
        <v>4243.235649810494</v>
      </c>
      <c r="D37" s="10">
        <f>(NBS_comp_mm_LandPrc!D37/1000)*Area!$G$6/(Days!D37*86400)</f>
        <v>30261.461823586633</v>
      </c>
      <c r="E37" s="10">
        <f>(NBS_comp_mm_LandPrc!E37/1000)*Area!$G$6/(Days!E37*86400)</f>
        <v>30235.024839583744</v>
      </c>
      <c r="F37" s="10">
        <f>(NBS_comp_mm_LandPrc!F37/1000)*Area!$G$6/(Days!F37*86400)</f>
        <v>8775.181637956366</v>
      </c>
      <c r="G37" s="10">
        <f>(NBS_comp_mm_LandPrc!G37/1000)*Area!$G$6/(Days!G37*86400)</f>
        <v>4038.698749916882</v>
      </c>
      <c r="H37" s="10">
        <f>(NBS_comp_mm_LandPrc!H37/1000)*Area!$G$6/(Days!H37*86400)</f>
        <v>3869.113991123079</v>
      </c>
      <c r="I37" s="10">
        <f>(NBS_comp_mm_LandPrc!I37/1000)*Area!$G$6/(Days!I37*86400)</f>
        <v>2932.2375901955993</v>
      </c>
      <c r="J37" s="10">
        <f>(NBS_comp_mm_LandPrc!J37/1000)*Area!$G$6/(Days!J37*86400)</f>
        <v>3351.6336213345307</v>
      </c>
      <c r="K37" s="10">
        <f>(NBS_comp_mm_LandPrc!K37/1000)*Area!$G$6/(Days!K37*86400)</f>
        <v>3977.572015716127</v>
      </c>
      <c r="L37" s="10">
        <f>(NBS_comp_mm_LandPrc!L37/1000)*Area!$G$6/(Days!L37*86400)</f>
        <v>3228.5783601524918</v>
      </c>
      <c r="M37" s="10">
        <f>(NBS_comp_mm_LandPrc!M37/1000)*Area!$G$6/(Days!M37*86400)</f>
        <v>9622.943638877627</v>
      </c>
    </row>
    <row r="38" spans="1:13" ht="12.75">
      <c r="A38">
        <v>1981</v>
      </c>
      <c r="B38" s="10">
        <f>(NBS_comp_mm_LandPrc!B38/1000)*Area!$G$6/(Days!B38*86400)</f>
        <v>3114.6807138804693</v>
      </c>
      <c r="C38" s="10">
        <f>(NBS_comp_mm_LandPrc!C38/1000)*Area!$G$6/(Days!C38*86400)</f>
        <v>44680.66048066694</v>
      </c>
      <c r="D38" s="10">
        <f>(NBS_comp_mm_LandPrc!D38/1000)*Area!$G$6/(Days!D38*86400)</f>
        <v>13496.65057141754</v>
      </c>
      <c r="E38" s="10">
        <f>(NBS_comp_mm_LandPrc!E38/1000)*Area!$G$6/(Days!E38*86400)</f>
        <v>20382.23098970455</v>
      </c>
      <c r="F38" s="10">
        <f>(NBS_comp_mm_LandPrc!F38/1000)*Area!$G$6/(Days!F38*86400)</f>
        <v>12441.619569361597</v>
      </c>
      <c r="G38" s="10">
        <f>(NBS_comp_mm_LandPrc!G38/1000)*Area!$G$6/(Days!G38*86400)</f>
        <v>2326.5397078706474</v>
      </c>
      <c r="H38" s="10">
        <f>(NBS_comp_mm_LandPrc!H38/1000)*Area!$G$6/(Days!H38*86400)</f>
        <v>-467.6022697170154</v>
      </c>
      <c r="I38" s="10">
        <f>(NBS_comp_mm_LandPrc!I38/1000)*Area!$G$6/(Days!I38*86400)</f>
        <v>1495.0007802294679</v>
      </c>
      <c r="J38" s="10">
        <f>(NBS_comp_mm_LandPrc!J38/1000)*Area!$G$6/(Days!J38*86400)</f>
        <v>17421.38873719995</v>
      </c>
      <c r="K38" s="10">
        <f>(NBS_comp_mm_LandPrc!K38/1000)*Area!$G$6/(Days!K38*86400)</f>
        <v>29775.226387870036</v>
      </c>
      <c r="L38" s="10">
        <f>(NBS_comp_mm_LandPrc!L38/1000)*Area!$G$6/(Days!L38*86400)</f>
        <v>12345.948203421103</v>
      </c>
      <c r="M38" s="10">
        <f>(NBS_comp_mm_LandPrc!M38/1000)*Area!$G$6/(Days!M38*86400)</f>
        <v>10513.327651868583</v>
      </c>
    </row>
    <row r="39" spans="1:13" ht="12.75">
      <c r="A39">
        <v>1982</v>
      </c>
      <c r="B39" s="10">
        <f>(NBS_comp_mm_LandPrc!B39/1000)*Area!$G$6/(Days!B39*86400)</f>
        <v>12865.625216506975</v>
      </c>
      <c r="C39" s="10">
        <f>(NBS_comp_mm_LandPrc!C39/1000)*Area!$G$6/(Days!C39*86400)</f>
        <v>4684.9269555405945</v>
      </c>
      <c r="D39" s="10">
        <f>(NBS_comp_mm_LandPrc!D39/1000)*Area!$G$6/(Days!D39*86400)</f>
        <v>56648.331805719106</v>
      </c>
      <c r="E39" s="10">
        <f>(NBS_comp_mm_LandPrc!E39/1000)*Area!$G$6/(Days!E39*86400)</f>
        <v>39914.48077221447</v>
      </c>
      <c r="F39" s="10">
        <f>(NBS_comp_mm_LandPrc!F39/1000)*Area!$G$6/(Days!F39*86400)</f>
        <v>6659.375430332747</v>
      </c>
      <c r="G39" s="10">
        <f>(NBS_comp_mm_LandPrc!G39/1000)*Area!$G$6/(Days!G39*86400)</f>
        <v>6821.6975890462545</v>
      </c>
      <c r="H39" s="10">
        <f>(NBS_comp_mm_LandPrc!H39/1000)*Area!$G$6/(Days!H39*86400)</f>
        <v>-100.59565291532365</v>
      </c>
      <c r="I39" s="10">
        <f>(NBS_comp_mm_LandPrc!I39/1000)*Area!$G$6/(Days!I39*86400)</f>
        <v>45.04175367163629</v>
      </c>
      <c r="J39" s="10">
        <f>(NBS_comp_mm_LandPrc!J39/1000)*Area!$G$6/(Days!J39*86400)</f>
        <v>3591.281887232085</v>
      </c>
      <c r="K39" s="10">
        <f>(NBS_comp_mm_LandPrc!K39/1000)*Area!$G$6/(Days!K39*86400)</f>
        <v>2563.6510147541126</v>
      </c>
      <c r="L39" s="10">
        <f>(NBS_comp_mm_LandPrc!L39/1000)*Area!$G$6/(Days!L39*86400)</f>
        <v>21853.5777180719</v>
      </c>
      <c r="M39" s="10">
        <f>(NBS_comp_mm_LandPrc!M39/1000)*Area!$G$6/(Days!M39*86400)</f>
        <v>33849.561102155894</v>
      </c>
    </row>
    <row r="40" spans="1:13" ht="12.75">
      <c r="A40">
        <v>1983</v>
      </c>
      <c r="B40" s="10">
        <f>(NBS_comp_mm_LandPrc!B40/1000)*Area!$G$6/(Days!B40*86400)</f>
        <v>9859.855988006453</v>
      </c>
      <c r="C40" s="10">
        <f>(NBS_comp_mm_LandPrc!C40/1000)*Area!$G$6/(Days!C40*86400)</f>
        <v>15902.57470903033</v>
      </c>
      <c r="D40" s="10">
        <f>(NBS_comp_mm_LandPrc!D40/1000)*Area!$G$6/(Days!D40*86400)</f>
        <v>12140.648179652258</v>
      </c>
      <c r="E40" s="10">
        <f>(NBS_comp_mm_LandPrc!E40/1000)*Area!$G$6/(Days!E40*86400)</f>
        <v>23479.059840248683</v>
      </c>
      <c r="F40" s="10">
        <f>(NBS_comp_mm_LandPrc!F40/1000)*Area!$G$6/(Days!F40*86400)</f>
        <v>25139.113743111997</v>
      </c>
      <c r="G40" s="10">
        <f>(NBS_comp_mm_LandPrc!G40/1000)*Area!$G$6/(Days!G40*86400)</f>
        <v>6566.101243018152</v>
      </c>
      <c r="H40" s="10">
        <f>(NBS_comp_mm_LandPrc!H40/1000)*Area!$G$6/(Days!H40*86400)</f>
        <v>2788.165283703232</v>
      </c>
      <c r="I40" s="10">
        <f>(NBS_comp_mm_LandPrc!I40/1000)*Area!$G$6/(Days!I40*86400)</f>
        <v>6832.956257279462</v>
      </c>
      <c r="J40" s="10">
        <f>(NBS_comp_mm_LandPrc!J40/1000)*Area!$G$6/(Days!J40*86400)</f>
        <v>1383.450600660504</v>
      </c>
      <c r="K40" s="10">
        <f>(NBS_comp_mm_LandPrc!K40/1000)*Area!$G$6/(Days!K40*86400)</f>
        <v>4060.7727147320193</v>
      </c>
      <c r="L40" s="10">
        <f>(NBS_comp_mm_LandPrc!L40/1000)*Area!$G$6/(Days!L40*86400)</f>
        <v>14631.595543946849</v>
      </c>
      <c r="M40" s="10">
        <f>(NBS_comp_mm_LandPrc!M40/1000)*Area!$G$6/(Days!M40*86400)</f>
        <v>27186.794071301712</v>
      </c>
    </row>
    <row r="41" spans="1:13" ht="12.75">
      <c r="A41">
        <v>1984</v>
      </c>
      <c r="B41" s="10">
        <f>(NBS_comp_mm_LandPrc!B41/1000)*Area!$G$6/(Days!B41*86400)</f>
        <v>4395.970488155527</v>
      </c>
      <c r="C41" s="10">
        <f>(NBS_comp_mm_LandPrc!C41/1000)*Area!$G$6/(Days!C41*86400)</f>
        <v>42022.1221605435</v>
      </c>
      <c r="D41" s="10">
        <f>(NBS_comp_mm_LandPrc!D41/1000)*Area!$G$6/(Days!D41*86400)</f>
        <v>34201.4582294368</v>
      </c>
      <c r="E41" s="10">
        <f>(NBS_comp_mm_LandPrc!E41/1000)*Area!$G$6/(Days!E41*86400)</f>
        <v>18564.6360594399</v>
      </c>
      <c r="F41" s="10">
        <f>(NBS_comp_mm_LandPrc!F41/1000)*Area!$G$6/(Days!F41*86400)</f>
        <v>12763.4573093827</v>
      </c>
      <c r="G41" s="10">
        <f>(NBS_comp_mm_LandPrc!G41/1000)*Area!$G$6/(Days!G41*86400)</f>
        <v>13146.574239615882</v>
      </c>
      <c r="H41" s="10">
        <f>(NBS_comp_mm_LandPrc!H41/1000)*Area!$G$6/(Days!H41*86400)</f>
        <v>2019.492016992378</v>
      </c>
      <c r="I41" s="10">
        <f>(NBS_comp_mm_LandPrc!I41/1000)*Area!$G$6/(Days!I41*86400)</f>
        <v>1053.4758076581531</v>
      </c>
      <c r="J41" s="10">
        <f>(NBS_comp_mm_LandPrc!J41/1000)*Area!$G$6/(Days!J41*86400)</f>
        <v>7893.463733875258</v>
      </c>
      <c r="K41" s="10">
        <f>(NBS_comp_mm_LandPrc!K41/1000)*Area!$G$6/(Days!K41*86400)</f>
        <v>3735.1520991658253</v>
      </c>
      <c r="L41" s="10">
        <f>(NBS_comp_mm_LandPrc!L41/1000)*Area!$G$6/(Days!L41*86400)</f>
        <v>16148.973054779795</v>
      </c>
      <c r="M41" s="10">
        <f>(NBS_comp_mm_LandPrc!M41/1000)*Area!$G$6/(Days!M41*86400)</f>
        <v>20084.822202193653</v>
      </c>
    </row>
    <row r="42" spans="1:13" ht="12.75">
      <c r="A42">
        <v>1985</v>
      </c>
      <c r="B42" s="10">
        <f>(NBS_comp_mm_LandPrc!B42/1000)*Area!$G$6/(Days!B42*86400)</f>
        <v>19447.85563046831</v>
      </c>
      <c r="C42" s="10">
        <f>(NBS_comp_mm_LandPrc!C42/1000)*Area!$G$6/(Days!C42*86400)</f>
        <v>37851.56019275478</v>
      </c>
      <c r="D42" s="10">
        <f>(NBS_comp_mm_LandPrc!D42/1000)*Area!$G$6/(Days!D42*86400)</f>
        <v>70806.2966012829</v>
      </c>
      <c r="E42" s="10">
        <f>(NBS_comp_mm_LandPrc!E42/1000)*Area!$G$6/(Days!E42*86400)</f>
        <v>38510.085841395696</v>
      </c>
      <c r="F42" s="10">
        <f>(NBS_comp_mm_LandPrc!F42/1000)*Area!$G$6/(Days!F42*86400)</f>
        <v>3358.214471004422</v>
      </c>
      <c r="G42" s="10">
        <f>(NBS_comp_mm_LandPrc!G42/1000)*Area!$G$6/(Days!G42*86400)</f>
        <v>1343.0342020469</v>
      </c>
      <c r="H42" s="10">
        <f>(NBS_comp_mm_LandPrc!H42/1000)*Area!$G$6/(Days!H42*86400)</f>
        <v>608.8382450252999</v>
      </c>
      <c r="I42" s="10">
        <f>(NBS_comp_mm_LandPrc!I42/1000)*Area!$G$6/(Days!I42*86400)</f>
        <v>4291.106030235367</v>
      </c>
      <c r="J42" s="10">
        <f>(NBS_comp_mm_LandPrc!J42/1000)*Area!$G$6/(Days!J42*86400)</f>
        <v>8163.646218443158</v>
      </c>
      <c r="K42" s="10">
        <f>(NBS_comp_mm_LandPrc!K42/1000)*Area!$G$6/(Days!K42*86400)</f>
        <v>11270.198280840781</v>
      </c>
      <c r="L42" s="10">
        <f>(NBS_comp_mm_LandPrc!L42/1000)*Area!$G$6/(Days!L42*86400)</f>
        <v>36327.894313673336</v>
      </c>
      <c r="M42" s="10">
        <f>(NBS_comp_mm_LandPrc!M42/1000)*Area!$G$6/(Days!M42*86400)</f>
        <v>16620.220547544126</v>
      </c>
    </row>
    <row r="43" spans="1:13" ht="12.75">
      <c r="A43">
        <v>1986</v>
      </c>
      <c r="B43" s="10">
        <f>(NBS_comp_mm_LandPrc!B43/1000)*Area!$G$6/(Days!B43*86400)</f>
        <v>14448.815865041215</v>
      </c>
      <c r="C43" s="10">
        <f>(NBS_comp_mm_LandPrc!C43/1000)*Area!$G$6/(Days!C43*86400)</f>
        <v>13768.61776642634</v>
      </c>
      <c r="D43" s="10">
        <f>(NBS_comp_mm_LandPrc!D43/1000)*Area!$G$6/(Days!D43*86400)</f>
        <v>48202.581174698484</v>
      </c>
      <c r="E43" s="10">
        <f>(NBS_comp_mm_LandPrc!E43/1000)*Area!$G$6/(Days!E43*86400)</f>
        <v>16331.179799188776</v>
      </c>
      <c r="F43" s="10">
        <f>(NBS_comp_mm_LandPrc!F43/1000)*Area!$G$6/(Days!F43*86400)</f>
        <v>8199.953972494095</v>
      </c>
      <c r="G43" s="10">
        <f>(NBS_comp_mm_LandPrc!G43/1000)*Area!$G$6/(Days!G43*86400)</f>
        <v>8876.795229625195</v>
      </c>
      <c r="H43" s="10">
        <f>(NBS_comp_mm_LandPrc!H43/1000)*Area!$G$6/(Days!H43*86400)</f>
        <v>1498.3874279025074</v>
      </c>
      <c r="I43" s="10">
        <f>(NBS_comp_mm_LandPrc!I43/1000)*Area!$G$6/(Days!I43*86400)</f>
        <v>786.1425133362933</v>
      </c>
      <c r="J43" s="10">
        <f>(NBS_comp_mm_LandPrc!J43/1000)*Area!$G$6/(Days!J43*86400)</f>
        <v>27541.110059678173</v>
      </c>
      <c r="K43" s="10">
        <f>(NBS_comp_mm_LandPrc!K43/1000)*Area!$G$6/(Days!K43*86400)</f>
        <v>30220.279989768544</v>
      </c>
      <c r="L43" s="10">
        <f>(NBS_comp_mm_LandPrc!L43/1000)*Area!$G$6/(Days!L43*86400)</f>
        <v>8891.84823833034</v>
      </c>
      <c r="M43" s="10">
        <f>(NBS_comp_mm_LandPrc!M43/1000)*Area!$G$6/(Days!M43*86400)</f>
        <v>21042.731699329055</v>
      </c>
    </row>
    <row r="44" spans="1:13" ht="12.75">
      <c r="A44">
        <v>1987</v>
      </c>
      <c r="B44" s="10">
        <f>(NBS_comp_mm_LandPrc!B44/1000)*Area!$G$6/(Days!B44*86400)</f>
        <v>11574.399478023804</v>
      </c>
      <c r="C44" s="10">
        <f>(NBS_comp_mm_LandPrc!C44/1000)*Area!$G$6/(Days!C44*86400)</f>
        <v>5348.199009212951</v>
      </c>
      <c r="D44" s="10">
        <f>(NBS_comp_mm_LandPrc!D44/1000)*Area!$G$6/(Days!D44*86400)</f>
        <v>25237.54610190923</v>
      </c>
      <c r="E44" s="10">
        <f>(NBS_comp_mm_LandPrc!E44/1000)*Area!$G$6/(Days!E44*86400)</f>
        <v>22733.365827321188</v>
      </c>
      <c r="F44" s="10">
        <f>(NBS_comp_mm_LandPrc!F44/1000)*Area!$G$6/(Days!F44*86400)</f>
        <v>2939.6690640624706</v>
      </c>
      <c r="G44" s="10">
        <f>(NBS_comp_mm_LandPrc!G44/1000)*Area!$G$6/(Days!G44*86400)</f>
        <v>415.0777159939715</v>
      </c>
      <c r="H44" s="10">
        <f>(NBS_comp_mm_LandPrc!H44/1000)*Area!$G$6/(Days!H44*86400)</f>
        <v>243.0626862094039</v>
      </c>
      <c r="I44" s="10">
        <f>(NBS_comp_mm_LandPrc!I44/1000)*Area!$G$6/(Days!I44*86400)</f>
        <v>1209.0117569319773</v>
      </c>
      <c r="J44" s="10">
        <f>(NBS_comp_mm_LandPrc!J44/1000)*Area!$G$6/(Days!J44*86400)</f>
        <v>2764.128982007891</v>
      </c>
      <c r="K44" s="10">
        <f>(NBS_comp_mm_LandPrc!K44/1000)*Area!$G$6/(Days!K44*86400)</f>
        <v>3753.8876240323543</v>
      </c>
      <c r="L44" s="10">
        <f>(NBS_comp_mm_LandPrc!L44/1000)*Area!$G$6/(Days!L44*86400)</f>
        <v>11927.252101480593</v>
      </c>
      <c r="M44" s="10">
        <f>(NBS_comp_mm_LandPrc!M44/1000)*Area!$G$6/(Days!M44*86400)</f>
        <v>28717.431696406544</v>
      </c>
    </row>
    <row r="45" spans="1:13" ht="12.75">
      <c r="A45">
        <v>1988</v>
      </c>
      <c r="B45" s="10">
        <f>(NBS_comp_mm_LandPrc!B45/1000)*Area!$G$6/(Days!B45*86400)</f>
        <v>7082.0003334073335</v>
      </c>
      <c r="C45" s="10">
        <f>(NBS_comp_mm_LandPrc!C45/1000)*Area!$G$6/(Days!C45*86400)</f>
        <v>11156.234681351474</v>
      </c>
      <c r="D45" s="10">
        <f>(NBS_comp_mm_LandPrc!D45/1000)*Area!$G$6/(Days!D45*86400)</f>
        <v>22603.76275380248</v>
      </c>
      <c r="E45" s="10">
        <f>(NBS_comp_mm_LandPrc!E45/1000)*Area!$G$6/(Days!E45*86400)</f>
        <v>13972.958316017244</v>
      </c>
      <c r="F45" s="10">
        <f>(NBS_comp_mm_LandPrc!F45/1000)*Area!$G$6/(Days!F45*86400)</f>
        <v>4096.1129390198375</v>
      </c>
      <c r="G45" s="10">
        <f>(NBS_comp_mm_LandPrc!G45/1000)*Area!$G$6/(Days!G45*86400)</f>
        <v>-3846.156603248221</v>
      </c>
      <c r="H45" s="10">
        <f>(NBS_comp_mm_LandPrc!H45/1000)*Area!$G$6/(Days!H45*86400)</f>
        <v>-2.871001122887117</v>
      </c>
      <c r="I45" s="10">
        <f>(NBS_comp_mm_LandPrc!I45/1000)*Area!$G$6/(Days!I45*86400)</f>
        <v>-1568.9985366005376</v>
      </c>
      <c r="J45" s="10">
        <f>(NBS_comp_mm_LandPrc!J45/1000)*Area!$G$6/(Days!J45*86400)</f>
        <v>1102.24520344327</v>
      </c>
      <c r="K45" s="10">
        <f>(NBS_comp_mm_LandPrc!K45/1000)*Area!$G$6/(Days!K45*86400)</f>
        <v>6556.302802900631</v>
      </c>
      <c r="L45" s="10">
        <f>(NBS_comp_mm_LandPrc!L45/1000)*Area!$G$6/(Days!L45*86400)</f>
        <v>17834.16110404615</v>
      </c>
      <c r="M45" s="10">
        <f>(NBS_comp_mm_LandPrc!M45/1000)*Area!$G$6/(Days!M45*86400)</f>
        <v>9446.431826310733</v>
      </c>
    </row>
    <row r="46" spans="1:13" ht="12.75">
      <c r="A46">
        <v>1989</v>
      </c>
      <c r="B46" s="10">
        <f>(NBS_comp_mm_LandPrc!B46/1000)*Area!$G$6/(Days!B46*86400)</f>
        <v>10949.03853073407</v>
      </c>
      <c r="C46" s="10">
        <f>(NBS_comp_mm_LandPrc!C46/1000)*Area!$G$6/(Days!C46*86400)</f>
        <v>6756.446817144471</v>
      </c>
      <c r="D46" s="10">
        <f>(NBS_comp_mm_LandPrc!D46/1000)*Area!$G$6/(Days!D46*86400)</f>
        <v>13321.968010859937</v>
      </c>
      <c r="E46" s="10">
        <f>(NBS_comp_mm_LandPrc!E46/1000)*Area!$G$6/(Days!E46*86400)</f>
        <v>18110.837121401026</v>
      </c>
      <c r="F46" s="10">
        <f>(NBS_comp_mm_LandPrc!F46/1000)*Area!$G$6/(Days!F46*86400)</f>
        <v>7560.43558320946</v>
      </c>
      <c r="G46" s="10">
        <f>(NBS_comp_mm_LandPrc!G46/1000)*Area!$G$6/(Days!G46*86400)</f>
        <v>13634.2249609349</v>
      </c>
      <c r="H46" s="10">
        <f>(NBS_comp_mm_LandPrc!H46/1000)*Area!$G$6/(Days!H46*86400)</f>
        <v>2262.17113260898</v>
      </c>
      <c r="I46" s="10">
        <f>(NBS_comp_mm_LandPrc!I46/1000)*Area!$G$6/(Days!I46*86400)</f>
        <v>-350.424480356449</v>
      </c>
      <c r="J46" s="10">
        <f>(NBS_comp_mm_LandPrc!J46/1000)*Area!$G$6/(Days!J46*86400)</f>
        <v>2699.655975020501</v>
      </c>
      <c r="K46" s="10">
        <f>(NBS_comp_mm_LandPrc!K46/1000)*Area!$G$6/(Days!K46*86400)</f>
        <v>2950.8685549292272</v>
      </c>
      <c r="L46" s="10">
        <f>(NBS_comp_mm_LandPrc!L46/1000)*Area!$G$6/(Days!L46*86400)</f>
        <v>8983.022693081324</v>
      </c>
      <c r="M46" s="10">
        <f>(NBS_comp_mm_LandPrc!M46/1000)*Area!$G$6/(Days!M46*86400)</f>
        <v>5382.377024038575</v>
      </c>
    </row>
    <row r="47" spans="1:13" ht="12.75">
      <c r="A47">
        <v>1990</v>
      </c>
      <c r="B47" s="10">
        <f>(NBS_comp_mm_LandPrc!B47/1000)*Area!$G$6/(Days!B47*86400)</f>
        <v>20753.111687837427</v>
      </c>
      <c r="C47" s="10">
        <f>(NBS_comp_mm_LandPrc!C47/1000)*Area!$G$6/(Days!C47*86400)</f>
        <v>29522.161011578228</v>
      </c>
      <c r="D47" s="10">
        <f>(NBS_comp_mm_LandPrc!D47/1000)*Area!$G$6/(Days!D47*86400)</f>
        <v>27872.645256741078</v>
      </c>
      <c r="E47" s="10">
        <f>(NBS_comp_mm_LandPrc!E47/1000)*Area!$G$6/(Days!E47*86400)</f>
        <v>17718.161780758917</v>
      </c>
      <c r="F47" s="10">
        <f>(NBS_comp_mm_LandPrc!F47/1000)*Area!$G$6/(Days!F47*86400)</f>
        <v>13340.661161356818</v>
      </c>
      <c r="G47" s="10">
        <f>(NBS_comp_mm_LandPrc!G47/1000)*Area!$G$6/(Days!G47*86400)</f>
        <v>3640.630802967839</v>
      </c>
      <c r="H47" s="10">
        <f>(NBS_comp_mm_LandPrc!H47/1000)*Area!$G$6/(Days!H47*86400)</f>
        <v>2599.7413204163804</v>
      </c>
      <c r="I47" s="10">
        <f>(NBS_comp_mm_LandPrc!I47/1000)*Area!$G$6/(Days!I47*86400)</f>
        <v>3542.3993463768393</v>
      </c>
      <c r="J47" s="10">
        <f>(NBS_comp_mm_LandPrc!J47/1000)*Area!$G$6/(Days!J47*86400)</f>
        <v>8638.983736728947</v>
      </c>
      <c r="K47" s="10">
        <f>(NBS_comp_mm_LandPrc!K47/1000)*Area!$G$6/(Days!K47*86400)</f>
        <v>18560.118089472748</v>
      </c>
      <c r="L47" s="10">
        <f>(NBS_comp_mm_LandPrc!L47/1000)*Area!$G$6/(Days!L47*86400)</f>
        <v>20911.803353641644</v>
      </c>
      <c r="M47" s="10">
        <f>(NBS_comp_mm_LandPrc!M47/1000)*Area!$G$6/(Days!M47*86400)</f>
        <v>29190.8827297682</v>
      </c>
    </row>
    <row r="48" spans="1:13" ht="12.75">
      <c r="A48">
        <v>1991</v>
      </c>
      <c r="B48" s="10">
        <f>(NBS_comp_mm_LandPrc!B48/1000)*Area!$G$6/(Days!B48*86400)</f>
        <v>19650.574064555818</v>
      </c>
      <c r="C48" s="10">
        <f>(NBS_comp_mm_LandPrc!C48/1000)*Area!$G$6/(Days!C48*86400)</f>
        <v>18436.542792311422</v>
      </c>
      <c r="D48" s="10">
        <f>(NBS_comp_mm_LandPrc!D48/1000)*Area!$G$6/(Days!D48*86400)</f>
        <v>31687.965260752157</v>
      </c>
      <c r="E48" s="10">
        <f>(NBS_comp_mm_LandPrc!E48/1000)*Area!$G$6/(Days!E48*86400)</f>
        <v>26444.210263730965</v>
      </c>
      <c r="F48" s="10">
        <f>(NBS_comp_mm_LandPrc!F48/1000)*Area!$G$6/(Days!F48*86400)</f>
        <v>12895.066598349666</v>
      </c>
      <c r="G48" s="10">
        <f>(NBS_comp_mm_LandPrc!G48/1000)*Area!$G$6/(Days!G48*86400)</f>
        <v>1573.2836493173297</v>
      </c>
      <c r="H48" s="10">
        <f>(NBS_comp_mm_LandPrc!H48/1000)*Area!$G$6/(Days!H48*86400)</f>
        <v>-1248.8480669345718</v>
      </c>
      <c r="I48" s="10">
        <f>(NBS_comp_mm_LandPrc!I48/1000)*Area!$G$6/(Days!I48*86400)</f>
        <v>245.33549330879467</v>
      </c>
      <c r="J48" s="10">
        <f>(NBS_comp_mm_LandPrc!J48/1000)*Area!$G$6/(Days!J48*86400)</f>
        <v>-2257.369566211185</v>
      </c>
      <c r="K48" s="10">
        <f>(NBS_comp_mm_LandPrc!K48/1000)*Area!$G$6/(Days!K48*86400)</f>
        <v>4797.73674534919</v>
      </c>
      <c r="L48" s="10">
        <f>(NBS_comp_mm_LandPrc!L48/1000)*Area!$G$6/(Days!L48*86400)</f>
        <v>6308.8808029678385</v>
      </c>
      <c r="M48" s="10">
        <f>(NBS_comp_mm_LandPrc!M48/1000)*Area!$G$6/(Days!M48*86400)</f>
        <v>11595.856317928226</v>
      </c>
    </row>
    <row r="49" spans="1:13" ht="12.75">
      <c r="A49">
        <v>1992</v>
      </c>
      <c r="B49" s="10">
        <f>(NBS_comp_mm_LandPrc!B49/1000)*Area!$G$6/(Days!B49*86400)</f>
        <v>12384.421324448904</v>
      </c>
      <c r="C49" s="10">
        <f>(NBS_comp_mm_LandPrc!C49/1000)*Area!$G$6/(Days!C49*86400)</f>
        <v>19545.59447663087</v>
      </c>
      <c r="D49" s="10">
        <f>(NBS_comp_mm_LandPrc!D49/1000)*Area!$G$6/(Days!D49*86400)</f>
        <v>26309.737623040313</v>
      </c>
      <c r="E49" s="10">
        <f>(NBS_comp_mm_LandPrc!E49/1000)*Area!$G$6/(Days!E49*86400)</f>
        <v>27165.546846947935</v>
      </c>
      <c r="F49" s="10">
        <f>(NBS_comp_mm_LandPrc!F49/1000)*Area!$G$6/(Days!F49*86400)</f>
        <v>6970.1330981652</v>
      </c>
      <c r="G49" s="10">
        <f>(NBS_comp_mm_LandPrc!G49/1000)*Area!$G$6/(Days!G49*86400)</f>
        <v>1463.2859675953632</v>
      </c>
      <c r="H49" s="10">
        <f>(NBS_comp_mm_LandPrc!H49/1000)*Area!$G$6/(Days!H49*86400)</f>
        <v>11178.287722754174</v>
      </c>
      <c r="I49" s="10">
        <f>(NBS_comp_mm_LandPrc!I49/1000)*Area!$G$6/(Days!I49*86400)</f>
        <v>9463.791559954869</v>
      </c>
      <c r="J49" s="10">
        <f>(NBS_comp_mm_LandPrc!J49/1000)*Area!$G$6/(Days!J49*86400)</f>
        <v>21065.582766058244</v>
      </c>
      <c r="K49" s="10">
        <f>(NBS_comp_mm_LandPrc!K49/1000)*Area!$G$6/(Days!K49*86400)</f>
        <v>11402.97644203029</v>
      </c>
      <c r="L49" s="10">
        <f>(NBS_comp_mm_LandPrc!L49/1000)*Area!$G$6/(Days!L49*86400)</f>
        <v>42437.06045670147</v>
      </c>
      <c r="M49" s="10">
        <f>(NBS_comp_mm_LandPrc!M49/1000)*Area!$G$6/(Days!M49*86400)</f>
        <v>16247.918235169203</v>
      </c>
    </row>
    <row r="50" spans="1:13" ht="12.75">
      <c r="A50">
        <v>1993</v>
      </c>
      <c r="B50" s="10">
        <f>(NBS_comp_mm_LandPrc!B50/1000)*Area!$G$6/(Days!B50*86400)</f>
        <v>41454.76933427389</v>
      </c>
      <c r="C50" s="10">
        <f>(NBS_comp_mm_LandPrc!C50/1000)*Area!$G$6/(Days!C50*86400)</f>
        <v>7464.757381552013</v>
      </c>
      <c r="D50" s="10">
        <f>(NBS_comp_mm_LandPrc!D50/1000)*Area!$G$6/(Days!D50*86400)</f>
        <v>22721.81774764644</v>
      </c>
      <c r="E50" s="10">
        <f>(NBS_comp_mm_LandPrc!E50/1000)*Area!$G$6/(Days!E50*86400)</f>
        <v>37019.71059966311</v>
      </c>
      <c r="F50" s="10">
        <f>(NBS_comp_mm_LandPrc!F50/1000)*Area!$G$6/(Days!F50*86400)</f>
        <v>7833.924167460302</v>
      </c>
      <c r="G50" s="10">
        <f>(NBS_comp_mm_LandPrc!G50/1000)*Area!$G$6/(Days!G50*86400)</f>
        <v>9651.455664577652</v>
      </c>
      <c r="H50" s="10">
        <f>(NBS_comp_mm_LandPrc!H50/1000)*Area!$G$6/(Days!H50*86400)</f>
        <v>409.99238807058606</v>
      </c>
      <c r="I50" s="10">
        <f>(NBS_comp_mm_LandPrc!I50/1000)*Area!$G$6/(Days!I50*86400)</f>
        <v>-323.62461766074904</v>
      </c>
      <c r="J50" s="10">
        <f>(NBS_comp_mm_LandPrc!J50/1000)*Area!$G$6/(Days!J50*86400)</f>
        <v>3650.7347604561487</v>
      </c>
      <c r="K50" s="10">
        <f>(NBS_comp_mm_LandPrc!K50/1000)*Area!$G$6/(Days!K50*86400)</f>
        <v>4510.097873217806</v>
      </c>
      <c r="L50" s="10">
        <f>(NBS_comp_mm_LandPrc!L50/1000)*Area!$G$6/(Days!L50*86400)</f>
        <v>6253.775338287121</v>
      </c>
      <c r="M50" s="10">
        <f>(NBS_comp_mm_LandPrc!M50/1000)*Area!$G$6/(Days!M50*86400)</f>
        <v>7880.379133875581</v>
      </c>
    </row>
    <row r="51" spans="1:13" ht="12.75">
      <c r="A51">
        <v>1994</v>
      </c>
      <c r="B51" s="10">
        <f>(NBS_comp_mm_LandPrc!B51/1000)*Area!$G$6/(Days!B51*86400)</f>
        <v>7770.892017448182</v>
      </c>
      <c r="C51" s="10">
        <f>(NBS_comp_mm_LandPrc!C51/1000)*Area!$G$6/(Days!C51*86400)</f>
        <v>16936.104374162893</v>
      </c>
      <c r="D51" s="10">
        <f>(NBS_comp_mm_LandPrc!D51/1000)*Area!$G$6/(Days!D51*86400)</f>
        <v>30173.14483217291</v>
      </c>
      <c r="E51" s="10">
        <f>(NBS_comp_mm_LandPrc!E51/1000)*Area!$G$6/(Days!E51*86400)</f>
        <v>22683.05075761354</v>
      </c>
      <c r="F51" s="10">
        <f>(NBS_comp_mm_LandPrc!F51/1000)*Area!$G$6/(Days!F51*86400)</f>
        <v>12711.542102763997</v>
      </c>
      <c r="G51" s="10">
        <f>(NBS_comp_mm_LandPrc!G51/1000)*Area!$G$6/(Days!G51*86400)</f>
        <v>10097.430973219625</v>
      </c>
      <c r="H51" s="10">
        <f>(NBS_comp_mm_LandPrc!H51/1000)*Area!$G$6/(Days!H51*86400)</f>
        <v>5585.077847998431</v>
      </c>
      <c r="I51" s="10">
        <f>(NBS_comp_mm_LandPrc!I51/1000)*Area!$G$6/(Days!I51*86400)</f>
        <v>1668.0659606260274</v>
      </c>
      <c r="J51" s="10">
        <f>(NBS_comp_mm_LandPrc!J51/1000)*Area!$G$6/(Days!J51*86400)</f>
        <v>254.43286690715163</v>
      </c>
      <c r="K51" s="10">
        <f>(NBS_comp_mm_LandPrc!K51/1000)*Area!$G$6/(Days!K51*86400)</f>
        <v>2358.5750248279205</v>
      </c>
      <c r="L51" s="10">
        <f>(NBS_comp_mm_LandPrc!L51/1000)*Area!$G$6/(Days!L51*86400)</f>
        <v>6377.416319652238</v>
      </c>
      <c r="M51" s="10">
        <f>(NBS_comp_mm_LandPrc!M51/1000)*Area!$G$6/(Days!M51*86400)</f>
        <v>12558.707657134459</v>
      </c>
    </row>
    <row r="52" spans="1:13" ht="12.75">
      <c r="A52">
        <v>1995</v>
      </c>
      <c r="B52" s="10">
        <f>(NBS_comp_mm_LandPrc!B52/1000)*Area!$G$6/(Days!B52*86400)</f>
        <v>24270.700015309656</v>
      </c>
      <c r="C52" s="10">
        <f>(NBS_comp_mm_LandPrc!C52/1000)*Area!$G$6/(Days!C52*86400)</f>
        <v>6486.316283763405</v>
      </c>
      <c r="D52" s="10">
        <f>(NBS_comp_mm_LandPrc!D52/1000)*Area!$G$6/(Days!D52*86400)</f>
        <v>26691.589577448092</v>
      </c>
      <c r="E52" s="10">
        <f>(NBS_comp_mm_LandPrc!E52/1000)*Area!$G$6/(Days!E52*86400)</f>
        <v>18140.579196173283</v>
      </c>
      <c r="F52" s="10">
        <f>(NBS_comp_mm_LandPrc!F52/1000)*Area!$G$6/(Days!F52*86400)</f>
        <v>11144.041527646401</v>
      </c>
      <c r="G52" s="10">
        <f>(NBS_comp_mm_LandPrc!G52/1000)*Area!$G$6/(Days!G52*86400)</f>
        <v>3284.8484412749076</v>
      </c>
      <c r="H52" s="10">
        <f>(NBS_comp_mm_LandPrc!H52/1000)*Area!$G$6/(Days!H52*86400)</f>
        <v>372.7332101857755</v>
      </c>
      <c r="I52" s="10">
        <f>(NBS_comp_mm_LandPrc!I52/1000)*Area!$G$6/(Days!I52*86400)</f>
        <v>2142.620928864522</v>
      </c>
      <c r="J52" s="10">
        <f>(NBS_comp_mm_LandPrc!J52/1000)*Area!$G$6/(Days!J52*86400)</f>
        <v>-1274.2916929871217</v>
      </c>
      <c r="K52" s="10">
        <f>(NBS_comp_mm_LandPrc!K52/1000)*Area!$G$6/(Days!K52*86400)</f>
        <v>4233.3844343416795</v>
      </c>
      <c r="L52" s="10">
        <f>(NBS_comp_mm_LandPrc!L52/1000)*Area!$G$6/(Days!L52*86400)</f>
        <v>21161.167750653854</v>
      </c>
      <c r="M52" s="10">
        <f>(NBS_comp_mm_LandPrc!M52/1000)*Area!$G$6/(Days!M52*86400)</f>
        <v>10462.142715230722</v>
      </c>
    </row>
    <row r="53" spans="1:13" ht="12.75">
      <c r="A53">
        <v>1996</v>
      </c>
      <c r="B53" s="10">
        <f>(NBS_comp_mm_LandPrc!B53/1000)*Area!$G$6/(Days!B53*86400)</f>
        <v>17263.143194629447</v>
      </c>
      <c r="C53" s="10">
        <f>(NBS_comp_mm_LandPrc!C53/1000)*Area!$G$6/(Days!C53*86400)</f>
        <v>22893.45123225591</v>
      </c>
      <c r="D53" s="10">
        <f>(NBS_comp_mm_LandPrc!D53/1000)*Area!$G$6/(Days!D53*86400)</f>
        <v>16936.475877101257</v>
      </c>
      <c r="E53" s="10">
        <f>(NBS_comp_mm_LandPrc!E53/1000)*Area!$G$6/(Days!E53*86400)</f>
        <v>34532.5186501208</v>
      </c>
      <c r="F53" s="10">
        <f>(NBS_comp_mm_LandPrc!F53/1000)*Area!$G$6/(Days!F53*86400)</f>
        <v>25277.992712898074</v>
      </c>
      <c r="G53" s="10">
        <f>(NBS_comp_mm_LandPrc!G53/1000)*Area!$G$6/(Days!G53*86400)</f>
        <v>19868.02155437529</v>
      </c>
      <c r="H53" s="10">
        <f>(NBS_comp_mm_LandPrc!H53/1000)*Area!$G$6/(Days!H53*86400)</f>
        <v>2236.602327899076</v>
      </c>
      <c r="I53" s="10">
        <f>(NBS_comp_mm_LandPrc!I53/1000)*Area!$G$6/(Days!I53*86400)</f>
        <v>-1188.7265408325454</v>
      </c>
      <c r="J53" s="10">
        <f>(NBS_comp_mm_LandPrc!J53/1000)*Area!$G$6/(Days!J53*86400)</f>
        <v>16531.900419326415</v>
      </c>
      <c r="K53" s="10">
        <f>(NBS_comp_mm_LandPrc!K53/1000)*Area!$G$6/(Days!K53*86400)</f>
        <v>12370.008535603132</v>
      </c>
      <c r="L53" s="10">
        <f>(NBS_comp_mm_LandPrc!L53/1000)*Area!$G$6/(Days!L53*86400)</f>
        <v>13737.229826063345</v>
      </c>
      <c r="M53" s="10">
        <f>(NBS_comp_mm_LandPrc!M53/1000)*Area!$G$6/(Days!M53*86400)</f>
        <v>26144.88811750738</v>
      </c>
    </row>
    <row r="54" spans="1:13" ht="12.75">
      <c r="A54">
        <v>1997</v>
      </c>
      <c r="B54" s="10">
        <f>(NBS_comp_mm_LandPrc!B54/1000)*Area!$G$6/(Days!B54*86400)</f>
        <v>23290.68815702828</v>
      </c>
      <c r="C54" s="10">
        <f>(NBS_comp_mm_LandPrc!C54/1000)*Area!$G$6/(Days!C54*86400)</f>
        <v>40662.77214139072</v>
      </c>
      <c r="D54" s="10">
        <f>(NBS_comp_mm_LandPrc!D54/1000)*Area!$G$6/(Days!D54*86400)</f>
        <v>39170.95425415425</v>
      </c>
      <c r="E54" s="10">
        <f>(NBS_comp_mm_LandPrc!E54/1000)*Area!$G$6/(Days!E54*86400)</f>
        <v>15373.782059700334</v>
      </c>
      <c r="F54" s="10">
        <f>(NBS_comp_mm_LandPrc!F54/1000)*Area!$G$6/(Days!F54*86400)</f>
        <v>20752.635664074485</v>
      </c>
      <c r="G54" s="10">
        <f>(NBS_comp_mm_LandPrc!G54/1000)*Area!$G$6/(Days!G54*86400)</f>
        <v>8264.22062914201</v>
      </c>
      <c r="H54" s="10">
        <f>(NBS_comp_mm_LandPrc!H54/1000)*Area!$G$6/(Days!H54*86400)</f>
        <v>1582.0316820084981</v>
      </c>
      <c r="I54" s="10">
        <f>(NBS_comp_mm_LandPrc!I54/1000)*Area!$G$6/(Days!I54*86400)</f>
        <v>1832.1422714919713</v>
      </c>
      <c r="J54" s="10">
        <f>(NBS_comp_mm_LandPrc!J54/1000)*Area!$G$6/(Days!J54*86400)</f>
        <v>3515.714885048873</v>
      </c>
      <c r="K54" s="10">
        <f>(NBS_comp_mm_LandPrc!K54/1000)*Area!$G$6/(Days!K54*86400)</f>
        <v>2762.2393235919935</v>
      </c>
      <c r="L54" s="10">
        <f>(NBS_comp_mm_LandPrc!L54/1000)*Area!$G$6/(Days!L54*86400)</f>
        <v>7092.560760079348</v>
      </c>
      <c r="M54" s="10">
        <f>(NBS_comp_mm_LandPrc!M54/1000)*Area!$G$6/(Days!M54*86400)</f>
        <v>10043.442669355374</v>
      </c>
    </row>
    <row r="55" spans="1:13" ht="12.75">
      <c r="A55">
        <v>1998</v>
      </c>
      <c r="B55" s="10">
        <f>(NBS_comp_mm_LandPrc!B55/1000)*Area!$G$6/(Days!B55*86400)</f>
        <v>26558.80646341019</v>
      </c>
      <c r="C55" s="10">
        <f>(NBS_comp_mm_LandPrc!C55/1000)*Area!$G$6/(Days!C55*86400)</f>
        <v>23844.816707958114</v>
      </c>
      <c r="D55" s="10">
        <f>(NBS_comp_mm_LandPrc!D55/1000)*Area!$G$6/(Days!D55*86400)</f>
        <v>31754.080283735406</v>
      </c>
      <c r="E55" s="10">
        <f>(NBS_comp_mm_LandPrc!E55/1000)*Area!$G$6/(Days!E55*86400)</f>
        <v>14060.01566967551</v>
      </c>
      <c r="F55" s="10">
        <f>(NBS_comp_mm_LandPrc!F55/1000)*Area!$G$6/(Days!F55*86400)</f>
        <v>3294.160383272309</v>
      </c>
      <c r="G55" s="10">
        <f>(NBS_comp_mm_LandPrc!G55/1000)*Area!$G$6/(Days!G55*86400)</f>
        <v>-603.8320159252607</v>
      </c>
      <c r="H55" s="10">
        <f>(NBS_comp_mm_LandPrc!H55/1000)*Area!$G$6/(Days!H55*86400)</f>
        <v>-667.494828633724</v>
      </c>
      <c r="I55" s="10">
        <f>(NBS_comp_mm_LandPrc!I55/1000)*Area!$G$6/(Days!I55*86400)</f>
        <v>840.0861865332928</v>
      </c>
      <c r="J55" s="10">
        <f>(NBS_comp_mm_LandPrc!J55/1000)*Area!$G$6/(Days!J55*86400)</f>
        <v>-1648.5879304087157</v>
      </c>
      <c r="K55" s="10">
        <f>(NBS_comp_mm_LandPrc!K55/1000)*Area!$G$6/(Days!K55*86400)</f>
        <v>272.06546581039834</v>
      </c>
      <c r="L55" s="10">
        <f>(NBS_comp_mm_LandPrc!L55/1000)*Area!$G$6/(Days!L55*86400)</f>
        <v>2602.557785175212</v>
      </c>
      <c r="M55" s="10">
        <f>(NBS_comp_mm_LandPrc!M55/1000)*Area!$G$6/(Days!M55*86400)</f>
        <v>3220.7641228236685</v>
      </c>
    </row>
    <row r="56" spans="1:13" ht="12.75">
      <c r="A56">
        <v>1999</v>
      </c>
      <c r="B56" s="10">
        <f>(NBS_comp_mm_LandPrc!B56/1000)*Area!$G$6/(Days!B56*86400)</f>
        <v>15589.479964994242</v>
      </c>
      <c r="C56" s="10">
        <f>(NBS_comp_mm_LandPrc!C56/1000)*Area!$G$6/(Days!C56*86400)</f>
        <v>12778.174482209351</v>
      </c>
      <c r="D56" s="10">
        <f>(NBS_comp_mm_LandPrc!D56/1000)*Area!$G$6/(Days!D56*86400)</f>
        <v>10308.308894857242</v>
      </c>
      <c r="E56" s="10">
        <f>(NBS_comp_mm_LandPrc!E56/1000)*Area!$G$6/(Days!E56*86400)</f>
        <v>15393.887047149632</v>
      </c>
      <c r="F56" s="10">
        <f>(NBS_comp_mm_LandPrc!F56/1000)*Area!$G$6/(Days!F56*86400)</f>
        <v>1914.164192588517</v>
      </c>
      <c r="G56" s="10">
        <f>(NBS_comp_mm_LandPrc!G56/1000)*Area!$G$6/(Days!G56*86400)</f>
        <v>1443.23614020214</v>
      </c>
      <c r="H56" s="10">
        <f>(NBS_comp_mm_LandPrc!H56/1000)*Area!$G$6/(Days!H56*86400)</f>
        <v>868.8671885892375</v>
      </c>
      <c r="I56" s="10">
        <f>(NBS_comp_mm_LandPrc!I56/1000)*Area!$G$6/(Days!I56*86400)</f>
        <v>-1883.9804338022223</v>
      </c>
      <c r="J56" s="10">
        <f>(NBS_comp_mm_LandPrc!J56/1000)*Area!$G$6/(Days!J56*86400)</f>
        <v>-396.0799102888047</v>
      </c>
      <c r="K56" s="10">
        <f>(NBS_comp_mm_LandPrc!K56/1000)*Area!$G$6/(Days!K56*86400)</f>
        <v>1426.244238099222</v>
      </c>
      <c r="L56" s="10">
        <f>(NBS_comp_mm_LandPrc!L56/1000)*Area!$G$6/(Days!L56*86400)</f>
        <v>5272.154372935923</v>
      </c>
      <c r="M56" s="10">
        <f>(NBS_comp_mm_LandPrc!M56/1000)*Area!$G$6/(Days!M56*86400)</f>
        <v>12173.149321173552</v>
      </c>
    </row>
    <row r="57" spans="1:13" ht="12.75">
      <c r="A57">
        <v>2000</v>
      </c>
      <c r="B57" s="10">
        <f>(NBS_comp_mm_LandPrc!B57/1000)*Area!$G$6/(Days!B57*86400)</f>
        <v>0</v>
      </c>
      <c r="C57" s="10">
        <f>(NBS_comp_mm_LandPrc!C57/1000)*Area!$G$6/(Days!C57*86400)</f>
        <v>0</v>
      </c>
      <c r="D57" s="10">
        <f>(NBS_comp_mm_LandPrc!D57/1000)*Area!$G$6/(Days!D57*86400)</f>
        <v>0</v>
      </c>
      <c r="E57" s="10">
        <f>(NBS_comp_mm_LandPrc!E57/1000)*Area!$G$6/(Days!E57*86400)</f>
        <v>0</v>
      </c>
      <c r="F57" s="10">
        <f>(NBS_comp_mm_LandPrc!F57/1000)*Area!$G$6/(Days!F57*86400)</f>
        <v>0</v>
      </c>
      <c r="G57" s="10">
        <f>(NBS_comp_mm_LandPrc!G57/1000)*Area!$G$6/(Days!G57*86400)</f>
        <v>0</v>
      </c>
      <c r="H57" s="10">
        <f>(NBS_comp_mm_LandPrc!H57/1000)*Area!$G$6/(Days!H57*86400)</f>
        <v>0</v>
      </c>
      <c r="I57" s="10">
        <f>(NBS_comp_mm_LandPrc!I57/1000)*Area!$G$6/(Days!I57*86400)</f>
        <v>0</v>
      </c>
      <c r="J57" s="10">
        <f>(NBS_comp_mm_LandPrc!J57/1000)*Area!$G$6/(Days!J57*86400)</f>
        <v>0</v>
      </c>
      <c r="K57" s="10">
        <f>(NBS_comp_mm_LandPrc!K57/1000)*Area!$G$6/(Days!K57*86400)</f>
        <v>0</v>
      </c>
      <c r="L57" s="10">
        <f>(NBS_comp_mm_LandPrc!L57/1000)*Area!$G$6/(Days!L57*86400)</f>
        <v>0</v>
      </c>
      <c r="M57" s="10">
        <f>(NBS_comp_mm_LandPrc!M57/1000)*Area!$G$6/(Days!M57*86400)</f>
        <v>0</v>
      </c>
    </row>
    <row r="60" spans="1:13" ht="12.75">
      <c r="A60" s="8" t="s">
        <v>57</v>
      </c>
      <c r="B60" s="10">
        <f>AVERAGE(B5:B57)</f>
        <v>12895.779766986032</v>
      </c>
      <c r="C60" s="10">
        <f aca="true" t="shared" si="0" ref="C60:M60">AVERAGE(C5:C57)</f>
        <v>17091.939175851985</v>
      </c>
      <c r="D60" s="10">
        <f t="shared" si="0"/>
        <v>30786.611893020126</v>
      </c>
      <c r="E60" s="10">
        <f t="shared" si="0"/>
        <v>24557.116903101203</v>
      </c>
      <c r="F60" s="10">
        <f t="shared" si="0"/>
        <v>10637.485852858346</v>
      </c>
      <c r="G60" s="10">
        <f t="shared" si="0"/>
        <v>3656.8423445216445</v>
      </c>
      <c r="H60" s="10">
        <f t="shared" si="0"/>
        <v>457.2827349161</v>
      </c>
      <c r="I60" s="10">
        <f t="shared" si="0"/>
        <v>503.20134003791406</v>
      </c>
      <c r="J60" s="10">
        <f t="shared" si="0"/>
        <v>2534.3983032088267</v>
      </c>
      <c r="K60" s="10">
        <f t="shared" si="0"/>
        <v>4732.680095190828</v>
      </c>
      <c r="L60" s="10">
        <f t="shared" si="0"/>
        <v>9678.577974663673</v>
      </c>
      <c r="M60" s="10">
        <f t="shared" si="0"/>
        <v>14197.122046169006</v>
      </c>
    </row>
    <row r="61" spans="1:13" ht="12.75">
      <c r="A61" s="8" t="s">
        <v>58</v>
      </c>
      <c r="B61" s="10">
        <f>MAX(B5:B57)</f>
        <v>41454.76933427389</v>
      </c>
      <c r="C61" s="10">
        <f aca="true" t="shared" si="1" ref="C61:M61">MAX(C5:C57)</f>
        <v>49169.66065241866</v>
      </c>
      <c r="D61" s="10">
        <f t="shared" si="1"/>
        <v>70806.2966012829</v>
      </c>
      <c r="E61" s="10">
        <f t="shared" si="1"/>
        <v>59651.67120348205</v>
      </c>
      <c r="F61" s="10">
        <f t="shared" si="1"/>
        <v>51795.079132963976</v>
      </c>
      <c r="G61" s="10">
        <f t="shared" si="1"/>
        <v>19868.02155437529</v>
      </c>
      <c r="H61" s="10">
        <f t="shared" si="1"/>
        <v>11178.287722754174</v>
      </c>
      <c r="I61" s="10">
        <f t="shared" si="1"/>
        <v>9463.791559954869</v>
      </c>
      <c r="J61" s="10">
        <f t="shared" si="1"/>
        <v>27541.110059678173</v>
      </c>
      <c r="K61" s="10">
        <f t="shared" si="1"/>
        <v>30220.279989768544</v>
      </c>
      <c r="L61" s="10">
        <f t="shared" si="1"/>
        <v>42437.06045670147</v>
      </c>
      <c r="M61" s="10">
        <f t="shared" si="1"/>
        <v>35173.10912930144</v>
      </c>
    </row>
    <row r="62" spans="1:13" ht="12.75">
      <c r="A62" s="8" t="s">
        <v>59</v>
      </c>
      <c r="B62" s="10">
        <f>MIN(B5:B57)</f>
        <v>0</v>
      </c>
      <c r="C62" s="10">
        <f aca="true" t="shared" si="2" ref="C62:M62">MIN(C5:C57)</f>
        <v>0</v>
      </c>
      <c r="D62" s="10">
        <f t="shared" si="2"/>
        <v>0</v>
      </c>
      <c r="E62" s="10">
        <f t="shared" si="2"/>
        <v>0</v>
      </c>
      <c r="F62" s="10">
        <f t="shared" si="2"/>
        <v>0</v>
      </c>
      <c r="G62" s="10">
        <f t="shared" si="2"/>
        <v>-3846.156603248221</v>
      </c>
      <c r="H62" s="10">
        <f t="shared" si="2"/>
        <v>-3818.2559424796605</v>
      </c>
      <c r="I62" s="10">
        <f t="shared" si="2"/>
        <v>-3128.3549779980654</v>
      </c>
      <c r="J62" s="10">
        <f t="shared" si="2"/>
        <v>-2371.5161940066937</v>
      </c>
      <c r="K62" s="10">
        <f t="shared" si="2"/>
        <v>-1238.9269612716612</v>
      </c>
      <c r="L62" s="10">
        <f t="shared" si="2"/>
        <v>0</v>
      </c>
      <c r="M62" s="10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B7" sqref="B7"/>
    </sheetView>
  </sheetViews>
  <sheetFormatPr defaultColWidth="9.140625" defaultRowHeight="12.75"/>
  <sheetData>
    <row r="1" spans="1:12" ht="12.75">
      <c r="A1" t="s">
        <v>69</v>
      </c>
      <c r="L1" s="4"/>
    </row>
    <row r="2" spans="1:12" ht="12.75">
      <c r="A2" t="s">
        <v>56</v>
      </c>
      <c r="L2" s="4"/>
    </row>
    <row r="3" spans="1:4" ht="12.75">
      <c r="A3" t="s">
        <v>61</v>
      </c>
      <c r="D3" t="s">
        <v>62</v>
      </c>
    </row>
    <row r="5" spans="1:13" ht="12.75">
      <c r="A5" s="11" t="s">
        <v>13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</row>
    <row r="6" spans="1:13" ht="12.75">
      <c r="A6">
        <v>1910</v>
      </c>
      <c r="B6" s="10">
        <f>CIS!B5-STCRiv!B55+DetRiv!B15</f>
        <v>790</v>
      </c>
      <c r="C6" s="10">
        <f>CIS!C5-STCRiv!C55+DetRiv!C15</f>
        <v>28</v>
      </c>
      <c r="D6" s="10">
        <f>CIS!D5-STCRiv!D55+DetRiv!D15</f>
        <v>-5</v>
      </c>
      <c r="E6" s="10">
        <f>CIS!E5-STCRiv!E55+DetRiv!E15</f>
        <v>206</v>
      </c>
      <c r="F6" s="10">
        <f>CIS!F5-STCRiv!F55+DetRiv!F15</f>
        <v>203</v>
      </c>
      <c r="G6" s="10">
        <f>CIS!G5-STCRiv!G55+DetRiv!G15</f>
        <v>103</v>
      </c>
      <c r="H6" s="10">
        <f>CIS!H5-STCRiv!H55+DetRiv!H15</f>
        <v>-5</v>
      </c>
      <c r="I6" s="10">
        <f>CIS!I5-STCRiv!I55+DetRiv!I15</f>
        <v>13</v>
      </c>
      <c r="J6" s="10">
        <f>CIS!J5-STCRiv!J55+DetRiv!J15</f>
        <v>-26</v>
      </c>
      <c r="K6" s="10">
        <f>CIS!K5-STCRiv!K55+DetRiv!K15</f>
        <v>68</v>
      </c>
      <c r="L6" s="10">
        <f>CIS!L5-STCRiv!L55+DetRiv!L15</f>
        <v>77</v>
      </c>
      <c r="M6" s="10">
        <f>CIS!M5-STCRiv!M55+DetRiv!M15</f>
        <v>-68</v>
      </c>
    </row>
    <row r="7" spans="1:13" ht="12.75">
      <c r="A7">
        <v>1911</v>
      </c>
      <c r="B7" s="10">
        <f>CIS!B6-STCRiv!B56+DetRiv!B16</f>
        <v>42</v>
      </c>
      <c r="C7" s="10">
        <f>CIS!C6-STCRiv!C56+DetRiv!C16</f>
        <v>207</v>
      </c>
      <c r="D7" s="10">
        <f>CIS!D6-STCRiv!D56+DetRiv!D16</f>
        <v>5</v>
      </c>
      <c r="E7" s="10">
        <f>CIS!E6-STCRiv!E56+DetRiv!E16</f>
        <v>26</v>
      </c>
      <c r="F7" s="10">
        <f>CIS!F6-STCRiv!F56+DetRiv!F16</f>
        <v>59</v>
      </c>
      <c r="G7" s="10">
        <f>CIS!G6-STCRiv!G56+DetRiv!G16</f>
        <v>56</v>
      </c>
      <c r="H7" s="10">
        <f>CIS!H6-STCRiv!H56+DetRiv!H16</f>
        <v>-33</v>
      </c>
      <c r="I7" s="10">
        <f>CIS!I6-STCRiv!I56+DetRiv!I16</f>
        <v>22</v>
      </c>
      <c r="J7" s="10">
        <f>CIS!J6-STCRiv!J56+DetRiv!J16</f>
        <v>17</v>
      </c>
      <c r="K7" s="10">
        <f>CIS!K6-STCRiv!K56+DetRiv!K16</f>
        <v>51</v>
      </c>
      <c r="L7" s="10">
        <f>CIS!L6-STCRiv!L56+DetRiv!L16</f>
        <v>76</v>
      </c>
      <c r="M7" s="10">
        <f>CIS!M6-STCRiv!M56+DetRiv!M16</f>
        <v>72</v>
      </c>
    </row>
    <row r="8" spans="1:13" ht="12.75">
      <c r="A8">
        <v>1912</v>
      </c>
      <c r="B8" s="10">
        <f>CIS!B7-STCRiv!B57+DetRiv!B17</f>
        <v>139</v>
      </c>
      <c r="C8" s="10">
        <f>CIS!C7-STCRiv!C57+DetRiv!C17</f>
        <v>26</v>
      </c>
      <c r="D8" s="10">
        <f>CIS!D7-STCRiv!D57+DetRiv!D17</f>
        <v>199</v>
      </c>
      <c r="E8" s="10">
        <f>CIS!E7-STCRiv!E57+DetRiv!E17</f>
        <v>246</v>
      </c>
      <c r="F8" s="10">
        <f>CIS!F7-STCRiv!F57+DetRiv!F17</f>
        <v>293</v>
      </c>
      <c r="G8" s="10">
        <f>CIS!G7-STCRiv!G57+DetRiv!G17</f>
        <v>129</v>
      </c>
      <c r="H8" s="10">
        <f>CIS!H7-STCRiv!H57+DetRiv!H17</f>
        <v>145</v>
      </c>
      <c r="I8" s="10">
        <f>CIS!I7-STCRiv!I57+DetRiv!I17</f>
        <v>80</v>
      </c>
      <c r="J8" s="10">
        <f>CIS!J7-STCRiv!J57+DetRiv!J17</f>
        <v>93</v>
      </c>
      <c r="K8" s="10">
        <f>CIS!K7-STCRiv!K57+DetRiv!K17</f>
        <v>103</v>
      </c>
      <c r="L8" s="10">
        <f>CIS!L7-STCRiv!L57+DetRiv!L17</f>
        <v>123</v>
      </c>
      <c r="M8" s="10">
        <f>CIS!M7-STCRiv!M57+DetRiv!M17</f>
        <v>82</v>
      </c>
    </row>
    <row r="9" spans="1:13" ht="12.75">
      <c r="A9">
        <v>1913</v>
      </c>
      <c r="B9" s="10">
        <f>CIS!B8-STCRiv!B58+DetRiv!B18</f>
        <v>90</v>
      </c>
      <c r="C9" s="10">
        <f>CIS!C8-STCRiv!C58+DetRiv!C18</f>
        <v>-60</v>
      </c>
      <c r="D9" s="10">
        <f>CIS!D8-STCRiv!D58+DetRiv!D18</f>
        <v>52</v>
      </c>
      <c r="E9" s="10">
        <f>CIS!E8-STCRiv!E58+DetRiv!E18</f>
        <v>630</v>
      </c>
      <c r="F9" s="10">
        <f>CIS!F8-STCRiv!F58+DetRiv!F18</f>
        <v>292</v>
      </c>
      <c r="G9" s="10">
        <f>CIS!G8-STCRiv!G58+DetRiv!G18</f>
        <v>37</v>
      </c>
      <c r="H9" s="10">
        <f>CIS!H8-STCRiv!H58+DetRiv!H18</f>
        <v>13</v>
      </c>
      <c r="I9" s="10">
        <f>CIS!I8-STCRiv!I58+DetRiv!I18</f>
        <v>-12</v>
      </c>
      <c r="J9" s="10">
        <f>CIS!J8-STCRiv!J58+DetRiv!J18</f>
        <v>-39</v>
      </c>
      <c r="K9" s="10">
        <f>CIS!K8-STCRiv!K58+DetRiv!K18</f>
        <v>47</v>
      </c>
      <c r="L9" s="10">
        <f>CIS!L8-STCRiv!L58+DetRiv!L18</f>
        <v>131</v>
      </c>
      <c r="M9" s="10">
        <f>CIS!M8-STCRiv!M58+DetRiv!M18</f>
        <v>-37</v>
      </c>
    </row>
    <row r="10" spans="1:13" ht="12.75">
      <c r="A10">
        <v>1914</v>
      </c>
      <c r="B10" s="10">
        <f>CIS!B9-STCRiv!B59+DetRiv!B19</f>
        <v>219</v>
      </c>
      <c r="C10" s="10">
        <f>CIS!C9-STCRiv!C59+DetRiv!C19</f>
        <v>111</v>
      </c>
      <c r="D10" s="10">
        <f>CIS!D9-STCRiv!D59+DetRiv!D19</f>
        <v>104</v>
      </c>
      <c r="E10" s="10">
        <f>CIS!E9-STCRiv!E59+DetRiv!E19</f>
        <v>-60</v>
      </c>
      <c r="F10" s="10">
        <f>CIS!F9-STCRiv!F59+DetRiv!F19</f>
        <v>228</v>
      </c>
      <c r="G10" s="10">
        <f>CIS!G9-STCRiv!G59+DetRiv!G19</f>
        <v>56</v>
      </c>
      <c r="H10" s="10">
        <f>CIS!H9-STCRiv!H59+DetRiv!H19</f>
        <v>26</v>
      </c>
      <c r="I10" s="10">
        <f>CIS!I9-STCRiv!I59+DetRiv!I19</f>
        <v>123</v>
      </c>
      <c r="J10" s="10">
        <f>CIS!J9-STCRiv!J59+DetRiv!J19</f>
        <v>33</v>
      </c>
      <c r="K10" s="10">
        <f>CIS!K9-STCRiv!K59+DetRiv!K19</f>
        <v>14</v>
      </c>
      <c r="L10" s="10">
        <f>CIS!L9-STCRiv!L59+DetRiv!L19</f>
        <v>76</v>
      </c>
      <c r="M10" s="10">
        <f>CIS!M9-STCRiv!M59+DetRiv!M19</f>
        <v>416</v>
      </c>
    </row>
    <row r="11" spans="1:13" ht="12.75">
      <c r="A11">
        <v>1915</v>
      </c>
      <c r="B11" s="10">
        <f>CIS!B10-STCRiv!B60+DetRiv!B20</f>
        <v>-140</v>
      </c>
      <c r="C11" s="10">
        <f>CIS!C10-STCRiv!C60+DetRiv!C20</f>
        <v>321</v>
      </c>
      <c r="D11" s="10">
        <f>CIS!D10-STCRiv!D60+DetRiv!D20</f>
        <v>-285</v>
      </c>
      <c r="E11" s="10">
        <f>CIS!E10-STCRiv!E60+DetRiv!E20</f>
        <v>0</v>
      </c>
      <c r="F11" s="10">
        <f>CIS!F10-STCRiv!F60+DetRiv!F20</f>
        <v>177</v>
      </c>
      <c r="G11" s="10">
        <f>CIS!G10-STCRiv!G60+DetRiv!G20</f>
        <v>81</v>
      </c>
      <c r="H11" s="10">
        <f>CIS!H10-STCRiv!H60+DetRiv!H20</f>
        <v>141</v>
      </c>
      <c r="I11" s="10">
        <f>CIS!I10-STCRiv!I60+DetRiv!I20</f>
        <v>187</v>
      </c>
      <c r="J11" s="10">
        <f>CIS!J10-STCRiv!J60+DetRiv!J20</f>
        <v>94</v>
      </c>
      <c r="K11" s="10">
        <f>CIS!K10-STCRiv!K60+DetRiv!K20</f>
        <v>-15</v>
      </c>
      <c r="L11" s="10">
        <f>CIS!L10-STCRiv!L60+DetRiv!L20</f>
        <v>0</v>
      </c>
      <c r="M11" s="10">
        <f>CIS!M10-STCRiv!M60+DetRiv!M20</f>
        <v>92</v>
      </c>
    </row>
    <row r="12" spans="1:13" ht="12.75">
      <c r="A12">
        <v>1916</v>
      </c>
      <c r="B12" s="10">
        <f>CIS!B11-STCRiv!B61+DetRiv!B21</f>
        <v>450</v>
      </c>
      <c r="C12" s="10">
        <f>CIS!C11-STCRiv!C61+DetRiv!C21</f>
        <v>194</v>
      </c>
      <c r="D12" s="10">
        <f>CIS!D11-STCRiv!D61+DetRiv!D21</f>
        <v>-49</v>
      </c>
      <c r="E12" s="10">
        <f>CIS!E11-STCRiv!E61+DetRiv!E21</f>
        <v>106</v>
      </c>
      <c r="F12" s="10">
        <f>CIS!F11-STCRiv!F61+DetRiv!F21</f>
        <v>326</v>
      </c>
      <c r="G12" s="10">
        <f>CIS!G11-STCRiv!G61+DetRiv!G21</f>
        <v>21</v>
      </c>
      <c r="H12" s="10">
        <f>CIS!H11-STCRiv!H61+DetRiv!H21</f>
        <v>-37</v>
      </c>
      <c r="I12" s="10">
        <f>CIS!I11-STCRiv!I61+DetRiv!I21</f>
        <v>49</v>
      </c>
      <c r="J12" s="10">
        <f>CIS!J11-STCRiv!J61+DetRiv!J21</f>
        <v>-14</v>
      </c>
      <c r="K12" s="10">
        <f>CIS!K11-STCRiv!K61+DetRiv!K21</f>
        <v>48</v>
      </c>
      <c r="L12" s="10">
        <f>CIS!L11-STCRiv!L61+DetRiv!L21</f>
        <v>13</v>
      </c>
      <c r="M12" s="10">
        <f>CIS!M11-STCRiv!M61+DetRiv!M21</f>
        <v>294</v>
      </c>
    </row>
    <row r="13" spans="1:13" ht="12.75">
      <c r="A13">
        <v>1917</v>
      </c>
      <c r="B13" s="10">
        <f>CIS!B12-STCRiv!B62+DetRiv!B22</f>
        <v>-225</v>
      </c>
      <c r="C13" s="10">
        <f>CIS!C12-STCRiv!C62+DetRiv!C22</f>
        <v>0</v>
      </c>
      <c r="D13" s="10">
        <f>CIS!D12-STCRiv!D62+DetRiv!D22</f>
        <v>-53</v>
      </c>
      <c r="E13" s="10">
        <f>CIS!E12-STCRiv!E62+DetRiv!E22</f>
        <v>204</v>
      </c>
      <c r="F13" s="10">
        <f>CIS!F12-STCRiv!F62+DetRiv!F22</f>
        <v>374</v>
      </c>
      <c r="G13" s="10">
        <f>CIS!G12-STCRiv!G62+DetRiv!G22</f>
        <v>222</v>
      </c>
      <c r="H13" s="10">
        <f>CIS!H12-STCRiv!H62+DetRiv!H22</f>
        <v>79</v>
      </c>
      <c r="I13" s="10">
        <f>CIS!I12-STCRiv!I62+DetRiv!I22</f>
        <v>28</v>
      </c>
      <c r="J13" s="10">
        <f>CIS!J12-STCRiv!J62+DetRiv!J22</f>
        <v>-116</v>
      </c>
      <c r="K13" s="10">
        <f>CIS!K12-STCRiv!K62+DetRiv!K22</f>
        <v>103</v>
      </c>
      <c r="L13" s="10">
        <f>CIS!L12-STCRiv!L62+DetRiv!L22</f>
        <v>119</v>
      </c>
      <c r="M13" s="10">
        <f>CIS!M12-STCRiv!M62+DetRiv!M22</f>
        <v>77</v>
      </c>
    </row>
    <row r="14" spans="1:13" ht="12.75">
      <c r="A14">
        <v>1918</v>
      </c>
      <c r="B14" s="10">
        <f>CIS!B13-STCRiv!B63+DetRiv!B23</f>
        <v>92</v>
      </c>
      <c r="C14" s="10">
        <f>CIS!C13-STCRiv!C63+DetRiv!C23</f>
        <v>336</v>
      </c>
      <c r="D14" s="10">
        <f>CIS!D13-STCRiv!D63+DetRiv!D23</f>
        <v>-185</v>
      </c>
      <c r="E14" s="10">
        <f>CIS!E13-STCRiv!E63+DetRiv!E23</f>
        <v>697</v>
      </c>
      <c r="F14" s="10">
        <f>CIS!F13-STCRiv!F63+DetRiv!F23</f>
        <v>232</v>
      </c>
      <c r="G14" s="10">
        <f>CIS!G13-STCRiv!G63+DetRiv!G23</f>
        <v>51</v>
      </c>
      <c r="H14" s="10">
        <f>CIS!H13-STCRiv!H63+DetRiv!H23</f>
        <v>117</v>
      </c>
      <c r="I14" s="10">
        <f>CIS!I13-STCRiv!I63+DetRiv!I23</f>
        <v>53</v>
      </c>
      <c r="J14" s="10">
        <f>CIS!J13-STCRiv!J63+DetRiv!J23</f>
        <v>192</v>
      </c>
      <c r="K14" s="10">
        <f>CIS!K13-STCRiv!K63+DetRiv!K23</f>
        <v>-20</v>
      </c>
      <c r="L14" s="10">
        <f>CIS!L13-STCRiv!L63+DetRiv!L23</f>
        <v>174</v>
      </c>
      <c r="M14" s="10">
        <f>CIS!M13-STCRiv!M63+DetRiv!M23</f>
        <v>64</v>
      </c>
    </row>
    <row r="15" spans="1:13" ht="12.75">
      <c r="A15">
        <v>1919</v>
      </c>
      <c r="B15" s="10">
        <f>CIS!B14-STCRiv!B64+DetRiv!B24</f>
        <v>392</v>
      </c>
      <c r="C15" s="10">
        <f>CIS!C14-STCRiv!C64+DetRiv!C24</f>
        <v>16</v>
      </c>
      <c r="D15" s="10">
        <f>CIS!D14-STCRiv!D64+DetRiv!D24</f>
        <v>354</v>
      </c>
      <c r="E15" s="10">
        <f>CIS!E14-STCRiv!E64+DetRiv!E24</f>
        <v>443</v>
      </c>
      <c r="F15" s="10">
        <f>CIS!F14-STCRiv!F64+DetRiv!F24</f>
        <v>299</v>
      </c>
      <c r="G15" s="10">
        <f>CIS!G14-STCRiv!G64+DetRiv!G24</f>
        <v>119</v>
      </c>
      <c r="H15" s="10">
        <f>CIS!H14-STCRiv!H64+DetRiv!H24</f>
        <v>-45</v>
      </c>
      <c r="I15" s="10">
        <f>CIS!I14-STCRiv!I64+DetRiv!I24</f>
        <v>128</v>
      </c>
      <c r="J15" s="10">
        <f>CIS!J14-STCRiv!J64+DetRiv!J24</f>
        <v>140</v>
      </c>
      <c r="K15" s="10">
        <f>CIS!K14-STCRiv!K64+DetRiv!K24</f>
        <v>145</v>
      </c>
      <c r="L15" s="10">
        <f>CIS!L14-STCRiv!L64+DetRiv!L24</f>
        <v>177</v>
      </c>
      <c r="M15" s="10">
        <f>CIS!M14-STCRiv!M64+DetRiv!M24</f>
        <v>-128</v>
      </c>
    </row>
    <row r="16" spans="1:13" ht="12.75">
      <c r="A16">
        <v>1920</v>
      </c>
      <c r="B16" s="10">
        <f>CIS!B15-STCRiv!B65+DetRiv!B25</f>
        <v>12</v>
      </c>
      <c r="C16" s="10">
        <f>CIS!C15-STCRiv!C65+DetRiv!C25</f>
        <v>269</v>
      </c>
      <c r="D16" s="10">
        <f>CIS!D15-STCRiv!D65+DetRiv!D25</f>
        <v>189</v>
      </c>
      <c r="E16" s="10">
        <f>CIS!E15-STCRiv!E65+DetRiv!E25</f>
        <v>73</v>
      </c>
      <c r="F16" s="10">
        <f>CIS!F15-STCRiv!F65+DetRiv!F25</f>
        <v>-132</v>
      </c>
      <c r="G16" s="10">
        <f>CIS!G15-STCRiv!G65+DetRiv!G25</f>
        <v>59</v>
      </c>
      <c r="H16" s="10">
        <f>CIS!H15-STCRiv!H65+DetRiv!H25</f>
        <v>38</v>
      </c>
      <c r="I16" s="10">
        <f>CIS!I15-STCRiv!I65+DetRiv!I25</f>
        <v>48</v>
      </c>
      <c r="J16" s="10">
        <f>CIS!J15-STCRiv!J65+DetRiv!J25</f>
        <v>0</v>
      </c>
      <c r="K16" s="10">
        <f>CIS!K15-STCRiv!K65+DetRiv!K25</f>
        <v>47</v>
      </c>
      <c r="L16" s="10">
        <f>CIS!L15-STCRiv!L65+DetRiv!L25</f>
        <v>17</v>
      </c>
      <c r="M16" s="10">
        <f>CIS!M15-STCRiv!M65+DetRiv!M25</f>
        <v>-74</v>
      </c>
    </row>
    <row r="17" spans="1:13" ht="12.75">
      <c r="A17">
        <v>1921</v>
      </c>
      <c r="B17" s="10">
        <f>CIS!B16-STCRiv!B66+DetRiv!B26</f>
        <v>-36</v>
      </c>
      <c r="C17" s="10">
        <f>CIS!C16-STCRiv!C66+DetRiv!C26</f>
        <v>-292</v>
      </c>
      <c r="D17" s="10">
        <f>CIS!D16-STCRiv!D66+DetRiv!D26</f>
        <v>361</v>
      </c>
      <c r="E17" s="10">
        <f>CIS!E16-STCRiv!E66+DetRiv!E26</f>
        <v>234</v>
      </c>
      <c r="F17" s="10">
        <f>CIS!F16-STCRiv!F66+DetRiv!F26</f>
        <v>0</v>
      </c>
      <c r="G17" s="10">
        <f>CIS!G16-STCRiv!G66+DetRiv!G26</f>
        <v>39</v>
      </c>
      <c r="H17" s="10">
        <f>CIS!H16-STCRiv!H66+DetRiv!H26</f>
        <v>14</v>
      </c>
      <c r="I17" s="10">
        <f>CIS!I16-STCRiv!I66+DetRiv!I26</f>
        <v>1</v>
      </c>
      <c r="J17" s="10">
        <f>CIS!J16-STCRiv!J66+DetRiv!J26</f>
        <v>-65</v>
      </c>
      <c r="K17" s="10">
        <f>CIS!K16-STCRiv!K66+DetRiv!K26</f>
        <v>130</v>
      </c>
      <c r="L17" s="10">
        <f>CIS!L16-STCRiv!L66+DetRiv!L26</f>
        <v>-4</v>
      </c>
      <c r="M17" s="10">
        <f>CIS!M16-STCRiv!M66+DetRiv!M26</f>
        <v>43</v>
      </c>
    </row>
    <row r="18" spans="1:13" ht="12.75">
      <c r="A18">
        <v>1922</v>
      </c>
      <c r="B18" s="10">
        <f>CIS!B17-STCRiv!B67+DetRiv!B27</f>
        <v>370</v>
      </c>
      <c r="C18" s="10">
        <f>CIS!C17-STCRiv!C67+DetRiv!C27</f>
        <v>106</v>
      </c>
      <c r="D18" s="10">
        <f>CIS!D17-STCRiv!D67+DetRiv!D27</f>
        <v>255</v>
      </c>
      <c r="E18" s="10">
        <f>CIS!E17-STCRiv!E67+DetRiv!E27</f>
        <v>4</v>
      </c>
      <c r="F18" s="10">
        <f>CIS!F17-STCRiv!F67+DetRiv!F27</f>
        <v>-149</v>
      </c>
      <c r="G18" s="10">
        <f>CIS!G17-STCRiv!G67+DetRiv!G27</f>
        <v>76</v>
      </c>
      <c r="H18" s="10">
        <f>CIS!H17-STCRiv!H67+DetRiv!H27</f>
        <v>3</v>
      </c>
      <c r="I18" s="10">
        <f>CIS!I17-STCRiv!I67+DetRiv!I27</f>
        <v>5</v>
      </c>
      <c r="J18" s="10">
        <f>CIS!J17-STCRiv!J67+DetRiv!J27</f>
        <v>0</v>
      </c>
      <c r="K18" s="10">
        <f>CIS!K17-STCRiv!K67+DetRiv!K27</f>
        <v>0</v>
      </c>
      <c r="L18" s="10">
        <f>CIS!L17-STCRiv!L67+DetRiv!L27</f>
        <v>30</v>
      </c>
      <c r="M18" s="10">
        <f>CIS!M17-STCRiv!M67+DetRiv!M27</f>
        <v>97</v>
      </c>
    </row>
    <row r="19" spans="1:13" ht="12.75">
      <c r="A19">
        <v>1923</v>
      </c>
      <c r="B19" s="10">
        <f>CIS!B18-STCRiv!B68+DetRiv!B28</f>
        <v>233</v>
      </c>
      <c r="C19" s="10">
        <f>CIS!C18-STCRiv!C68+DetRiv!C28</f>
        <v>0</v>
      </c>
      <c r="D19" s="10">
        <f>CIS!D18-STCRiv!D68+DetRiv!D28</f>
        <v>283</v>
      </c>
      <c r="E19" s="10">
        <f>CIS!E18-STCRiv!E68+DetRiv!E28</f>
        <v>86</v>
      </c>
      <c r="F19" s="10">
        <f>CIS!F18-STCRiv!F68+DetRiv!F28</f>
        <v>37</v>
      </c>
      <c r="G19" s="10">
        <f>CIS!G18-STCRiv!G68+DetRiv!G28</f>
        <v>69</v>
      </c>
      <c r="H19" s="10">
        <f>CIS!H18-STCRiv!H68+DetRiv!H28</f>
        <v>30</v>
      </c>
      <c r="I19" s="10">
        <f>CIS!I18-STCRiv!I68+DetRiv!I28</f>
        <v>-3</v>
      </c>
      <c r="J19" s="10">
        <f>CIS!J18-STCRiv!J68+DetRiv!J28</f>
        <v>26</v>
      </c>
      <c r="K19" s="10">
        <f>CIS!K18-STCRiv!K68+DetRiv!K28</f>
        <v>18</v>
      </c>
      <c r="L19" s="10">
        <f>CIS!L18-STCRiv!L68+DetRiv!L28</f>
        <v>94</v>
      </c>
      <c r="M19" s="10">
        <f>CIS!M18-STCRiv!M68+DetRiv!M28</f>
        <v>-141</v>
      </c>
    </row>
    <row r="20" spans="1:13" ht="12.75">
      <c r="A20">
        <v>1924</v>
      </c>
      <c r="B20" s="10">
        <f>CIS!B19-STCRiv!B69+DetRiv!B29</f>
        <v>222</v>
      </c>
      <c r="C20" s="10">
        <f>CIS!C19-STCRiv!C69+DetRiv!C29</f>
        <v>-53</v>
      </c>
      <c r="D20" s="10">
        <f>CIS!D19-STCRiv!D69+DetRiv!D29</f>
        <v>70</v>
      </c>
      <c r="E20" s="10">
        <f>CIS!E19-STCRiv!E69+DetRiv!E29</f>
        <v>-43</v>
      </c>
      <c r="F20" s="10">
        <f>CIS!F19-STCRiv!F69+DetRiv!F29</f>
        <v>62</v>
      </c>
      <c r="G20" s="10">
        <f>CIS!G19-STCRiv!G69+DetRiv!G29</f>
        <v>94</v>
      </c>
      <c r="H20" s="10">
        <f>CIS!H19-STCRiv!H69+DetRiv!H29</f>
        <v>34</v>
      </c>
      <c r="I20" s="10">
        <f>CIS!I19-STCRiv!I69+DetRiv!I29</f>
        <v>1</v>
      </c>
      <c r="J20" s="10">
        <f>CIS!J19-STCRiv!J69+DetRiv!J29</f>
        <v>-13</v>
      </c>
      <c r="K20" s="10">
        <f>CIS!K19-STCRiv!K69+DetRiv!K29</f>
        <v>13</v>
      </c>
      <c r="L20" s="10">
        <f>CIS!L19-STCRiv!L69+DetRiv!L29</f>
        <v>63</v>
      </c>
      <c r="M20" s="10">
        <f>CIS!M19-STCRiv!M69+DetRiv!M29</f>
        <v>141</v>
      </c>
    </row>
    <row r="21" spans="1:13" ht="12.75">
      <c r="A21">
        <v>1925</v>
      </c>
      <c r="B21" s="10">
        <f>CIS!B20-STCRiv!B70+DetRiv!B30</f>
        <v>222</v>
      </c>
      <c r="C21" s="10">
        <f>CIS!C20-STCRiv!C70+DetRiv!C30</f>
        <v>88</v>
      </c>
      <c r="D21" s="10">
        <f>CIS!D20-STCRiv!D70+DetRiv!D30</f>
        <v>240</v>
      </c>
      <c r="E21" s="10">
        <f>CIS!E20-STCRiv!E70+DetRiv!E30</f>
        <v>-204</v>
      </c>
      <c r="F21" s="10">
        <f>CIS!F20-STCRiv!F70+DetRiv!F30</f>
        <v>-182</v>
      </c>
      <c r="G21" s="10">
        <f>CIS!G20-STCRiv!G70+DetRiv!G30</f>
        <v>81</v>
      </c>
      <c r="H21" s="10">
        <f>CIS!H20-STCRiv!H70+DetRiv!H30</f>
        <v>34</v>
      </c>
      <c r="I21" s="10">
        <f>CIS!I20-STCRiv!I70+DetRiv!I30</f>
        <v>-3</v>
      </c>
      <c r="J21" s="10">
        <f>CIS!J20-STCRiv!J70+DetRiv!J30</f>
        <v>30</v>
      </c>
      <c r="K21" s="10">
        <f>CIS!K20-STCRiv!K70+DetRiv!K30</f>
        <v>36</v>
      </c>
      <c r="L21" s="10">
        <f>CIS!L20-STCRiv!L70+DetRiv!L30</f>
        <v>101</v>
      </c>
      <c r="M21" s="10">
        <f>CIS!M20-STCRiv!M70+DetRiv!M30</f>
        <v>-254</v>
      </c>
    </row>
    <row r="22" spans="1:13" ht="12.75">
      <c r="A22">
        <v>1926</v>
      </c>
      <c r="B22" s="10">
        <f>CIS!B21-STCRiv!B71+DetRiv!B31</f>
        <v>41</v>
      </c>
      <c r="C22" s="10">
        <f>CIS!C21-STCRiv!C71+DetRiv!C31</f>
        <v>-62</v>
      </c>
      <c r="D22" s="10">
        <f>CIS!D21-STCRiv!D71+DetRiv!D31</f>
        <v>327</v>
      </c>
      <c r="E22" s="10">
        <f>CIS!E21-STCRiv!E71+DetRiv!E31</f>
        <v>17</v>
      </c>
      <c r="F22" s="10">
        <f>CIS!F21-STCRiv!F71+DetRiv!F31</f>
        <v>92</v>
      </c>
      <c r="G22" s="10">
        <f>CIS!G21-STCRiv!G71+DetRiv!G31</f>
        <v>-58</v>
      </c>
      <c r="H22" s="10">
        <f>CIS!H21-STCRiv!H71+DetRiv!H31</f>
        <v>-68</v>
      </c>
      <c r="I22" s="10">
        <f>CIS!I21-STCRiv!I71+DetRiv!I31</f>
        <v>-47</v>
      </c>
      <c r="J22" s="10">
        <f>CIS!J21-STCRiv!J71+DetRiv!J31</f>
        <v>82</v>
      </c>
      <c r="K22" s="10">
        <f>CIS!K21-STCRiv!K71+DetRiv!K31</f>
        <v>133</v>
      </c>
      <c r="L22" s="10">
        <f>CIS!L21-STCRiv!L71+DetRiv!L31</f>
        <v>221</v>
      </c>
      <c r="M22" s="10">
        <f>CIS!M21-STCRiv!M71+DetRiv!M31</f>
        <v>144</v>
      </c>
    </row>
    <row r="23" spans="1:13" ht="12.75">
      <c r="A23">
        <v>1927</v>
      </c>
      <c r="B23" s="10">
        <f>CIS!B22-STCRiv!B72+DetRiv!B32</f>
        <v>-9</v>
      </c>
      <c r="C23" s="10">
        <f>CIS!C22-STCRiv!C72+DetRiv!C32</f>
        <v>3</v>
      </c>
      <c r="D23" s="10">
        <f>CIS!D22-STCRiv!D72+DetRiv!D32</f>
        <v>228</v>
      </c>
      <c r="E23" s="10">
        <f>CIS!E22-STCRiv!E72+DetRiv!E32</f>
        <v>77</v>
      </c>
      <c r="F23" s="10">
        <f>CIS!F22-STCRiv!F72+DetRiv!F32</f>
        <v>62</v>
      </c>
      <c r="G23" s="10">
        <f>CIS!G22-STCRiv!G72+DetRiv!G32</f>
        <v>0</v>
      </c>
      <c r="H23" s="10">
        <f>CIS!H22-STCRiv!H72+DetRiv!H32</f>
        <v>81</v>
      </c>
      <c r="I23" s="10">
        <f>CIS!I22-STCRiv!I72+DetRiv!I32</f>
        <v>-50</v>
      </c>
      <c r="J23" s="10">
        <f>CIS!J22-STCRiv!J72+DetRiv!J32</f>
        <v>-26</v>
      </c>
      <c r="K23" s="10">
        <f>CIS!K22-STCRiv!K72+DetRiv!K32</f>
        <v>1</v>
      </c>
      <c r="L23" s="10">
        <f>CIS!L22-STCRiv!L72+DetRiv!L32</f>
        <v>149</v>
      </c>
      <c r="M23" s="10">
        <f>CIS!M22-STCRiv!M72+DetRiv!M32</f>
        <v>78</v>
      </c>
    </row>
    <row r="24" spans="1:13" ht="12.75">
      <c r="A24">
        <v>1928</v>
      </c>
      <c r="B24" s="10">
        <f>CIS!B23-STCRiv!B73+DetRiv!B33</f>
        <v>485</v>
      </c>
      <c r="C24" s="10">
        <f>CIS!C23-STCRiv!C73+DetRiv!C33</f>
        <v>501</v>
      </c>
      <c r="D24" s="10">
        <f>CIS!D23-STCRiv!D73+DetRiv!D33</f>
        <v>101</v>
      </c>
      <c r="E24" s="10">
        <f>CIS!E23-STCRiv!E73+DetRiv!E33</f>
        <v>-120</v>
      </c>
      <c r="F24" s="10">
        <f>CIS!F23-STCRiv!F73+DetRiv!F33</f>
        <v>70</v>
      </c>
      <c r="G24" s="10">
        <f>CIS!G23-STCRiv!G73+DetRiv!G33</f>
        <v>82</v>
      </c>
      <c r="H24" s="10">
        <f>CIS!H23-STCRiv!H73+DetRiv!H33</f>
        <v>30</v>
      </c>
      <c r="I24" s="10">
        <f>CIS!I23-STCRiv!I73+DetRiv!I33</f>
        <v>13</v>
      </c>
      <c r="J24" s="10">
        <f>CIS!J23-STCRiv!J73+DetRiv!J33</f>
        <v>-9</v>
      </c>
      <c r="K24" s="10">
        <f>CIS!K23-STCRiv!K73+DetRiv!K33</f>
        <v>80</v>
      </c>
      <c r="L24" s="10">
        <f>CIS!L23-STCRiv!L73+DetRiv!L33</f>
        <v>-9</v>
      </c>
      <c r="M24" s="10">
        <f>CIS!M23-STCRiv!M73+DetRiv!M33</f>
        <v>101</v>
      </c>
    </row>
    <row r="25" spans="1:13" ht="12.75">
      <c r="A25">
        <v>1929</v>
      </c>
      <c r="B25" s="10">
        <f>CIS!B24-STCRiv!B74+DetRiv!B34</f>
        <v>331</v>
      </c>
      <c r="C25" s="10">
        <f>CIS!C24-STCRiv!C74+DetRiv!C34</f>
        <v>101</v>
      </c>
      <c r="D25" s="10">
        <f>CIS!D24-STCRiv!D74+DetRiv!D34</f>
        <v>223</v>
      </c>
      <c r="E25" s="10">
        <f>CIS!E24-STCRiv!E74+DetRiv!E34</f>
        <v>635</v>
      </c>
      <c r="F25" s="10">
        <f>CIS!F24-STCRiv!F74+DetRiv!F34</f>
        <v>433</v>
      </c>
      <c r="G25" s="10">
        <f>CIS!G24-STCRiv!G74+DetRiv!G34</f>
        <v>226</v>
      </c>
      <c r="H25" s="10">
        <f>CIS!H24-STCRiv!H74+DetRiv!H34</f>
        <v>204</v>
      </c>
      <c r="I25" s="10">
        <f>CIS!I24-STCRiv!I74+DetRiv!I34</f>
        <v>26</v>
      </c>
      <c r="J25" s="10">
        <f>CIS!J24-STCRiv!J74+DetRiv!J34</f>
        <v>-21</v>
      </c>
      <c r="K25" s="10">
        <f>CIS!K24-STCRiv!K74+DetRiv!K34</f>
        <v>-37</v>
      </c>
      <c r="L25" s="10">
        <f>CIS!L24-STCRiv!L74+DetRiv!L34</f>
        <v>-27</v>
      </c>
      <c r="M25" s="10">
        <f>CIS!M24-STCRiv!M74+DetRiv!M34</f>
        <v>223</v>
      </c>
    </row>
    <row r="26" spans="1:13" ht="12.75">
      <c r="A26">
        <v>1930</v>
      </c>
      <c r="B26" s="10">
        <f>CIS!B25-STCRiv!B75+DetRiv!B35</f>
        <v>303</v>
      </c>
      <c r="C26" s="10">
        <f>CIS!C25-STCRiv!C75+DetRiv!C35</f>
        <v>198</v>
      </c>
      <c r="D26" s="10">
        <f>CIS!D25-STCRiv!D75+DetRiv!D35</f>
        <v>162</v>
      </c>
      <c r="E26" s="10">
        <f>CIS!E25-STCRiv!E75+DetRiv!E35</f>
        <v>383</v>
      </c>
      <c r="F26" s="10">
        <f>CIS!F25-STCRiv!F75+DetRiv!F35</f>
        <v>278</v>
      </c>
      <c r="G26" s="10">
        <f>CIS!G25-STCRiv!G75+DetRiv!G35</f>
        <v>127</v>
      </c>
      <c r="H26" s="10">
        <f>CIS!H25-STCRiv!H75+DetRiv!H35</f>
        <v>123</v>
      </c>
      <c r="I26" s="10">
        <f>CIS!I25-STCRiv!I75+DetRiv!I35</f>
        <v>2</v>
      </c>
      <c r="J26" s="10">
        <f>CIS!J25-STCRiv!J75+DetRiv!J35</f>
        <v>11</v>
      </c>
      <c r="K26" s="10">
        <f>CIS!K25-STCRiv!K75+DetRiv!K35</f>
        <v>142</v>
      </c>
      <c r="L26" s="10">
        <f>CIS!L25-STCRiv!L75+DetRiv!L35</f>
        <v>-69</v>
      </c>
      <c r="M26" s="10">
        <f>CIS!M25-STCRiv!M75+DetRiv!M35</f>
        <v>-12</v>
      </c>
    </row>
    <row r="27" spans="1:13" ht="12.75">
      <c r="A27">
        <v>1931</v>
      </c>
      <c r="B27" s="10">
        <f>CIS!B26-STCRiv!B76+DetRiv!B36</f>
        <v>17</v>
      </c>
      <c r="C27" s="10">
        <f>CIS!C26-STCRiv!C76+DetRiv!C36</f>
        <v>25</v>
      </c>
      <c r="D27" s="10">
        <f>CIS!D26-STCRiv!D76+DetRiv!D36</f>
        <v>81</v>
      </c>
      <c r="E27" s="10">
        <f>CIS!E26-STCRiv!E76+DetRiv!E36</f>
        <v>138</v>
      </c>
      <c r="F27" s="10">
        <f>CIS!F26-STCRiv!F76+DetRiv!F36</f>
        <v>-50</v>
      </c>
      <c r="G27" s="10">
        <f>CIS!G26-STCRiv!G76+DetRiv!G36</f>
        <v>21</v>
      </c>
      <c r="H27" s="10">
        <f>CIS!H26-STCRiv!H76+DetRiv!H36</f>
        <v>24</v>
      </c>
      <c r="I27" s="10">
        <f>CIS!I26-STCRiv!I76+DetRiv!I36</f>
        <v>-37</v>
      </c>
      <c r="J27" s="10">
        <f>CIS!J26-STCRiv!J76+DetRiv!J36</f>
        <v>77</v>
      </c>
      <c r="K27" s="10">
        <f>CIS!K26-STCRiv!K76+DetRiv!K36</f>
        <v>68</v>
      </c>
      <c r="L27" s="10">
        <f>CIS!L26-STCRiv!L76+DetRiv!L36</f>
        <v>41</v>
      </c>
      <c r="M27" s="10">
        <f>CIS!M26-STCRiv!M76+DetRiv!M36</f>
        <v>194</v>
      </c>
    </row>
    <row r="28" spans="1:13" ht="12.75">
      <c r="A28">
        <v>1932</v>
      </c>
      <c r="B28" s="10">
        <f>CIS!B27-STCRiv!B77+DetRiv!B37</f>
        <v>73</v>
      </c>
      <c r="C28" s="10">
        <f>CIS!C27-STCRiv!C77+DetRiv!C37</f>
        <v>206</v>
      </c>
      <c r="D28" s="10">
        <f>CIS!D27-STCRiv!D77+DetRiv!D37</f>
        <v>-83</v>
      </c>
      <c r="E28" s="10">
        <f>CIS!E27-STCRiv!E77+DetRiv!E37</f>
        <v>-34</v>
      </c>
      <c r="F28" s="10">
        <f>CIS!F27-STCRiv!F77+DetRiv!F37</f>
        <v>228</v>
      </c>
      <c r="G28" s="10">
        <f>CIS!G27-STCRiv!G77+DetRiv!G37</f>
        <v>28</v>
      </c>
      <c r="H28" s="10">
        <f>CIS!H27-STCRiv!H77+DetRiv!H37</f>
        <v>47</v>
      </c>
      <c r="I28" s="10">
        <f>CIS!I27-STCRiv!I77+DetRiv!I37</f>
        <v>5</v>
      </c>
      <c r="J28" s="10">
        <f>CIS!J27-STCRiv!J77+DetRiv!J37</f>
        <v>-17</v>
      </c>
      <c r="K28" s="10">
        <f>CIS!K27-STCRiv!K77+DetRiv!K37</f>
        <v>-4</v>
      </c>
      <c r="L28" s="10">
        <f>CIS!L27-STCRiv!L77+DetRiv!L37</f>
        <v>13</v>
      </c>
      <c r="M28" s="10">
        <f>CIS!M27-STCRiv!M77+DetRiv!M37</f>
        <v>462</v>
      </c>
    </row>
    <row r="29" spans="1:13" ht="12.75">
      <c r="A29">
        <v>1933</v>
      </c>
      <c r="B29" s="10">
        <f>CIS!B28-STCRiv!B78+DetRiv!B38</f>
        <v>103</v>
      </c>
      <c r="C29" s="10">
        <f>CIS!C28-STCRiv!C78+DetRiv!C38</f>
        <v>453</v>
      </c>
      <c r="D29" s="10">
        <f>CIS!D28-STCRiv!D78+DetRiv!D38</f>
        <v>185</v>
      </c>
      <c r="E29" s="10">
        <f>CIS!E28-STCRiv!E78+DetRiv!E38</f>
        <v>310</v>
      </c>
      <c r="F29" s="10">
        <f>CIS!F28-STCRiv!F78+DetRiv!F38</f>
        <v>242</v>
      </c>
      <c r="G29" s="10">
        <f>CIS!G28-STCRiv!G78+DetRiv!G38</f>
        <v>224</v>
      </c>
      <c r="H29" s="10">
        <f>CIS!H28-STCRiv!H78+DetRiv!H38</f>
        <v>77</v>
      </c>
      <c r="I29" s="10">
        <f>CIS!I28-STCRiv!I78+DetRiv!I38</f>
        <v>-12</v>
      </c>
      <c r="J29" s="10">
        <f>CIS!J28-STCRiv!J78+DetRiv!J38</f>
        <v>-64</v>
      </c>
      <c r="K29" s="10">
        <f>CIS!K28-STCRiv!K78+DetRiv!K38</f>
        <v>-29</v>
      </c>
      <c r="L29" s="10">
        <f>CIS!L28-STCRiv!L78+DetRiv!L38</f>
        <v>-13</v>
      </c>
      <c r="M29" s="10">
        <f>CIS!M28-STCRiv!M78+DetRiv!M38</f>
        <v>30</v>
      </c>
    </row>
    <row r="30" spans="1:13" ht="12.75">
      <c r="A30">
        <v>1934</v>
      </c>
      <c r="B30" s="10">
        <f>CIS!B29-STCRiv!B79+DetRiv!B39</f>
        <v>130</v>
      </c>
      <c r="C30" s="10">
        <f>CIS!C29-STCRiv!C79+DetRiv!C39</f>
        <v>14</v>
      </c>
      <c r="D30" s="10">
        <f>CIS!D29-STCRiv!D79+DetRiv!D39</f>
        <v>318</v>
      </c>
      <c r="E30" s="10">
        <f>CIS!E29-STCRiv!E79+DetRiv!E39</f>
        <v>240</v>
      </c>
      <c r="F30" s="10">
        <f>CIS!F29-STCRiv!F79+DetRiv!F39</f>
        <v>38</v>
      </c>
      <c r="G30" s="10">
        <f>CIS!G29-STCRiv!G79+DetRiv!G39</f>
        <v>21</v>
      </c>
      <c r="H30" s="10">
        <f>CIS!H29-STCRiv!H79+DetRiv!H39</f>
        <v>-8</v>
      </c>
      <c r="I30" s="10">
        <f>CIS!I29-STCRiv!I79+DetRiv!I39</f>
        <v>-46</v>
      </c>
      <c r="J30" s="10">
        <f>CIS!J29-STCRiv!J79+DetRiv!J39</f>
        <v>0</v>
      </c>
      <c r="K30" s="10">
        <f>CIS!K29-STCRiv!K79+DetRiv!K39</f>
        <v>-67</v>
      </c>
      <c r="L30" s="10">
        <f>CIS!L29-STCRiv!L79+DetRiv!L39</f>
        <v>-39</v>
      </c>
      <c r="M30" s="10">
        <f>CIS!M29-STCRiv!M79+DetRiv!M39</f>
        <v>133</v>
      </c>
    </row>
    <row r="31" spans="1:13" ht="12.75">
      <c r="A31">
        <v>1935</v>
      </c>
      <c r="B31" s="10">
        <f>CIS!B30-STCRiv!B80+DetRiv!B40</f>
        <v>131</v>
      </c>
      <c r="C31" s="10">
        <f>CIS!C30-STCRiv!C80+DetRiv!C40</f>
        <v>235</v>
      </c>
      <c r="D31" s="10">
        <f>CIS!D30-STCRiv!D80+DetRiv!D40</f>
        <v>10</v>
      </c>
      <c r="E31" s="10">
        <f>CIS!E30-STCRiv!E80+DetRiv!E40</f>
        <v>9</v>
      </c>
      <c r="F31" s="10">
        <f>CIS!F30-STCRiv!F80+DetRiv!F40</f>
        <v>177</v>
      </c>
      <c r="G31" s="10">
        <f>CIS!G30-STCRiv!G80+DetRiv!G40</f>
        <v>-67</v>
      </c>
      <c r="H31" s="10">
        <f>CIS!H30-STCRiv!H80+DetRiv!H40</f>
        <v>-8</v>
      </c>
      <c r="I31" s="10">
        <f>CIS!I30-STCRiv!I80+DetRiv!I40</f>
        <v>-17</v>
      </c>
      <c r="J31" s="10">
        <f>CIS!J30-STCRiv!J80+DetRiv!J40</f>
        <v>0</v>
      </c>
      <c r="K31" s="10">
        <f>CIS!K30-STCRiv!K80+DetRiv!K40</f>
        <v>-33</v>
      </c>
      <c r="L31" s="10">
        <f>CIS!L30-STCRiv!L80+DetRiv!L40</f>
        <v>-43</v>
      </c>
      <c r="M31" s="10">
        <f>CIS!M30-STCRiv!M80+DetRiv!M40</f>
        <v>-62</v>
      </c>
    </row>
    <row r="32" spans="1:13" ht="12.75">
      <c r="A32">
        <v>1936</v>
      </c>
      <c r="B32" s="10">
        <f>CIS!B31-STCRiv!B81+DetRiv!B41</f>
        <v>119</v>
      </c>
      <c r="C32" s="10">
        <f>CIS!C31-STCRiv!C81+DetRiv!C41</f>
        <v>156</v>
      </c>
      <c r="D32" s="10">
        <f>CIS!D31-STCRiv!D81+DetRiv!D41</f>
        <v>-17</v>
      </c>
      <c r="E32" s="10">
        <f>CIS!E31-STCRiv!E81+DetRiv!E41</f>
        <v>-7</v>
      </c>
      <c r="F32" s="10">
        <f>CIS!F31-STCRiv!F81+DetRiv!F41</f>
        <v>-33</v>
      </c>
      <c r="G32" s="10">
        <f>CIS!G31-STCRiv!G81+DetRiv!G41</f>
        <v>0</v>
      </c>
      <c r="H32" s="10">
        <f>CIS!H31-STCRiv!H81+DetRiv!H41</f>
        <v>-29</v>
      </c>
      <c r="I32" s="10">
        <f>CIS!I31-STCRiv!I81+DetRiv!I41</f>
        <v>-33</v>
      </c>
      <c r="J32" s="10">
        <f>CIS!J31-STCRiv!J81+DetRiv!J41</f>
        <v>69</v>
      </c>
      <c r="K32" s="10">
        <f>CIS!K31-STCRiv!K81+DetRiv!K41</f>
        <v>-50</v>
      </c>
      <c r="L32" s="10">
        <f>CIS!L31-STCRiv!L81+DetRiv!L41</f>
        <v>-17</v>
      </c>
      <c r="M32" s="10">
        <f>CIS!M31-STCRiv!M81+DetRiv!M41</f>
        <v>0</v>
      </c>
    </row>
    <row r="33" spans="1:13" ht="12.75">
      <c r="A33">
        <v>1937</v>
      </c>
      <c r="B33" s="10">
        <f>CIS!B32-STCRiv!B82+DetRiv!B42</f>
        <v>241</v>
      </c>
      <c r="C33" s="10">
        <f>CIS!C32-STCRiv!C82+DetRiv!C42</f>
        <v>152</v>
      </c>
      <c r="D33" s="10">
        <f>CIS!D32-STCRiv!D82+DetRiv!D42</f>
        <v>-23</v>
      </c>
      <c r="E33" s="10">
        <f>CIS!E32-STCRiv!E82+DetRiv!E42</f>
        <v>452</v>
      </c>
      <c r="F33" s="10">
        <f>CIS!F32-STCRiv!F82+DetRiv!F42</f>
        <v>140</v>
      </c>
      <c r="G33" s="10">
        <f>CIS!G32-STCRiv!G82+DetRiv!G42</f>
        <v>47</v>
      </c>
      <c r="H33" s="10">
        <f>CIS!H32-STCRiv!H82+DetRiv!H42</f>
        <v>-17</v>
      </c>
      <c r="I33" s="10">
        <f>CIS!I32-STCRiv!I82+DetRiv!I42</f>
        <v>-33</v>
      </c>
      <c r="J33" s="10">
        <f>CIS!J32-STCRiv!J82+DetRiv!J42</f>
        <v>-123</v>
      </c>
      <c r="K33" s="10">
        <f>CIS!K32-STCRiv!K82+DetRiv!K42</f>
        <v>27</v>
      </c>
      <c r="L33" s="10">
        <f>CIS!L32-STCRiv!L82+DetRiv!L42</f>
        <v>-73</v>
      </c>
      <c r="M33" s="10">
        <f>CIS!M32-STCRiv!M82+DetRiv!M42</f>
        <v>-23</v>
      </c>
    </row>
    <row r="34" spans="1:13" ht="12.75">
      <c r="A34">
        <v>1938</v>
      </c>
      <c r="B34" s="10">
        <f>CIS!B33-STCRiv!B83+DetRiv!B43</f>
        <v>10</v>
      </c>
      <c r="C34" s="10">
        <f>CIS!C33-STCRiv!C83+DetRiv!C43</f>
        <v>432</v>
      </c>
      <c r="D34" s="10">
        <f>CIS!D33-STCRiv!D83+DetRiv!D43</f>
        <v>302</v>
      </c>
      <c r="E34" s="10">
        <f>CIS!E33-STCRiv!E83+DetRiv!E43</f>
        <v>144</v>
      </c>
      <c r="F34" s="10">
        <f>CIS!F33-STCRiv!F83+DetRiv!F43</f>
        <v>72</v>
      </c>
      <c r="G34" s="10">
        <f>CIS!G33-STCRiv!G83+DetRiv!G43</f>
        <v>17</v>
      </c>
      <c r="H34" s="10">
        <f>CIS!H33-STCRiv!H83+DetRiv!H43</f>
        <v>8</v>
      </c>
      <c r="I34" s="10">
        <f>CIS!I33-STCRiv!I83+DetRiv!I43</f>
        <v>-21</v>
      </c>
      <c r="J34" s="10">
        <f>CIS!J33-STCRiv!J83+DetRiv!J43</f>
        <v>-39</v>
      </c>
      <c r="K34" s="10">
        <f>CIS!K33-STCRiv!K83+DetRiv!K43</f>
        <v>-7</v>
      </c>
      <c r="L34" s="10">
        <f>CIS!L33-STCRiv!L83+DetRiv!L43</f>
        <v>-2</v>
      </c>
      <c r="M34" s="10">
        <f>CIS!M33-STCRiv!M83+DetRiv!M43</f>
        <v>25</v>
      </c>
    </row>
    <row r="35" spans="1:13" ht="12.75">
      <c r="A35">
        <v>1939</v>
      </c>
      <c r="B35" s="10">
        <f>CIS!B34-STCRiv!B84+DetRiv!B44</f>
        <v>-67</v>
      </c>
      <c r="C35" s="10">
        <f>CIS!C34-STCRiv!C84+DetRiv!C44</f>
        <v>202</v>
      </c>
      <c r="D35" s="10">
        <f>CIS!D34-STCRiv!D84+DetRiv!D44</f>
        <v>276</v>
      </c>
      <c r="E35" s="10">
        <f>CIS!E34-STCRiv!E84+DetRiv!E44</f>
        <v>337</v>
      </c>
      <c r="F35" s="10">
        <f>CIS!F34-STCRiv!F84+DetRiv!F44</f>
        <v>38</v>
      </c>
      <c r="G35" s="10">
        <f>CIS!G34-STCRiv!G84+DetRiv!G44</f>
        <v>21</v>
      </c>
      <c r="H35" s="10">
        <f>CIS!H34-STCRiv!H84+DetRiv!H44</f>
        <v>-20</v>
      </c>
      <c r="I35" s="10">
        <f>CIS!I34-STCRiv!I84+DetRiv!I44</f>
        <v>-64</v>
      </c>
      <c r="J35" s="10">
        <f>CIS!J34-STCRiv!J84+DetRiv!J44</f>
        <v>-30</v>
      </c>
      <c r="K35" s="10">
        <f>CIS!K34-STCRiv!K84+DetRiv!K44</f>
        <v>-54</v>
      </c>
      <c r="L35" s="10">
        <f>CIS!L34-STCRiv!L84+DetRiv!L44</f>
        <v>-4</v>
      </c>
      <c r="M35" s="10">
        <f>CIS!M34-STCRiv!M84+DetRiv!M44</f>
        <v>-47</v>
      </c>
    </row>
    <row r="36" spans="1:13" ht="12.75">
      <c r="A36">
        <v>1940</v>
      </c>
      <c r="B36" s="10">
        <f>CIS!B35-STCRiv!B85+DetRiv!B45</f>
        <v>135</v>
      </c>
      <c r="C36" s="10">
        <f>CIS!C35-STCRiv!C85+DetRiv!C45</f>
        <v>22</v>
      </c>
      <c r="D36" s="10">
        <f>CIS!D35-STCRiv!D85+DetRiv!D45</f>
        <v>-1</v>
      </c>
      <c r="E36" s="10">
        <f>CIS!E35-STCRiv!E85+DetRiv!E45</f>
        <v>153</v>
      </c>
      <c r="F36" s="10">
        <f>CIS!F35-STCRiv!F85+DetRiv!F45</f>
        <v>32</v>
      </c>
      <c r="G36" s="10">
        <f>CIS!G35-STCRiv!G85+DetRiv!G45</f>
        <v>153</v>
      </c>
      <c r="H36" s="10">
        <f>CIS!H35-STCRiv!H85+DetRiv!H45</f>
        <v>30</v>
      </c>
      <c r="I36" s="10">
        <f>CIS!I35-STCRiv!I85+DetRiv!I45</f>
        <v>-4</v>
      </c>
      <c r="J36" s="10">
        <f>CIS!J35-STCRiv!J85+DetRiv!J45</f>
        <v>13</v>
      </c>
      <c r="K36" s="10">
        <f>CIS!K35-STCRiv!K85+DetRiv!K45</f>
        <v>40</v>
      </c>
      <c r="L36" s="10">
        <f>CIS!L35-STCRiv!L85+DetRiv!L45</f>
        <v>170</v>
      </c>
      <c r="M36" s="10">
        <f>CIS!M35-STCRiv!M85+DetRiv!M45</f>
        <v>223</v>
      </c>
    </row>
    <row r="37" spans="1:13" ht="12.75">
      <c r="A37">
        <v>1941</v>
      </c>
      <c r="B37" s="10">
        <f>CIS!B36-STCRiv!B86+DetRiv!B46</f>
        <v>103</v>
      </c>
      <c r="C37" s="10">
        <f>CIS!C36-STCRiv!C86+DetRiv!C46</f>
        <v>23</v>
      </c>
      <c r="D37" s="10">
        <f>CIS!D36-STCRiv!D86+DetRiv!D46</f>
        <v>-96</v>
      </c>
      <c r="E37" s="10">
        <f>CIS!E36-STCRiv!E86+DetRiv!E46</f>
        <v>-34</v>
      </c>
      <c r="F37" s="10">
        <f>CIS!F36-STCRiv!F86+DetRiv!F46</f>
        <v>25</v>
      </c>
      <c r="G37" s="10">
        <f>CIS!G36-STCRiv!G86+DetRiv!G46</f>
        <v>30</v>
      </c>
      <c r="H37" s="10">
        <f>CIS!H36-STCRiv!H86+DetRiv!H46</f>
        <v>26</v>
      </c>
      <c r="I37" s="10">
        <f>CIS!I36-STCRiv!I86+DetRiv!I46</f>
        <v>-42</v>
      </c>
      <c r="J37" s="10">
        <f>CIS!J36-STCRiv!J86+DetRiv!J46</f>
        <v>4</v>
      </c>
      <c r="K37" s="10">
        <f>CIS!K36-STCRiv!K86+DetRiv!K46</f>
        <v>0</v>
      </c>
      <c r="L37" s="10">
        <f>CIS!L36-STCRiv!L86+DetRiv!L46</f>
        <v>-9</v>
      </c>
      <c r="M37" s="10">
        <f>CIS!M36-STCRiv!M86+DetRiv!M46</f>
        <v>-43</v>
      </c>
    </row>
    <row r="38" spans="1:13" ht="12.75">
      <c r="A38">
        <v>1942</v>
      </c>
      <c r="B38" s="10">
        <f>CIS!B37-STCRiv!B87+DetRiv!B47</f>
        <v>95</v>
      </c>
      <c r="C38" s="10">
        <f>CIS!C37-STCRiv!C87+DetRiv!C47</f>
        <v>23</v>
      </c>
      <c r="D38" s="10">
        <f>CIS!D37-STCRiv!D87+DetRiv!D47</f>
        <v>116</v>
      </c>
      <c r="E38" s="10">
        <f>CIS!E37-STCRiv!E87+DetRiv!E47</f>
        <v>3</v>
      </c>
      <c r="F38" s="10">
        <f>CIS!F37-STCRiv!F87+DetRiv!F47</f>
        <v>225</v>
      </c>
      <c r="G38" s="10">
        <f>CIS!G37-STCRiv!G87+DetRiv!G47</f>
        <v>99</v>
      </c>
      <c r="H38" s="10">
        <f>CIS!H37-STCRiv!H87+DetRiv!H47</f>
        <v>72</v>
      </c>
      <c r="I38" s="10">
        <f>CIS!I37-STCRiv!I87+DetRiv!I47</f>
        <v>1</v>
      </c>
      <c r="J38" s="10">
        <f>CIS!J37-STCRiv!J87+DetRiv!J47</f>
        <v>69</v>
      </c>
      <c r="K38" s="10">
        <f>CIS!K37-STCRiv!K87+DetRiv!K47</f>
        <v>-102</v>
      </c>
      <c r="L38" s="10">
        <f>CIS!L37-STCRiv!L87+DetRiv!L47</f>
        <v>103</v>
      </c>
      <c r="M38" s="10">
        <f>CIS!M37-STCRiv!M87+DetRiv!M47</f>
        <v>156</v>
      </c>
    </row>
    <row r="39" spans="1:13" ht="12.75">
      <c r="A39">
        <v>1943</v>
      </c>
      <c r="B39" s="10">
        <f>CIS!B38-STCRiv!B88+DetRiv!B48</f>
        <v>269</v>
      </c>
      <c r="C39" s="10">
        <f>CIS!C38-STCRiv!C88+DetRiv!C48</f>
        <v>124</v>
      </c>
      <c r="D39" s="10">
        <f>CIS!D38-STCRiv!D88+DetRiv!D48</f>
        <v>467</v>
      </c>
      <c r="E39" s="10">
        <f>CIS!E38-STCRiv!E88+DetRiv!E48</f>
        <v>110</v>
      </c>
      <c r="F39" s="10">
        <f>CIS!F38-STCRiv!F88+DetRiv!F48</f>
        <v>606</v>
      </c>
      <c r="G39" s="10">
        <f>CIS!G38-STCRiv!G88+DetRiv!G48</f>
        <v>200</v>
      </c>
      <c r="H39" s="10">
        <f>CIS!H38-STCRiv!H88+DetRiv!H48</f>
        <v>255</v>
      </c>
      <c r="I39" s="10">
        <f>CIS!I38-STCRiv!I88+DetRiv!I48</f>
        <v>47</v>
      </c>
      <c r="J39" s="10">
        <f>CIS!J38-STCRiv!J88+DetRiv!J48</f>
        <v>30</v>
      </c>
      <c r="K39" s="10">
        <f>CIS!K38-STCRiv!K88+DetRiv!K48</f>
        <v>61</v>
      </c>
      <c r="L39" s="10">
        <f>CIS!L38-STCRiv!L88+DetRiv!L48</f>
        <v>-2</v>
      </c>
      <c r="M39" s="10">
        <f>CIS!M38-STCRiv!M88+DetRiv!M48</f>
        <v>-104</v>
      </c>
    </row>
    <row r="40" spans="1:13" ht="12.75">
      <c r="A40">
        <v>1944</v>
      </c>
      <c r="B40" s="10">
        <f>CIS!B39-STCRiv!B89+DetRiv!B49</f>
        <v>51</v>
      </c>
      <c r="C40" s="10">
        <f>CIS!C39-STCRiv!C89+DetRiv!C49</f>
        <v>-19</v>
      </c>
      <c r="D40" s="10">
        <f>CIS!D39-STCRiv!D89+DetRiv!D49</f>
        <v>142</v>
      </c>
      <c r="E40" s="10">
        <f>CIS!E39-STCRiv!E89+DetRiv!E49</f>
        <v>192</v>
      </c>
      <c r="F40" s="10">
        <f>CIS!F39-STCRiv!F89+DetRiv!F49</f>
        <v>149</v>
      </c>
      <c r="G40" s="10">
        <f>CIS!G39-STCRiv!G89+DetRiv!G49</f>
        <v>191</v>
      </c>
      <c r="H40" s="10">
        <f>CIS!H39-STCRiv!H89+DetRiv!H49</f>
        <v>111</v>
      </c>
      <c r="I40" s="10">
        <f>CIS!I39-STCRiv!I89+DetRiv!I49</f>
        <v>-16</v>
      </c>
      <c r="J40" s="10">
        <f>CIS!J39-STCRiv!J89+DetRiv!J49</f>
        <v>13</v>
      </c>
      <c r="K40" s="10">
        <f>CIS!K39-STCRiv!K89+DetRiv!K49</f>
        <v>-28</v>
      </c>
      <c r="L40" s="10">
        <f>CIS!L39-STCRiv!L89+DetRiv!L49</f>
        <v>-34</v>
      </c>
      <c r="M40" s="10">
        <f>CIS!M39-STCRiv!M89+DetRiv!M49</f>
        <v>190</v>
      </c>
    </row>
    <row r="41" spans="1:13" ht="12.75">
      <c r="A41">
        <v>1945</v>
      </c>
      <c r="B41" s="10">
        <f>CIS!B40-STCRiv!B90+DetRiv!B50</f>
        <v>25</v>
      </c>
      <c r="C41" s="10">
        <f>CIS!C40-STCRiv!C90+DetRiv!C50</f>
        <v>-16</v>
      </c>
      <c r="D41" s="10">
        <f>CIS!D40-STCRiv!D90+DetRiv!D50</f>
        <v>116</v>
      </c>
      <c r="E41" s="10">
        <f>CIS!E40-STCRiv!E90+DetRiv!E50</f>
        <v>179</v>
      </c>
      <c r="F41" s="10">
        <f>CIS!F40-STCRiv!F90+DetRiv!F50</f>
        <v>453</v>
      </c>
      <c r="G41" s="10">
        <f>CIS!G40-STCRiv!G90+DetRiv!G50</f>
        <v>260</v>
      </c>
      <c r="H41" s="10">
        <f>CIS!H40-STCRiv!H90+DetRiv!H50</f>
        <v>190</v>
      </c>
      <c r="I41" s="10">
        <f>CIS!I40-STCRiv!I90+DetRiv!I50</f>
        <v>64</v>
      </c>
      <c r="J41" s="10">
        <f>CIS!J40-STCRiv!J90+DetRiv!J50</f>
        <v>149</v>
      </c>
      <c r="K41" s="10">
        <f>CIS!K40-STCRiv!K90+DetRiv!K50</f>
        <v>232</v>
      </c>
      <c r="L41" s="10">
        <f>CIS!L40-STCRiv!L90+DetRiv!L50</f>
        <v>4</v>
      </c>
      <c r="M41" s="10">
        <f>CIS!M40-STCRiv!M90+DetRiv!M50</f>
        <v>173</v>
      </c>
    </row>
    <row r="42" spans="1:13" ht="12.75">
      <c r="A42">
        <v>1946</v>
      </c>
      <c r="B42" s="10">
        <f>CIS!B41-STCRiv!B91+DetRiv!B51</f>
        <v>164</v>
      </c>
      <c r="C42" s="10">
        <f>CIS!C41-STCRiv!C91+DetRiv!C51</f>
        <v>258</v>
      </c>
      <c r="D42" s="10">
        <f>CIS!D41-STCRiv!D91+DetRiv!D51</f>
        <v>237</v>
      </c>
      <c r="E42" s="10">
        <f>CIS!E41-STCRiv!E91+DetRiv!E51</f>
        <v>4</v>
      </c>
      <c r="F42" s="10">
        <f>CIS!F41-STCRiv!F91+DetRiv!F51</f>
        <v>76</v>
      </c>
      <c r="G42" s="10">
        <f>CIS!G41-STCRiv!G91+DetRiv!G51</f>
        <v>204</v>
      </c>
      <c r="H42" s="10">
        <f>CIS!H41-STCRiv!H91+DetRiv!H51</f>
        <v>68</v>
      </c>
      <c r="I42" s="10">
        <f>CIS!I41-STCRiv!I91+DetRiv!I51</f>
        <v>32</v>
      </c>
      <c r="J42" s="10">
        <f>CIS!J41-STCRiv!J91+DetRiv!J51</f>
        <v>-43</v>
      </c>
      <c r="K42" s="10">
        <f>CIS!K41-STCRiv!K91+DetRiv!K51</f>
        <v>-21</v>
      </c>
      <c r="L42" s="10">
        <f>CIS!L41-STCRiv!L91+DetRiv!L51</f>
        <v>-69</v>
      </c>
      <c r="M42" s="10">
        <f>CIS!M41-STCRiv!M91+DetRiv!M51</f>
        <v>42</v>
      </c>
    </row>
    <row r="43" spans="1:13" ht="12.75">
      <c r="A43">
        <v>1947</v>
      </c>
      <c r="B43" s="10">
        <f>CIS!B42-STCRiv!B92+DetRiv!B52</f>
        <v>285</v>
      </c>
      <c r="C43" s="10">
        <f>CIS!C42-STCRiv!C92+DetRiv!C52</f>
        <v>27</v>
      </c>
      <c r="D43" s="10">
        <f>CIS!D42-STCRiv!D92+DetRiv!D52</f>
        <v>163</v>
      </c>
      <c r="E43" s="10">
        <f>CIS!E42-STCRiv!E92+DetRiv!E52</f>
        <v>829</v>
      </c>
      <c r="F43" s="10">
        <f>CIS!F42-STCRiv!F92+DetRiv!F52</f>
        <v>407</v>
      </c>
      <c r="G43" s="10">
        <f>CIS!G42-STCRiv!G92+DetRiv!G52</f>
        <v>340</v>
      </c>
      <c r="H43" s="10">
        <f>CIS!H42-STCRiv!H92+DetRiv!H52</f>
        <v>224</v>
      </c>
      <c r="I43" s="10">
        <f>CIS!I42-STCRiv!I92+DetRiv!I52</f>
        <v>212</v>
      </c>
      <c r="J43" s="10">
        <f>CIS!J42-STCRiv!J92+DetRiv!J52</f>
        <v>127</v>
      </c>
      <c r="K43" s="10">
        <f>CIS!K42-STCRiv!K92+DetRiv!K52</f>
        <v>21</v>
      </c>
      <c r="L43" s="10">
        <f>CIS!L42-STCRiv!L92+DetRiv!L52</f>
        <v>-10</v>
      </c>
      <c r="M43" s="10">
        <f>CIS!M42-STCRiv!M92+DetRiv!M52</f>
        <v>96</v>
      </c>
    </row>
    <row r="44" spans="1:13" ht="12.75">
      <c r="A44">
        <v>1948</v>
      </c>
      <c r="B44" s="10">
        <f>CIS!B43-STCRiv!B93+DetRiv!B53</f>
        <v>223</v>
      </c>
      <c r="C44" s="10">
        <f>CIS!C43-STCRiv!C93+DetRiv!C53</f>
        <v>327</v>
      </c>
      <c r="D44" s="10">
        <f>CIS!D43-STCRiv!D93+DetRiv!D53</f>
        <v>535</v>
      </c>
      <c r="E44" s="10">
        <f>CIS!E43-STCRiv!E93+DetRiv!E53</f>
        <v>200</v>
      </c>
      <c r="F44" s="10">
        <f>CIS!F43-STCRiv!F93+DetRiv!F53</f>
        <v>437</v>
      </c>
      <c r="G44" s="10">
        <f>CIS!G43-STCRiv!G93+DetRiv!G53</f>
        <v>170</v>
      </c>
      <c r="H44" s="10">
        <f>CIS!H43-STCRiv!H93+DetRiv!H53</f>
        <v>175</v>
      </c>
      <c r="I44" s="10">
        <f>CIS!I43-STCRiv!I93+DetRiv!I53</f>
        <v>-55</v>
      </c>
      <c r="J44" s="10">
        <f>CIS!J43-STCRiv!J93+DetRiv!J53</f>
        <v>222</v>
      </c>
      <c r="K44" s="10">
        <f>CIS!K43-STCRiv!K93+DetRiv!K53</f>
        <v>-32</v>
      </c>
      <c r="L44" s="10">
        <f>CIS!L43-STCRiv!L93+DetRiv!L53</f>
        <v>0</v>
      </c>
      <c r="M44" s="10">
        <f>CIS!M43-STCRiv!M93+DetRiv!M53</f>
        <v>204</v>
      </c>
    </row>
    <row r="45" spans="1:13" ht="12.75">
      <c r="A45">
        <v>1949</v>
      </c>
      <c r="B45" s="10">
        <f>CIS!B44-STCRiv!B94+DetRiv!B54</f>
        <v>328</v>
      </c>
      <c r="C45" s="10">
        <f>CIS!C44-STCRiv!C94+DetRiv!C54</f>
        <v>482</v>
      </c>
      <c r="D45" s="10">
        <f>CIS!D44-STCRiv!D94+DetRiv!D54</f>
        <v>68</v>
      </c>
      <c r="E45" s="10">
        <f>CIS!E44-STCRiv!E94+DetRiv!E54</f>
        <v>117</v>
      </c>
      <c r="F45" s="10">
        <f>CIS!F44-STCRiv!F94+DetRiv!F54</f>
        <v>72</v>
      </c>
      <c r="G45" s="10">
        <f>CIS!G44-STCRiv!G94+DetRiv!G54</f>
        <v>43</v>
      </c>
      <c r="H45" s="10">
        <f>CIS!H44-STCRiv!H94+DetRiv!H54</f>
        <v>-17</v>
      </c>
      <c r="I45" s="10">
        <f>CIS!I44-STCRiv!I94+DetRiv!I54</f>
        <v>-34</v>
      </c>
      <c r="J45" s="10">
        <f>CIS!J44-STCRiv!J94+DetRiv!J54</f>
        <v>-30</v>
      </c>
      <c r="K45" s="10">
        <f>CIS!K44-STCRiv!K94+DetRiv!K54</f>
        <v>10</v>
      </c>
      <c r="L45" s="10">
        <f>CIS!L44-STCRiv!L94+DetRiv!L54</f>
        <v>-52</v>
      </c>
      <c r="M45" s="10">
        <f>CIS!M44-STCRiv!M94+DetRiv!M54</f>
        <v>216</v>
      </c>
    </row>
    <row r="46" spans="1:13" ht="12.75">
      <c r="A46">
        <v>1950</v>
      </c>
      <c r="B46" s="10">
        <f>CIS!B45-STCRiv!B95+DetRiv!B55</f>
        <v>559</v>
      </c>
      <c r="C46" s="10">
        <f>CIS!C45-STCRiv!C95+DetRiv!C55</f>
        <v>399</v>
      </c>
      <c r="D46" s="10">
        <f>CIS!D45-STCRiv!D95+DetRiv!D55</f>
        <v>456</v>
      </c>
      <c r="E46" s="10">
        <f>CIS!E45-STCRiv!E95+DetRiv!E55</f>
        <v>617</v>
      </c>
      <c r="F46" s="10">
        <f>CIS!F45-STCRiv!F95+DetRiv!F55</f>
        <v>137</v>
      </c>
      <c r="G46" s="10">
        <f>CIS!G45-STCRiv!G95+DetRiv!G55</f>
        <v>124</v>
      </c>
      <c r="H46" s="10">
        <f>CIS!H45-STCRiv!H95+DetRiv!H55</f>
        <v>124</v>
      </c>
      <c r="I46" s="10">
        <f>CIS!I45-STCRiv!I95+DetRiv!I55</f>
        <v>-8</v>
      </c>
      <c r="J46" s="10">
        <f>CIS!J45-STCRiv!J95+DetRiv!J55</f>
        <v>84</v>
      </c>
      <c r="K46" s="10">
        <f>CIS!K45-STCRiv!K95+DetRiv!K55</f>
        <v>81</v>
      </c>
      <c r="L46" s="10">
        <f>CIS!L45-STCRiv!L95+DetRiv!L55</f>
        <v>26</v>
      </c>
      <c r="M46" s="10">
        <f>CIS!M45-STCRiv!M95+DetRiv!M55</f>
        <v>226</v>
      </c>
    </row>
    <row r="47" spans="1:13" ht="12.75">
      <c r="A47">
        <v>1951</v>
      </c>
      <c r="B47" s="10">
        <f>CIS!B46-STCRiv!B96+DetRiv!B56</f>
        <v>163</v>
      </c>
      <c r="C47" s="10">
        <f>CIS!C46-STCRiv!C96+DetRiv!C56</f>
        <v>430</v>
      </c>
      <c r="D47" s="10">
        <f>CIS!D46-STCRiv!D96+DetRiv!D56</f>
        <v>368</v>
      </c>
      <c r="E47" s="10">
        <f>CIS!E46-STCRiv!E96+DetRiv!E56</f>
        <v>374</v>
      </c>
      <c r="F47" s="10">
        <f>CIS!F46-STCRiv!F96+DetRiv!F56</f>
        <v>178</v>
      </c>
      <c r="G47" s="10">
        <f>CIS!G46-STCRiv!G96+DetRiv!G56</f>
        <v>217</v>
      </c>
      <c r="H47" s="10">
        <f>CIS!H46-STCRiv!H96+DetRiv!H56</f>
        <v>174</v>
      </c>
      <c r="I47" s="10">
        <f>CIS!I46-STCRiv!I96+DetRiv!I56</f>
        <v>138</v>
      </c>
      <c r="J47" s="10">
        <f>CIS!J46-STCRiv!J96+DetRiv!J56</f>
        <v>71</v>
      </c>
      <c r="K47" s="10">
        <f>CIS!K46-STCRiv!K96+DetRiv!K56</f>
        <v>52</v>
      </c>
      <c r="L47" s="10">
        <f>CIS!L46-STCRiv!L96+DetRiv!L56</f>
        <v>101</v>
      </c>
      <c r="M47" s="10">
        <f>CIS!M46-STCRiv!M96+DetRiv!M56</f>
        <v>432</v>
      </c>
    </row>
    <row r="48" spans="1:13" ht="12.75">
      <c r="A48">
        <v>1952</v>
      </c>
      <c r="B48" s="10">
        <f>CIS!B47-STCRiv!B97+DetRiv!B57</f>
        <v>498</v>
      </c>
      <c r="C48" s="10">
        <f>CIS!C47-STCRiv!C97+DetRiv!C57</f>
        <v>314</v>
      </c>
      <c r="D48" s="10">
        <f>CIS!D47-STCRiv!D97+DetRiv!D57</f>
        <v>432</v>
      </c>
      <c r="E48" s="10">
        <f>CIS!E47-STCRiv!E97+DetRiv!E57</f>
        <v>366</v>
      </c>
      <c r="F48" s="10">
        <f>CIS!F47-STCRiv!F97+DetRiv!F57</f>
        <v>122</v>
      </c>
      <c r="G48" s="10">
        <f>CIS!G47-STCRiv!G97+DetRiv!G57</f>
        <v>154</v>
      </c>
      <c r="H48" s="10">
        <f>CIS!H47-STCRiv!H97+DetRiv!H57</f>
        <v>149</v>
      </c>
      <c r="I48" s="10">
        <f>CIS!I47-STCRiv!I97+DetRiv!I57</f>
        <v>98</v>
      </c>
      <c r="J48" s="10">
        <f>CIS!J47-STCRiv!J97+DetRiv!J57</f>
        <v>118</v>
      </c>
      <c r="K48" s="10">
        <f>CIS!K47-STCRiv!K97+DetRiv!K57</f>
        <v>-42</v>
      </c>
      <c r="L48" s="10">
        <f>CIS!L47-STCRiv!L97+DetRiv!L57</f>
        <v>54</v>
      </c>
      <c r="M48" s="10">
        <f>CIS!M47-STCRiv!M97+DetRiv!M57</f>
        <v>60</v>
      </c>
    </row>
    <row r="49" spans="1:13" ht="12.75">
      <c r="A49">
        <v>1953</v>
      </c>
      <c r="B49" s="10">
        <f>CIS!B48-STCRiv!B98+DetRiv!B58</f>
        <v>34</v>
      </c>
      <c r="C49" s="10">
        <f>CIS!C48-STCRiv!C98+DetRiv!C58</f>
        <v>122</v>
      </c>
      <c r="D49" s="10">
        <f>CIS!D48-STCRiv!D98+DetRiv!D58</f>
        <v>270</v>
      </c>
      <c r="E49" s="10">
        <f>CIS!E48-STCRiv!E98+DetRiv!E58</f>
        <v>209</v>
      </c>
      <c r="F49" s="10">
        <f>CIS!F48-STCRiv!F98+DetRiv!F58</f>
        <v>135</v>
      </c>
      <c r="G49" s="10">
        <f>CIS!G48-STCRiv!G98+DetRiv!G58</f>
        <v>187</v>
      </c>
      <c r="H49" s="10">
        <f>CIS!H48-STCRiv!H98+DetRiv!H58</f>
        <v>170</v>
      </c>
      <c r="I49" s="10">
        <f>CIS!I48-STCRiv!I98+DetRiv!I58</f>
        <v>63</v>
      </c>
      <c r="J49" s="10">
        <f>CIS!J48-STCRiv!J98+DetRiv!J58</f>
        <v>0</v>
      </c>
      <c r="K49" s="10">
        <f>CIS!K48-STCRiv!K98+DetRiv!K58</f>
        <v>-33</v>
      </c>
      <c r="L49" s="10">
        <f>CIS!L48-STCRiv!L98+DetRiv!L58</f>
        <v>-6</v>
      </c>
      <c r="M49" s="10">
        <f>CIS!M48-STCRiv!M98+DetRiv!M58</f>
        <v>4</v>
      </c>
    </row>
    <row r="50" spans="1:13" ht="12.75">
      <c r="A50">
        <v>1954</v>
      </c>
      <c r="B50" s="10">
        <f>CIS!B49-STCRiv!B99+DetRiv!B59</f>
        <v>-61</v>
      </c>
      <c r="C50" s="10">
        <f>CIS!C49-STCRiv!C99+DetRiv!C59</f>
        <v>427</v>
      </c>
      <c r="D50" s="10">
        <f>CIS!D49-STCRiv!D99+DetRiv!D59</f>
        <v>389</v>
      </c>
      <c r="E50" s="10">
        <f>CIS!E49-STCRiv!E99+DetRiv!E59</f>
        <v>344</v>
      </c>
      <c r="F50" s="10">
        <f>CIS!F49-STCRiv!F99+DetRiv!F59</f>
        <v>149</v>
      </c>
      <c r="G50" s="10">
        <f>CIS!G49-STCRiv!G99+DetRiv!G59</f>
        <v>200</v>
      </c>
      <c r="H50" s="10">
        <f>CIS!H49-STCRiv!H99+DetRiv!H59</f>
        <v>102</v>
      </c>
      <c r="I50" s="10">
        <f>CIS!I49-STCRiv!I99+DetRiv!I59</f>
        <v>13</v>
      </c>
      <c r="J50" s="10">
        <f>CIS!J49-STCRiv!J99+DetRiv!J59</f>
        <v>64</v>
      </c>
      <c r="K50" s="10">
        <f>CIS!K49-STCRiv!K99+DetRiv!K59</f>
        <v>233</v>
      </c>
      <c r="L50" s="10">
        <f>CIS!L49-STCRiv!L99+DetRiv!L59</f>
        <v>41</v>
      </c>
      <c r="M50" s="10">
        <f>CIS!M49-STCRiv!M99+DetRiv!M59</f>
        <v>83</v>
      </c>
    </row>
    <row r="51" spans="1:13" ht="12.75">
      <c r="A51">
        <v>1955</v>
      </c>
      <c r="B51" s="10">
        <f>CIS!B50-STCRiv!B100+DetRiv!B60</f>
        <v>291</v>
      </c>
      <c r="C51" s="10">
        <f>CIS!C50-STCRiv!C100+DetRiv!C60</f>
        <v>214</v>
      </c>
      <c r="D51" s="10">
        <f>CIS!D50-STCRiv!D100+DetRiv!D60</f>
        <v>387</v>
      </c>
      <c r="E51" s="10">
        <f>CIS!E50-STCRiv!E100+DetRiv!E60</f>
        <v>226</v>
      </c>
      <c r="F51" s="10">
        <f>CIS!F50-STCRiv!F100+DetRiv!F60</f>
        <v>116</v>
      </c>
      <c r="G51" s="10">
        <f>CIS!G50-STCRiv!G100+DetRiv!G60</f>
        <v>116</v>
      </c>
      <c r="H51" s="10">
        <f>CIS!H50-STCRiv!H100+DetRiv!H60</f>
        <v>149</v>
      </c>
      <c r="I51" s="10">
        <f>CIS!I50-STCRiv!I100+DetRiv!I60</f>
        <v>23</v>
      </c>
      <c r="J51" s="10">
        <f>CIS!J50-STCRiv!J100+DetRiv!J60</f>
        <v>166</v>
      </c>
      <c r="K51" s="10">
        <f>CIS!K50-STCRiv!K100+DetRiv!K60</f>
        <v>188</v>
      </c>
      <c r="L51" s="10">
        <f>CIS!L50-STCRiv!L100+DetRiv!L60</f>
        <v>64</v>
      </c>
      <c r="M51" s="10">
        <f>CIS!M50-STCRiv!M100+DetRiv!M60</f>
        <v>148</v>
      </c>
    </row>
    <row r="52" spans="1:13" ht="12.75">
      <c r="A52">
        <v>1956</v>
      </c>
      <c r="B52" s="10">
        <f>CIS!B51-STCRiv!B101+DetRiv!B61</f>
        <v>61</v>
      </c>
      <c r="C52" s="10">
        <f>CIS!C51-STCRiv!C101+DetRiv!C61</f>
        <v>73</v>
      </c>
      <c r="D52" s="10">
        <f>CIS!D51-STCRiv!D101+DetRiv!D61</f>
        <v>387</v>
      </c>
      <c r="E52" s="10">
        <f>CIS!E51-STCRiv!E101+DetRiv!E61</f>
        <v>358</v>
      </c>
      <c r="F52" s="10">
        <f>CIS!F51-STCRiv!F101+DetRiv!F61</f>
        <v>760</v>
      </c>
      <c r="G52" s="10">
        <f>CIS!G51-STCRiv!G101+DetRiv!G61</f>
        <v>213</v>
      </c>
      <c r="H52" s="10">
        <f>CIS!H51-STCRiv!H101+DetRiv!H61</f>
        <v>182</v>
      </c>
      <c r="I52" s="10">
        <f>CIS!I51-STCRiv!I101+DetRiv!I61</f>
        <v>280</v>
      </c>
      <c r="J52" s="10">
        <f>CIS!J51-STCRiv!J101+DetRiv!J61</f>
        <v>230</v>
      </c>
      <c r="K52" s="10">
        <f>CIS!K51-STCRiv!K101+DetRiv!K61</f>
        <v>146</v>
      </c>
      <c r="L52" s="10">
        <f>CIS!L51-STCRiv!L101+DetRiv!L61</f>
        <v>37</v>
      </c>
      <c r="M52" s="10">
        <f>CIS!M51-STCRiv!M101+DetRiv!M61</f>
        <v>50</v>
      </c>
    </row>
    <row r="53" spans="1:13" ht="12.75">
      <c r="A53">
        <v>1957</v>
      </c>
      <c r="B53" s="10">
        <f>CIS!B52-STCRiv!B102+DetRiv!B62</f>
        <v>75</v>
      </c>
      <c r="C53" s="10">
        <f>CIS!C52-STCRiv!C102+DetRiv!C62</f>
        <v>83</v>
      </c>
      <c r="D53" s="10">
        <f>CIS!D52-STCRiv!D102+DetRiv!D62</f>
        <v>88</v>
      </c>
      <c r="E53" s="10">
        <f>CIS!E52-STCRiv!E102+DetRiv!E62</f>
        <v>282</v>
      </c>
      <c r="F53" s="10">
        <f>CIS!F52-STCRiv!F102+DetRiv!F62</f>
        <v>204</v>
      </c>
      <c r="G53" s="10">
        <f>CIS!G52-STCRiv!G102+DetRiv!G62</f>
        <v>99</v>
      </c>
      <c r="H53" s="10">
        <f>CIS!H52-STCRiv!H102+DetRiv!H62</f>
        <v>251</v>
      </c>
      <c r="I53" s="10">
        <f>CIS!I52-STCRiv!I102+DetRiv!I62</f>
        <v>98</v>
      </c>
      <c r="J53" s="10">
        <f>CIS!J52-STCRiv!J102+DetRiv!J62</f>
        <v>170</v>
      </c>
      <c r="K53" s="10">
        <f>CIS!K52-STCRiv!K102+DetRiv!K62</f>
        <v>74</v>
      </c>
      <c r="L53" s="10">
        <f>CIS!L52-STCRiv!L102+DetRiv!L62</f>
        <v>68</v>
      </c>
      <c r="M53" s="10">
        <f>CIS!M52-STCRiv!M102+DetRiv!M62</f>
        <v>190</v>
      </c>
    </row>
    <row r="54" spans="1:13" ht="12.75">
      <c r="A54">
        <v>1958</v>
      </c>
      <c r="B54" s="10">
        <f>CIS!B53-STCRiv!B103+DetRiv!B63</f>
        <v>-240</v>
      </c>
      <c r="C54" s="10">
        <f>CIS!C53-STCRiv!C103+DetRiv!C63</f>
        <v>124</v>
      </c>
      <c r="D54" s="10">
        <f>CIS!D53-STCRiv!D103+DetRiv!D63</f>
        <v>195</v>
      </c>
      <c r="E54" s="10">
        <f>CIS!E53-STCRiv!E103+DetRiv!E63</f>
        <v>-113</v>
      </c>
      <c r="F54" s="10">
        <f>CIS!F53-STCRiv!F103+DetRiv!F63</f>
        <v>81</v>
      </c>
      <c r="G54" s="10">
        <f>CIS!G53-STCRiv!G103+DetRiv!G63</f>
        <v>103</v>
      </c>
      <c r="H54" s="10">
        <f>CIS!H53-STCRiv!H103+DetRiv!H63</f>
        <v>131</v>
      </c>
      <c r="I54" s="10">
        <f>CIS!I53-STCRiv!I103+DetRiv!I63</f>
        <v>57</v>
      </c>
      <c r="J54" s="10">
        <f>CIS!J53-STCRiv!J103+DetRiv!J63</f>
        <v>84</v>
      </c>
      <c r="K54" s="10">
        <f>CIS!K53-STCRiv!K103+DetRiv!K63</f>
        <v>81</v>
      </c>
      <c r="L54" s="10">
        <f>CIS!L53-STCRiv!L103+DetRiv!L63</f>
        <v>-69</v>
      </c>
      <c r="M54" s="10">
        <f>CIS!M53-STCRiv!M103+DetRiv!M63</f>
        <v>201</v>
      </c>
    </row>
    <row r="55" spans="1:13" ht="12.75">
      <c r="A55">
        <v>1959</v>
      </c>
      <c r="B55" s="10">
        <f>CIS!B54-STCRiv!B104+DetRiv!B64</f>
        <v>52</v>
      </c>
      <c r="C55" s="10">
        <f>CIS!C54-STCRiv!C104+DetRiv!C64</f>
        <v>161</v>
      </c>
      <c r="D55" s="10">
        <f>CIS!D54-STCRiv!D104+DetRiv!D64</f>
        <v>502</v>
      </c>
      <c r="E55" s="10">
        <f>CIS!E54-STCRiv!E104+DetRiv!E64</f>
        <v>349</v>
      </c>
      <c r="F55" s="10">
        <f>CIS!F54-STCRiv!F104+DetRiv!F64</f>
        <v>169</v>
      </c>
      <c r="G55" s="10">
        <f>CIS!G54-STCRiv!G104+DetRiv!G64</f>
        <v>17</v>
      </c>
      <c r="H55" s="10">
        <f>CIS!H54-STCRiv!H104+DetRiv!H64</f>
        <v>39</v>
      </c>
      <c r="I55" s="10">
        <f>CIS!I54-STCRiv!I104+DetRiv!I64</f>
        <v>60</v>
      </c>
      <c r="J55" s="10">
        <f>CIS!J54-STCRiv!J104+DetRiv!J64</f>
        <v>-4</v>
      </c>
      <c r="K55" s="10">
        <f>CIS!K54-STCRiv!K104+DetRiv!K64</f>
        <v>111</v>
      </c>
      <c r="L55" s="10">
        <f>CIS!L54-STCRiv!L104+DetRiv!L64</f>
        <v>127</v>
      </c>
      <c r="M55" s="10">
        <f>CIS!M54-STCRiv!M104+DetRiv!M64</f>
        <v>312</v>
      </c>
    </row>
    <row r="56" spans="1:13" ht="12.75">
      <c r="A56">
        <v>1960</v>
      </c>
      <c r="B56" s="10">
        <f>CIS!B55-STCRiv!B105+DetRiv!B65</f>
        <v>254</v>
      </c>
      <c r="C56" s="10">
        <f>CIS!C55-STCRiv!C105+DetRiv!C65</f>
        <v>230</v>
      </c>
      <c r="D56" s="10">
        <f>CIS!D55-STCRiv!D105+DetRiv!D65</f>
        <v>164</v>
      </c>
      <c r="E56" s="10">
        <f>CIS!E55-STCRiv!E105+DetRiv!E65</f>
        <v>553</v>
      </c>
      <c r="F56" s="10">
        <f>CIS!F55-STCRiv!F105+DetRiv!F65</f>
        <v>177</v>
      </c>
      <c r="G56" s="10">
        <f>CIS!G55-STCRiv!G105+DetRiv!G65</f>
        <v>217</v>
      </c>
      <c r="H56" s="10">
        <f>CIS!H55-STCRiv!H105+DetRiv!H65</f>
        <v>4</v>
      </c>
      <c r="I56" s="10">
        <f>CIS!I55-STCRiv!I105+DetRiv!I65</f>
        <v>22</v>
      </c>
      <c r="J56" s="10">
        <f>CIS!J55-STCRiv!J105+DetRiv!J65</f>
        <v>-6</v>
      </c>
      <c r="K56" s="10">
        <f>CIS!K55-STCRiv!K105+DetRiv!K65</f>
        <v>-15</v>
      </c>
      <c r="L56" s="10">
        <f>CIS!L55-STCRiv!L105+DetRiv!L65</f>
        <v>-19</v>
      </c>
      <c r="M56" s="10">
        <f>CIS!M55-STCRiv!M105+DetRiv!M65</f>
        <v>28</v>
      </c>
    </row>
    <row r="57" spans="1:13" ht="12.75">
      <c r="A57">
        <v>1961</v>
      </c>
      <c r="B57" s="10">
        <f>CIS!B56-STCRiv!B106+DetRiv!B66</f>
        <v>-3</v>
      </c>
      <c r="C57" s="10">
        <f>CIS!C56-STCRiv!C106+DetRiv!C66</f>
        <v>204</v>
      </c>
      <c r="D57" s="10">
        <f>CIS!D56-STCRiv!D106+DetRiv!D66</f>
        <v>212</v>
      </c>
      <c r="E57" s="10">
        <f>CIS!E56-STCRiv!E106+DetRiv!E66</f>
        <v>333</v>
      </c>
      <c r="F57" s="10">
        <f>CIS!F56-STCRiv!F106+DetRiv!F66</f>
        <v>171</v>
      </c>
      <c r="G57" s="10">
        <f>CIS!G56-STCRiv!G106+DetRiv!G66</f>
        <v>119</v>
      </c>
      <c r="H57" s="10">
        <f>CIS!H56-STCRiv!H106+DetRiv!H66</f>
        <v>84</v>
      </c>
      <c r="I57" s="10">
        <f>CIS!I56-STCRiv!I106+DetRiv!I66</f>
        <v>77</v>
      </c>
      <c r="J57" s="10">
        <f>CIS!J56-STCRiv!J106+DetRiv!J66</f>
        <v>41</v>
      </c>
      <c r="K57" s="10">
        <f>CIS!K56-STCRiv!K106+DetRiv!K66</f>
        <v>2</v>
      </c>
      <c r="L57" s="10">
        <f>CIS!L56-STCRiv!L106+DetRiv!L66</f>
        <v>43</v>
      </c>
      <c r="M57" s="10">
        <f>CIS!M56-STCRiv!M106+DetRiv!M66</f>
        <v>85</v>
      </c>
    </row>
    <row r="58" spans="1:13" ht="12.75">
      <c r="A58">
        <v>1962</v>
      </c>
      <c r="B58" s="10">
        <f>CIS!B57-STCRiv!B107+DetRiv!B67</f>
        <v>-4</v>
      </c>
      <c r="C58" s="10">
        <f>CIS!C57-STCRiv!C107+DetRiv!C67</f>
        <v>53</v>
      </c>
      <c r="D58" s="10">
        <f>CIS!D57-STCRiv!D107+DetRiv!D67</f>
        <v>421</v>
      </c>
      <c r="E58" s="10">
        <f>CIS!E57-STCRiv!E107+DetRiv!E67</f>
        <v>106</v>
      </c>
      <c r="F58" s="10">
        <f>CIS!F57-STCRiv!F107+DetRiv!F67</f>
        <v>24</v>
      </c>
      <c r="G58" s="10">
        <f>CIS!G57-STCRiv!G107+DetRiv!G67</f>
        <v>81</v>
      </c>
      <c r="H58" s="10">
        <f>CIS!H57-STCRiv!H107+DetRiv!H67</f>
        <v>9</v>
      </c>
      <c r="I58" s="10">
        <f>CIS!I57-STCRiv!I107+DetRiv!I67</f>
        <v>43</v>
      </c>
      <c r="J58" s="10">
        <f>CIS!J57-STCRiv!J107+DetRiv!J67</f>
        <v>9</v>
      </c>
      <c r="K58" s="10">
        <f>CIS!K57-STCRiv!K107+DetRiv!K67</f>
        <v>4</v>
      </c>
      <c r="L58" s="10">
        <f>CIS!L57-STCRiv!L107+DetRiv!L67</f>
        <v>93</v>
      </c>
      <c r="M58" s="10">
        <f>CIS!M57-STCRiv!M107+DetRiv!M67</f>
        <v>76</v>
      </c>
    </row>
    <row r="59" spans="1:13" ht="12.75">
      <c r="A59">
        <v>1963</v>
      </c>
      <c r="B59" s="10">
        <f>CIS!B58-STCRiv!B108+DetRiv!B68</f>
        <v>20</v>
      </c>
      <c r="C59" s="10">
        <f>CIS!C58-STCRiv!C108+DetRiv!C68</f>
        <v>-9</v>
      </c>
      <c r="D59" s="10">
        <f>CIS!D58-STCRiv!D108+DetRiv!D68</f>
        <v>350</v>
      </c>
      <c r="E59" s="10">
        <f>CIS!E58-STCRiv!E108+DetRiv!E68</f>
        <v>224</v>
      </c>
      <c r="F59" s="10">
        <f>CIS!F58-STCRiv!F108+DetRiv!F68</f>
        <v>63</v>
      </c>
      <c r="G59" s="10">
        <f>CIS!G58-STCRiv!G108+DetRiv!G68</f>
        <v>90</v>
      </c>
      <c r="H59" s="10">
        <f>CIS!H58-STCRiv!H108+DetRiv!H68</f>
        <v>48</v>
      </c>
      <c r="I59" s="10">
        <f>CIS!I58-STCRiv!I108+DetRiv!I68</f>
        <v>5</v>
      </c>
      <c r="J59" s="10">
        <f>CIS!J58-STCRiv!J108+DetRiv!J68</f>
        <v>-9</v>
      </c>
      <c r="K59" s="10">
        <f>CIS!K58-STCRiv!K108+DetRiv!K68</f>
        <v>1</v>
      </c>
      <c r="L59" s="10">
        <f>CIS!L58-STCRiv!L108+DetRiv!L68</f>
        <v>-26</v>
      </c>
      <c r="M59" s="10">
        <f>CIS!M58-STCRiv!M108+DetRiv!M68</f>
        <v>110</v>
      </c>
    </row>
    <row r="60" spans="1:13" ht="12.75">
      <c r="A60">
        <v>1964</v>
      </c>
      <c r="B60" s="10">
        <f>CIS!B59-STCRiv!B109+DetRiv!B69</f>
        <v>49</v>
      </c>
      <c r="C60" s="10">
        <f>CIS!C59-STCRiv!C109+DetRiv!C69</f>
        <v>67</v>
      </c>
      <c r="D60" s="10">
        <f>CIS!D59-STCRiv!D109+DetRiv!D69</f>
        <v>274</v>
      </c>
      <c r="E60" s="10">
        <f>CIS!E59-STCRiv!E109+DetRiv!E69</f>
        <v>230</v>
      </c>
      <c r="F60" s="10">
        <f>CIS!F59-STCRiv!F109+DetRiv!F69</f>
        <v>118</v>
      </c>
      <c r="G60" s="10">
        <f>CIS!G59-STCRiv!G109+DetRiv!G69</f>
        <v>59</v>
      </c>
      <c r="H60" s="10">
        <f>CIS!H59-STCRiv!H109+DetRiv!H69</f>
        <v>56</v>
      </c>
      <c r="I60" s="10">
        <f>CIS!I59-STCRiv!I109+DetRiv!I69</f>
        <v>90</v>
      </c>
      <c r="J60" s="10">
        <f>CIS!J59-STCRiv!J109+DetRiv!J69</f>
        <v>21</v>
      </c>
      <c r="K60" s="10">
        <f>CIS!K59-STCRiv!K109+DetRiv!K69</f>
        <v>-20</v>
      </c>
      <c r="L60" s="10">
        <f>CIS!L59-STCRiv!L109+DetRiv!L69</f>
        <v>34</v>
      </c>
      <c r="M60" s="10">
        <f>CIS!M59-STCRiv!M109+DetRiv!M69</f>
        <v>72</v>
      </c>
    </row>
    <row r="61" spans="1:13" ht="12.75">
      <c r="A61">
        <v>1965</v>
      </c>
      <c r="B61" s="10">
        <f>CIS!B60-STCRiv!B110+DetRiv!B70</f>
        <v>138</v>
      </c>
      <c r="C61" s="10">
        <f>CIS!C60-STCRiv!C110+DetRiv!C70</f>
        <v>379</v>
      </c>
      <c r="D61" s="10">
        <f>CIS!D60-STCRiv!D110+DetRiv!D70</f>
        <v>404</v>
      </c>
      <c r="E61" s="10">
        <f>CIS!E60-STCRiv!E110+DetRiv!E70</f>
        <v>413</v>
      </c>
      <c r="F61" s="10">
        <f>CIS!F60-STCRiv!F110+DetRiv!F70</f>
        <v>81</v>
      </c>
      <c r="G61" s="10">
        <f>CIS!G60-STCRiv!G110+DetRiv!G70</f>
        <v>43</v>
      </c>
      <c r="H61" s="10">
        <f>CIS!H60-STCRiv!H110+DetRiv!H70</f>
        <v>35</v>
      </c>
      <c r="I61" s="10">
        <f>CIS!I60-STCRiv!I110+DetRiv!I70</f>
        <v>34</v>
      </c>
      <c r="J61" s="10">
        <f>CIS!J60-STCRiv!J110+DetRiv!J70</f>
        <v>37</v>
      </c>
      <c r="K61" s="10">
        <f>CIS!K60-STCRiv!K110+DetRiv!K70</f>
        <v>33</v>
      </c>
      <c r="L61" s="10">
        <f>CIS!L60-STCRiv!L110+DetRiv!L70</f>
        <v>51</v>
      </c>
      <c r="M61" s="10">
        <f>CIS!M60-STCRiv!M110+DetRiv!M70</f>
        <v>283</v>
      </c>
    </row>
    <row r="62" spans="1:13" ht="12.75">
      <c r="A62">
        <v>1966</v>
      </c>
      <c r="B62" s="10">
        <f>CIS!B61-STCRiv!B111+DetRiv!B71</f>
        <v>86</v>
      </c>
      <c r="C62" s="10">
        <f>CIS!C61-STCRiv!C111+DetRiv!C71</f>
        <v>165</v>
      </c>
      <c r="D62" s="10">
        <f>CIS!D61-STCRiv!D111+DetRiv!D71</f>
        <v>296</v>
      </c>
      <c r="E62" s="10">
        <f>CIS!E61-STCRiv!E111+DetRiv!E71</f>
        <v>230</v>
      </c>
      <c r="F62" s="10">
        <f>CIS!F61-STCRiv!F111+DetRiv!F71</f>
        <v>86</v>
      </c>
      <c r="G62" s="10">
        <f>CIS!G61-STCRiv!G111+DetRiv!G71</f>
        <v>103</v>
      </c>
      <c r="H62" s="10">
        <f>CIS!H61-STCRiv!H111+DetRiv!H71</f>
        <v>35</v>
      </c>
      <c r="I62" s="10">
        <f>CIS!I61-STCRiv!I111+DetRiv!I71</f>
        <v>63</v>
      </c>
      <c r="J62" s="10">
        <f>CIS!J61-STCRiv!J111+DetRiv!J71</f>
        <v>20</v>
      </c>
      <c r="K62" s="10">
        <f>CIS!K61-STCRiv!K111+DetRiv!K71</f>
        <v>-20</v>
      </c>
      <c r="L62" s="10">
        <f>CIS!L61-STCRiv!L111+DetRiv!L71</f>
        <v>161</v>
      </c>
      <c r="M62" s="10">
        <f>CIS!M61-STCRiv!M111+DetRiv!M71</f>
        <v>352</v>
      </c>
    </row>
    <row r="63" spans="1:13" ht="12.75">
      <c r="A63">
        <v>1967</v>
      </c>
      <c r="B63" s="10">
        <f>CIS!B62-STCRiv!B112+DetRiv!B72</f>
        <v>148</v>
      </c>
      <c r="C63" s="10">
        <f>CIS!C62-STCRiv!C112+DetRiv!C72</f>
        <v>124</v>
      </c>
      <c r="D63" s="10">
        <f>CIS!D62-STCRiv!D112+DetRiv!D72</f>
        <v>351</v>
      </c>
      <c r="E63" s="10">
        <f>CIS!E62-STCRiv!E112+DetRiv!E72</f>
        <v>434</v>
      </c>
      <c r="F63" s="10">
        <f>CIS!F62-STCRiv!F112+DetRiv!F72</f>
        <v>97</v>
      </c>
      <c r="G63" s="10">
        <f>CIS!G62-STCRiv!G112+DetRiv!G72</f>
        <v>192</v>
      </c>
      <c r="H63" s="10">
        <f>CIS!H62-STCRiv!H112+DetRiv!H72</f>
        <v>111</v>
      </c>
      <c r="I63" s="10">
        <f>CIS!I62-STCRiv!I112+DetRiv!I72</f>
        <v>63</v>
      </c>
      <c r="J63" s="10">
        <f>CIS!J62-STCRiv!J112+DetRiv!J72</f>
        <v>13</v>
      </c>
      <c r="K63" s="10">
        <f>CIS!K62-STCRiv!K112+DetRiv!K72</f>
        <v>188</v>
      </c>
      <c r="L63" s="10">
        <f>CIS!L62-STCRiv!L112+DetRiv!L72</f>
        <v>183</v>
      </c>
      <c r="M63" s="10">
        <f>CIS!M62-STCRiv!M112+DetRiv!M72</f>
        <v>373</v>
      </c>
    </row>
    <row r="64" spans="1:13" ht="12.75">
      <c r="A64">
        <v>1968</v>
      </c>
      <c r="B64" s="10">
        <f>CIS!B63-STCRiv!B113+DetRiv!B73</f>
        <v>119</v>
      </c>
      <c r="C64" s="10">
        <f>CIS!C63-STCRiv!C113+DetRiv!C73</f>
        <v>497</v>
      </c>
      <c r="D64" s="10">
        <f>CIS!D63-STCRiv!D113+DetRiv!D73</f>
        <v>340</v>
      </c>
      <c r="E64" s="10">
        <f>CIS!E63-STCRiv!E113+DetRiv!E73</f>
        <v>187</v>
      </c>
      <c r="F64" s="10">
        <f>CIS!F63-STCRiv!F113+DetRiv!F73</f>
        <v>157</v>
      </c>
      <c r="G64" s="10">
        <f>CIS!G63-STCRiv!G113+DetRiv!G73</f>
        <v>204</v>
      </c>
      <c r="H64" s="10">
        <f>CIS!H63-STCRiv!H113+DetRiv!H73</f>
        <v>81</v>
      </c>
      <c r="I64" s="10">
        <f>CIS!I63-STCRiv!I113+DetRiv!I73</f>
        <v>61</v>
      </c>
      <c r="J64" s="10">
        <f>CIS!J63-STCRiv!J113+DetRiv!J73</f>
        <v>13</v>
      </c>
      <c r="K64" s="10">
        <f>CIS!K63-STCRiv!K113+DetRiv!K73</f>
        <v>4</v>
      </c>
      <c r="L64" s="10">
        <f>CIS!L63-STCRiv!L113+DetRiv!L73</f>
        <v>60</v>
      </c>
      <c r="M64" s="10">
        <f>CIS!M63-STCRiv!M113+DetRiv!M73</f>
        <v>230</v>
      </c>
    </row>
    <row r="65" spans="1:13" ht="12.75">
      <c r="A65">
        <v>1969</v>
      </c>
      <c r="B65" s="10">
        <f>CIS!B64-STCRiv!B114+DetRiv!B74</f>
        <v>258</v>
      </c>
      <c r="C65" s="10">
        <f>CIS!C64-STCRiv!C114+DetRiv!C74</f>
        <v>319</v>
      </c>
      <c r="D65" s="10">
        <f>CIS!D64-STCRiv!D114+DetRiv!D74</f>
        <v>182</v>
      </c>
      <c r="E65" s="10">
        <f>CIS!E64-STCRiv!E114+DetRiv!E74</f>
        <v>353</v>
      </c>
      <c r="F65" s="10">
        <f>CIS!F64-STCRiv!F114+DetRiv!F74</f>
        <v>216</v>
      </c>
      <c r="G65" s="10">
        <f>CIS!G64-STCRiv!G114+DetRiv!G74</f>
        <v>136</v>
      </c>
      <c r="H65" s="10">
        <f>CIS!H64-STCRiv!H114+DetRiv!H74</f>
        <v>93</v>
      </c>
      <c r="I65" s="10">
        <f>CIS!I64-STCRiv!I114+DetRiv!I74</f>
        <v>-12</v>
      </c>
      <c r="J65" s="10">
        <f>CIS!J64-STCRiv!J114+DetRiv!J74</f>
        <v>-52</v>
      </c>
      <c r="K65" s="10">
        <f>CIS!K64-STCRiv!K114+DetRiv!K74</f>
        <v>-24</v>
      </c>
      <c r="L65" s="10">
        <f>CIS!L64-STCRiv!L114+DetRiv!L74</f>
        <v>68</v>
      </c>
      <c r="M65" s="10">
        <f>CIS!M64-STCRiv!M114+DetRiv!M74</f>
        <v>92</v>
      </c>
    </row>
    <row r="66" spans="1:13" ht="12.75">
      <c r="A66">
        <v>1970</v>
      </c>
      <c r="B66" s="10">
        <f>CIS!B65-STCRiv!B115+DetRiv!B75</f>
        <v>32</v>
      </c>
      <c r="C66" s="10">
        <f>CIS!C65-STCRiv!C115+DetRiv!C75</f>
        <v>101</v>
      </c>
      <c r="D66" s="10">
        <f>CIS!D65-STCRiv!D115+DetRiv!D75</f>
        <v>219</v>
      </c>
      <c r="E66" s="10">
        <f>CIS!E65-STCRiv!E115+DetRiv!E75</f>
        <v>271</v>
      </c>
      <c r="F66" s="10">
        <f>CIS!F65-STCRiv!F115+DetRiv!F75</f>
        <v>87</v>
      </c>
      <c r="G66" s="10">
        <f>CIS!G65-STCRiv!G115+DetRiv!G75</f>
        <v>41</v>
      </c>
      <c r="H66" s="10">
        <f>CIS!H65-STCRiv!H115+DetRiv!H75</f>
        <v>68</v>
      </c>
      <c r="I66" s="10">
        <f>CIS!I65-STCRiv!I115+DetRiv!I75</f>
        <v>-25</v>
      </c>
      <c r="J66" s="10">
        <f>CIS!J65-STCRiv!J115+DetRiv!J75</f>
        <v>-9</v>
      </c>
      <c r="K66" s="10">
        <f>CIS!K65-STCRiv!K115+DetRiv!K75</f>
        <v>13</v>
      </c>
      <c r="L66" s="10">
        <f>CIS!L65-STCRiv!L115+DetRiv!L75</f>
        <v>67</v>
      </c>
      <c r="M66" s="10">
        <f>CIS!M65-STCRiv!M115+DetRiv!M75</f>
        <v>165</v>
      </c>
    </row>
    <row r="67" spans="1:13" ht="12.75">
      <c r="A67">
        <v>1971</v>
      </c>
      <c r="B67" s="10">
        <f>CIS!B66-STCRiv!B116+DetRiv!B76</f>
        <v>33</v>
      </c>
      <c r="C67" s="10">
        <f>CIS!C66-STCRiv!C116+DetRiv!C76</f>
        <v>258</v>
      </c>
      <c r="D67" s="10">
        <f>CIS!D66-STCRiv!D116+DetRiv!D76</f>
        <v>377</v>
      </c>
      <c r="E67" s="10">
        <f>CIS!E66-STCRiv!E116+DetRiv!E76</f>
        <v>171</v>
      </c>
      <c r="F67" s="10">
        <f>CIS!F66-STCRiv!F116+DetRiv!F76</f>
        <v>-17</v>
      </c>
      <c r="G67" s="10">
        <f>CIS!G66-STCRiv!G116+DetRiv!G76</f>
        <v>13</v>
      </c>
      <c r="H67" s="10">
        <f>CIS!H66-STCRiv!H116+DetRiv!H76</f>
        <v>-62</v>
      </c>
      <c r="I67" s="10">
        <f>CIS!I66-STCRiv!I116+DetRiv!I76</f>
        <v>-13</v>
      </c>
      <c r="J67" s="10">
        <f>CIS!J66-STCRiv!J116+DetRiv!J76</f>
        <v>-17</v>
      </c>
      <c r="K67" s="10">
        <f>CIS!K66-STCRiv!K116+DetRiv!K76</f>
        <v>-7</v>
      </c>
      <c r="L67" s="10">
        <f>CIS!L66-STCRiv!L116+DetRiv!L76</f>
        <v>-26</v>
      </c>
      <c r="M67" s="10">
        <f>CIS!M66-STCRiv!M116+DetRiv!M76</f>
        <v>127</v>
      </c>
    </row>
    <row r="68" spans="1:13" ht="12.75">
      <c r="A68">
        <v>1972</v>
      </c>
      <c r="B68" s="10">
        <f>CIS!B67-STCRiv!B117+DetRiv!B77</f>
        <v>122</v>
      </c>
      <c r="C68" s="10">
        <f>CIS!C67-STCRiv!C117+DetRiv!C77</f>
        <v>67</v>
      </c>
      <c r="D68" s="10">
        <f>CIS!D67-STCRiv!D117+DetRiv!D77</f>
        <v>368</v>
      </c>
      <c r="E68" s="10">
        <f>CIS!E67-STCRiv!E117+DetRiv!E77</f>
        <v>329</v>
      </c>
      <c r="F68" s="10">
        <f>CIS!F67-STCRiv!F117+DetRiv!F77</f>
        <v>80</v>
      </c>
      <c r="G68" s="10">
        <f>CIS!G67-STCRiv!G117+DetRiv!G77</f>
        <v>21</v>
      </c>
      <c r="H68" s="10">
        <f>CIS!H67-STCRiv!H117+DetRiv!H77</f>
        <v>68</v>
      </c>
      <c r="I68" s="10">
        <f>CIS!I67-STCRiv!I117+DetRiv!I77</f>
        <v>56</v>
      </c>
      <c r="J68" s="10">
        <f>CIS!J67-STCRiv!J117+DetRiv!J77</f>
        <v>-9</v>
      </c>
      <c r="K68" s="10">
        <f>CIS!K67-STCRiv!K117+DetRiv!K77</f>
        <v>22</v>
      </c>
      <c r="L68" s="10">
        <f>CIS!L67-STCRiv!L117+DetRiv!L77</f>
        <v>177</v>
      </c>
      <c r="M68" s="10">
        <f>CIS!M67-STCRiv!M117+DetRiv!M77</f>
        <v>241</v>
      </c>
    </row>
    <row r="69" spans="1:13" ht="12.75">
      <c r="A69">
        <v>1973</v>
      </c>
      <c r="B69" s="10">
        <f>CIS!B68-STCRiv!B118+DetRiv!B78</f>
        <v>309</v>
      </c>
      <c r="C69" s="10">
        <f>CIS!C68-STCRiv!C118+DetRiv!C78</f>
        <v>133</v>
      </c>
      <c r="D69" s="10">
        <f>CIS!D68-STCRiv!D118+DetRiv!D78</f>
        <v>720</v>
      </c>
      <c r="E69" s="10">
        <f>CIS!E68-STCRiv!E118+DetRiv!E78</f>
        <v>183</v>
      </c>
      <c r="F69" s="10">
        <f>CIS!F68-STCRiv!F118+DetRiv!F78</f>
        <v>97</v>
      </c>
      <c r="G69" s="10">
        <f>CIS!G68-STCRiv!G118+DetRiv!G78</f>
        <v>137</v>
      </c>
      <c r="H69" s="10">
        <f>CIS!H68-STCRiv!H118+DetRiv!H78</f>
        <v>21</v>
      </c>
      <c r="I69" s="10">
        <f>CIS!I68-STCRiv!I118+DetRiv!I78</f>
        <v>-3</v>
      </c>
      <c r="J69" s="10">
        <f>CIS!J68-STCRiv!J118+DetRiv!J78</f>
        <v>-14</v>
      </c>
      <c r="K69" s="10">
        <f>CIS!K68-STCRiv!K118+DetRiv!K78</f>
        <v>-7</v>
      </c>
      <c r="L69" s="10">
        <f>CIS!L68-STCRiv!L118+DetRiv!L78</f>
        <v>110</v>
      </c>
      <c r="M69" s="10">
        <f>CIS!M68-STCRiv!M118+DetRiv!M78</f>
        <v>233</v>
      </c>
    </row>
    <row r="70" spans="1:13" ht="12.75">
      <c r="A70">
        <v>1974</v>
      </c>
      <c r="B70" s="10">
        <f>CIS!B69-STCRiv!B119+DetRiv!B79</f>
        <v>451</v>
      </c>
      <c r="C70" s="10">
        <f>CIS!C69-STCRiv!C119+DetRiv!C79</f>
        <v>317</v>
      </c>
      <c r="D70" s="10">
        <f>CIS!D69-STCRiv!D119+DetRiv!D79</f>
        <v>437</v>
      </c>
      <c r="E70" s="10">
        <f>CIS!E69-STCRiv!E119+DetRiv!E79</f>
        <v>306</v>
      </c>
      <c r="F70" s="10">
        <f>CIS!F69-STCRiv!F119+DetRiv!F79</f>
        <v>225</v>
      </c>
      <c r="G70" s="10">
        <f>CIS!G69-STCRiv!G119+DetRiv!G79</f>
        <v>34</v>
      </c>
      <c r="H70" s="10">
        <f>CIS!H69-STCRiv!H119+DetRiv!H79</f>
        <v>5</v>
      </c>
      <c r="I70" s="10">
        <f>CIS!I69-STCRiv!I119+DetRiv!I79</f>
        <v>5</v>
      </c>
      <c r="J70" s="10">
        <f>CIS!J69-STCRiv!J119+DetRiv!J79</f>
        <v>-26</v>
      </c>
      <c r="K70" s="10">
        <f>CIS!K69-STCRiv!K119+DetRiv!K79</f>
        <v>6</v>
      </c>
      <c r="L70" s="10">
        <f>CIS!L69-STCRiv!L119+DetRiv!L79</f>
        <v>64</v>
      </c>
      <c r="M70" s="10">
        <f>CIS!M69-STCRiv!M119+DetRiv!M79</f>
        <v>73</v>
      </c>
    </row>
    <row r="71" spans="1:13" ht="12.75">
      <c r="A71">
        <v>1975</v>
      </c>
      <c r="B71" s="10">
        <f>CIS!B70-STCRiv!B120+DetRiv!B80</f>
        <v>276</v>
      </c>
      <c r="C71" s="10">
        <f>CIS!C70-STCRiv!C120+DetRiv!C80</f>
        <v>319</v>
      </c>
      <c r="D71" s="10">
        <f>CIS!D70-STCRiv!D120+DetRiv!D80</f>
        <v>364</v>
      </c>
      <c r="E71" s="10">
        <f>CIS!E70-STCRiv!E120+DetRiv!E80</f>
        <v>327</v>
      </c>
      <c r="F71" s="10">
        <f>CIS!F70-STCRiv!F120+DetRiv!F80</f>
        <v>32</v>
      </c>
      <c r="G71" s="10">
        <f>CIS!G70-STCRiv!G120+DetRiv!G80</f>
        <v>94</v>
      </c>
      <c r="H71" s="10">
        <f>CIS!H70-STCRiv!H120+DetRiv!H80</f>
        <v>-33</v>
      </c>
      <c r="I71" s="10">
        <f>CIS!I70-STCRiv!I120+DetRiv!I80</f>
        <v>109</v>
      </c>
      <c r="J71" s="10">
        <f>CIS!J70-STCRiv!J120+DetRiv!J80</f>
        <v>114</v>
      </c>
      <c r="K71" s="10">
        <f>CIS!K70-STCRiv!K120+DetRiv!K80</f>
        <v>53</v>
      </c>
      <c r="L71" s="10">
        <f>CIS!L70-STCRiv!L120+DetRiv!L80</f>
        <v>46</v>
      </c>
      <c r="M71" s="10">
        <f>CIS!M70-STCRiv!M120+DetRiv!M80</f>
        <v>207</v>
      </c>
    </row>
    <row r="72" spans="1:13" ht="12.75">
      <c r="A72">
        <v>1976</v>
      </c>
      <c r="B72" s="10">
        <f>CIS!B71-STCRiv!B121+DetRiv!B81</f>
        <v>70</v>
      </c>
      <c r="C72" s="10">
        <f>CIS!C71-STCRiv!C121+DetRiv!C81</f>
        <v>547</v>
      </c>
      <c r="D72" s="10">
        <f>CIS!D71-STCRiv!D121+DetRiv!D81</f>
        <v>615</v>
      </c>
      <c r="E72" s="10">
        <f>CIS!E71-STCRiv!E121+DetRiv!E81</f>
        <v>209</v>
      </c>
      <c r="F72" s="10">
        <f>CIS!F71-STCRiv!F121+DetRiv!F81</f>
        <v>170</v>
      </c>
      <c r="G72" s="10">
        <f>CIS!G71-STCRiv!G121+DetRiv!G81</f>
        <v>25</v>
      </c>
      <c r="H72" s="10">
        <f>CIS!H71-STCRiv!H121+DetRiv!H81</f>
        <v>162</v>
      </c>
      <c r="I72" s="10">
        <f>CIS!I71-STCRiv!I121+DetRiv!I81</f>
        <v>42</v>
      </c>
      <c r="J72" s="10">
        <f>CIS!J71-STCRiv!J121+DetRiv!J81</f>
        <v>10</v>
      </c>
      <c r="K72" s="10">
        <f>CIS!K71-STCRiv!K121+DetRiv!K81</f>
        <v>27</v>
      </c>
      <c r="L72" s="10">
        <f>CIS!L71-STCRiv!L121+DetRiv!L81</f>
        <v>18</v>
      </c>
      <c r="M72" s="10">
        <f>CIS!M71-STCRiv!M121+DetRiv!M81</f>
        <v>48</v>
      </c>
    </row>
    <row r="73" spans="1:13" ht="12.75">
      <c r="A73">
        <v>1977</v>
      </c>
      <c r="B73" s="10">
        <f>CIS!B72-STCRiv!B122+DetRiv!B82</f>
        <v>37</v>
      </c>
      <c r="C73" s="10">
        <f>CIS!C72-STCRiv!C122+DetRiv!C82</f>
        <v>78</v>
      </c>
      <c r="D73" s="10">
        <f>CIS!D72-STCRiv!D122+DetRiv!D82</f>
        <v>669</v>
      </c>
      <c r="E73" s="10">
        <f>CIS!E72-STCRiv!E122+DetRiv!E82</f>
        <v>299</v>
      </c>
      <c r="F73" s="10">
        <f>CIS!F72-STCRiv!F122+DetRiv!F82</f>
        <v>57</v>
      </c>
      <c r="G73" s="10">
        <f>CIS!G72-STCRiv!G122+DetRiv!G82</f>
        <v>17</v>
      </c>
      <c r="H73" s="10">
        <f>CIS!H72-STCRiv!H122+DetRiv!H82</f>
        <v>93</v>
      </c>
      <c r="I73" s="10">
        <f>CIS!I72-STCRiv!I122+DetRiv!I82</f>
        <v>0</v>
      </c>
      <c r="J73" s="10">
        <f>CIS!J72-STCRiv!J122+DetRiv!J82</f>
        <v>209</v>
      </c>
      <c r="K73" s="10">
        <f>CIS!K72-STCRiv!K122+DetRiv!K82</f>
        <v>208</v>
      </c>
      <c r="L73" s="10">
        <f>CIS!L72-STCRiv!L122+DetRiv!L82</f>
        <v>157</v>
      </c>
      <c r="M73" s="10">
        <f>CIS!M72-STCRiv!M122+DetRiv!M82</f>
        <v>409</v>
      </c>
    </row>
    <row r="74" spans="1:13" ht="12.75">
      <c r="A74">
        <v>1978</v>
      </c>
      <c r="B74" s="10">
        <f>CIS!B73-STCRiv!B123+DetRiv!B83</f>
        <v>99</v>
      </c>
      <c r="C74" s="10">
        <f>CIS!C73-STCRiv!C123+DetRiv!C83</f>
        <v>74</v>
      </c>
      <c r="D74" s="10">
        <f>CIS!D73-STCRiv!D123+DetRiv!D83</f>
        <v>481</v>
      </c>
      <c r="E74" s="10">
        <f>CIS!E73-STCRiv!E123+DetRiv!E83</f>
        <v>577</v>
      </c>
      <c r="F74" s="10">
        <f>CIS!F73-STCRiv!F123+DetRiv!F83</f>
        <v>150</v>
      </c>
      <c r="G74" s="10">
        <f>CIS!G73-STCRiv!G123+DetRiv!G83</f>
        <v>117</v>
      </c>
      <c r="H74" s="10">
        <f>CIS!H73-STCRiv!H123+DetRiv!H83</f>
        <v>23</v>
      </c>
      <c r="I74" s="10">
        <f>CIS!I73-STCRiv!I123+DetRiv!I83</f>
        <v>64</v>
      </c>
      <c r="J74" s="10">
        <f>CIS!J73-STCRiv!J123+DetRiv!J83</f>
        <v>96</v>
      </c>
      <c r="K74" s="10">
        <f>CIS!K73-STCRiv!K123+DetRiv!K83</f>
        <v>3</v>
      </c>
      <c r="L74" s="10">
        <f>CIS!L73-STCRiv!L123+DetRiv!L83</f>
        <v>5</v>
      </c>
      <c r="M74" s="10">
        <f>CIS!M73-STCRiv!M123+DetRiv!M83</f>
        <v>79</v>
      </c>
    </row>
    <row r="75" spans="1:13" ht="12.75">
      <c r="A75">
        <v>1979</v>
      </c>
      <c r="B75" s="10">
        <f>CIS!B74-STCRiv!B124+DetRiv!B84</f>
        <v>110</v>
      </c>
      <c r="C75" s="10">
        <f>CIS!C74-STCRiv!C124+DetRiv!C84</f>
        <v>46</v>
      </c>
      <c r="D75" s="10">
        <f>CIS!D74-STCRiv!D124+DetRiv!D84</f>
        <v>474</v>
      </c>
      <c r="E75" s="10">
        <f>CIS!E74-STCRiv!E124+DetRiv!E84</f>
        <v>574</v>
      </c>
      <c r="F75" s="10">
        <f>CIS!F74-STCRiv!F124+DetRiv!F84</f>
        <v>127</v>
      </c>
      <c r="G75" s="10">
        <f>CIS!G74-STCRiv!G124+DetRiv!G84</f>
        <v>61</v>
      </c>
      <c r="H75" s="10">
        <f>CIS!H74-STCRiv!H124+DetRiv!H84</f>
        <v>57</v>
      </c>
      <c r="I75" s="10">
        <f>CIS!I74-STCRiv!I124+DetRiv!I84</f>
        <v>0</v>
      </c>
      <c r="J75" s="10">
        <f>CIS!J74-STCRiv!J124+DetRiv!J84</f>
        <v>-1</v>
      </c>
      <c r="K75" s="10">
        <f>CIS!K74-STCRiv!K124+DetRiv!K84</f>
        <v>-18</v>
      </c>
      <c r="L75" s="10">
        <f>CIS!L74-STCRiv!L124+DetRiv!L84</f>
        <v>189</v>
      </c>
      <c r="M75" s="10">
        <f>CIS!M74-STCRiv!M124+DetRiv!M84</f>
        <v>256</v>
      </c>
    </row>
    <row r="76" spans="1:13" ht="12.75">
      <c r="A76">
        <v>1980</v>
      </c>
      <c r="B76" s="10">
        <f>CIS!B75-STCRiv!B125+DetRiv!B85</f>
        <v>184</v>
      </c>
      <c r="C76" s="10">
        <f>CIS!C75-STCRiv!C125+DetRiv!C85</f>
        <v>58</v>
      </c>
      <c r="D76" s="10">
        <f>CIS!D75-STCRiv!D125+DetRiv!D85</f>
        <v>395</v>
      </c>
      <c r="E76" s="10">
        <f>CIS!E75-STCRiv!E125+DetRiv!E85</f>
        <v>349</v>
      </c>
      <c r="F76" s="10">
        <f>CIS!F75-STCRiv!F125+DetRiv!F85</f>
        <v>133</v>
      </c>
      <c r="G76" s="10">
        <f>CIS!G75-STCRiv!G125+DetRiv!G85</f>
        <v>126</v>
      </c>
      <c r="H76" s="10">
        <f>CIS!H75-STCRiv!H125+DetRiv!H85</f>
        <v>134</v>
      </c>
      <c r="I76" s="10">
        <f>CIS!I75-STCRiv!I125+DetRiv!I85</f>
        <v>125</v>
      </c>
      <c r="J76" s="10">
        <f>CIS!J75-STCRiv!J125+DetRiv!J85</f>
        <v>103</v>
      </c>
      <c r="K76" s="10">
        <f>CIS!K75-STCRiv!K125+DetRiv!K85</f>
        <v>14</v>
      </c>
      <c r="L76" s="10">
        <f>CIS!L75-STCRiv!L125+DetRiv!L85</f>
        <v>18</v>
      </c>
      <c r="M76" s="10">
        <f>CIS!M75-STCRiv!M125+DetRiv!M85</f>
        <v>78</v>
      </c>
    </row>
    <row r="77" spans="1:13" ht="12.75">
      <c r="A77">
        <v>1981</v>
      </c>
      <c r="B77" s="10">
        <f>CIS!B76-STCRiv!B126+DetRiv!B86</f>
        <v>34</v>
      </c>
      <c r="C77" s="10">
        <f>CIS!C76-STCRiv!C126+DetRiv!C86</f>
        <v>554</v>
      </c>
      <c r="D77" s="10">
        <f>CIS!D76-STCRiv!D126+DetRiv!D86</f>
        <v>141</v>
      </c>
      <c r="E77" s="10">
        <f>CIS!E76-STCRiv!E126+DetRiv!E86</f>
        <v>256</v>
      </c>
      <c r="F77" s="10">
        <f>CIS!F76-STCRiv!F126+DetRiv!F86</f>
        <v>137</v>
      </c>
      <c r="G77" s="10">
        <f>CIS!G76-STCRiv!G126+DetRiv!G86</f>
        <v>99</v>
      </c>
      <c r="H77" s="10">
        <f>CIS!H76-STCRiv!H126+DetRiv!H86</f>
        <v>110</v>
      </c>
      <c r="I77" s="10">
        <f>CIS!I76-STCRiv!I126+DetRiv!I86</f>
        <v>88</v>
      </c>
      <c r="J77" s="10">
        <f>CIS!J76-STCRiv!J126+DetRiv!J86</f>
        <v>215</v>
      </c>
      <c r="K77" s="10">
        <f>CIS!K76-STCRiv!K126+DetRiv!K86</f>
        <v>340</v>
      </c>
      <c r="L77" s="10">
        <f>CIS!L76-STCRiv!L126+DetRiv!L86</f>
        <v>152</v>
      </c>
      <c r="M77" s="10">
        <f>CIS!M76-STCRiv!M126+DetRiv!M86</f>
        <v>149</v>
      </c>
    </row>
    <row r="78" spans="1:13" ht="12.75">
      <c r="A78">
        <v>1982</v>
      </c>
      <c r="B78" s="10">
        <f>CIS!B77-STCRiv!B127+DetRiv!B87</f>
        <v>138</v>
      </c>
      <c r="C78" s="10">
        <f>CIS!C77-STCRiv!C127+DetRiv!C87</f>
        <v>91</v>
      </c>
      <c r="D78" s="10">
        <f>CIS!D77-STCRiv!D127+DetRiv!D87</f>
        <v>762</v>
      </c>
      <c r="E78" s="10">
        <f>CIS!E77-STCRiv!E127+DetRiv!E87</f>
        <v>438</v>
      </c>
      <c r="F78" s="10">
        <f>CIS!F77-STCRiv!F127+DetRiv!F87</f>
        <v>93</v>
      </c>
      <c r="G78" s="10">
        <f>CIS!G77-STCRiv!G127+DetRiv!G87</f>
        <v>179</v>
      </c>
      <c r="H78" s="10">
        <f>CIS!H77-STCRiv!H127+DetRiv!H87</f>
        <v>125</v>
      </c>
      <c r="I78" s="10">
        <f>CIS!I77-STCRiv!I127+DetRiv!I87</f>
        <v>52</v>
      </c>
      <c r="J78" s="10">
        <f>CIS!J77-STCRiv!J127+DetRiv!J87</f>
        <v>68</v>
      </c>
      <c r="K78" s="10">
        <f>CIS!K77-STCRiv!K127+DetRiv!K87</f>
        <v>63</v>
      </c>
      <c r="L78" s="10">
        <f>CIS!L77-STCRiv!L127+DetRiv!L87</f>
        <v>237</v>
      </c>
      <c r="M78" s="10">
        <f>CIS!M77-STCRiv!M127+DetRiv!M87</f>
        <v>402</v>
      </c>
    </row>
    <row r="79" spans="1:13" ht="12.75">
      <c r="A79">
        <v>1983</v>
      </c>
      <c r="B79" s="10">
        <f>CIS!B78-STCRiv!B128+DetRiv!B88</f>
        <v>190</v>
      </c>
      <c r="C79" s="10">
        <f>CIS!C78-STCRiv!C128+DetRiv!C88</f>
        <v>250</v>
      </c>
      <c r="D79" s="10">
        <f>CIS!D78-STCRiv!D128+DetRiv!D88</f>
        <v>199</v>
      </c>
      <c r="E79" s="10">
        <f>CIS!E78-STCRiv!E128+DetRiv!E88</f>
        <v>335</v>
      </c>
      <c r="F79" s="10">
        <f>CIS!F78-STCRiv!F128+DetRiv!F88</f>
        <v>348</v>
      </c>
      <c r="G79" s="10">
        <f>CIS!G78-STCRiv!G128+DetRiv!G88</f>
        <v>152</v>
      </c>
      <c r="H79" s="10">
        <f>CIS!H78-STCRiv!H128+DetRiv!H88</f>
        <v>122</v>
      </c>
      <c r="I79" s="10">
        <f>CIS!I78-STCRiv!I128+DetRiv!I88</f>
        <v>156</v>
      </c>
      <c r="J79" s="10">
        <f>CIS!J78-STCRiv!J128+DetRiv!J88</f>
        <v>90</v>
      </c>
      <c r="K79" s="10">
        <f>CIS!K78-STCRiv!K128+DetRiv!K88</f>
        <v>104</v>
      </c>
      <c r="L79" s="10">
        <f>CIS!L78-STCRiv!L128+DetRiv!L88</f>
        <v>151</v>
      </c>
      <c r="M79" s="10">
        <f>CIS!M78-STCRiv!M128+DetRiv!M88</f>
        <v>408</v>
      </c>
    </row>
    <row r="80" spans="1:13" ht="12.75">
      <c r="A80">
        <v>1984</v>
      </c>
      <c r="B80" s="10">
        <f>CIS!B79-STCRiv!B129+DetRiv!B89</f>
        <v>167</v>
      </c>
      <c r="C80" s="10">
        <f>CIS!C79-STCRiv!C129+DetRiv!C89</f>
        <v>605</v>
      </c>
      <c r="D80" s="10">
        <f>CIS!D79-STCRiv!D129+DetRiv!D89</f>
        <v>545</v>
      </c>
      <c r="E80" s="10">
        <f>CIS!E79-STCRiv!E129+DetRiv!E89</f>
        <v>222</v>
      </c>
      <c r="F80" s="10">
        <f>CIS!F79-STCRiv!F129+DetRiv!F89</f>
        <v>148</v>
      </c>
      <c r="G80" s="10">
        <f>CIS!G79-STCRiv!G129+DetRiv!G89</f>
        <v>216</v>
      </c>
      <c r="H80" s="10">
        <f>CIS!H79-STCRiv!H129+DetRiv!H89</f>
        <v>73</v>
      </c>
      <c r="I80" s="10">
        <f>CIS!I79-STCRiv!I129+DetRiv!I89</f>
        <v>96</v>
      </c>
      <c r="J80" s="10">
        <f>CIS!J79-STCRiv!J129+DetRiv!J89</f>
        <v>133</v>
      </c>
      <c r="K80" s="10">
        <f>CIS!K79-STCRiv!K129+DetRiv!K89</f>
        <v>109</v>
      </c>
      <c r="L80" s="10">
        <f>CIS!L79-STCRiv!L129+DetRiv!L89</f>
        <v>127</v>
      </c>
      <c r="M80" s="10">
        <f>CIS!M79-STCRiv!M129+DetRiv!M89</f>
        <v>273</v>
      </c>
    </row>
    <row r="81" spans="1:13" ht="12.75">
      <c r="A81">
        <v>1985</v>
      </c>
      <c r="B81" s="10">
        <f>CIS!B80-STCRiv!B130+DetRiv!B90</f>
        <v>247</v>
      </c>
      <c r="C81" s="10">
        <f>CIS!C80-STCRiv!C130+DetRiv!C90</f>
        <v>488</v>
      </c>
      <c r="D81" s="10">
        <f>CIS!D80-STCRiv!D130+DetRiv!D90</f>
        <v>716</v>
      </c>
      <c r="E81" s="10">
        <f>CIS!E80-STCRiv!E130+DetRiv!E90</f>
        <v>414</v>
      </c>
      <c r="F81" s="10">
        <f>CIS!F80-STCRiv!F130+DetRiv!F90</f>
        <v>73</v>
      </c>
      <c r="G81" s="10">
        <f>CIS!G80-STCRiv!G130+DetRiv!G90</f>
        <v>57</v>
      </c>
      <c r="H81" s="10">
        <f>CIS!H80-STCRiv!H130+DetRiv!H90</f>
        <v>77</v>
      </c>
      <c r="I81" s="10">
        <f>CIS!I80-STCRiv!I130+DetRiv!I90</f>
        <v>85</v>
      </c>
      <c r="J81" s="10">
        <f>CIS!J80-STCRiv!J130+DetRiv!J90</f>
        <v>95</v>
      </c>
      <c r="K81" s="10">
        <f>CIS!K80-STCRiv!K130+DetRiv!K90</f>
        <v>154</v>
      </c>
      <c r="L81" s="10">
        <f>CIS!L80-STCRiv!L130+DetRiv!L90</f>
        <v>545</v>
      </c>
      <c r="M81" s="10">
        <f>CIS!M80-STCRiv!M130+DetRiv!M90</f>
        <v>273</v>
      </c>
    </row>
    <row r="82" spans="1:13" ht="12.75">
      <c r="A82">
        <v>1986</v>
      </c>
      <c r="B82" s="10">
        <f>CIS!B81-STCRiv!B131+DetRiv!B91</f>
        <v>212</v>
      </c>
      <c r="C82" s="10">
        <f>CIS!C81-STCRiv!C131+DetRiv!C91</f>
        <v>212</v>
      </c>
      <c r="D82" s="10">
        <f>CIS!D81-STCRiv!D131+DetRiv!D91</f>
        <v>588</v>
      </c>
      <c r="E82" s="10">
        <f>CIS!E81-STCRiv!E131+DetRiv!E91</f>
        <v>179</v>
      </c>
      <c r="F82" s="10">
        <f>CIS!F81-STCRiv!F131+DetRiv!F91</f>
        <v>78</v>
      </c>
      <c r="G82" s="10">
        <f>CIS!G81-STCRiv!G131+DetRiv!G91</f>
        <v>195</v>
      </c>
      <c r="H82" s="10">
        <f>CIS!H81-STCRiv!H131+DetRiv!H91</f>
        <v>85</v>
      </c>
      <c r="I82" s="10">
        <f>CIS!I81-STCRiv!I131+DetRiv!I91</f>
        <v>28</v>
      </c>
      <c r="J82" s="10">
        <f>CIS!J81-STCRiv!J131+DetRiv!J91</f>
        <v>188</v>
      </c>
      <c r="K82" s="10">
        <f>CIS!K81-STCRiv!K131+DetRiv!K91</f>
        <v>315</v>
      </c>
      <c r="L82" s="10">
        <f>CIS!L81-STCRiv!L131+DetRiv!L91</f>
        <v>97</v>
      </c>
      <c r="M82" s="10">
        <f>CIS!M81-STCRiv!M131+DetRiv!M91</f>
        <v>278</v>
      </c>
    </row>
    <row r="83" spans="1:13" ht="12.75">
      <c r="A83">
        <v>1987</v>
      </c>
      <c r="B83" s="10">
        <f>CIS!B82-STCRiv!B132+DetRiv!B92</f>
        <v>149</v>
      </c>
      <c r="C83" s="10">
        <f>CIS!C82-STCRiv!C132+DetRiv!C92</f>
        <v>49</v>
      </c>
      <c r="D83" s="10">
        <f>CIS!D82-STCRiv!D132+DetRiv!D92</f>
        <v>303</v>
      </c>
      <c r="E83" s="10">
        <f>CIS!E82-STCRiv!E132+DetRiv!E92</f>
        <v>215</v>
      </c>
      <c r="F83" s="10">
        <f>CIS!F82-STCRiv!F132+DetRiv!F92</f>
        <v>49</v>
      </c>
      <c r="G83" s="10">
        <f>CIS!G82-STCRiv!G132+DetRiv!G92</f>
        <v>28</v>
      </c>
      <c r="H83" s="10">
        <f>CIS!H82-STCRiv!H132+DetRiv!H92</f>
        <v>40</v>
      </c>
      <c r="I83" s="10">
        <f>CIS!I82-STCRiv!I132+DetRiv!I92</f>
        <v>27</v>
      </c>
      <c r="J83" s="10">
        <f>CIS!J82-STCRiv!J132+DetRiv!J92</f>
        <v>66</v>
      </c>
      <c r="K83" s="10">
        <f>CIS!K82-STCRiv!K132+DetRiv!K92</f>
        <v>24</v>
      </c>
      <c r="L83" s="10">
        <f>CIS!L82-STCRiv!L132+DetRiv!L92</f>
        <v>140</v>
      </c>
      <c r="M83" s="10">
        <f>CIS!M82-STCRiv!M132+DetRiv!M92</f>
        <v>385</v>
      </c>
    </row>
    <row r="84" spans="1:13" ht="12.75">
      <c r="A84">
        <v>1988</v>
      </c>
      <c r="B84" s="10">
        <f>CIS!B83-STCRiv!B133+DetRiv!B93</f>
        <v>77</v>
      </c>
      <c r="C84" s="10">
        <f>CIS!C83-STCRiv!C133+DetRiv!C93</f>
        <v>122</v>
      </c>
      <c r="D84" s="10">
        <f>CIS!D83-STCRiv!D133+DetRiv!D93</f>
        <v>272</v>
      </c>
      <c r="E84" s="10">
        <f>CIS!E83-STCRiv!E133+DetRiv!E93</f>
        <v>155</v>
      </c>
      <c r="F84" s="10">
        <f>CIS!F83-STCRiv!F133+DetRiv!F93</f>
        <v>21</v>
      </c>
      <c r="G84" s="10">
        <f>CIS!G83-STCRiv!G133+DetRiv!G93</f>
        <v>-70</v>
      </c>
      <c r="H84" s="10">
        <f>CIS!H83-STCRiv!H133+DetRiv!H93</f>
        <v>31</v>
      </c>
      <c r="I84" s="10">
        <f>CIS!I83-STCRiv!I133+DetRiv!I93</f>
        <v>-5</v>
      </c>
      <c r="J84" s="10">
        <f>CIS!J83-STCRiv!J133+DetRiv!J93</f>
        <v>17</v>
      </c>
      <c r="K84" s="10">
        <f>CIS!K83-STCRiv!K133+DetRiv!K93</f>
        <v>76</v>
      </c>
      <c r="L84" s="10">
        <f>CIS!L83-STCRiv!L133+DetRiv!L93</f>
        <v>230</v>
      </c>
      <c r="M84" s="10">
        <f>CIS!M83-STCRiv!M133+DetRiv!M93</f>
        <v>106</v>
      </c>
    </row>
    <row r="85" spans="1:13" ht="12.75">
      <c r="A85">
        <v>1989</v>
      </c>
      <c r="B85" s="10">
        <f>CIS!B84-STCRiv!B134+DetRiv!B94</f>
        <v>166</v>
      </c>
      <c r="C85" s="10">
        <f>CIS!C84-STCRiv!C134+DetRiv!C94</f>
        <v>83</v>
      </c>
      <c r="D85" s="10">
        <f>CIS!D84-STCRiv!D134+DetRiv!D94</f>
        <v>185</v>
      </c>
      <c r="E85" s="10">
        <f>CIS!E84-STCRiv!E134+DetRiv!E94</f>
        <v>221</v>
      </c>
      <c r="F85" s="10">
        <f>CIS!F84-STCRiv!F134+DetRiv!F94</f>
        <v>79</v>
      </c>
      <c r="G85" s="10">
        <f>CIS!G84-STCRiv!G134+DetRiv!G94</f>
        <v>141</v>
      </c>
      <c r="H85" s="10">
        <f>CIS!H84-STCRiv!H134+DetRiv!H94</f>
        <v>-12</v>
      </c>
      <c r="I85" s="10">
        <f>CIS!I84-STCRiv!I134+DetRiv!I94</f>
        <v>-22</v>
      </c>
      <c r="J85" s="10">
        <f>CIS!J84-STCRiv!J134+DetRiv!J94</f>
        <v>18</v>
      </c>
      <c r="K85" s="10">
        <f>CIS!K84-STCRiv!K134+DetRiv!K94</f>
        <v>66</v>
      </c>
      <c r="L85" s="10">
        <f>CIS!L84-STCRiv!L134+DetRiv!L94</f>
        <v>149</v>
      </c>
      <c r="M85" s="10">
        <f>CIS!M84-STCRiv!M134+DetRiv!M94</f>
        <v>57</v>
      </c>
    </row>
    <row r="86" spans="1:13" ht="12.75">
      <c r="A86">
        <v>1990</v>
      </c>
      <c r="B86" s="10">
        <f>CIS!B85-STCRiv!B135+DetRiv!B95</f>
        <v>649.3422939068096</v>
      </c>
      <c r="C86" s="10">
        <f>CIS!C85-STCRiv!C135+DetRiv!C95</f>
        <v>686.8000992063498</v>
      </c>
      <c r="D86" s="10">
        <f>CIS!D85-STCRiv!D135+DetRiv!D95</f>
        <v>622.5855734767028</v>
      </c>
      <c r="E86" s="10">
        <f>CIS!E85-STCRiv!E135+DetRiv!E95</f>
        <v>481.42824074073997</v>
      </c>
      <c r="F86" s="10">
        <f>CIS!F85-STCRiv!F135+DetRiv!F95</f>
        <v>372.5586917562714</v>
      </c>
      <c r="G86" s="10">
        <f>CIS!G85-STCRiv!G135+DetRiv!G95</f>
        <v>342.1412037037044</v>
      </c>
      <c r="H86" s="10">
        <f>CIS!H85-STCRiv!H135+DetRiv!H95</f>
        <v>283.41442652329715</v>
      </c>
      <c r="I86" s="10">
        <f>CIS!I85-STCRiv!I135+DetRiv!I95</f>
        <v>310.1711469534057</v>
      </c>
      <c r="J86" s="10">
        <f>CIS!J85-STCRiv!J135+DetRiv!J95</f>
        <v>421.5740740740739</v>
      </c>
      <c r="K86" s="10">
        <f>CIS!K85-STCRiv!K135+DetRiv!K95</f>
        <v>450.92786738351333</v>
      </c>
      <c r="L86" s="10">
        <f>CIS!L85-STCRiv!L135+DetRiv!L95</f>
        <v>448.71759259259125</v>
      </c>
      <c r="M86" s="10">
        <f>CIS!M85-STCRiv!M135+DetRiv!M95</f>
        <v>522.8472222222226</v>
      </c>
    </row>
    <row r="87" spans="1:13" ht="12.75">
      <c r="A87">
        <v>1991</v>
      </c>
      <c r="B87" s="10">
        <f>CIS!B86-STCRiv!B136+DetRiv!B96</f>
        <v>294.68740735310985</v>
      </c>
      <c r="C87" s="10">
        <f>CIS!C86-STCRiv!C136+DetRiv!C96</f>
        <v>192.03266708157207</v>
      </c>
      <c r="D87" s="10">
        <f>CIS!D86-STCRiv!D136+DetRiv!D96</f>
        <v>153.85456482332847</v>
      </c>
      <c r="E87" s="10">
        <f>CIS!E86-STCRiv!E136+DetRiv!E96</f>
        <v>262.4170829891664</v>
      </c>
      <c r="F87" s="10">
        <f>CIS!F86-STCRiv!F136+DetRiv!F96</f>
        <v>135.00408817098833</v>
      </c>
      <c r="G87" s="10">
        <f>CIS!G86-STCRiv!G136+DetRiv!G96</f>
        <v>156.56231968198426</v>
      </c>
      <c r="H87" s="10">
        <f>CIS!H86-STCRiv!H136+DetRiv!H96</f>
        <v>41.69478220968358</v>
      </c>
      <c r="I87" s="10">
        <f>CIS!I86-STCRiv!I136+DetRiv!I96</f>
        <v>60.15893936542125</v>
      </c>
      <c r="J87" s="10">
        <f>CIS!J86-STCRiv!J136+DetRiv!J96</f>
        <v>127.08967746842518</v>
      </c>
      <c r="K87" s="10">
        <f>CIS!K86-STCRiv!K136+DetRiv!K96</f>
        <v>141.78624813674014</v>
      </c>
      <c r="L87" s="10">
        <f>CIS!L86-STCRiv!L136+DetRiv!L96</f>
        <v>213.70656582924312</v>
      </c>
      <c r="M87" s="10">
        <f>CIS!M86-STCRiv!M136+DetRiv!M96</f>
        <v>127.95427555855986</v>
      </c>
    </row>
    <row r="88" spans="1:13" ht="12.75">
      <c r="A88">
        <v>1992</v>
      </c>
      <c r="B88" s="10">
        <f>CIS!B87-STCRiv!B137+DetRiv!B97</f>
        <v>131.91186737164026</v>
      </c>
      <c r="C88" s="10">
        <f>CIS!C87-STCRiv!C137+DetRiv!C97</f>
        <v>256.52364146363016</v>
      </c>
      <c r="D88" s="10">
        <f>CIS!D87-STCRiv!D137+DetRiv!D97</f>
        <v>385.54763604939217</v>
      </c>
      <c r="E88" s="10">
        <f>CIS!E87-STCRiv!E137+DetRiv!E97</f>
        <v>335.92768466459074</v>
      </c>
      <c r="F88" s="10">
        <f>CIS!F87-STCRiv!F137+DetRiv!F97</f>
        <v>125.98967722183806</v>
      </c>
      <c r="G88" s="10">
        <f>CIS!G87-STCRiv!G137+DetRiv!G97</f>
        <v>140.34276057097395</v>
      </c>
      <c r="H88" s="10">
        <f>CIS!H87-STCRiv!H137+DetRiv!H97</f>
        <v>272.4921963205652</v>
      </c>
      <c r="I88" s="10">
        <f>CIS!I87-STCRiv!I137+DetRiv!I97</f>
        <v>172.22187033242153</v>
      </c>
      <c r="J88" s="10">
        <f>CIS!J87-STCRiv!J137+DetRiv!J97</f>
        <v>328.55801542800236</v>
      </c>
      <c r="K88" s="10">
        <f>CIS!K87-STCRiv!K137+DetRiv!K97</f>
        <v>185.11499655336047</v>
      </c>
      <c r="L88" s="10">
        <f>CIS!L87-STCRiv!L137+DetRiv!L97</f>
        <v>419.59229051060174</v>
      </c>
      <c r="M88" s="10">
        <f>CIS!M87-STCRiv!M137+DetRiv!M97</f>
        <v>172.93386318285957</v>
      </c>
    </row>
    <row r="89" spans="1:13" ht="12.75">
      <c r="A89">
        <v>1993</v>
      </c>
      <c r="B89" s="10">
        <f>CIS!B88-STCRiv!B138+DetRiv!B98</f>
        <v>513.6143384761381</v>
      </c>
      <c r="C89" s="10">
        <f>CIS!C88-STCRiv!C138+DetRiv!C98</f>
        <v>96.59088494409662</v>
      </c>
      <c r="D89" s="10">
        <f>CIS!D88-STCRiv!D138+DetRiv!D98</f>
        <v>308.3135611371072</v>
      </c>
      <c r="E89" s="10">
        <f>CIS!E88-STCRiv!E138+DetRiv!E98</f>
        <v>446.3035705037255</v>
      </c>
      <c r="F89" s="10">
        <f>CIS!F88-STCRiv!F138+DetRiv!F98</f>
        <v>101.84893386871681</v>
      </c>
      <c r="G89" s="10">
        <f>CIS!G88-STCRiv!G138+DetRiv!G98</f>
        <v>109.78999121723791</v>
      </c>
      <c r="H89" s="10">
        <f>CIS!H88-STCRiv!H138+DetRiv!H98</f>
        <v>145.0853685539978</v>
      </c>
      <c r="I89" s="10">
        <f>CIS!I88-STCRiv!I138+DetRiv!I98</f>
        <v>77.60979573351051</v>
      </c>
      <c r="J89" s="10">
        <f>CIS!J88-STCRiv!J138+DetRiv!J98</f>
        <v>73.50045386297825</v>
      </c>
      <c r="K89" s="10">
        <f>CIS!K88-STCRiv!K138+DetRiv!K98</f>
        <v>171.32563428376943</v>
      </c>
      <c r="L89" s="10">
        <f>CIS!L88-STCRiv!L138+DetRiv!L98</f>
        <v>118.32071443010773</v>
      </c>
      <c r="M89" s="10">
        <f>CIS!M88-STCRiv!M138+DetRiv!M98</f>
        <v>118.20109072250216</v>
      </c>
    </row>
    <row r="90" spans="1:13" ht="12.75">
      <c r="A90">
        <v>1994</v>
      </c>
      <c r="B90" s="10">
        <f>CIS!B89-STCRiv!B139+DetRiv!B99</f>
        <v>120.77038325398007</v>
      </c>
      <c r="C90" s="10">
        <f>CIS!C89-STCRiv!C139+DetRiv!C99</f>
        <v>230.60336540652315</v>
      </c>
      <c r="D90" s="10">
        <f>CIS!D89-STCRiv!D139+DetRiv!D99</f>
        <v>251.1900666092033</v>
      </c>
      <c r="E90" s="10">
        <f>CIS!E89-STCRiv!E139+DetRiv!E99</f>
        <v>138.12945557671446</v>
      </c>
      <c r="F90" s="10">
        <f>CIS!F89-STCRiv!F139+DetRiv!F99</f>
        <v>118.75057258871584</v>
      </c>
      <c r="G90" s="10">
        <f>CIS!G89-STCRiv!G139+DetRiv!G99</f>
        <v>131.77522968717676</v>
      </c>
      <c r="H90" s="10">
        <f>CIS!H89-STCRiv!H139+DetRiv!H99</f>
        <v>113.70690551099142</v>
      </c>
      <c r="I90" s="10">
        <f>CIS!I89-STCRiv!I139+DetRiv!I99</f>
        <v>84.19952370641477</v>
      </c>
      <c r="J90" s="10">
        <f>CIS!J89-STCRiv!J139+DetRiv!J99</f>
        <v>28.354689019159196</v>
      </c>
      <c r="K90" s="10">
        <f>CIS!K89-STCRiv!K139+DetRiv!K99</f>
        <v>78.47033194115102</v>
      </c>
      <c r="L90" s="10">
        <f>CIS!L89-STCRiv!L139+DetRiv!L99</f>
        <v>104.15395196649388</v>
      </c>
      <c r="M90" s="10">
        <f>CIS!M89-STCRiv!M139+DetRiv!M99</f>
        <v>108.10481080234513</v>
      </c>
    </row>
    <row r="91" spans="1:13" ht="12.75">
      <c r="A91">
        <v>1995</v>
      </c>
      <c r="B91" s="10">
        <f>CIS!B90-STCRiv!B140+DetRiv!B100</f>
        <v>247.8820774606811</v>
      </c>
      <c r="C91" s="10">
        <f>CIS!C90-STCRiv!C140+DetRiv!C100</f>
        <v>141.19248400729975</v>
      </c>
      <c r="D91" s="10">
        <f>CIS!D90-STCRiv!D140+DetRiv!D100</f>
        <v>335.31998009760264</v>
      </c>
      <c r="E91" s="10">
        <f>CIS!E90-STCRiv!E140+DetRiv!E100</f>
        <v>136.08910167199338</v>
      </c>
      <c r="F91" s="10">
        <f>CIS!F90-STCRiv!F140+DetRiv!F100</f>
        <v>137.56763456743192</v>
      </c>
      <c r="G91" s="10">
        <f>CIS!G90-STCRiv!G140+DetRiv!G100</f>
        <v>45.813529893357554</v>
      </c>
      <c r="H91" s="10">
        <f>CIS!H90-STCRiv!H140+DetRiv!H100</f>
        <v>109.2816373939786</v>
      </c>
      <c r="I91" s="10">
        <f>CIS!I90-STCRiv!I140+DetRiv!I100</f>
        <v>36.740434631065</v>
      </c>
      <c r="J91" s="10">
        <f>CIS!J90-STCRiv!J140+DetRiv!J100</f>
        <v>33.01729660914771</v>
      </c>
      <c r="K91" s="10">
        <f>CIS!K90-STCRiv!K140+DetRiv!K100</f>
        <v>74.34754826904464</v>
      </c>
      <c r="L91" s="10">
        <f>CIS!L90-STCRiv!L140+DetRiv!L100</f>
        <v>226.581860390791</v>
      </c>
      <c r="M91" s="10">
        <f>CIS!M90-STCRiv!M140+DetRiv!M100</f>
        <v>196.64749134583235</v>
      </c>
    </row>
    <row r="92" spans="1:13" ht="12.75">
      <c r="A92">
        <v>1996</v>
      </c>
      <c r="B92" s="10">
        <f>CIS!B91-STCRiv!B141+DetRiv!B101</f>
        <v>127.56457502928333</v>
      </c>
      <c r="C92" s="10">
        <f>CIS!C91-STCRiv!C141+DetRiv!C101</f>
        <v>207.2900911843708</v>
      </c>
      <c r="D92" s="10">
        <f>CIS!D91-STCRiv!D141+DetRiv!D101</f>
        <v>190.83357155904469</v>
      </c>
      <c r="E92" s="10">
        <f>CIS!E91-STCRiv!E141+DetRiv!E101</f>
        <v>350.763732399595</v>
      </c>
      <c r="F92" s="10">
        <f>CIS!F91-STCRiv!F141+DetRiv!F101</f>
        <v>249.32687628660642</v>
      </c>
      <c r="G92" s="10">
        <f>CIS!G91-STCRiv!G141+DetRiv!G101</f>
        <v>212.34420297528231</v>
      </c>
      <c r="H92" s="10">
        <f>CIS!H91-STCRiv!H141+DetRiv!H101</f>
        <v>104.73580255629895</v>
      </c>
      <c r="I92" s="10">
        <f>CIS!I91-STCRiv!I141+DetRiv!I101</f>
        <v>29.842560131650316</v>
      </c>
      <c r="J92" s="10">
        <f>CIS!J91-STCRiv!J141+DetRiv!J101</f>
        <v>159.9006483674475</v>
      </c>
      <c r="K92" s="10">
        <f>CIS!K91-STCRiv!K141+DetRiv!K101</f>
        <v>235.37899557839864</v>
      </c>
      <c r="L92" s="10">
        <f>CIS!L91-STCRiv!L141+DetRiv!L101</f>
        <v>161.46044830510345</v>
      </c>
      <c r="M92" s="10">
        <f>CIS!M91-STCRiv!M141+DetRiv!M101</f>
        <v>215.03595585578205</v>
      </c>
    </row>
    <row r="93" spans="1:13" ht="12.75">
      <c r="A93">
        <v>1997</v>
      </c>
      <c r="B93" s="10">
        <f>CIS!B92-STCRiv!B142+DetRiv!B102</f>
        <v>250.6805895586458</v>
      </c>
      <c r="C93" s="10">
        <f>CIS!C92-STCRiv!C142+DetRiv!C102</f>
        <v>466.0079583813085</v>
      </c>
      <c r="D93" s="10">
        <f>CIS!D92-STCRiv!D142+DetRiv!D102</f>
        <v>335.6450324922098</v>
      </c>
      <c r="E93" s="10">
        <f>CIS!E92-STCRiv!E142+DetRiv!E102</f>
        <v>192.44782432857028</v>
      </c>
      <c r="F93" s="10">
        <f>CIS!F92-STCRiv!F142+DetRiv!F102</f>
        <v>197.8317168229296</v>
      </c>
      <c r="G93" s="10">
        <f>CIS!G92-STCRiv!G142+DetRiv!G102</f>
        <v>104.21196148954004</v>
      </c>
      <c r="H93" s="10">
        <f>CIS!H92-STCRiv!H142+DetRiv!H102</f>
        <v>156.05666538410514</v>
      </c>
      <c r="I93" s="10">
        <f>CIS!I92-STCRiv!I142+DetRiv!I102</f>
        <v>77.57930899243911</v>
      </c>
      <c r="J93" s="10">
        <f>CIS!J92-STCRiv!J142+DetRiv!J102</f>
        <v>155.02031943719612</v>
      </c>
      <c r="K93" s="10">
        <f>CIS!K92-STCRiv!K142+DetRiv!K102</f>
        <v>79.4989114872069</v>
      </c>
      <c r="L93" s="10">
        <f>CIS!L92-STCRiv!L142+DetRiv!L102</f>
        <v>60.17817213945273</v>
      </c>
      <c r="M93" s="10">
        <f>CIS!M92-STCRiv!M142+DetRiv!M102</f>
        <v>164.3340160519665</v>
      </c>
    </row>
    <row r="94" spans="1:13" ht="12.75">
      <c r="A94">
        <v>1998</v>
      </c>
      <c r="B94" s="10">
        <f>CIS!B93-STCRiv!B143+DetRiv!B103</f>
        <v>268.18822473080127</v>
      </c>
      <c r="C94" s="10">
        <f>CIS!C93-STCRiv!C143+DetRiv!C103</f>
        <v>221.68158039815899</v>
      </c>
      <c r="D94" s="10">
        <f>CIS!D93-STCRiv!D143+DetRiv!D103</f>
        <v>353.5247393392856</v>
      </c>
      <c r="E94" s="10">
        <f>CIS!E93-STCRiv!E143+DetRiv!E103</f>
        <v>59.57982815727428</v>
      </c>
      <c r="F94" s="10">
        <f>CIS!F93-STCRiv!F143+DetRiv!F103</f>
        <v>67.24003331852236</v>
      </c>
      <c r="G94" s="10">
        <f>CIS!G93-STCRiv!G143+DetRiv!G103</f>
        <v>49.482732436480546</v>
      </c>
      <c r="H94" s="10">
        <f>CIS!H93-STCRiv!H143+DetRiv!H103</f>
        <v>23.405603300102484</v>
      </c>
      <c r="I94" s="10">
        <f>CIS!I93-STCRiv!I143+DetRiv!I103</f>
        <v>28.19849093179073</v>
      </c>
      <c r="J94" s="10">
        <f>CIS!J93-STCRiv!J143+DetRiv!J103</f>
        <v>39.01435819386279</v>
      </c>
      <c r="K94" s="10">
        <f>CIS!K93-STCRiv!K143+DetRiv!K103</f>
        <v>72.05172528565708</v>
      </c>
      <c r="L94" s="10">
        <f>CIS!L93-STCRiv!L143+DetRiv!L103</f>
        <v>54.036922612468516</v>
      </c>
      <c r="M94" s="10">
        <f>CIS!M93-STCRiv!M143+DetRiv!M103</f>
        <v>39.80086474707514</v>
      </c>
    </row>
    <row r="95" spans="1:13" ht="12.75">
      <c r="A95">
        <v>1999</v>
      </c>
      <c r="B95" s="10">
        <f>CIS!B94-STCRiv!B144+DetRiv!B104</f>
        <v>174.51286674551557</v>
      </c>
      <c r="C95" s="10">
        <f>CIS!C94-STCRiv!C144+DetRiv!C104</f>
        <v>164.31498740881216</v>
      </c>
      <c r="D95" s="10">
        <f>CIS!D94-STCRiv!D144+DetRiv!D104</f>
        <v>96.24828588803757</v>
      </c>
      <c r="E95" s="10">
        <f>CIS!E94-STCRiv!E144+DetRiv!E104</f>
        <v>156.63628960112055</v>
      </c>
      <c r="F95" s="10">
        <f>CIS!F94-STCRiv!F144+DetRiv!F104</f>
        <v>101.95766757028287</v>
      </c>
      <c r="G95" s="10">
        <f>CIS!G94-STCRiv!G144+DetRiv!G104</f>
        <v>125.90778933342608</v>
      </c>
      <c r="H95" s="10">
        <f>CIS!H94-STCRiv!H144+DetRiv!H104</f>
        <v>86.31844072080003</v>
      </c>
      <c r="I95" s="10">
        <f>CIS!I94-STCRiv!I144+DetRiv!I104</f>
        <v>7.847418199777167</v>
      </c>
      <c r="J95" s="10">
        <f>CIS!J94-STCRiv!J144+DetRiv!J104</f>
        <v>43.963783818356205</v>
      </c>
      <c r="K95" s="10">
        <f>CIS!K94-STCRiv!K144+DetRiv!K104</f>
        <v>116.94900054233858</v>
      </c>
      <c r="L95" s="10">
        <f>CIS!L94-STCRiv!L144+DetRiv!L104</f>
        <v>170.57487742498688</v>
      </c>
      <c r="M95" s="10">
        <f>CIS!M94-STCRiv!M144+DetRiv!M104</f>
        <v>132</v>
      </c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>
        <f>AVERAGE(B6:B95)</f>
        <v>164.85727359874005</v>
      </c>
      <c r="C98" s="10">
        <f>AVERAGE(C6:C95)</f>
        <v>185.0559751053569</v>
      </c>
      <c r="D98" s="10">
        <f>AVERAGE(D6:D95)</f>
        <v>263.3673667941324</v>
      </c>
      <c r="E98" s="10">
        <f>AVERAGE(E6:E95)</f>
        <v>240.51914234037216</v>
      </c>
      <c r="F98" s="10">
        <f>AVERAGE(F6:F95)</f>
        <v>148.93417657969226</v>
      </c>
      <c r="G98" s="10">
        <f>AVERAGE(G6:G95)</f>
        <v>104.97079689987957</v>
      </c>
      <c r="H98" s="10">
        <f>AVERAGE(H6:H95)</f>
        <v>74.24657587193134</v>
      </c>
      <c r="I98" s="10">
        <f>AVERAGE(I6:I95)</f>
        <v>40.31743876642107</v>
      </c>
      <c r="J98" s="10">
        <f>AVERAGE(J6:J95)</f>
        <v>51.577703514207215</v>
      </c>
      <c r="K98" s="10">
        <f>AVERAGE(K6:K95)</f>
        <v>59.48723621623534</v>
      </c>
      <c r="L98" s="10">
        <f>AVERAGE(L6:L95)</f>
        <v>80.19248218002045</v>
      </c>
      <c r="M98" s="10">
        <f>AVERAGE(M6:M95)</f>
        <v>139.18732878321276</v>
      </c>
    </row>
    <row r="99" spans="2:13" ht="12.75">
      <c r="B99" s="10">
        <f>MAX(B6:B95)</f>
        <v>790</v>
      </c>
      <c r="C99" s="10">
        <f>MAX(C6:C95)</f>
        <v>686.8000992063498</v>
      </c>
      <c r="D99" s="10">
        <f>MAX(D6:D95)</f>
        <v>762</v>
      </c>
      <c r="E99" s="10">
        <f>MAX(E6:E95)</f>
        <v>829</v>
      </c>
      <c r="F99" s="10">
        <f>MAX(F6:F95)</f>
        <v>760</v>
      </c>
      <c r="G99" s="10">
        <f>MAX(G6:G95)</f>
        <v>342.1412037037044</v>
      </c>
      <c r="H99" s="10">
        <f>MAX(H6:H95)</f>
        <v>283.41442652329715</v>
      </c>
      <c r="I99" s="10">
        <f>MAX(I6:I95)</f>
        <v>310.1711469534057</v>
      </c>
      <c r="J99" s="10">
        <f>MAX(J6:J95)</f>
        <v>421.5740740740739</v>
      </c>
      <c r="K99" s="10">
        <f>MAX(K6:K95)</f>
        <v>450.92786738351333</v>
      </c>
      <c r="L99" s="10">
        <f>MAX(L6:L95)</f>
        <v>545</v>
      </c>
      <c r="M99" s="10">
        <f>MAX(M6:M95)</f>
        <v>522.8472222222226</v>
      </c>
    </row>
    <row r="100" spans="2:13" ht="12.75">
      <c r="B100" s="10">
        <f>MIN(B6:B95)</f>
        <v>-240</v>
      </c>
      <c r="C100" s="10">
        <f>MIN(C6:C95)</f>
        <v>-292</v>
      </c>
      <c r="D100" s="10">
        <f>MIN(D6:D95)</f>
        <v>-285</v>
      </c>
      <c r="E100" s="10">
        <f>MIN(E6:E95)</f>
        <v>-204</v>
      </c>
      <c r="F100" s="10">
        <f>MIN(F6:F95)</f>
        <v>-182</v>
      </c>
      <c r="G100" s="10">
        <f>MIN(G6:G95)</f>
        <v>-70</v>
      </c>
      <c r="H100" s="10">
        <f>MIN(H6:H95)</f>
        <v>-68</v>
      </c>
      <c r="I100" s="10">
        <f>MIN(I6:I95)</f>
        <v>-64</v>
      </c>
      <c r="J100" s="10">
        <f>MIN(J6:J95)</f>
        <v>-123</v>
      </c>
      <c r="K100" s="10">
        <f>MIN(K6:K95)</f>
        <v>-102</v>
      </c>
      <c r="L100" s="10">
        <f>MIN(L6:L95)</f>
        <v>-73</v>
      </c>
      <c r="M100" s="10">
        <f>MIN(M6:M95)</f>
        <v>-254</v>
      </c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selection activeCell="B5" sqref="B5"/>
    </sheetView>
  </sheetViews>
  <sheetFormatPr defaultColWidth="9.140625" defaultRowHeight="12.75"/>
  <cols>
    <col min="1" max="1" width="9.140625" style="9" customWidth="1"/>
  </cols>
  <sheetData>
    <row r="1" ht="12.75">
      <c r="A1" s="9" t="s">
        <v>63</v>
      </c>
    </row>
    <row r="4" spans="1:13" ht="12.75">
      <c r="A4" s="1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12.75">
      <c r="A5">
        <v>1900</v>
      </c>
      <c r="B5" s="2">
        <v>55.1</v>
      </c>
      <c r="C5" s="2">
        <v>108.5</v>
      </c>
      <c r="D5" s="2">
        <v>65.8</v>
      </c>
      <c r="E5" s="2">
        <v>43.2</v>
      </c>
      <c r="F5" s="2">
        <v>47.8</v>
      </c>
      <c r="G5" s="2">
        <v>69.6</v>
      </c>
      <c r="H5" s="2">
        <v>125.7</v>
      </c>
      <c r="I5" s="2">
        <v>73.7</v>
      </c>
      <c r="J5" s="2">
        <v>49.3</v>
      </c>
      <c r="K5" s="2">
        <v>55.4</v>
      </c>
      <c r="L5" s="2">
        <v>100.3</v>
      </c>
      <c r="M5" s="2">
        <v>22.9</v>
      </c>
    </row>
    <row r="6" spans="1:13" ht="12.75">
      <c r="A6">
        <v>1901</v>
      </c>
      <c r="B6" s="2">
        <v>49.3</v>
      </c>
      <c r="C6" s="2">
        <v>43.7</v>
      </c>
      <c r="D6" s="2">
        <v>66</v>
      </c>
      <c r="E6" s="2">
        <v>69.1</v>
      </c>
      <c r="F6" s="2">
        <v>75.9</v>
      </c>
      <c r="G6" s="2">
        <v>61.5</v>
      </c>
      <c r="H6" s="2">
        <v>77.7</v>
      </c>
      <c r="I6" s="2">
        <v>79.5</v>
      </c>
      <c r="J6" s="2">
        <v>65.8</v>
      </c>
      <c r="K6" s="2">
        <v>31.8</v>
      </c>
      <c r="L6" s="2">
        <v>58.2</v>
      </c>
      <c r="M6" s="2">
        <v>100.1</v>
      </c>
    </row>
    <row r="7" spans="1:13" ht="12.75">
      <c r="A7">
        <v>1902</v>
      </c>
      <c r="B7" s="2">
        <v>39.9</v>
      </c>
      <c r="C7" s="2">
        <v>28.2</v>
      </c>
      <c r="D7" s="2">
        <v>57.7</v>
      </c>
      <c r="E7" s="2">
        <v>41.1</v>
      </c>
      <c r="F7" s="2">
        <v>94</v>
      </c>
      <c r="G7" s="2">
        <v>151.9</v>
      </c>
      <c r="H7" s="2">
        <v>156</v>
      </c>
      <c r="I7" s="2">
        <v>34</v>
      </c>
      <c r="J7" s="2">
        <v>124</v>
      </c>
      <c r="K7" s="2">
        <v>59.9</v>
      </c>
      <c r="L7" s="2">
        <v>43.9</v>
      </c>
      <c r="M7" s="2">
        <v>69.6</v>
      </c>
    </row>
    <row r="8" spans="1:13" ht="12.75">
      <c r="A8">
        <v>1903</v>
      </c>
      <c r="B8" s="2">
        <v>51.1</v>
      </c>
      <c r="C8" s="2">
        <v>83.6</v>
      </c>
      <c r="D8" s="2">
        <v>62.7</v>
      </c>
      <c r="E8" s="2">
        <v>100.8</v>
      </c>
      <c r="F8" s="2">
        <v>49.3</v>
      </c>
      <c r="G8" s="2">
        <v>104.9</v>
      </c>
      <c r="H8" s="2">
        <v>138.9</v>
      </c>
      <c r="I8" s="2">
        <v>117.9</v>
      </c>
      <c r="J8" s="2">
        <v>47.8</v>
      </c>
      <c r="K8" s="2">
        <v>61.5</v>
      </c>
      <c r="L8" s="2">
        <v>41.4</v>
      </c>
      <c r="M8" s="2">
        <v>58.7</v>
      </c>
    </row>
    <row r="9" spans="1:13" ht="12.75">
      <c r="A9">
        <v>1904</v>
      </c>
      <c r="B9" s="2">
        <v>105.9</v>
      </c>
      <c r="C9" s="2">
        <v>71.6</v>
      </c>
      <c r="D9" s="2">
        <v>101.1</v>
      </c>
      <c r="E9" s="2">
        <v>67.8</v>
      </c>
      <c r="F9" s="2">
        <v>80.8</v>
      </c>
      <c r="G9" s="2">
        <v>37.8</v>
      </c>
      <c r="H9" s="2">
        <v>91.7</v>
      </c>
      <c r="I9" s="2">
        <v>78</v>
      </c>
      <c r="J9" s="2">
        <v>71.6</v>
      </c>
      <c r="K9" s="2">
        <v>55.4</v>
      </c>
      <c r="L9" s="2">
        <v>7.1</v>
      </c>
      <c r="M9" s="2">
        <v>55.1</v>
      </c>
    </row>
    <row r="10" spans="1:13" ht="12.75">
      <c r="A10">
        <v>1905</v>
      </c>
      <c r="B10" s="2">
        <v>63.8</v>
      </c>
      <c r="C10" s="2">
        <v>46.2</v>
      </c>
      <c r="D10" s="2">
        <v>34</v>
      </c>
      <c r="E10" s="2">
        <v>60.5</v>
      </c>
      <c r="F10" s="2">
        <v>100.6</v>
      </c>
      <c r="G10" s="2">
        <v>91.7</v>
      </c>
      <c r="H10" s="2">
        <v>68.1</v>
      </c>
      <c r="I10" s="2">
        <v>80.3</v>
      </c>
      <c r="J10" s="2">
        <v>52.3</v>
      </c>
      <c r="K10" s="2">
        <v>69.6</v>
      </c>
      <c r="L10" s="2">
        <v>70.1</v>
      </c>
      <c r="M10" s="2">
        <v>46.2</v>
      </c>
    </row>
    <row r="11" spans="1:13" ht="12.75">
      <c r="A11">
        <v>1906</v>
      </c>
      <c r="B11" s="2">
        <v>40.6</v>
      </c>
      <c r="C11" s="2">
        <v>26.2</v>
      </c>
      <c r="D11" s="2">
        <v>71.1</v>
      </c>
      <c r="E11" s="2">
        <v>45.7</v>
      </c>
      <c r="F11" s="2">
        <v>51.1</v>
      </c>
      <c r="G11" s="2">
        <v>65</v>
      </c>
      <c r="H11" s="2">
        <v>88.9</v>
      </c>
      <c r="I11" s="2">
        <v>88.9</v>
      </c>
      <c r="J11" s="2">
        <v>61.5</v>
      </c>
      <c r="K11" s="2">
        <v>132.1</v>
      </c>
      <c r="L11" s="2">
        <v>57.7</v>
      </c>
      <c r="M11" s="2">
        <v>82</v>
      </c>
    </row>
    <row r="12" spans="1:13" ht="12.75">
      <c r="A12">
        <v>1907</v>
      </c>
      <c r="B12" s="2">
        <v>116.1</v>
      </c>
      <c r="C12" s="2">
        <v>19.3</v>
      </c>
      <c r="D12" s="2">
        <v>75.9</v>
      </c>
      <c r="E12" s="2">
        <v>55.4</v>
      </c>
      <c r="F12" s="2">
        <v>80.5</v>
      </c>
      <c r="G12" s="2">
        <v>92.5</v>
      </c>
      <c r="H12" s="2">
        <v>77.5</v>
      </c>
      <c r="I12" s="2">
        <v>34</v>
      </c>
      <c r="J12" s="2">
        <v>119.1</v>
      </c>
      <c r="K12" s="2">
        <v>95</v>
      </c>
      <c r="L12" s="2">
        <v>47.2</v>
      </c>
      <c r="M12" s="2">
        <v>94</v>
      </c>
    </row>
    <row r="13" spans="1:13" ht="12.75">
      <c r="A13">
        <v>1908</v>
      </c>
      <c r="B13" s="2">
        <v>62.2</v>
      </c>
      <c r="C13" s="2">
        <v>102.9</v>
      </c>
      <c r="D13" s="2">
        <v>71.4</v>
      </c>
      <c r="E13" s="2">
        <v>74.7</v>
      </c>
      <c r="F13" s="2">
        <v>84.6</v>
      </c>
      <c r="G13" s="2">
        <v>53.3</v>
      </c>
      <c r="H13" s="2">
        <v>70.6</v>
      </c>
      <c r="I13" s="2">
        <v>89.9</v>
      </c>
      <c r="J13" s="2">
        <v>15.2</v>
      </c>
      <c r="K13" s="2">
        <v>32</v>
      </c>
      <c r="L13" s="2">
        <v>34</v>
      </c>
      <c r="M13" s="2">
        <v>51.8</v>
      </c>
    </row>
    <row r="14" spans="1:13" ht="12.75">
      <c r="A14">
        <v>1909</v>
      </c>
      <c r="B14" s="2">
        <v>68.8</v>
      </c>
      <c r="C14" s="2">
        <v>103.1</v>
      </c>
      <c r="D14" s="2">
        <v>68.1</v>
      </c>
      <c r="E14" s="2">
        <v>81</v>
      </c>
      <c r="F14" s="2">
        <v>106.7</v>
      </c>
      <c r="G14" s="2">
        <v>78.7</v>
      </c>
      <c r="H14" s="2">
        <v>83.8</v>
      </c>
      <c r="I14" s="2">
        <v>73.4</v>
      </c>
      <c r="J14" s="2">
        <v>56.9</v>
      </c>
      <c r="K14" s="2">
        <v>51.6</v>
      </c>
      <c r="L14" s="2">
        <v>92.7</v>
      </c>
      <c r="M14" s="2">
        <v>74.4</v>
      </c>
    </row>
    <row r="15" spans="1:13" ht="12.75">
      <c r="A15">
        <v>1910</v>
      </c>
      <c r="B15" s="2">
        <v>105.7</v>
      </c>
      <c r="C15" s="2">
        <v>89.4</v>
      </c>
      <c r="D15" s="2">
        <v>11.7</v>
      </c>
      <c r="E15" s="2">
        <v>94</v>
      </c>
      <c r="F15" s="2">
        <v>87.1</v>
      </c>
      <c r="G15" s="2">
        <v>42.2</v>
      </c>
      <c r="H15" s="2">
        <v>88.9</v>
      </c>
      <c r="I15" s="2">
        <v>45.2</v>
      </c>
      <c r="J15" s="2">
        <v>67.8</v>
      </c>
      <c r="K15" s="2">
        <v>109.7</v>
      </c>
      <c r="L15" s="2">
        <v>67.8</v>
      </c>
      <c r="M15" s="2">
        <v>64.8</v>
      </c>
    </row>
    <row r="16" spans="1:13" ht="12.75">
      <c r="A16">
        <v>1911</v>
      </c>
      <c r="B16" s="2">
        <v>78.7</v>
      </c>
      <c r="C16" s="2">
        <v>64.3</v>
      </c>
      <c r="D16" s="2">
        <v>48.5</v>
      </c>
      <c r="E16" s="2">
        <v>69.3</v>
      </c>
      <c r="F16" s="2">
        <v>47.2</v>
      </c>
      <c r="G16" s="2">
        <v>71.6</v>
      </c>
      <c r="H16" s="2">
        <v>57.9</v>
      </c>
      <c r="I16" s="2">
        <v>117.9</v>
      </c>
      <c r="J16" s="2">
        <v>95</v>
      </c>
      <c r="K16" s="2">
        <v>106.2</v>
      </c>
      <c r="L16" s="2">
        <v>89.4</v>
      </c>
      <c r="M16" s="2">
        <v>72.6</v>
      </c>
    </row>
    <row r="17" spans="1:13" ht="12.75">
      <c r="A17">
        <v>1912</v>
      </c>
      <c r="B17" s="2">
        <v>69.9</v>
      </c>
      <c r="C17" s="2">
        <v>52.3</v>
      </c>
      <c r="D17" s="2">
        <v>64</v>
      </c>
      <c r="E17" s="2">
        <v>88.4</v>
      </c>
      <c r="F17" s="2">
        <v>73.7</v>
      </c>
      <c r="G17" s="2">
        <v>60.5</v>
      </c>
      <c r="H17" s="2">
        <v>92.5</v>
      </c>
      <c r="I17" s="2">
        <v>114.6</v>
      </c>
      <c r="J17" s="2">
        <v>99.1</v>
      </c>
      <c r="K17" s="2">
        <v>85.9</v>
      </c>
      <c r="L17" s="2">
        <v>53.3</v>
      </c>
      <c r="M17" s="2">
        <v>56.6</v>
      </c>
    </row>
    <row r="18" spans="1:13" ht="12.75">
      <c r="A18">
        <v>1913</v>
      </c>
      <c r="B18" s="2">
        <v>135.4</v>
      </c>
      <c r="C18" s="2">
        <v>46.7</v>
      </c>
      <c r="D18" s="2">
        <v>170.4</v>
      </c>
      <c r="E18" s="2">
        <v>72.6</v>
      </c>
      <c r="F18" s="2">
        <v>86.1</v>
      </c>
      <c r="G18" s="2">
        <v>61</v>
      </c>
      <c r="H18" s="2">
        <v>83.3</v>
      </c>
      <c r="I18" s="2">
        <v>90.4</v>
      </c>
      <c r="J18" s="2">
        <v>44.5</v>
      </c>
      <c r="K18" s="2">
        <v>98</v>
      </c>
      <c r="L18" s="2">
        <v>81.5</v>
      </c>
      <c r="M18" s="2">
        <v>25.7</v>
      </c>
    </row>
    <row r="19" spans="1:13" ht="12.75">
      <c r="A19">
        <v>1914</v>
      </c>
      <c r="B19" s="2">
        <v>82</v>
      </c>
      <c r="C19" s="2">
        <v>44.7</v>
      </c>
      <c r="D19" s="2">
        <v>68.3</v>
      </c>
      <c r="E19" s="2">
        <v>94</v>
      </c>
      <c r="F19" s="2">
        <v>118.6</v>
      </c>
      <c r="G19" s="2">
        <v>57.9</v>
      </c>
      <c r="H19" s="2">
        <v>39.6</v>
      </c>
      <c r="I19" s="2">
        <v>138.9</v>
      </c>
      <c r="J19" s="2">
        <v>51.1</v>
      </c>
      <c r="K19" s="2">
        <v>56.9</v>
      </c>
      <c r="L19" s="2">
        <v>50.3</v>
      </c>
      <c r="M19" s="2">
        <v>74.2</v>
      </c>
    </row>
    <row r="20" spans="1:13" ht="12.75">
      <c r="A20">
        <v>1915</v>
      </c>
      <c r="B20" s="2">
        <v>76.7</v>
      </c>
      <c r="C20" s="2">
        <v>61.5</v>
      </c>
      <c r="D20" s="2">
        <v>29.5</v>
      </c>
      <c r="E20" s="2">
        <v>22.4</v>
      </c>
      <c r="F20" s="2">
        <v>82.3</v>
      </c>
      <c r="G20" s="2">
        <v>74.7</v>
      </c>
      <c r="H20" s="2">
        <v>156</v>
      </c>
      <c r="I20" s="2">
        <v>138.2</v>
      </c>
      <c r="J20" s="2">
        <v>86.4</v>
      </c>
      <c r="K20" s="2">
        <v>51.6</v>
      </c>
      <c r="L20" s="2">
        <v>61.5</v>
      </c>
      <c r="M20" s="2">
        <v>77.2</v>
      </c>
    </row>
    <row r="21" spans="1:13" ht="12.75">
      <c r="A21">
        <v>1916</v>
      </c>
      <c r="B21" s="2">
        <v>99.6</v>
      </c>
      <c r="C21" s="2">
        <v>54.9</v>
      </c>
      <c r="D21" s="2">
        <v>78.7</v>
      </c>
      <c r="E21" s="2">
        <v>67.3</v>
      </c>
      <c r="F21" s="2">
        <v>122.4</v>
      </c>
      <c r="G21" s="2">
        <v>95.3</v>
      </c>
      <c r="H21" s="2">
        <v>27.9</v>
      </c>
      <c r="I21" s="2">
        <v>58.2</v>
      </c>
      <c r="J21" s="2">
        <v>64.5</v>
      </c>
      <c r="K21" s="2">
        <v>72.6</v>
      </c>
      <c r="L21" s="2">
        <v>51.6</v>
      </c>
      <c r="M21" s="2">
        <v>71.4</v>
      </c>
    </row>
    <row r="22" spans="1:13" ht="12.75">
      <c r="A22">
        <v>1917</v>
      </c>
      <c r="B22" s="2">
        <v>67.3</v>
      </c>
      <c r="C22" s="2">
        <v>38.9</v>
      </c>
      <c r="D22" s="2">
        <v>78.5</v>
      </c>
      <c r="E22" s="2">
        <v>57.9</v>
      </c>
      <c r="F22" s="2">
        <v>109.7</v>
      </c>
      <c r="G22" s="2">
        <v>133.6</v>
      </c>
      <c r="H22" s="2">
        <v>73.2</v>
      </c>
      <c r="I22" s="2">
        <v>72.1</v>
      </c>
      <c r="J22" s="2">
        <v>55.1</v>
      </c>
      <c r="K22" s="2">
        <v>162.3</v>
      </c>
      <c r="L22" s="2">
        <v>23.6</v>
      </c>
      <c r="M22" s="2">
        <v>41.7</v>
      </c>
    </row>
    <row r="23" spans="1:13" ht="12.75">
      <c r="A23">
        <v>1918</v>
      </c>
      <c r="B23" s="2">
        <v>63.2</v>
      </c>
      <c r="C23" s="2">
        <v>56.1</v>
      </c>
      <c r="D23" s="2">
        <v>75.2</v>
      </c>
      <c r="E23" s="2">
        <v>57.4</v>
      </c>
      <c r="F23" s="2">
        <v>76.2</v>
      </c>
      <c r="G23" s="2">
        <v>69.3</v>
      </c>
      <c r="H23" s="2">
        <v>45.7</v>
      </c>
      <c r="I23" s="2">
        <v>55.4</v>
      </c>
      <c r="J23" s="2">
        <v>116.8</v>
      </c>
      <c r="K23" s="2">
        <v>61.2</v>
      </c>
      <c r="L23" s="2">
        <v>52.8</v>
      </c>
      <c r="M23" s="2">
        <v>74.4</v>
      </c>
    </row>
    <row r="24" spans="1:13" ht="12.75">
      <c r="A24">
        <v>1919</v>
      </c>
      <c r="B24" s="2">
        <v>28.4</v>
      </c>
      <c r="C24" s="2">
        <v>36.6</v>
      </c>
      <c r="D24" s="2">
        <v>80.3</v>
      </c>
      <c r="E24" s="2">
        <v>137.7</v>
      </c>
      <c r="F24" s="2">
        <v>114.6</v>
      </c>
      <c r="G24" s="2">
        <v>57.2</v>
      </c>
      <c r="H24" s="2">
        <v>41.7</v>
      </c>
      <c r="I24" s="2">
        <v>93.7</v>
      </c>
      <c r="J24" s="2">
        <v>53.6</v>
      </c>
      <c r="K24" s="2">
        <v>100.8</v>
      </c>
      <c r="L24" s="2">
        <v>48.8</v>
      </c>
      <c r="M24" s="2">
        <v>31.5</v>
      </c>
    </row>
    <row r="25" spans="1:13" ht="12.75">
      <c r="A25">
        <v>1920</v>
      </c>
      <c r="B25" s="2">
        <v>46.7</v>
      </c>
      <c r="C25" s="2">
        <v>30.2</v>
      </c>
      <c r="D25" s="2">
        <v>43.4</v>
      </c>
      <c r="E25" s="2">
        <v>105.2</v>
      </c>
      <c r="F25" s="2">
        <v>30</v>
      </c>
      <c r="G25" s="2">
        <v>118.1</v>
      </c>
      <c r="H25" s="2">
        <v>80.8</v>
      </c>
      <c r="I25" s="2">
        <v>77.2</v>
      </c>
      <c r="J25" s="2">
        <v>44.2</v>
      </c>
      <c r="K25" s="2">
        <v>72.6</v>
      </c>
      <c r="L25" s="2">
        <v>79.2</v>
      </c>
      <c r="M25" s="2">
        <v>69.9</v>
      </c>
    </row>
    <row r="26" spans="1:13" ht="12.75">
      <c r="A26">
        <v>1921</v>
      </c>
      <c r="B26" s="2">
        <v>33</v>
      </c>
      <c r="C26" s="2">
        <v>47.5</v>
      </c>
      <c r="D26" s="2">
        <v>110.7</v>
      </c>
      <c r="E26" s="2">
        <v>96.5</v>
      </c>
      <c r="F26" s="2">
        <v>58.2</v>
      </c>
      <c r="G26" s="2">
        <v>63.5</v>
      </c>
      <c r="H26" s="2">
        <v>69.9</v>
      </c>
      <c r="I26" s="2">
        <v>89.7</v>
      </c>
      <c r="J26" s="2">
        <v>84.6</v>
      </c>
      <c r="K26" s="2">
        <v>66.5</v>
      </c>
      <c r="L26" s="2">
        <v>94</v>
      </c>
      <c r="M26" s="2">
        <v>50.3</v>
      </c>
    </row>
    <row r="27" spans="1:13" ht="12.75">
      <c r="A27">
        <v>1922</v>
      </c>
      <c r="B27" s="2">
        <v>38.6</v>
      </c>
      <c r="C27" s="2">
        <v>37.1</v>
      </c>
      <c r="D27" s="2">
        <v>101.3</v>
      </c>
      <c r="E27" s="2">
        <v>66.5</v>
      </c>
      <c r="F27" s="2">
        <v>63.8</v>
      </c>
      <c r="G27" s="2">
        <v>66</v>
      </c>
      <c r="H27" s="2">
        <v>74.2</v>
      </c>
      <c r="I27" s="2">
        <v>78.5</v>
      </c>
      <c r="J27" s="2">
        <v>63</v>
      </c>
      <c r="K27" s="2">
        <v>41.9</v>
      </c>
      <c r="L27" s="2">
        <v>40.9</v>
      </c>
      <c r="M27" s="2">
        <v>62.7</v>
      </c>
    </row>
    <row r="28" spans="1:13" ht="12.75">
      <c r="A28">
        <v>1923</v>
      </c>
      <c r="B28" s="2">
        <v>66</v>
      </c>
      <c r="C28" s="2">
        <v>36.1</v>
      </c>
      <c r="D28" s="2">
        <v>67.6</v>
      </c>
      <c r="E28" s="2">
        <v>59.4</v>
      </c>
      <c r="F28" s="2">
        <v>73.7</v>
      </c>
      <c r="G28" s="2">
        <v>63.5</v>
      </c>
      <c r="H28" s="2">
        <v>65</v>
      </c>
      <c r="I28" s="2">
        <v>45.7</v>
      </c>
      <c r="J28" s="2">
        <v>77.2</v>
      </c>
      <c r="K28" s="2">
        <v>47.8</v>
      </c>
      <c r="L28" s="2">
        <v>59.7</v>
      </c>
      <c r="M28" s="2">
        <v>114.6</v>
      </c>
    </row>
    <row r="29" spans="1:13" ht="12.75">
      <c r="A29">
        <v>1924</v>
      </c>
      <c r="B29" s="2">
        <v>84.1</v>
      </c>
      <c r="C29" s="2">
        <v>48.3</v>
      </c>
      <c r="D29" s="2">
        <v>51.3</v>
      </c>
      <c r="E29" s="2">
        <v>71.1</v>
      </c>
      <c r="F29" s="2">
        <v>68.6</v>
      </c>
      <c r="G29" s="2">
        <v>115.8</v>
      </c>
      <c r="H29" s="2">
        <v>67.6</v>
      </c>
      <c r="I29" s="2">
        <v>56.1</v>
      </c>
      <c r="J29" s="2">
        <v>135.4</v>
      </c>
      <c r="K29" s="2">
        <v>10.7</v>
      </c>
      <c r="L29" s="2">
        <v>23.6</v>
      </c>
      <c r="M29" s="2">
        <v>87.4</v>
      </c>
    </row>
    <row r="30" spans="1:13" ht="12.75">
      <c r="A30">
        <v>1925</v>
      </c>
      <c r="B30" s="2">
        <v>34.8</v>
      </c>
      <c r="C30" s="2">
        <v>62</v>
      </c>
      <c r="D30" s="2">
        <v>72.4</v>
      </c>
      <c r="E30" s="2">
        <v>34.3</v>
      </c>
      <c r="F30" s="2">
        <v>37.3</v>
      </c>
      <c r="G30" s="2">
        <v>53.8</v>
      </c>
      <c r="H30" s="2">
        <v>102.4</v>
      </c>
      <c r="I30" s="2">
        <v>53.1</v>
      </c>
      <c r="J30" s="2">
        <v>105.9</v>
      </c>
      <c r="K30" s="2">
        <v>83.1</v>
      </c>
      <c r="L30" s="2">
        <v>87.1</v>
      </c>
      <c r="M30" s="2">
        <v>37.8</v>
      </c>
    </row>
    <row r="31" spans="1:13" ht="12.75">
      <c r="A31">
        <v>1926</v>
      </c>
      <c r="B31" s="2">
        <v>54.6</v>
      </c>
      <c r="C31" s="2">
        <v>71.9</v>
      </c>
      <c r="D31" s="2">
        <v>55.6</v>
      </c>
      <c r="E31" s="2">
        <v>96.5</v>
      </c>
      <c r="F31" s="2">
        <v>30.7</v>
      </c>
      <c r="G31" s="2">
        <v>80.5</v>
      </c>
      <c r="H31" s="2">
        <v>42.9</v>
      </c>
      <c r="I31" s="2">
        <v>146.8</v>
      </c>
      <c r="J31" s="2">
        <v>178.3</v>
      </c>
      <c r="K31" s="2">
        <v>126.5</v>
      </c>
      <c r="L31" s="2">
        <v>74.4</v>
      </c>
      <c r="M31" s="2">
        <v>49.8</v>
      </c>
    </row>
    <row r="32" spans="1:13" ht="12.75">
      <c r="A32">
        <v>1927</v>
      </c>
      <c r="B32" s="2">
        <v>44.2</v>
      </c>
      <c r="C32" s="2">
        <v>54.9</v>
      </c>
      <c r="D32" s="2">
        <v>60.5</v>
      </c>
      <c r="E32" s="2">
        <v>55.1</v>
      </c>
      <c r="F32" s="2">
        <v>95.5</v>
      </c>
      <c r="G32" s="2">
        <v>54.9</v>
      </c>
      <c r="H32" s="2">
        <v>103.1</v>
      </c>
      <c r="I32" s="2">
        <v>41.1</v>
      </c>
      <c r="J32" s="2">
        <v>54.6</v>
      </c>
      <c r="K32" s="2">
        <v>51.6</v>
      </c>
      <c r="L32" s="2">
        <v>166.1</v>
      </c>
      <c r="M32" s="2">
        <v>90.4</v>
      </c>
    </row>
    <row r="33" spans="1:13" ht="12.75">
      <c r="A33">
        <v>1928</v>
      </c>
      <c r="B33" s="2">
        <v>44.2</v>
      </c>
      <c r="C33" s="2">
        <v>49.8</v>
      </c>
      <c r="D33" s="2">
        <v>52.3</v>
      </c>
      <c r="E33" s="2">
        <v>53.3</v>
      </c>
      <c r="F33" s="2">
        <v>45.2</v>
      </c>
      <c r="G33" s="2">
        <v>131.8</v>
      </c>
      <c r="H33" s="2">
        <v>99.1</v>
      </c>
      <c r="I33" s="2">
        <v>63.8</v>
      </c>
      <c r="J33" s="2">
        <v>44.2</v>
      </c>
      <c r="K33" s="2">
        <v>75.2</v>
      </c>
      <c r="L33" s="2">
        <v>70.1</v>
      </c>
      <c r="M33" s="2">
        <v>44.2</v>
      </c>
    </row>
    <row r="34" spans="1:13" ht="12.75">
      <c r="A34">
        <v>1929</v>
      </c>
      <c r="B34" s="2">
        <v>107.2</v>
      </c>
      <c r="C34" s="2">
        <v>36.8</v>
      </c>
      <c r="D34" s="2">
        <v>71.6</v>
      </c>
      <c r="E34" s="2">
        <v>148.3</v>
      </c>
      <c r="F34" s="2">
        <v>96</v>
      </c>
      <c r="G34" s="2">
        <v>65</v>
      </c>
      <c r="H34" s="2">
        <v>74.7</v>
      </c>
      <c r="I34" s="2">
        <v>25.4</v>
      </c>
      <c r="J34" s="2">
        <v>56.9</v>
      </c>
      <c r="K34" s="2">
        <v>87.9</v>
      </c>
      <c r="L34" s="2">
        <v>87.4</v>
      </c>
      <c r="M34" s="2">
        <v>99.8</v>
      </c>
    </row>
    <row r="35" spans="1:13" ht="12.75">
      <c r="A35">
        <v>1930</v>
      </c>
      <c r="B35" s="2">
        <v>119.6</v>
      </c>
      <c r="C35" s="2">
        <v>54.1</v>
      </c>
      <c r="D35" s="2">
        <v>68.1</v>
      </c>
      <c r="E35" s="2">
        <v>56.6</v>
      </c>
      <c r="F35" s="2">
        <v>46.7</v>
      </c>
      <c r="G35" s="2">
        <v>69.9</v>
      </c>
      <c r="H35" s="2">
        <v>27.7</v>
      </c>
      <c r="I35" s="2">
        <v>23.9</v>
      </c>
      <c r="J35" s="2">
        <v>66.5</v>
      </c>
      <c r="K35" s="2">
        <v>50</v>
      </c>
      <c r="L35" s="2">
        <v>40.6</v>
      </c>
      <c r="M35" s="2">
        <v>29.7</v>
      </c>
    </row>
    <row r="36" spans="1:13" ht="12.75">
      <c r="A36">
        <v>1931</v>
      </c>
      <c r="B36" s="2">
        <v>41.2</v>
      </c>
      <c r="C36" s="2">
        <v>26.2</v>
      </c>
      <c r="D36" s="2">
        <v>55</v>
      </c>
      <c r="E36" s="2">
        <v>66</v>
      </c>
      <c r="F36" s="2">
        <v>52.6</v>
      </c>
      <c r="G36" s="2">
        <v>61.1</v>
      </c>
      <c r="H36" s="2">
        <v>47.6</v>
      </c>
      <c r="I36" s="2">
        <v>26.3</v>
      </c>
      <c r="J36" s="2">
        <v>72.2</v>
      </c>
      <c r="K36" s="2">
        <v>49.5</v>
      </c>
      <c r="L36" s="2">
        <v>74.1</v>
      </c>
      <c r="M36" s="2">
        <v>52.5</v>
      </c>
    </row>
    <row r="37" spans="1:13" ht="12.75">
      <c r="A37">
        <v>1932</v>
      </c>
      <c r="B37" s="2">
        <v>98.6</v>
      </c>
      <c r="C37" s="2">
        <v>41.3</v>
      </c>
      <c r="D37" s="2">
        <v>27.1</v>
      </c>
      <c r="E37" s="2">
        <v>46.7</v>
      </c>
      <c r="F37" s="2">
        <v>157.3</v>
      </c>
      <c r="G37" s="2">
        <v>48.6</v>
      </c>
      <c r="H37" s="2">
        <v>100.3</v>
      </c>
      <c r="I37" s="2">
        <v>42.9</v>
      </c>
      <c r="J37" s="2">
        <v>92.9</v>
      </c>
      <c r="K37" s="2">
        <v>85</v>
      </c>
      <c r="L37" s="2">
        <v>56.8</v>
      </c>
      <c r="M37" s="2">
        <v>76.1</v>
      </c>
    </row>
    <row r="38" spans="1:13" ht="12.75">
      <c r="A38">
        <v>1933</v>
      </c>
      <c r="B38" s="2">
        <v>20.5</v>
      </c>
      <c r="C38" s="2">
        <v>34.5</v>
      </c>
      <c r="D38" s="2">
        <v>65</v>
      </c>
      <c r="E38" s="2">
        <v>70.7</v>
      </c>
      <c r="F38" s="2">
        <v>79.5</v>
      </c>
      <c r="G38" s="2">
        <v>32.6</v>
      </c>
      <c r="H38" s="2">
        <v>44.6</v>
      </c>
      <c r="I38" s="2">
        <v>68.2</v>
      </c>
      <c r="J38" s="2">
        <v>39.6</v>
      </c>
      <c r="K38" s="2">
        <v>41.5</v>
      </c>
      <c r="L38" s="2">
        <v>57.2</v>
      </c>
      <c r="M38" s="2">
        <v>47.2</v>
      </c>
    </row>
    <row r="39" spans="1:13" ht="12.75">
      <c r="A39">
        <v>1934</v>
      </c>
      <c r="B39" s="2">
        <v>30.7</v>
      </c>
      <c r="C39" s="2">
        <v>17.8</v>
      </c>
      <c r="D39" s="2">
        <v>62.8</v>
      </c>
      <c r="E39" s="2">
        <v>63.2</v>
      </c>
      <c r="F39" s="2">
        <v>9.8</v>
      </c>
      <c r="G39" s="2">
        <v>26.5</v>
      </c>
      <c r="H39" s="2">
        <v>28</v>
      </c>
      <c r="I39" s="2">
        <v>67.4</v>
      </c>
      <c r="J39" s="2">
        <v>67.8</v>
      </c>
      <c r="K39" s="2">
        <v>27.6</v>
      </c>
      <c r="L39" s="2">
        <v>47.8</v>
      </c>
      <c r="M39" s="2">
        <v>41.8</v>
      </c>
    </row>
    <row r="40" spans="1:13" ht="12.75">
      <c r="A40">
        <v>1935</v>
      </c>
      <c r="B40" s="2">
        <v>50.9</v>
      </c>
      <c r="C40" s="2">
        <v>41</v>
      </c>
      <c r="D40" s="2">
        <v>60.4</v>
      </c>
      <c r="E40" s="2">
        <v>50.1</v>
      </c>
      <c r="F40" s="2">
        <v>76.3</v>
      </c>
      <c r="G40" s="2">
        <v>76.5</v>
      </c>
      <c r="H40" s="2">
        <v>50.7</v>
      </c>
      <c r="I40" s="2">
        <v>59.8</v>
      </c>
      <c r="J40" s="2">
        <v>33.1</v>
      </c>
      <c r="K40" s="2">
        <v>26.3</v>
      </c>
      <c r="L40" s="2">
        <v>64.1</v>
      </c>
      <c r="M40" s="2">
        <v>31.9</v>
      </c>
    </row>
    <row r="41" spans="1:13" ht="12.75">
      <c r="A41">
        <v>1936</v>
      </c>
      <c r="B41" s="2">
        <v>42.5</v>
      </c>
      <c r="C41" s="2">
        <v>44.3</v>
      </c>
      <c r="D41" s="2">
        <v>22</v>
      </c>
      <c r="E41" s="2">
        <v>68.4</v>
      </c>
      <c r="F41" s="2">
        <v>32.9</v>
      </c>
      <c r="G41" s="2">
        <v>84</v>
      </c>
      <c r="H41" s="2">
        <v>24.1</v>
      </c>
      <c r="I41" s="2">
        <v>55.1</v>
      </c>
      <c r="J41" s="2">
        <v>120.3</v>
      </c>
      <c r="K41" s="2">
        <v>71.8</v>
      </c>
      <c r="L41" s="2">
        <v>24</v>
      </c>
      <c r="M41" s="2">
        <v>32.5</v>
      </c>
    </row>
    <row r="42" spans="1:13" ht="12.75">
      <c r="A42">
        <v>1937</v>
      </c>
      <c r="B42" s="2">
        <v>77.6</v>
      </c>
      <c r="C42" s="2">
        <v>32.6</v>
      </c>
      <c r="D42" s="2">
        <v>12.7</v>
      </c>
      <c r="E42" s="2">
        <v>106.3</v>
      </c>
      <c r="F42" s="2">
        <v>49</v>
      </c>
      <c r="G42" s="2">
        <v>99.3</v>
      </c>
      <c r="H42" s="2">
        <v>69.6</v>
      </c>
      <c r="I42" s="2">
        <v>62.4</v>
      </c>
      <c r="J42" s="2">
        <v>41.7</v>
      </c>
      <c r="K42" s="2">
        <v>50.2</v>
      </c>
      <c r="L42" s="2">
        <v>25.1</v>
      </c>
      <c r="M42" s="2">
        <v>34.3</v>
      </c>
    </row>
    <row r="43" spans="1:13" ht="12.75">
      <c r="A43">
        <v>1938</v>
      </c>
      <c r="B43" s="2">
        <v>26.2</v>
      </c>
      <c r="C43" s="2">
        <v>125</v>
      </c>
      <c r="D43" s="2">
        <v>85.1</v>
      </c>
      <c r="E43" s="2">
        <v>40.7</v>
      </c>
      <c r="F43" s="2">
        <v>69.3</v>
      </c>
      <c r="G43" s="2">
        <v>45.1</v>
      </c>
      <c r="H43" s="2">
        <v>69.1</v>
      </c>
      <c r="I43" s="2">
        <v>78.9</v>
      </c>
      <c r="J43" s="2">
        <v>44.2</v>
      </c>
      <c r="K43" s="2">
        <v>25.8</v>
      </c>
      <c r="L43" s="2">
        <v>17.6</v>
      </c>
      <c r="M43" s="2">
        <v>36.5</v>
      </c>
    </row>
    <row r="44" spans="1:13" ht="12.75">
      <c r="A44">
        <v>1939</v>
      </c>
      <c r="B44" s="2">
        <v>52.4</v>
      </c>
      <c r="C44" s="2">
        <v>113.6</v>
      </c>
      <c r="D44" s="2">
        <v>48.3</v>
      </c>
      <c r="E44" s="2">
        <v>100.5</v>
      </c>
      <c r="F44" s="2">
        <v>24.9</v>
      </c>
      <c r="G44" s="2">
        <v>89.8</v>
      </c>
      <c r="H44" s="2">
        <v>46.6</v>
      </c>
      <c r="I44" s="2">
        <v>42.1</v>
      </c>
      <c r="J44" s="2">
        <v>36.6</v>
      </c>
      <c r="K44" s="2">
        <v>59.6</v>
      </c>
      <c r="L44" s="2">
        <v>13.5</v>
      </c>
      <c r="M44" s="2">
        <v>24.5</v>
      </c>
    </row>
    <row r="45" spans="1:13" ht="12.75">
      <c r="A45">
        <v>1940</v>
      </c>
      <c r="B45" s="2">
        <v>28</v>
      </c>
      <c r="C45" s="2">
        <v>47.3</v>
      </c>
      <c r="D45" s="2">
        <v>55.4</v>
      </c>
      <c r="E45" s="2">
        <v>53.1</v>
      </c>
      <c r="F45" s="2">
        <v>89.5</v>
      </c>
      <c r="G45" s="2">
        <v>159.5</v>
      </c>
      <c r="H45" s="2">
        <v>62.1</v>
      </c>
      <c r="I45" s="2">
        <v>164.4</v>
      </c>
      <c r="J45" s="2">
        <v>40.5</v>
      </c>
      <c r="K45" s="2">
        <v>69.3</v>
      </c>
      <c r="L45" s="2">
        <v>73.6</v>
      </c>
      <c r="M45" s="2">
        <v>66.1</v>
      </c>
    </row>
    <row r="46" spans="1:13" ht="12.75">
      <c r="A46">
        <v>1941</v>
      </c>
      <c r="B46" s="2">
        <v>40.1</v>
      </c>
      <c r="C46" s="2">
        <v>15.8</v>
      </c>
      <c r="D46" s="2">
        <v>39.3</v>
      </c>
      <c r="E46" s="2">
        <v>38.4</v>
      </c>
      <c r="F46" s="2">
        <v>62.4</v>
      </c>
      <c r="G46" s="2">
        <v>68.3</v>
      </c>
      <c r="H46" s="2">
        <v>59.3</v>
      </c>
      <c r="I46" s="2">
        <v>73.7</v>
      </c>
      <c r="J46" s="2">
        <v>27.8</v>
      </c>
      <c r="K46" s="2">
        <v>89.5</v>
      </c>
      <c r="L46" s="2">
        <v>49.1</v>
      </c>
      <c r="M46" s="2">
        <v>46.7</v>
      </c>
    </row>
    <row r="47" spans="1:13" ht="12.75">
      <c r="A47">
        <v>1942</v>
      </c>
      <c r="B47" s="2">
        <v>48.3</v>
      </c>
      <c r="C47" s="2">
        <v>68.3</v>
      </c>
      <c r="D47" s="2">
        <v>77.6</v>
      </c>
      <c r="E47" s="2">
        <v>39.5</v>
      </c>
      <c r="F47" s="2">
        <v>114</v>
      </c>
      <c r="G47" s="2">
        <v>50.7</v>
      </c>
      <c r="H47" s="2">
        <v>99</v>
      </c>
      <c r="I47" s="2">
        <v>107.8</v>
      </c>
      <c r="J47" s="2">
        <v>83</v>
      </c>
      <c r="K47" s="2">
        <v>75.7</v>
      </c>
      <c r="L47" s="2">
        <v>68.7</v>
      </c>
      <c r="M47" s="2">
        <v>64.7</v>
      </c>
    </row>
    <row r="48" spans="1:13" ht="12.75">
      <c r="A48">
        <v>1943</v>
      </c>
      <c r="B48" s="2">
        <v>48.5</v>
      </c>
      <c r="C48" s="2">
        <v>44</v>
      </c>
      <c r="D48" s="2">
        <v>67.4</v>
      </c>
      <c r="E48" s="2">
        <v>88.9</v>
      </c>
      <c r="F48" s="2">
        <v>178.4</v>
      </c>
      <c r="G48" s="2">
        <v>56.4</v>
      </c>
      <c r="H48" s="2">
        <v>117.5</v>
      </c>
      <c r="I48" s="2">
        <v>41.3</v>
      </c>
      <c r="J48" s="2">
        <v>45.5</v>
      </c>
      <c r="K48" s="2">
        <v>26.8</v>
      </c>
      <c r="L48" s="2">
        <v>51.7</v>
      </c>
      <c r="M48" s="2">
        <v>12.9</v>
      </c>
    </row>
    <row r="49" spans="1:13" ht="12.75">
      <c r="A49">
        <v>1944</v>
      </c>
      <c r="B49" s="2">
        <v>21.9</v>
      </c>
      <c r="C49" s="2">
        <v>49.4</v>
      </c>
      <c r="D49" s="2">
        <v>66.2</v>
      </c>
      <c r="E49" s="2">
        <v>75.6</v>
      </c>
      <c r="F49" s="2">
        <v>90.7</v>
      </c>
      <c r="G49" s="2">
        <v>78.8</v>
      </c>
      <c r="H49" s="2">
        <v>30.6</v>
      </c>
      <c r="I49" s="2">
        <v>61.6</v>
      </c>
      <c r="J49" s="2">
        <v>37.8</v>
      </c>
      <c r="K49" s="2">
        <v>14.7</v>
      </c>
      <c r="L49" s="2">
        <v>43.8</v>
      </c>
      <c r="M49" s="2">
        <v>45.7</v>
      </c>
    </row>
    <row r="50" spans="1:13" ht="12.75">
      <c r="A50">
        <v>1945</v>
      </c>
      <c r="B50" s="2">
        <v>24</v>
      </c>
      <c r="C50" s="2">
        <v>40</v>
      </c>
      <c r="D50" s="2">
        <v>87.4</v>
      </c>
      <c r="E50" s="2">
        <v>83.3</v>
      </c>
      <c r="F50" s="2">
        <v>169.8</v>
      </c>
      <c r="G50" s="2">
        <v>97.8</v>
      </c>
      <c r="H50" s="2">
        <v>72.9</v>
      </c>
      <c r="I50" s="2">
        <v>61.3</v>
      </c>
      <c r="J50" s="2">
        <v>136.2</v>
      </c>
      <c r="K50" s="2">
        <v>80</v>
      </c>
      <c r="L50" s="2">
        <v>35.5</v>
      </c>
      <c r="M50" s="2">
        <v>47.1</v>
      </c>
    </row>
    <row r="51" spans="1:13" ht="12.75">
      <c r="A51">
        <v>1946</v>
      </c>
      <c r="B51" s="2">
        <v>36.1</v>
      </c>
      <c r="C51" s="2">
        <v>56.1</v>
      </c>
      <c r="D51" s="2">
        <v>58.5</v>
      </c>
      <c r="E51" s="2">
        <v>14.1</v>
      </c>
      <c r="F51" s="2">
        <v>106.7</v>
      </c>
      <c r="G51" s="2">
        <v>129.7</v>
      </c>
      <c r="H51" s="2">
        <v>25.7</v>
      </c>
      <c r="I51" s="2">
        <v>78.4</v>
      </c>
      <c r="J51" s="2">
        <v>34.7</v>
      </c>
      <c r="K51" s="2">
        <v>60</v>
      </c>
      <c r="L51" s="2">
        <v>32.9</v>
      </c>
      <c r="M51" s="2">
        <v>75.2</v>
      </c>
    </row>
    <row r="52" spans="1:13" ht="12.75">
      <c r="A52">
        <v>1947</v>
      </c>
      <c r="B52" s="2">
        <v>71.6</v>
      </c>
      <c r="C52" s="2">
        <v>7.4</v>
      </c>
      <c r="D52" s="2">
        <v>58.5</v>
      </c>
      <c r="E52" s="2">
        <v>153.1</v>
      </c>
      <c r="F52" s="2">
        <v>129.4</v>
      </c>
      <c r="G52" s="2">
        <v>62.8</v>
      </c>
      <c r="H52" s="2">
        <v>105.8</v>
      </c>
      <c r="I52" s="2">
        <v>129.5</v>
      </c>
      <c r="J52" s="2">
        <v>108.3</v>
      </c>
      <c r="K52" s="2">
        <v>21.8</v>
      </c>
      <c r="L52" s="2">
        <v>37.3</v>
      </c>
      <c r="M52" s="2">
        <v>47.2</v>
      </c>
    </row>
    <row r="53" spans="1:13" ht="12.75">
      <c r="A53">
        <v>1948</v>
      </c>
      <c r="B53" s="2">
        <v>31.6</v>
      </c>
      <c r="C53" s="2">
        <v>54.7</v>
      </c>
      <c r="D53" s="2">
        <v>85.7</v>
      </c>
      <c r="E53" s="2">
        <v>67</v>
      </c>
      <c r="F53" s="2">
        <v>125.2</v>
      </c>
      <c r="G53" s="2">
        <v>69.1</v>
      </c>
      <c r="H53" s="2">
        <v>38.2</v>
      </c>
      <c r="I53" s="2">
        <v>33.1</v>
      </c>
      <c r="J53" s="2">
        <v>39.2</v>
      </c>
      <c r="K53" s="2">
        <v>38.4</v>
      </c>
      <c r="L53" s="2">
        <v>91.4</v>
      </c>
      <c r="M53" s="2">
        <v>45.9</v>
      </c>
    </row>
    <row r="54" spans="1:13" ht="12.75">
      <c r="A54">
        <v>1949</v>
      </c>
      <c r="B54" s="2">
        <v>64.4</v>
      </c>
      <c r="C54" s="2">
        <v>63.8</v>
      </c>
      <c r="D54" s="2">
        <v>64.1</v>
      </c>
      <c r="E54" s="2">
        <v>50.5</v>
      </c>
      <c r="F54" s="2">
        <v>73.4</v>
      </c>
      <c r="G54" s="2">
        <v>68.3</v>
      </c>
      <c r="H54" s="2">
        <v>75.7</v>
      </c>
      <c r="I54" s="2">
        <v>76.5</v>
      </c>
      <c r="J54" s="2">
        <v>67.6</v>
      </c>
      <c r="K54" s="2">
        <v>107.9</v>
      </c>
      <c r="L54" s="2">
        <v>35.9</v>
      </c>
      <c r="M54" s="2">
        <v>92.5</v>
      </c>
    </row>
    <row r="55" spans="1:13" ht="12.75">
      <c r="A55">
        <v>1950</v>
      </c>
      <c r="B55" s="2">
        <v>111.3</v>
      </c>
      <c r="C55" s="2">
        <v>88.2</v>
      </c>
      <c r="D55" s="2">
        <v>59.7</v>
      </c>
      <c r="E55" s="2">
        <v>104.9</v>
      </c>
      <c r="F55" s="2">
        <v>51.7</v>
      </c>
      <c r="G55" s="2">
        <v>49.8</v>
      </c>
      <c r="H55" s="2">
        <v>79.7</v>
      </c>
      <c r="I55" s="2">
        <v>60.7</v>
      </c>
      <c r="J55" s="2">
        <v>95.2</v>
      </c>
      <c r="K55" s="2">
        <v>88.3</v>
      </c>
      <c r="L55" s="2">
        <v>97.7</v>
      </c>
      <c r="M55" s="2">
        <v>64.7</v>
      </c>
    </row>
    <row r="56" spans="1:13" ht="12.75">
      <c r="A56">
        <v>1951</v>
      </c>
      <c r="B56" s="2">
        <v>62.6</v>
      </c>
      <c r="C56" s="2">
        <v>69.2</v>
      </c>
      <c r="D56" s="2">
        <v>70.6</v>
      </c>
      <c r="E56" s="2">
        <v>62.7</v>
      </c>
      <c r="F56" s="2">
        <v>67.9</v>
      </c>
      <c r="G56" s="2">
        <v>78.8</v>
      </c>
      <c r="H56" s="2">
        <v>74.5</v>
      </c>
      <c r="I56" s="2">
        <v>54.8</v>
      </c>
      <c r="J56" s="2">
        <v>49</v>
      </c>
      <c r="K56" s="2">
        <v>98.5</v>
      </c>
      <c r="L56" s="2">
        <v>79.4</v>
      </c>
      <c r="M56" s="2">
        <v>102.7</v>
      </c>
    </row>
    <row r="57" spans="1:13" ht="12.75">
      <c r="A57">
        <v>1952</v>
      </c>
      <c r="B57" s="2">
        <v>75.3</v>
      </c>
      <c r="C57" s="2">
        <v>32.5</v>
      </c>
      <c r="D57" s="2">
        <v>75.4</v>
      </c>
      <c r="E57" s="2">
        <v>75.7</v>
      </c>
      <c r="F57" s="2">
        <v>61.2</v>
      </c>
      <c r="G57" s="2">
        <v>28.4</v>
      </c>
      <c r="H57" s="2">
        <v>58.9</v>
      </c>
      <c r="I57" s="2">
        <v>49.1</v>
      </c>
      <c r="J57" s="2">
        <v>41.2</v>
      </c>
      <c r="K57" s="2">
        <v>33.2</v>
      </c>
      <c r="L57" s="2">
        <v>59.9</v>
      </c>
      <c r="M57" s="2">
        <v>48.8</v>
      </c>
    </row>
    <row r="58" spans="1:13" ht="12.75">
      <c r="A58">
        <v>1953</v>
      </c>
      <c r="B58" s="2">
        <v>54.9</v>
      </c>
      <c r="C58" s="2">
        <v>15.5</v>
      </c>
      <c r="D58" s="2">
        <v>68</v>
      </c>
      <c r="E58" s="2">
        <v>73.6</v>
      </c>
      <c r="F58" s="2">
        <v>54.5</v>
      </c>
      <c r="G58" s="2">
        <v>78.1</v>
      </c>
      <c r="H58" s="2">
        <v>54.3</v>
      </c>
      <c r="I58" s="2">
        <v>40.6</v>
      </c>
      <c r="J58" s="2">
        <v>46.5</v>
      </c>
      <c r="K58" s="2">
        <v>21.5</v>
      </c>
      <c r="L58" s="2">
        <v>23.2</v>
      </c>
      <c r="M58" s="2">
        <v>44.4</v>
      </c>
    </row>
    <row r="59" spans="1:13" ht="12.75">
      <c r="A59">
        <v>1954</v>
      </c>
      <c r="B59" s="2">
        <v>48.9</v>
      </c>
      <c r="C59" s="2">
        <v>97</v>
      </c>
      <c r="D59" s="2">
        <v>107.7</v>
      </c>
      <c r="E59" s="2">
        <v>72.1</v>
      </c>
      <c r="F59" s="2">
        <v>28.3</v>
      </c>
      <c r="G59" s="2">
        <v>59.3</v>
      </c>
      <c r="H59" s="2">
        <v>36.8</v>
      </c>
      <c r="I59" s="2">
        <v>46.9</v>
      </c>
      <c r="J59" s="2">
        <v>51.9</v>
      </c>
      <c r="K59" s="2">
        <v>174</v>
      </c>
      <c r="L59" s="2">
        <v>38.6</v>
      </c>
      <c r="M59" s="2">
        <v>43.6</v>
      </c>
    </row>
    <row r="60" spans="1:13" ht="12.75">
      <c r="A60">
        <v>1955</v>
      </c>
      <c r="B60" s="2">
        <v>39.4</v>
      </c>
      <c r="C60" s="2">
        <v>65.3</v>
      </c>
      <c r="D60" s="2">
        <v>64.7</v>
      </c>
      <c r="E60" s="2">
        <v>55.4</v>
      </c>
      <c r="F60" s="2">
        <v>38</v>
      </c>
      <c r="G60" s="2">
        <v>53.6</v>
      </c>
      <c r="H60" s="2">
        <v>58</v>
      </c>
      <c r="I60" s="2">
        <v>85.5</v>
      </c>
      <c r="J60" s="2">
        <v>52.4</v>
      </c>
      <c r="K60" s="2">
        <v>93.5</v>
      </c>
      <c r="L60" s="2">
        <v>78.3</v>
      </c>
      <c r="M60" s="2">
        <v>33.1</v>
      </c>
    </row>
    <row r="61" spans="1:13" ht="12.75">
      <c r="A61">
        <v>1956</v>
      </c>
      <c r="B61" s="2">
        <v>31.6</v>
      </c>
      <c r="C61" s="2">
        <v>54</v>
      </c>
      <c r="D61" s="2">
        <v>85.1</v>
      </c>
      <c r="E61" s="2">
        <v>103.2</v>
      </c>
      <c r="F61" s="2">
        <v>139.1</v>
      </c>
      <c r="G61" s="2">
        <v>77.6</v>
      </c>
      <c r="H61" s="2">
        <v>36.2</v>
      </c>
      <c r="I61" s="2">
        <v>129</v>
      </c>
      <c r="J61" s="2">
        <v>17.7</v>
      </c>
      <c r="K61" s="2">
        <v>17.9</v>
      </c>
      <c r="L61" s="2">
        <v>53.8</v>
      </c>
      <c r="M61" s="2">
        <v>51.5</v>
      </c>
    </row>
    <row r="62" spans="1:13" ht="12.75">
      <c r="A62">
        <v>1957</v>
      </c>
      <c r="B62" s="2">
        <v>46.9</v>
      </c>
      <c r="C62" s="2">
        <v>55.4</v>
      </c>
      <c r="D62" s="2">
        <v>35.3</v>
      </c>
      <c r="E62" s="2">
        <v>119.3</v>
      </c>
      <c r="F62" s="2">
        <v>77.1</v>
      </c>
      <c r="G62" s="2">
        <v>84.2</v>
      </c>
      <c r="H62" s="2">
        <v>128.7</v>
      </c>
      <c r="I62" s="2">
        <v>53.6</v>
      </c>
      <c r="J62" s="2">
        <v>107.6</v>
      </c>
      <c r="K62" s="2">
        <v>81.6</v>
      </c>
      <c r="L62" s="2">
        <v>60.1</v>
      </c>
      <c r="M62" s="2">
        <v>90.6</v>
      </c>
    </row>
    <row r="63" spans="1:13" ht="12.75">
      <c r="A63">
        <v>1958</v>
      </c>
      <c r="B63" s="2">
        <v>19.5</v>
      </c>
      <c r="C63" s="2">
        <v>17.8</v>
      </c>
      <c r="D63" s="2">
        <v>12.3</v>
      </c>
      <c r="E63" s="2">
        <v>40.2</v>
      </c>
      <c r="F63" s="2">
        <v>26.4</v>
      </c>
      <c r="G63" s="2">
        <v>77.1</v>
      </c>
      <c r="H63" s="2">
        <v>62.5</v>
      </c>
      <c r="I63" s="2">
        <v>51.2</v>
      </c>
      <c r="J63" s="2">
        <v>80.6</v>
      </c>
      <c r="K63" s="2">
        <v>39.3</v>
      </c>
      <c r="L63" s="2">
        <v>65.9</v>
      </c>
      <c r="M63" s="2">
        <v>12</v>
      </c>
    </row>
    <row r="64" spans="1:13" ht="12.75">
      <c r="A64">
        <v>1959</v>
      </c>
      <c r="B64" s="2">
        <v>74.3</v>
      </c>
      <c r="C64" s="2">
        <v>48.6</v>
      </c>
      <c r="D64" s="2">
        <v>55.3</v>
      </c>
      <c r="E64" s="2">
        <v>97</v>
      </c>
      <c r="F64" s="2">
        <v>84.2</v>
      </c>
      <c r="G64" s="2">
        <v>19.5</v>
      </c>
      <c r="H64" s="2">
        <v>59.8</v>
      </c>
      <c r="I64" s="2">
        <v>128.2</v>
      </c>
      <c r="J64" s="2">
        <v>79.3</v>
      </c>
      <c r="K64" s="2">
        <v>101</v>
      </c>
      <c r="L64" s="2">
        <v>75.3</v>
      </c>
      <c r="M64" s="2">
        <v>87.4</v>
      </c>
    </row>
    <row r="65" spans="1:13" ht="12.75">
      <c r="A65">
        <v>1960</v>
      </c>
      <c r="B65" s="2">
        <v>69.1</v>
      </c>
      <c r="C65" s="2">
        <v>55.9</v>
      </c>
      <c r="D65" s="2">
        <v>31.9</v>
      </c>
      <c r="E65" s="2">
        <v>60.1</v>
      </c>
      <c r="F65" s="2">
        <v>61.5</v>
      </c>
      <c r="G65" s="2">
        <v>132.3</v>
      </c>
      <c r="H65" s="2">
        <v>42.5</v>
      </c>
      <c r="I65" s="2">
        <v>56.4</v>
      </c>
      <c r="J65" s="2">
        <v>26.9</v>
      </c>
      <c r="K65" s="2">
        <v>47.1</v>
      </c>
      <c r="L65" s="2">
        <v>22.9</v>
      </c>
      <c r="M65" s="2">
        <v>17.4</v>
      </c>
    </row>
    <row r="66" spans="1:13" ht="12.75">
      <c r="A66">
        <v>1961</v>
      </c>
      <c r="B66" s="2">
        <v>7.8</v>
      </c>
      <c r="C66" s="2">
        <v>62.1</v>
      </c>
      <c r="D66" s="2">
        <v>59.9</v>
      </c>
      <c r="E66" s="2">
        <v>127.4</v>
      </c>
      <c r="F66" s="2">
        <v>59.7</v>
      </c>
      <c r="G66" s="2">
        <v>73.1</v>
      </c>
      <c r="H66" s="2">
        <v>61.2</v>
      </c>
      <c r="I66" s="2">
        <v>110</v>
      </c>
      <c r="J66" s="2">
        <v>97.9</v>
      </c>
      <c r="K66" s="2">
        <v>34.5</v>
      </c>
      <c r="L66" s="2">
        <v>68</v>
      </c>
      <c r="M66" s="2">
        <v>35.6</v>
      </c>
    </row>
    <row r="67" spans="1:13" ht="12.75">
      <c r="A67">
        <v>1962</v>
      </c>
      <c r="B67" s="2">
        <v>46.9</v>
      </c>
      <c r="C67" s="2">
        <v>55.2</v>
      </c>
      <c r="D67" s="2">
        <v>24.9</v>
      </c>
      <c r="E67" s="2">
        <v>38.2</v>
      </c>
      <c r="F67" s="2">
        <v>29.2</v>
      </c>
      <c r="G67" s="2">
        <v>129.7</v>
      </c>
      <c r="H67" s="2">
        <v>51.9</v>
      </c>
      <c r="I67" s="2">
        <v>82.7</v>
      </c>
      <c r="J67" s="2">
        <v>69</v>
      </c>
      <c r="K67" s="2">
        <v>43.3</v>
      </c>
      <c r="L67" s="2">
        <v>48.1</v>
      </c>
      <c r="M67" s="2">
        <v>36.4</v>
      </c>
    </row>
    <row r="68" spans="1:13" ht="12.75">
      <c r="A68">
        <v>1963</v>
      </c>
      <c r="B68" s="2">
        <v>23.4</v>
      </c>
      <c r="C68" s="2">
        <v>16.7</v>
      </c>
      <c r="D68" s="2">
        <v>63.2</v>
      </c>
      <c r="E68" s="2">
        <v>75.3</v>
      </c>
      <c r="F68" s="2">
        <v>54.9</v>
      </c>
      <c r="G68" s="2">
        <v>67.2</v>
      </c>
      <c r="H68" s="2">
        <v>42</v>
      </c>
      <c r="I68" s="2">
        <v>53.4</v>
      </c>
      <c r="J68" s="2">
        <v>37.2</v>
      </c>
      <c r="K68" s="2">
        <v>11</v>
      </c>
      <c r="L68" s="2">
        <v>30.5</v>
      </c>
      <c r="M68" s="2">
        <v>31.3</v>
      </c>
    </row>
    <row r="69" spans="1:13" ht="12.75">
      <c r="A69">
        <v>1964</v>
      </c>
      <c r="B69" s="2">
        <v>49.3</v>
      </c>
      <c r="C69" s="2">
        <v>19.1</v>
      </c>
      <c r="D69" s="2">
        <v>79.3</v>
      </c>
      <c r="E69" s="2">
        <v>102.3</v>
      </c>
      <c r="F69" s="2">
        <v>49.5</v>
      </c>
      <c r="G69" s="2">
        <v>70.2</v>
      </c>
      <c r="H69" s="2">
        <v>52</v>
      </c>
      <c r="I69" s="2">
        <v>114.8</v>
      </c>
      <c r="J69" s="2">
        <v>48.4</v>
      </c>
      <c r="K69" s="2">
        <v>12.2</v>
      </c>
      <c r="L69" s="2">
        <v>22</v>
      </c>
      <c r="M69" s="2">
        <v>60.5</v>
      </c>
    </row>
    <row r="70" spans="1:13" ht="12.75">
      <c r="A70">
        <v>1965</v>
      </c>
      <c r="B70" s="2">
        <v>88.4</v>
      </c>
      <c r="C70" s="2">
        <v>68.7</v>
      </c>
      <c r="D70" s="2">
        <v>71.3</v>
      </c>
      <c r="E70" s="2">
        <v>62.3</v>
      </c>
      <c r="F70" s="2">
        <v>40.5</v>
      </c>
      <c r="G70" s="2">
        <v>54.8</v>
      </c>
      <c r="H70" s="2">
        <v>70.4</v>
      </c>
      <c r="I70" s="2">
        <v>88.4</v>
      </c>
      <c r="J70" s="2">
        <v>69.2</v>
      </c>
      <c r="K70" s="2">
        <v>82.9</v>
      </c>
      <c r="L70" s="2">
        <v>35.5</v>
      </c>
      <c r="M70" s="2">
        <v>95.6</v>
      </c>
    </row>
    <row r="71" spans="1:13" ht="12.75">
      <c r="A71">
        <v>1966</v>
      </c>
      <c r="B71" s="2">
        <v>18.1</v>
      </c>
      <c r="C71" s="2">
        <v>28.3</v>
      </c>
      <c r="D71" s="2">
        <v>57.5</v>
      </c>
      <c r="E71" s="2">
        <v>81.4</v>
      </c>
      <c r="F71" s="2">
        <v>48.7</v>
      </c>
      <c r="G71" s="2">
        <v>77.1</v>
      </c>
      <c r="H71" s="2">
        <v>77.7</v>
      </c>
      <c r="I71" s="2">
        <v>99</v>
      </c>
      <c r="J71" s="2">
        <v>32.6</v>
      </c>
      <c r="K71" s="2">
        <v>34.6</v>
      </c>
      <c r="L71" s="2">
        <v>96.4</v>
      </c>
      <c r="M71" s="2">
        <v>107.9</v>
      </c>
    </row>
    <row r="72" spans="1:13" ht="12.75">
      <c r="A72">
        <v>1967</v>
      </c>
      <c r="B72" s="2">
        <v>52.9</v>
      </c>
      <c r="C72" s="2">
        <v>32</v>
      </c>
      <c r="D72" s="2">
        <v>24.1</v>
      </c>
      <c r="E72" s="2">
        <v>72.8</v>
      </c>
      <c r="F72" s="2">
        <v>37.4</v>
      </c>
      <c r="G72" s="2">
        <v>185.4</v>
      </c>
      <c r="H72" s="2">
        <v>81.7</v>
      </c>
      <c r="I72" s="2">
        <v>81.2</v>
      </c>
      <c r="J72" s="2">
        <v>57.2</v>
      </c>
      <c r="K72" s="2">
        <v>102.2</v>
      </c>
      <c r="L72" s="2">
        <v>64</v>
      </c>
      <c r="M72" s="2">
        <v>133.3</v>
      </c>
    </row>
    <row r="73" spans="1:13" ht="12.75">
      <c r="A73">
        <v>1968</v>
      </c>
      <c r="B73" s="2">
        <v>62.1</v>
      </c>
      <c r="C73" s="2">
        <v>38</v>
      </c>
      <c r="D73" s="2">
        <v>56.7</v>
      </c>
      <c r="E73" s="2">
        <v>45.7</v>
      </c>
      <c r="F73" s="2">
        <v>119</v>
      </c>
      <c r="G73" s="2">
        <v>156.3</v>
      </c>
      <c r="H73" s="2">
        <v>115</v>
      </c>
      <c r="I73" s="2">
        <v>107.4</v>
      </c>
      <c r="J73" s="2">
        <v>50.4</v>
      </c>
      <c r="K73" s="2">
        <v>34.1</v>
      </c>
      <c r="L73" s="2">
        <v>74.7</v>
      </c>
      <c r="M73" s="2">
        <v>85.6</v>
      </c>
    </row>
    <row r="74" spans="1:13" ht="12.75">
      <c r="A74">
        <v>1969</v>
      </c>
      <c r="B74" s="2">
        <v>72.4</v>
      </c>
      <c r="C74" s="2">
        <v>7.9</v>
      </c>
      <c r="D74" s="2">
        <v>42.6</v>
      </c>
      <c r="E74" s="2">
        <v>99.9</v>
      </c>
      <c r="F74" s="2">
        <v>115.9</v>
      </c>
      <c r="G74" s="2">
        <v>95.7</v>
      </c>
      <c r="H74" s="2">
        <v>165.8</v>
      </c>
      <c r="I74" s="2">
        <v>49.6</v>
      </c>
      <c r="J74" s="2">
        <v>23.1</v>
      </c>
      <c r="K74" s="2">
        <v>51.6</v>
      </c>
      <c r="L74" s="2">
        <v>74.5</v>
      </c>
      <c r="M74" s="2">
        <v>41.1</v>
      </c>
    </row>
    <row r="75" spans="1:13" ht="12.75">
      <c r="A75">
        <v>1970</v>
      </c>
      <c r="B75" s="2">
        <v>27.5</v>
      </c>
      <c r="C75" s="2">
        <v>18.7</v>
      </c>
      <c r="D75" s="2">
        <v>51.5</v>
      </c>
      <c r="E75" s="2">
        <v>77.6</v>
      </c>
      <c r="F75" s="2">
        <v>76.7</v>
      </c>
      <c r="G75" s="2">
        <v>90.9</v>
      </c>
      <c r="H75" s="2">
        <v>97.9</v>
      </c>
      <c r="I75" s="2">
        <v>35.8</v>
      </c>
      <c r="J75" s="2">
        <v>62.5</v>
      </c>
      <c r="K75" s="2">
        <v>43</v>
      </c>
      <c r="L75" s="2">
        <v>71.5</v>
      </c>
      <c r="M75" s="2">
        <v>51.8</v>
      </c>
    </row>
    <row r="76" spans="1:13" ht="12.75">
      <c r="A76">
        <v>1971</v>
      </c>
      <c r="B76" s="2">
        <v>16.3</v>
      </c>
      <c r="C76" s="2">
        <v>82.6</v>
      </c>
      <c r="D76" s="2">
        <v>44.9</v>
      </c>
      <c r="E76" s="2">
        <v>22.2</v>
      </c>
      <c r="F76" s="2">
        <v>31.3</v>
      </c>
      <c r="G76" s="2">
        <v>52.3</v>
      </c>
      <c r="H76" s="2">
        <v>38.9</v>
      </c>
      <c r="I76" s="2">
        <v>82.3</v>
      </c>
      <c r="J76" s="2">
        <v>55.8</v>
      </c>
      <c r="K76" s="2">
        <v>28.1</v>
      </c>
      <c r="L76" s="2">
        <v>35.5</v>
      </c>
      <c r="M76" s="2">
        <v>93.1</v>
      </c>
    </row>
    <row r="77" spans="1:13" ht="12.75">
      <c r="A77">
        <v>1972</v>
      </c>
      <c r="B77" s="2">
        <v>40.2</v>
      </c>
      <c r="C77" s="2">
        <v>34.6</v>
      </c>
      <c r="D77" s="2">
        <v>66</v>
      </c>
      <c r="E77" s="2">
        <v>83.1</v>
      </c>
      <c r="F77" s="2">
        <v>52</v>
      </c>
      <c r="G77" s="2">
        <v>64.9</v>
      </c>
      <c r="H77" s="2">
        <v>57.9</v>
      </c>
      <c r="I77" s="2">
        <v>102.5</v>
      </c>
      <c r="J77" s="2">
        <v>80.2</v>
      </c>
      <c r="K77" s="2">
        <v>84.1</v>
      </c>
      <c r="L77" s="2">
        <v>105.7</v>
      </c>
      <c r="M77" s="2">
        <v>85.5</v>
      </c>
    </row>
    <row r="78" spans="1:13" ht="12.75">
      <c r="A78">
        <v>1973</v>
      </c>
      <c r="B78" s="2">
        <v>33.9</v>
      </c>
      <c r="C78" s="2">
        <v>36.9</v>
      </c>
      <c r="D78" s="2">
        <v>118</v>
      </c>
      <c r="E78" s="2">
        <v>47.9</v>
      </c>
      <c r="F78" s="2">
        <v>72.3</v>
      </c>
      <c r="G78" s="2">
        <v>135.1</v>
      </c>
      <c r="H78" s="2">
        <v>73.4</v>
      </c>
      <c r="I78" s="2">
        <v>43.4</v>
      </c>
      <c r="J78" s="2">
        <v>40.9</v>
      </c>
      <c r="K78" s="2">
        <v>52.2</v>
      </c>
      <c r="L78" s="2">
        <v>95.1</v>
      </c>
      <c r="M78" s="2">
        <v>81.9</v>
      </c>
    </row>
    <row r="79" spans="1:13" ht="12.75">
      <c r="A79">
        <v>1974</v>
      </c>
      <c r="B79" s="2">
        <v>71.5</v>
      </c>
      <c r="C79" s="2">
        <v>59.8</v>
      </c>
      <c r="D79" s="2">
        <v>91.8</v>
      </c>
      <c r="E79" s="2">
        <v>67.6</v>
      </c>
      <c r="F79" s="2">
        <v>106.1</v>
      </c>
      <c r="G79" s="2">
        <v>38.6</v>
      </c>
      <c r="H79" s="2">
        <v>48.2</v>
      </c>
      <c r="I79" s="2">
        <v>69.4</v>
      </c>
      <c r="J79" s="2">
        <v>60.5</v>
      </c>
      <c r="K79" s="2">
        <v>20.7</v>
      </c>
      <c r="L79" s="2">
        <v>80.6</v>
      </c>
      <c r="M79" s="2">
        <v>78.7</v>
      </c>
    </row>
    <row r="80" spans="1:13" ht="12.75">
      <c r="A80">
        <v>1975</v>
      </c>
      <c r="B80" s="2">
        <v>65.1</v>
      </c>
      <c r="C80" s="2">
        <v>67.7</v>
      </c>
      <c r="D80" s="2">
        <v>55.1</v>
      </c>
      <c r="E80" s="2">
        <v>73.7</v>
      </c>
      <c r="F80" s="2">
        <v>64.6</v>
      </c>
      <c r="G80" s="2">
        <v>122</v>
      </c>
      <c r="H80" s="2">
        <v>39.3</v>
      </c>
      <c r="I80" s="2">
        <v>189.1</v>
      </c>
      <c r="J80" s="2">
        <v>79.8</v>
      </c>
      <c r="K80" s="2">
        <v>21.7</v>
      </c>
      <c r="L80" s="2">
        <v>61.2</v>
      </c>
      <c r="M80" s="2">
        <v>94</v>
      </c>
    </row>
    <row r="81" spans="1:13" ht="12.75">
      <c r="A81">
        <v>1976</v>
      </c>
      <c r="B81" s="2">
        <v>61</v>
      </c>
      <c r="C81" s="2">
        <v>65.4</v>
      </c>
      <c r="D81" s="2">
        <v>104.2</v>
      </c>
      <c r="E81" s="2">
        <v>79.6</v>
      </c>
      <c r="F81" s="2">
        <v>106.5</v>
      </c>
      <c r="G81" s="2">
        <v>96.8</v>
      </c>
      <c r="H81" s="2">
        <v>176.3</v>
      </c>
      <c r="I81" s="2">
        <v>53.3</v>
      </c>
      <c r="J81" s="2">
        <v>85.5</v>
      </c>
      <c r="K81" s="2">
        <v>67.4</v>
      </c>
      <c r="L81" s="2">
        <v>26.7</v>
      </c>
      <c r="M81" s="2">
        <v>37.9</v>
      </c>
    </row>
    <row r="82" spans="1:13" ht="12.75">
      <c r="A82">
        <v>1977</v>
      </c>
      <c r="B82" s="2">
        <v>37</v>
      </c>
      <c r="C82" s="2">
        <v>35.5</v>
      </c>
      <c r="D82" s="2">
        <v>92.6</v>
      </c>
      <c r="E82" s="2">
        <v>115.3</v>
      </c>
      <c r="F82" s="2">
        <v>45.5</v>
      </c>
      <c r="G82" s="2">
        <v>65.7</v>
      </c>
      <c r="H82" s="2">
        <v>68.7</v>
      </c>
      <c r="I82" s="2">
        <v>73.2</v>
      </c>
      <c r="J82" s="2">
        <v>126.1</v>
      </c>
      <c r="K82" s="2">
        <v>51</v>
      </c>
      <c r="L82" s="2">
        <v>64.8</v>
      </c>
      <c r="M82" s="2">
        <v>86.7</v>
      </c>
    </row>
    <row r="83" spans="1:13" ht="12.75">
      <c r="A83">
        <v>1978</v>
      </c>
      <c r="B83" s="2">
        <v>92.4</v>
      </c>
      <c r="C83" s="2">
        <v>10.2</v>
      </c>
      <c r="D83" s="2">
        <v>45.7</v>
      </c>
      <c r="E83" s="2">
        <v>59.8</v>
      </c>
      <c r="F83" s="2">
        <v>73.4</v>
      </c>
      <c r="G83" s="2">
        <v>74.1</v>
      </c>
      <c r="H83" s="2">
        <v>39.8</v>
      </c>
      <c r="I83" s="2">
        <v>36.9</v>
      </c>
      <c r="J83" s="2">
        <v>85.3</v>
      </c>
      <c r="K83" s="2">
        <v>47.6</v>
      </c>
      <c r="L83" s="2">
        <v>51.1</v>
      </c>
      <c r="M83" s="2">
        <v>47.2</v>
      </c>
    </row>
    <row r="84" spans="1:13" ht="12.75">
      <c r="A84">
        <v>1979</v>
      </c>
      <c r="B84" s="2">
        <v>42</v>
      </c>
      <c r="C84" s="2">
        <v>14.4</v>
      </c>
      <c r="D84" s="2">
        <v>54.2</v>
      </c>
      <c r="E84" s="2">
        <v>113.4</v>
      </c>
      <c r="F84" s="2">
        <v>109.4</v>
      </c>
      <c r="G84" s="2">
        <v>56.6</v>
      </c>
      <c r="H84" s="2">
        <v>93.7</v>
      </c>
      <c r="I84" s="2">
        <v>39</v>
      </c>
      <c r="J84" s="2">
        <v>42</v>
      </c>
      <c r="K84" s="2">
        <v>35.5</v>
      </c>
      <c r="L84" s="2">
        <v>103.8</v>
      </c>
      <c r="M84" s="2">
        <v>71.7</v>
      </c>
    </row>
    <row r="85" spans="1:13" ht="12.75">
      <c r="A85">
        <v>1980</v>
      </c>
      <c r="B85" s="2">
        <v>21.8</v>
      </c>
      <c r="C85" s="2">
        <v>21.9</v>
      </c>
      <c r="D85" s="2">
        <v>81.3</v>
      </c>
      <c r="E85" s="2">
        <v>84.8</v>
      </c>
      <c r="F85" s="2">
        <v>62</v>
      </c>
      <c r="G85" s="2">
        <v>104.6</v>
      </c>
      <c r="H85" s="2">
        <v>150</v>
      </c>
      <c r="I85" s="2">
        <v>123.4</v>
      </c>
      <c r="J85" s="2">
        <v>89.7</v>
      </c>
      <c r="K85" s="2">
        <v>48.5</v>
      </c>
      <c r="L85" s="2">
        <v>24</v>
      </c>
      <c r="M85" s="2">
        <v>55.4</v>
      </c>
    </row>
    <row r="86" spans="1:13" ht="12.75">
      <c r="A86">
        <v>1981</v>
      </c>
      <c r="B86" s="2">
        <v>15.3</v>
      </c>
      <c r="C86" s="2">
        <v>76.6</v>
      </c>
      <c r="D86" s="2">
        <v>22.7</v>
      </c>
      <c r="E86" s="2">
        <v>109.9</v>
      </c>
      <c r="F86" s="2">
        <v>69.5</v>
      </c>
      <c r="G86" s="2">
        <v>74.2</v>
      </c>
      <c r="H86" s="2">
        <v>95.7</v>
      </c>
      <c r="I86" s="2">
        <v>107.1</v>
      </c>
      <c r="J86" s="2">
        <v>156.7</v>
      </c>
      <c r="K86" s="2">
        <v>126.1</v>
      </c>
      <c r="L86" s="2">
        <v>35.2</v>
      </c>
      <c r="M86" s="2">
        <v>52.2</v>
      </c>
    </row>
    <row r="87" spans="1:13" ht="12.75">
      <c r="A87">
        <v>1982</v>
      </c>
      <c r="B87" s="2">
        <v>72.6</v>
      </c>
      <c r="C87" s="2">
        <v>40.1</v>
      </c>
      <c r="D87" s="2">
        <v>65.5</v>
      </c>
      <c r="E87" s="2">
        <v>46.3</v>
      </c>
      <c r="F87" s="2">
        <v>41.2</v>
      </c>
      <c r="G87" s="2">
        <v>93.4</v>
      </c>
      <c r="H87" s="2">
        <v>89</v>
      </c>
      <c r="I87" s="2">
        <v>55.2</v>
      </c>
      <c r="J87" s="2">
        <v>76.7</v>
      </c>
      <c r="K87" s="2">
        <v>23.8</v>
      </c>
      <c r="L87" s="2">
        <v>145.1</v>
      </c>
      <c r="M87" s="2">
        <v>90.6</v>
      </c>
    </row>
    <row r="88" spans="1:13" ht="12.75">
      <c r="A88">
        <v>1983</v>
      </c>
      <c r="B88" s="2">
        <v>21.6</v>
      </c>
      <c r="C88" s="2">
        <v>31</v>
      </c>
      <c r="D88" s="2">
        <v>46</v>
      </c>
      <c r="E88" s="2">
        <v>109.6</v>
      </c>
      <c r="F88" s="2">
        <v>122.6</v>
      </c>
      <c r="G88" s="2">
        <v>102.5</v>
      </c>
      <c r="H88" s="2">
        <v>161.5</v>
      </c>
      <c r="I88" s="2">
        <v>53.7</v>
      </c>
      <c r="J88" s="2">
        <v>68.9</v>
      </c>
      <c r="K88" s="2">
        <v>80.9</v>
      </c>
      <c r="L88" s="2">
        <v>121.9</v>
      </c>
      <c r="M88" s="2">
        <v>98.9</v>
      </c>
    </row>
    <row r="89" spans="1:13" ht="12.75">
      <c r="A89">
        <v>1984</v>
      </c>
      <c r="B89" s="2">
        <v>20.2</v>
      </c>
      <c r="C89" s="2">
        <v>45.2</v>
      </c>
      <c r="D89" s="2">
        <v>94.5</v>
      </c>
      <c r="E89" s="2">
        <v>57.4</v>
      </c>
      <c r="F89" s="2">
        <v>94.5</v>
      </c>
      <c r="G89" s="2">
        <v>48.7</v>
      </c>
      <c r="H89" s="2">
        <v>49.5</v>
      </c>
      <c r="I89" s="2">
        <v>79.2</v>
      </c>
      <c r="J89" s="2">
        <v>96</v>
      </c>
      <c r="K89" s="2">
        <v>54.7</v>
      </c>
      <c r="L89" s="2">
        <v>70.3</v>
      </c>
      <c r="M89" s="2">
        <v>78.2</v>
      </c>
    </row>
    <row r="90" spans="1:13" ht="12.75">
      <c r="A90">
        <v>1985</v>
      </c>
      <c r="B90" s="2">
        <v>74.7</v>
      </c>
      <c r="C90" s="2">
        <v>104.1</v>
      </c>
      <c r="D90" s="2">
        <v>95.1</v>
      </c>
      <c r="E90" s="2">
        <v>47.7</v>
      </c>
      <c r="F90" s="2">
        <v>84.1</v>
      </c>
      <c r="G90" s="2">
        <v>59</v>
      </c>
      <c r="H90" s="2">
        <v>101.2</v>
      </c>
      <c r="I90" s="2">
        <v>202.3</v>
      </c>
      <c r="J90" s="2">
        <v>98.1</v>
      </c>
      <c r="K90" s="2">
        <v>86.4</v>
      </c>
      <c r="L90" s="2">
        <v>154.4</v>
      </c>
      <c r="M90" s="2">
        <v>37.7</v>
      </c>
    </row>
    <row r="91" spans="1:13" ht="12.75">
      <c r="A91">
        <v>1986</v>
      </c>
      <c r="B91" s="2">
        <v>24.8</v>
      </c>
      <c r="C91" s="2">
        <v>64.5</v>
      </c>
      <c r="D91" s="2">
        <v>57.4</v>
      </c>
      <c r="E91" s="2">
        <v>67</v>
      </c>
      <c r="F91" s="2">
        <v>51.5</v>
      </c>
      <c r="G91" s="2">
        <v>141.3</v>
      </c>
      <c r="H91" s="2">
        <v>84.5</v>
      </c>
      <c r="I91" s="2">
        <v>73.3</v>
      </c>
      <c r="J91" s="2">
        <v>164.8</v>
      </c>
      <c r="K91" s="2">
        <v>73.8</v>
      </c>
      <c r="L91" s="2">
        <v>39.5</v>
      </c>
      <c r="M91" s="2">
        <v>56.2</v>
      </c>
    </row>
    <row r="92" spans="1:13" ht="12.75">
      <c r="A92">
        <v>1987</v>
      </c>
      <c r="B92" s="2">
        <v>52.5</v>
      </c>
      <c r="C92" s="2">
        <v>11.3</v>
      </c>
      <c r="D92" s="2">
        <v>53.8</v>
      </c>
      <c r="E92" s="2">
        <v>52.4</v>
      </c>
      <c r="F92" s="2">
        <v>69</v>
      </c>
      <c r="G92" s="2">
        <v>116.7</v>
      </c>
      <c r="H92" s="2">
        <v>103.1</v>
      </c>
      <c r="I92" s="2">
        <v>132.5</v>
      </c>
      <c r="J92" s="2">
        <v>89.3</v>
      </c>
      <c r="K92" s="2">
        <v>62.2</v>
      </c>
      <c r="L92" s="2">
        <v>78</v>
      </c>
      <c r="M92" s="2">
        <v>104.8</v>
      </c>
    </row>
    <row r="93" spans="1:13" ht="12.75">
      <c r="A93">
        <v>1988</v>
      </c>
      <c r="B93" s="2">
        <v>25.5</v>
      </c>
      <c r="C93" s="2">
        <v>50</v>
      </c>
      <c r="D93" s="2">
        <v>33.7</v>
      </c>
      <c r="E93" s="2">
        <v>59.6</v>
      </c>
      <c r="F93" s="2">
        <v>25.3</v>
      </c>
      <c r="G93" s="2">
        <v>17.5</v>
      </c>
      <c r="H93" s="2">
        <v>66.9</v>
      </c>
      <c r="I93" s="2">
        <v>68.4</v>
      </c>
      <c r="J93" s="2">
        <v>75.1</v>
      </c>
      <c r="K93" s="2">
        <v>91.8</v>
      </c>
      <c r="L93" s="2">
        <v>111.1</v>
      </c>
      <c r="M93" s="2">
        <v>48.2</v>
      </c>
    </row>
    <row r="94" spans="1:13" ht="12.75">
      <c r="A94">
        <v>1989</v>
      </c>
      <c r="B94" s="2">
        <v>37.1</v>
      </c>
      <c r="C94" s="2">
        <v>19.2</v>
      </c>
      <c r="D94" s="2">
        <v>45.1</v>
      </c>
      <c r="E94" s="2">
        <v>68.5</v>
      </c>
      <c r="F94" s="2">
        <v>100.8</v>
      </c>
      <c r="G94" s="2">
        <v>111</v>
      </c>
      <c r="H94" s="2">
        <v>98.1</v>
      </c>
      <c r="I94" s="2">
        <v>78.2</v>
      </c>
      <c r="J94" s="2">
        <v>96.9</v>
      </c>
      <c r="K94" s="2">
        <v>57.8</v>
      </c>
      <c r="L94" s="2">
        <v>70.2</v>
      </c>
      <c r="M94" s="2">
        <v>33.3</v>
      </c>
    </row>
    <row r="95" spans="1:13" ht="12.75">
      <c r="A95">
        <v>1990</v>
      </c>
      <c r="B95" s="2">
        <v>45.5</v>
      </c>
      <c r="C95" s="2">
        <v>109.7</v>
      </c>
      <c r="D95" s="2">
        <v>47.3</v>
      </c>
      <c r="E95" s="2">
        <v>67.3</v>
      </c>
      <c r="F95" s="2">
        <v>110</v>
      </c>
      <c r="G95" s="2">
        <v>79</v>
      </c>
      <c r="H95" s="2">
        <v>55.1</v>
      </c>
      <c r="I95" s="2">
        <v>101.3</v>
      </c>
      <c r="J95" s="2">
        <v>137.5</v>
      </c>
      <c r="K95" s="2">
        <v>103.6</v>
      </c>
      <c r="L95" s="2">
        <v>71.5</v>
      </c>
      <c r="M95" s="2">
        <v>112.3</v>
      </c>
    </row>
    <row r="96" spans="1:13" ht="12.75">
      <c r="A96">
        <v>1991</v>
      </c>
      <c r="B96" s="2">
        <v>32.1</v>
      </c>
      <c r="C96" s="2">
        <v>23</v>
      </c>
      <c r="D96" s="2">
        <v>46</v>
      </c>
      <c r="E96" s="2">
        <v>77.1</v>
      </c>
      <c r="F96" s="2">
        <v>89.9</v>
      </c>
      <c r="G96" s="2">
        <v>41.8</v>
      </c>
      <c r="H96" s="2">
        <v>27.9</v>
      </c>
      <c r="I96" s="2">
        <v>75.4</v>
      </c>
      <c r="J96" s="2">
        <v>21.9</v>
      </c>
      <c r="K96" s="2">
        <v>109.9</v>
      </c>
      <c r="L96" s="2">
        <v>54.7</v>
      </c>
      <c r="M96" s="2">
        <v>46.9</v>
      </c>
    </row>
    <row r="97" spans="1:13" ht="12.75">
      <c r="A97">
        <v>1992</v>
      </c>
      <c r="B97" s="2">
        <v>58.9</v>
      </c>
      <c r="C97" s="2">
        <v>43.1</v>
      </c>
      <c r="D97" s="2">
        <v>70.2</v>
      </c>
      <c r="E97" s="2">
        <v>98.8</v>
      </c>
      <c r="F97" s="2">
        <v>49.4</v>
      </c>
      <c r="G97" s="2">
        <v>74.1</v>
      </c>
      <c r="H97" s="2">
        <v>154</v>
      </c>
      <c r="I97" s="2">
        <v>105.4</v>
      </c>
      <c r="J97" s="2">
        <v>156.4</v>
      </c>
      <c r="K97" s="2">
        <v>62.6</v>
      </c>
      <c r="L97" s="2">
        <v>118</v>
      </c>
      <c r="M97" s="2">
        <v>45.7</v>
      </c>
    </row>
    <row r="98" spans="1:13" ht="12.75">
      <c r="A98">
        <v>1993</v>
      </c>
      <c r="B98" s="2">
        <v>94.1</v>
      </c>
      <c r="C98" s="2">
        <v>30.8</v>
      </c>
      <c r="D98" s="2">
        <v>53.7</v>
      </c>
      <c r="E98" s="2">
        <v>92.7</v>
      </c>
      <c r="F98" s="2">
        <v>50</v>
      </c>
      <c r="G98" s="2">
        <v>112.5</v>
      </c>
      <c r="H98" s="2">
        <v>66.4</v>
      </c>
      <c r="I98" s="2">
        <v>58.2</v>
      </c>
      <c r="J98" s="2">
        <v>116.2</v>
      </c>
      <c r="K98" s="2">
        <v>64.8</v>
      </c>
      <c r="L98" s="2">
        <v>48.1</v>
      </c>
      <c r="M98" s="2">
        <v>20.6</v>
      </c>
    </row>
    <row r="99" spans="1:13" ht="12.75">
      <c r="A99">
        <v>1994</v>
      </c>
      <c r="B99" s="2">
        <v>61.4</v>
      </c>
      <c r="C99" s="2">
        <v>30.3</v>
      </c>
      <c r="D99" s="2">
        <v>62.3</v>
      </c>
      <c r="E99" s="2">
        <v>101.6</v>
      </c>
      <c r="F99" s="2">
        <v>40.5</v>
      </c>
      <c r="G99" s="2">
        <v>136.6</v>
      </c>
      <c r="H99" s="2">
        <v>58.7</v>
      </c>
      <c r="I99" s="2">
        <v>104.1</v>
      </c>
      <c r="J99" s="2">
        <v>54</v>
      </c>
      <c r="K99" s="2">
        <v>47.8</v>
      </c>
      <c r="L99" s="2">
        <v>65.5</v>
      </c>
      <c r="M99" s="2">
        <v>60.1</v>
      </c>
    </row>
    <row r="100" spans="1:13" ht="12.75">
      <c r="A100">
        <v>1995</v>
      </c>
      <c r="B100" s="2">
        <v>71.3</v>
      </c>
      <c r="C100" s="2">
        <v>20</v>
      </c>
      <c r="D100" s="2">
        <v>43.9</v>
      </c>
      <c r="E100" s="2">
        <v>92.1</v>
      </c>
      <c r="F100" s="2">
        <v>99</v>
      </c>
      <c r="G100" s="2">
        <v>39.8</v>
      </c>
      <c r="H100" s="2">
        <v>91.2</v>
      </c>
      <c r="I100" s="2">
        <v>85.4</v>
      </c>
      <c r="J100" s="2">
        <v>30.6</v>
      </c>
      <c r="K100" s="2">
        <v>85.1</v>
      </c>
      <c r="L100" s="2">
        <v>81.5</v>
      </c>
      <c r="M100" s="2">
        <v>29.3</v>
      </c>
    </row>
    <row r="101" spans="1:13" ht="12.75">
      <c r="A101">
        <v>1996</v>
      </c>
      <c r="B101" s="2">
        <v>44.1</v>
      </c>
      <c r="C101" s="2">
        <v>45.9</v>
      </c>
      <c r="D101" s="2">
        <v>40.6</v>
      </c>
      <c r="E101" s="2">
        <v>110.7</v>
      </c>
      <c r="F101" s="2">
        <v>87.4</v>
      </c>
      <c r="G101" s="2">
        <v>108.6</v>
      </c>
      <c r="H101" s="2">
        <v>73</v>
      </c>
      <c r="I101" s="2">
        <v>33.7</v>
      </c>
      <c r="J101" s="2">
        <v>167.3</v>
      </c>
      <c r="K101" s="2">
        <v>57.3</v>
      </c>
      <c r="L101" s="2">
        <v>50.7</v>
      </c>
      <c r="M101" s="2">
        <v>69.5</v>
      </c>
    </row>
    <row r="102" spans="1:13" ht="12.75">
      <c r="A102">
        <v>1997</v>
      </c>
      <c r="B102" s="2">
        <v>46.5</v>
      </c>
      <c r="C102" s="2">
        <v>99.6</v>
      </c>
      <c r="D102" s="2">
        <v>80.5</v>
      </c>
      <c r="E102" s="2">
        <v>41.3</v>
      </c>
      <c r="F102" s="2">
        <v>133.5</v>
      </c>
      <c r="G102" s="2">
        <v>92.3</v>
      </c>
      <c r="H102" s="2">
        <v>75.4</v>
      </c>
      <c r="I102" s="2">
        <v>84</v>
      </c>
      <c r="J102" s="2">
        <v>70.9</v>
      </c>
      <c r="K102" s="2">
        <v>50.3</v>
      </c>
      <c r="L102" s="2">
        <v>28.3</v>
      </c>
      <c r="M102" s="2">
        <v>54.7</v>
      </c>
    </row>
    <row r="103" spans="1:13" ht="12.75">
      <c r="A103">
        <v>1998</v>
      </c>
      <c r="B103" s="2">
        <v>75.9</v>
      </c>
      <c r="C103" s="2">
        <v>80.4</v>
      </c>
      <c r="D103" s="2">
        <v>94.8</v>
      </c>
      <c r="E103" s="2">
        <v>79.8</v>
      </c>
      <c r="F103" s="2">
        <v>41.2</v>
      </c>
      <c r="G103" s="2">
        <v>60.4</v>
      </c>
      <c r="H103" s="2">
        <v>56.5</v>
      </c>
      <c r="I103" s="2">
        <v>114.1</v>
      </c>
      <c r="J103" s="2">
        <v>17.2</v>
      </c>
      <c r="K103" s="2">
        <v>16.9</v>
      </c>
      <c r="L103" s="2">
        <v>28</v>
      </c>
      <c r="M103" s="2">
        <v>42</v>
      </c>
    </row>
    <row r="104" spans="1:13" ht="12.75">
      <c r="A104">
        <v>1999</v>
      </c>
      <c r="B104" s="2">
        <v>105.3</v>
      </c>
      <c r="C104" s="2">
        <v>39.7</v>
      </c>
      <c r="D104" s="2">
        <v>35.7</v>
      </c>
      <c r="E104" s="2">
        <v>118.4</v>
      </c>
      <c r="F104" s="2">
        <v>43.4</v>
      </c>
      <c r="G104" s="2">
        <v>105.2</v>
      </c>
      <c r="H104" s="2">
        <v>64</v>
      </c>
      <c r="I104" s="2">
        <v>59.7</v>
      </c>
      <c r="J104" s="2">
        <v>61.5</v>
      </c>
      <c r="K104" s="2">
        <v>41.4</v>
      </c>
      <c r="L104" s="2">
        <v>38.8</v>
      </c>
      <c r="M104" s="2">
        <v>69.8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9">
      <selection activeCell="B5" sqref="B5"/>
    </sheetView>
  </sheetViews>
  <sheetFormatPr defaultColWidth="9.140625" defaultRowHeight="12.75"/>
  <sheetData>
    <row r="1" ht="12.75">
      <c r="A1" t="s">
        <v>64</v>
      </c>
    </row>
    <row r="4" spans="1:13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12.75">
      <c r="A5">
        <v>1900</v>
      </c>
      <c r="B5" s="2">
        <v>47.5</v>
      </c>
      <c r="C5" s="2">
        <v>104.6</v>
      </c>
      <c r="D5" s="2">
        <v>58.7</v>
      </c>
      <c r="E5" s="2">
        <v>49.5</v>
      </c>
      <c r="F5" s="2">
        <v>64</v>
      </c>
      <c r="G5" s="2">
        <v>81</v>
      </c>
      <c r="H5" s="2">
        <v>121.7</v>
      </c>
      <c r="I5" s="2">
        <v>77.7</v>
      </c>
      <c r="J5" s="2">
        <v>46</v>
      </c>
      <c r="K5" s="2">
        <v>61.7</v>
      </c>
      <c r="L5" s="2">
        <v>96</v>
      </c>
      <c r="M5" s="2">
        <v>22.1</v>
      </c>
    </row>
    <row r="6" spans="1:13" ht="12.75">
      <c r="A6">
        <v>1901</v>
      </c>
      <c r="B6" s="2">
        <v>47.8</v>
      </c>
      <c r="C6" s="2">
        <v>41.1</v>
      </c>
      <c r="D6" s="2">
        <v>61.7</v>
      </c>
      <c r="E6" s="2">
        <v>63.8</v>
      </c>
      <c r="F6" s="2">
        <v>91.2</v>
      </c>
      <c r="G6" s="2">
        <v>70.9</v>
      </c>
      <c r="H6" s="2">
        <v>80</v>
      </c>
      <c r="I6" s="2">
        <v>75.9</v>
      </c>
      <c r="J6" s="2">
        <v>58.2</v>
      </c>
      <c r="K6" s="2">
        <v>40.9</v>
      </c>
      <c r="L6" s="2">
        <v>48.5</v>
      </c>
      <c r="M6" s="2">
        <v>92.2</v>
      </c>
    </row>
    <row r="7" spans="1:13" ht="12.75">
      <c r="A7">
        <v>1902</v>
      </c>
      <c r="B7" s="2">
        <v>32.5</v>
      </c>
      <c r="C7" s="2">
        <v>26.2</v>
      </c>
      <c r="D7" s="2">
        <v>68.1</v>
      </c>
      <c r="E7" s="2">
        <v>44.7</v>
      </c>
      <c r="F7" s="2">
        <v>88.6</v>
      </c>
      <c r="G7" s="2">
        <v>165.4</v>
      </c>
      <c r="H7" s="2">
        <v>153.9</v>
      </c>
      <c r="I7" s="2">
        <v>38.1</v>
      </c>
      <c r="J7" s="2">
        <v>136.7</v>
      </c>
      <c r="K7" s="2">
        <v>64</v>
      </c>
      <c r="L7" s="2">
        <v>49</v>
      </c>
      <c r="M7" s="2">
        <v>69.6</v>
      </c>
    </row>
    <row r="8" spans="1:13" ht="12.75">
      <c r="A8">
        <v>1903</v>
      </c>
      <c r="B8" s="2">
        <v>47.8</v>
      </c>
      <c r="C8" s="2">
        <v>83.8</v>
      </c>
      <c r="D8" s="2">
        <v>64.8</v>
      </c>
      <c r="E8" s="2">
        <v>103.1</v>
      </c>
      <c r="F8" s="2">
        <v>59.9</v>
      </c>
      <c r="G8" s="2">
        <v>96.8</v>
      </c>
      <c r="H8" s="2">
        <v>118.4</v>
      </c>
      <c r="I8" s="2">
        <v>114</v>
      </c>
      <c r="J8" s="2">
        <v>56.4</v>
      </c>
      <c r="K8" s="2">
        <v>64.8</v>
      </c>
      <c r="L8" s="2">
        <v>49.5</v>
      </c>
      <c r="M8" s="2">
        <v>57.4</v>
      </c>
    </row>
    <row r="9" spans="1:13" ht="12.75">
      <c r="A9">
        <v>1904</v>
      </c>
      <c r="B9" s="2">
        <v>103.9</v>
      </c>
      <c r="C9" s="2">
        <v>70.6</v>
      </c>
      <c r="D9" s="2">
        <v>110.7</v>
      </c>
      <c r="E9" s="2">
        <v>75.7</v>
      </c>
      <c r="F9" s="2">
        <v>86.4</v>
      </c>
      <c r="G9" s="2">
        <v>51.8</v>
      </c>
      <c r="H9" s="2">
        <v>103.1</v>
      </c>
      <c r="I9" s="2">
        <v>86.9</v>
      </c>
      <c r="J9" s="2">
        <v>75.9</v>
      </c>
      <c r="K9" s="2">
        <v>49</v>
      </c>
      <c r="L9" s="2">
        <v>10.9</v>
      </c>
      <c r="M9" s="2">
        <v>57.9</v>
      </c>
    </row>
    <row r="10" spans="1:13" ht="12.75">
      <c r="A10">
        <v>1905</v>
      </c>
      <c r="B10" s="2">
        <v>51.6</v>
      </c>
      <c r="C10" s="2">
        <v>49.3</v>
      </c>
      <c r="D10" s="2">
        <v>37.6</v>
      </c>
      <c r="E10" s="2">
        <v>64.5</v>
      </c>
      <c r="F10" s="2">
        <v>112.5</v>
      </c>
      <c r="G10" s="2">
        <v>115.1</v>
      </c>
      <c r="H10" s="2">
        <v>100.6</v>
      </c>
      <c r="I10" s="2">
        <v>85.3</v>
      </c>
      <c r="J10" s="2">
        <v>70.9</v>
      </c>
      <c r="K10" s="2">
        <v>70.4</v>
      </c>
      <c r="L10" s="2">
        <v>71.6</v>
      </c>
      <c r="M10" s="2">
        <v>47.8</v>
      </c>
    </row>
    <row r="11" spans="1:13" ht="12.75">
      <c r="A11">
        <v>1906</v>
      </c>
      <c r="B11" s="2">
        <v>45.2</v>
      </c>
      <c r="C11" s="2">
        <v>25.1</v>
      </c>
      <c r="D11" s="2">
        <v>64.5</v>
      </c>
      <c r="E11" s="2">
        <v>49.5</v>
      </c>
      <c r="F11" s="2">
        <v>63</v>
      </c>
      <c r="G11" s="2">
        <v>91.4</v>
      </c>
      <c r="H11" s="2">
        <v>102.4</v>
      </c>
      <c r="I11" s="2">
        <v>97.3</v>
      </c>
      <c r="J11" s="2">
        <v>58.4</v>
      </c>
      <c r="K11" s="2">
        <v>117.1</v>
      </c>
      <c r="L11" s="2">
        <v>66</v>
      </c>
      <c r="M11" s="2">
        <v>89.4</v>
      </c>
    </row>
    <row r="12" spans="1:13" ht="12.75">
      <c r="A12">
        <v>1907</v>
      </c>
      <c r="B12" s="2">
        <v>118.9</v>
      </c>
      <c r="C12" s="2">
        <v>16.5</v>
      </c>
      <c r="D12" s="2">
        <v>85.6</v>
      </c>
      <c r="E12" s="2">
        <v>55.4</v>
      </c>
      <c r="F12" s="2">
        <v>81</v>
      </c>
      <c r="G12" s="2">
        <v>100.1</v>
      </c>
      <c r="H12" s="2">
        <v>86.4</v>
      </c>
      <c r="I12" s="2">
        <v>37.8</v>
      </c>
      <c r="J12" s="2">
        <v>112.5</v>
      </c>
      <c r="K12" s="2">
        <v>74.4</v>
      </c>
      <c r="L12" s="2">
        <v>58.7</v>
      </c>
      <c r="M12" s="2">
        <v>97.3</v>
      </c>
    </row>
    <row r="13" spans="1:13" ht="12.75">
      <c r="A13">
        <v>1908</v>
      </c>
      <c r="B13" s="2">
        <v>57.2</v>
      </c>
      <c r="C13" s="2">
        <v>108.5</v>
      </c>
      <c r="D13" s="2">
        <v>81.8</v>
      </c>
      <c r="E13" s="2">
        <v>68.8</v>
      </c>
      <c r="F13" s="2">
        <v>111.3</v>
      </c>
      <c r="G13" s="2">
        <v>57.2</v>
      </c>
      <c r="H13" s="2">
        <v>87.9</v>
      </c>
      <c r="I13" s="2">
        <v>88.6</v>
      </c>
      <c r="J13" s="2">
        <v>21.1</v>
      </c>
      <c r="K13" s="2">
        <v>30.7</v>
      </c>
      <c r="L13" s="2">
        <v>33.8</v>
      </c>
      <c r="M13" s="2">
        <v>53.6</v>
      </c>
    </row>
    <row r="14" spans="1:13" ht="12.75">
      <c r="A14">
        <v>1909</v>
      </c>
      <c r="B14" s="2">
        <v>70.4</v>
      </c>
      <c r="C14" s="2">
        <v>107.2</v>
      </c>
      <c r="D14" s="2">
        <v>63</v>
      </c>
      <c r="E14" s="2">
        <v>107.4</v>
      </c>
      <c r="F14" s="2">
        <v>108</v>
      </c>
      <c r="G14" s="2">
        <v>102.1</v>
      </c>
      <c r="H14" s="2">
        <v>72.9</v>
      </c>
      <c r="I14" s="2">
        <v>72.6</v>
      </c>
      <c r="J14" s="2">
        <v>51.8</v>
      </c>
      <c r="K14" s="2">
        <v>51.3</v>
      </c>
      <c r="L14" s="2">
        <v>98</v>
      </c>
      <c r="M14" s="2">
        <v>69.6</v>
      </c>
    </row>
    <row r="15" spans="1:13" ht="12.75">
      <c r="A15">
        <v>1910</v>
      </c>
      <c r="B15" s="2">
        <v>87.6</v>
      </c>
      <c r="C15" s="2">
        <v>73.7</v>
      </c>
      <c r="D15" s="2">
        <v>10.7</v>
      </c>
      <c r="E15" s="2">
        <v>98</v>
      </c>
      <c r="F15" s="2">
        <v>85.6</v>
      </c>
      <c r="G15" s="2">
        <v>41.9</v>
      </c>
      <c r="H15" s="2">
        <v>86.1</v>
      </c>
      <c r="I15" s="2">
        <v>55.4</v>
      </c>
      <c r="J15" s="2">
        <v>92.5</v>
      </c>
      <c r="K15" s="2">
        <v>87.1</v>
      </c>
      <c r="L15" s="2">
        <v>62.7</v>
      </c>
      <c r="M15" s="2">
        <v>58.2</v>
      </c>
    </row>
    <row r="16" spans="1:13" ht="12.75">
      <c r="A16">
        <v>1911</v>
      </c>
      <c r="B16" s="2">
        <v>64</v>
      </c>
      <c r="C16" s="2">
        <v>53.8</v>
      </c>
      <c r="D16" s="2">
        <v>47.8</v>
      </c>
      <c r="E16" s="2">
        <v>81.3</v>
      </c>
      <c r="F16" s="2">
        <v>44.2</v>
      </c>
      <c r="G16" s="2">
        <v>89.2</v>
      </c>
      <c r="H16" s="2">
        <v>55.4</v>
      </c>
      <c r="I16" s="2">
        <v>97.8</v>
      </c>
      <c r="J16" s="2">
        <v>94.2</v>
      </c>
      <c r="K16" s="2">
        <v>109.5</v>
      </c>
      <c r="L16" s="2">
        <v>90.2</v>
      </c>
      <c r="M16" s="2">
        <v>68.6</v>
      </c>
    </row>
    <row r="17" spans="1:13" ht="12.75">
      <c r="A17">
        <v>1912</v>
      </c>
      <c r="B17" s="2">
        <v>56.4</v>
      </c>
      <c r="C17" s="2">
        <v>45.7</v>
      </c>
      <c r="D17" s="2">
        <v>61.7</v>
      </c>
      <c r="E17" s="2">
        <v>79.5</v>
      </c>
      <c r="F17" s="2">
        <v>89.4</v>
      </c>
      <c r="G17" s="2">
        <v>57.2</v>
      </c>
      <c r="H17" s="2">
        <v>105.4</v>
      </c>
      <c r="I17" s="2">
        <v>111</v>
      </c>
      <c r="J17" s="2">
        <v>91.2</v>
      </c>
      <c r="K17" s="2">
        <v>72.1</v>
      </c>
      <c r="L17" s="2">
        <v>53.3</v>
      </c>
      <c r="M17" s="2">
        <v>47</v>
      </c>
    </row>
    <row r="18" spans="1:13" ht="12.75">
      <c r="A18">
        <v>1913</v>
      </c>
      <c r="B18" s="2">
        <v>136.7</v>
      </c>
      <c r="C18" s="2">
        <v>35.8</v>
      </c>
      <c r="D18" s="2">
        <v>170.7</v>
      </c>
      <c r="E18" s="2">
        <v>81</v>
      </c>
      <c r="F18" s="2">
        <v>87.4</v>
      </c>
      <c r="G18" s="2">
        <v>47.8</v>
      </c>
      <c r="H18" s="2">
        <v>86.1</v>
      </c>
      <c r="I18" s="2">
        <v>80.8</v>
      </c>
      <c r="J18" s="2">
        <v>43.2</v>
      </c>
      <c r="K18" s="2">
        <v>93.7</v>
      </c>
      <c r="L18" s="2">
        <v>71.4</v>
      </c>
      <c r="M18" s="2">
        <v>22.4</v>
      </c>
    </row>
    <row r="19" spans="1:13" ht="12.75">
      <c r="A19">
        <v>1914</v>
      </c>
      <c r="B19" s="2">
        <v>64</v>
      </c>
      <c r="C19" s="2">
        <v>35.1</v>
      </c>
      <c r="D19" s="2">
        <v>55.6</v>
      </c>
      <c r="E19" s="2">
        <v>92.2</v>
      </c>
      <c r="F19" s="2">
        <v>116.1</v>
      </c>
      <c r="G19" s="2">
        <v>72.9</v>
      </c>
      <c r="H19" s="2">
        <v>47.2</v>
      </c>
      <c r="I19" s="2">
        <v>121.9</v>
      </c>
      <c r="J19" s="2">
        <v>57.4</v>
      </c>
      <c r="K19" s="2">
        <v>58.4</v>
      </c>
      <c r="L19" s="2">
        <v>43.2</v>
      </c>
      <c r="M19" s="2">
        <v>69.3</v>
      </c>
    </row>
    <row r="20" spans="1:13" ht="12.75">
      <c r="A20">
        <v>1915</v>
      </c>
      <c r="B20" s="2">
        <v>66.5</v>
      </c>
      <c r="C20" s="2">
        <v>57.2</v>
      </c>
      <c r="D20" s="2">
        <v>27.7</v>
      </c>
      <c r="E20" s="2">
        <v>26.7</v>
      </c>
      <c r="F20" s="2">
        <v>77.7</v>
      </c>
      <c r="G20" s="2">
        <v>78</v>
      </c>
      <c r="H20" s="2">
        <v>158.8</v>
      </c>
      <c r="I20" s="2">
        <v>124</v>
      </c>
      <c r="J20" s="2">
        <v>109</v>
      </c>
      <c r="K20" s="2">
        <v>51.1</v>
      </c>
      <c r="L20" s="2">
        <v>59.2</v>
      </c>
      <c r="M20" s="2">
        <v>64.8</v>
      </c>
    </row>
    <row r="21" spans="1:13" ht="12.75">
      <c r="A21">
        <v>1916</v>
      </c>
      <c r="B21" s="2">
        <v>106.7</v>
      </c>
      <c r="C21" s="2">
        <v>38.1</v>
      </c>
      <c r="D21" s="2">
        <v>82.6</v>
      </c>
      <c r="E21" s="2">
        <v>69.1</v>
      </c>
      <c r="F21" s="2">
        <v>123.4</v>
      </c>
      <c r="G21" s="2">
        <v>111.3</v>
      </c>
      <c r="H21" s="2">
        <v>31</v>
      </c>
      <c r="I21" s="2">
        <v>57.7</v>
      </c>
      <c r="J21" s="2">
        <v>62.5</v>
      </c>
      <c r="K21" s="2">
        <v>61.5</v>
      </c>
      <c r="L21" s="2">
        <v>50.5</v>
      </c>
      <c r="M21" s="2">
        <v>63</v>
      </c>
    </row>
    <row r="22" spans="1:13" ht="12.75">
      <c r="A22">
        <v>1917</v>
      </c>
      <c r="B22" s="2">
        <v>59.9</v>
      </c>
      <c r="C22" s="2">
        <v>34</v>
      </c>
      <c r="D22" s="2">
        <v>71.1</v>
      </c>
      <c r="E22" s="2">
        <v>90.9</v>
      </c>
      <c r="F22" s="2">
        <v>103.9</v>
      </c>
      <c r="G22" s="2">
        <v>130.6</v>
      </c>
      <c r="H22" s="2">
        <v>83.1</v>
      </c>
      <c r="I22" s="2">
        <v>71.9</v>
      </c>
      <c r="J22" s="2">
        <v>49.8</v>
      </c>
      <c r="K22" s="2">
        <v>136.1</v>
      </c>
      <c r="L22" s="2">
        <v>20.3</v>
      </c>
      <c r="M22" s="2">
        <v>33.3</v>
      </c>
    </row>
    <row r="23" spans="1:13" ht="12.75">
      <c r="A23">
        <v>1918</v>
      </c>
      <c r="B23" s="2">
        <v>60.5</v>
      </c>
      <c r="C23" s="2">
        <v>64.3</v>
      </c>
      <c r="D23" s="2">
        <v>61</v>
      </c>
      <c r="E23" s="2">
        <v>59.7</v>
      </c>
      <c r="F23" s="2">
        <v>81.5</v>
      </c>
      <c r="G23" s="2">
        <v>58.4</v>
      </c>
      <c r="H23" s="2">
        <v>43.9</v>
      </c>
      <c r="I23" s="2">
        <v>59.4</v>
      </c>
      <c r="J23" s="2">
        <v>115.3</v>
      </c>
      <c r="K23" s="2">
        <v>58.4</v>
      </c>
      <c r="L23" s="2">
        <v>53.3</v>
      </c>
      <c r="M23" s="2">
        <v>79</v>
      </c>
    </row>
    <row r="24" spans="1:13" ht="12.75">
      <c r="A24">
        <v>1919</v>
      </c>
      <c r="B24" s="2">
        <v>30.7</v>
      </c>
      <c r="C24" s="2">
        <v>35.8</v>
      </c>
      <c r="D24" s="2">
        <v>80.8</v>
      </c>
      <c r="E24" s="2">
        <v>97.3</v>
      </c>
      <c r="F24" s="2">
        <v>112.8</v>
      </c>
      <c r="G24" s="2">
        <v>61.7</v>
      </c>
      <c r="H24" s="2">
        <v>46.5</v>
      </c>
      <c r="I24" s="2">
        <v>97</v>
      </c>
      <c r="J24" s="2">
        <v>63.5</v>
      </c>
      <c r="K24" s="2">
        <v>120.4</v>
      </c>
      <c r="L24" s="2">
        <v>57.7</v>
      </c>
      <c r="M24" s="2">
        <v>27.9</v>
      </c>
    </row>
    <row r="25" spans="1:13" ht="12.75">
      <c r="A25">
        <v>1920</v>
      </c>
      <c r="B25" s="2">
        <v>45.5</v>
      </c>
      <c r="C25" s="2">
        <v>22.9</v>
      </c>
      <c r="D25" s="2">
        <v>45.7</v>
      </c>
      <c r="E25" s="2">
        <v>106.4</v>
      </c>
      <c r="F25" s="2">
        <v>35.1</v>
      </c>
      <c r="G25" s="2">
        <v>105.9</v>
      </c>
      <c r="H25" s="2">
        <v>96.8</v>
      </c>
      <c r="I25" s="2">
        <v>87.6</v>
      </c>
      <c r="J25" s="2">
        <v>51.1</v>
      </c>
      <c r="K25" s="2">
        <v>67.3</v>
      </c>
      <c r="L25" s="2">
        <v>73.9</v>
      </c>
      <c r="M25" s="2">
        <v>78</v>
      </c>
    </row>
    <row r="26" spans="1:13" ht="12.75">
      <c r="A26">
        <v>1921</v>
      </c>
      <c r="B26" s="2">
        <v>35.1</v>
      </c>
      <c r="C26" s="2">
        <v>44.5</v>
      </c>
      <c r="D26" s="2">
        <v>112.3</v>
      </c>
      <c r="E26" s="2">
        <v>100.6</v>
      </c>
      <c r="F26" s="2">
        <v>65.5</v>
      </c>
      <c r="G26" s="2">
        <v>62.2</v>
      </c>
      <c r="H26" s="2">
        <v>79.2</v>
      </c>
      <c r="I26" s="2">
        <v>85.1</v>
      </c>
      <c r="J26" s="2">
        <v>91.4</v>
      </c>
      <c r="K26" s="2">
        <v>77.5</v>
      </c>
      <c r="L26" s="2">
        <v>92.5</v>
      </c>
      <c r="M26" s="2">
        <v>53.8</v>
      </c>
    </row>
    <row r="27" spans="1:13" ht="12.75">
      <c r="A27">
        <v>1922</v>
      </c>
      <c r="B27" s="2">
        <v>41.7</v>
      </c>
      <c r="C27" s="2">
        <v>41.9</v>
      </c>
      <c r="D27" s="2">
        <v>92.2</v>
      </c>
      <c r="E27" s="2">
        <v>91.7</v>
      </c>
      <c r="F27" s="2">
        <v>93.2</v>
      </c>
      <c r="G27" s="2">
        <v>80.3</v>
      </c>
      <c r="H27" s="2">
        <v>87.6</v>
      </c>
      <c r="I27" s="2">
        <v>64.8</v>
      </c>
      <c r="J27" s="2">
        <v>82.6</v>
      </c>
      <c r="K27" s="2">
        <v>46.2</v>
      </c>
      <c r="L27" s="2">
        <v>40.1</v>
      </c>
      <c r="M27" s="2">
        <v>65</v>
      </c>
    </row>
    <row r="28" spans="1:13" ht="12.75">
      <c r="A28">
        <v>1923</v>
      </c>
      <c r="B28" s="2">
        <v>68.6</v>
      </c>
      <c r="C28" s="2">
        <v>36.3</v>
      </c>
      <c r="D28" s="2">
        <v>67.8</v>
      </c>
      <c r="E28" s="2">
        <v>51.1</v>
      </c>
      <c r="F28" s="2">
        <v>92.2</v>
      </c>
      <c r="G28" s="2">
        <v>65</v>
      </c>
      <c r="H28" s="2">
        <v>78</v>
      </c>
      <c r="I28" s="2">
        <v>71.6</v>
      </c>
      <c r="J28" s="2">
        <v>90.4</v>
      </c>
      <c r="K28" s="2">
        <v>45.2</v>
      </c>
      <c r="L28" s="2">
        <v>56.4</v>
      </c>
      <c r="M28" s="2">
        <v>111.5</v>
      </c>
    </row>
    <row r="29" spans="1:13" ht="12.75">
      <c r="A29">
        <v>1924</v>
      </c>
      <c r="B29" s="2">
        <v>81.3</v>
      </c>
      <c r="C29" s="2">
        <v>47.2</v>
      </c>
      <c r="D29" s="2">
        <v>54.9</v>
      </c>
      <c r="E29" s="2">
        <v>60.2</v>
      </c>
      <c r="F29" s="2">
        <v>94.2</v>
      </c>
      <c r="G29" s="2">
        <v>127</v>
      </c>
      <c r="H29" s="2">
        <v>72.1</v>
      </c>
      <c r="I29" s="2">
        <v>57.2</v>
      </c>
      <c r="J29" s="2">
        <v>123.4</v>
      </c>
      <c r="K29" s="2">
        <v>11.4</v>
      </c>
      <c r="L29" s="2">
        <v>25.4</v>
      </c>
      <c r="M29" s="2">
        <v>89.7</v>
      </c>
    </row>
    <row r="30" spans="1:13" ht="12.75">
      <c r="A30">
        <v>1925</v>
      </c>
      <c r="B30" s="2">
        <v>32.8</v>
      </c>
      <c r="C30" s="2">
        <v>56.1</v>
      </c>
      <c r="D30" s="2">
        <v>75.7</v>
      </c>
      <c r="E30" s="2">
        <v>37.1</v>
      </c>
      <c r="F30" s="2">
        <v>38.4</v>
      </c>
      <c r="G30" s="2">
        <v>59.4</v>
      </c>
      <c r="H30" s="2">
        <v>94</v>
      </c>
      <c r="I30" s="2">
        <v>59.7</v>
      </c>
      <c r="J30" s="2">
        <v>119.9</v>
      </c>
      <c r="K30" s="2">
        <v>86.4</v>
      </c>
      <c r="L30" s="2">
        <v>88.9</v>
      </c>
      <c r="M30" s="2">
        <v>34.3</v>
      </c>
    </row>
    <row r="31" spans="1:13" ht="12.75">
      <c r="A31">
        <v>1926</v>
      </c>
      <c r="B31" s="2">
        <v>51.1</v>
      </c>
      <c r="C31" s="2">
        <v>65.3</v>
      </c>
      <c r="D31" s="2">
        <v>58.9</v>
      </c>
      <c r="E31" s="2">
        <v>84.6</v>
      </c>
      <c r="F31" s="2">
        <v>43.4</v>
      </c>
      <c r="G31" s="2">
        <v>78.7</v>
      </c>
      <c r="H31" s="2">
        <v>55.4</v>
      </c>
      <c r="I31" s="2">
        <v>144</v>
      </c>
      <c r="J31" s="2">
        <v>175</v>
      </c>
      <c r="K31" s="2">
        <v>113</v>
      </c>
      <c r="L31" s="2">
        <v>69.9</v>
      </c>
      <c r="M31" s="2">
        <v>45.5</v>
      </c>
    </row>
    <row r="32" spans="1:13" ht="12.75">
      <c r="A32">
        <v>1927</v>
      </c>
      <c r="B32" s="2">
        <v>45.7</v>
      </c>
      <c r="C32" s="2">
        <v>50.8</v>
      </c>
      <c r="D32" s="2">
        <v>65.8</v>
      </c>
      <c r="E32" s="2">
        <v>67.8</v>
      </c>
      <c r="F32" s="2">
        <v>108.2</v>
      </c>
      <c r="G32" s="2">
        <v>66.8</v>
      </c>
      <c r="H32" s="2">
        <v>115.1</v>
      </c>
      <c r="I32" s="2">
        <v>38.9</v>
      </c>
      <c r="J32" s="2">
        <v>66.8</v>
      </c>
      <c r="K32" s="2">
        <v>45.7</v>
      </c>
      <c r="L32" s="2">
        <v>151.4</v>
      </c>
      <c r="M32" s="2">
        <v>87.9</v>
      </c>
    </row>
    <row r="33" spans="1:13" ht="12.75">
      <c r="A33">
        <v>1928</v>
      </c>
      <c r="B33" s="2">
        <v>47.5</v>
      </c>
      <c r="C33" s="2">
        <v>49.5</v>
      </c>
      <c r="D33" s="2">
        <v>56.6</v>
      </c>
      <c r="E33" s="2">
        <v>55.1</v>
      </c>
      <c r="F33" s="2">
        <v>54.4</v>
      </c>
      <c r="G33" s="2">
        <v>133.1</v>
      </c>
      <c r="H33" s="2">
        <v>100.6</v>
      </c>
      <c r="I33" s="2">
        <v>65.3</v>
      </c>
      <c r="J33" s="2">
        <v>42.4</v>
      </c>
      <c r="K33" s="2">
        <v>69.3</v>
      </c>
      <c r="L33" s="2">
        <v>81.5</v>
      </c>
      <c r="M33" s="2">
        <v>43.9</v>
      </c>
    </row>
    <row r="34" spans="1:13" ht="12.75">
      <c r="A34">
        <v>1929</v>
      </c>
      <c r="B34" s="2">
        <v>103.9</v>
      </c>
      <c r="C34" s="2">
        <v>36.6</v>
      </c>
      <c r="D34" s="2">
        <v>75.2</v>
      </c>
      <c r="E34" s="2">
        <v>146.6</v>
      </c>
      <c r="F34" s="2">
        <v>98.3</v>
      </c>
      <c r="G34" s="2">
        <v>78.2</v>
      </c>
      <c r="H34" s="2">
        <v>92.7</v>
      </c>
      <c r="I34" s="2">
        <v>38.1</v>
      </c>
      <c r="J34" s="2">
        <v>54.6</v>
      </c>
      <c r="K34" s="2">
        <v>98.8</v>
      </c>
      <c r="L34" s="2">
        <v>84.6</v>
      </c>
      <c r="M34" s="2">
        <v>88.4</v>
      </c>
    </row>
    <row r="35" spans="1:13" ht="12.75">
      <c r="A35">
        <v>1930</v>
      </c>
      <c r="B35" s="2">
        <v>118.9</v>
      </c>
      <c r="C35" s="2">
        <v>51.6</v>
      </c>
      <c r="D35" s="2">
        <v>65</v>
      </c>
      <c r="E35" s="2">
        <v>58.7</v>
      </c>
      <c r="F35" s="2">
        <v>60.5</v>
      </c>
      <c r="G35" s="2">
        <v>80.8</v>
      </c>
      <c r="H35" s="2">
        <v>30</v>
      </c>
      <c r="I35" s="2">
        <v>38.1</v>
      </c>
      <c r="J35" s="2">
        <v>65.8</v>
      </c>
      <c r="K35" s="2">
        <v>45</v>
      </c>
      <c r="L35" s="2">
        <v>45.7</v>
      </c>
      <c r="M35" s="2">
        <v>30.2</v>
      </c>
    </row>
    <row r="36" spans="1:13" ht="12.75">
      <c r="A36">
        <v>1931</v>
      </c>
      <c r="B36" s="2">
        <v>55.2</v>
      </c>
      <c r="C36" s="2">
        <v>32.1</v>
      </c>
      <c r="D36" s="2">
        <v>55.7</v>
      </c>
      <c r="E36" s="2">
        <v>70</v>
      </c>
      <c r="F36" s="2">
        <v>58.4</v>
      </c>
      <c r="G36" s="2">
        <v>64.2</v>
      </c>
      <c r="H36" s="2">
        <v>91</v>
      </c>
      <c r="I36" s="2">
        <v>39.9</v>
      </c>
      <c r="J36" s="2">
        <v>83.5</v>
      </c>
      <c r="K36" s="2">
        <v>61.4</v>
      </c>
      <c r="L36" s="2">
        <v>75.1</v>
      </c>
      <c r="M36" s="2">
        <v>63.4</v>
      </c>
    </row>
    <row r="37" spans="1:13" ht="12.75">
      <c r="A37">
        <v>1932</v>
      </c>
      <c r="B37" s="2">
        <v>105.6</v>
      </c>
      <c r="C37" s="2">
        <v>44.9</v>
      </c>
      <c r="D37" s="2">
        <v>42.7</v>
      </c>
      <c r="E37" s="2">
        <v>44</v>
      </c>
      <c r="F37" s="2">
        <v>141.3</v>
      </c>
      <c r="G37" s="2">
        <v>45.8</v>
      </c>
      <c r="H37" s="2">
        <v>139</v>
      </c>
      <c r="I37" s="2">
        <v>74.1</v>
      </c>
      <c r="J37" s="2">
        <v>103.7</v>
      </c>
      <c r="K37" s="2">
        <v>90.7</v>
      </c>
      <c r="L37" s="2">
        <v>63.1</v>
      </c>
      <c r="M37" s="2">
        <v>76.5</v>
      </c>
    </row>
    <row r="38" spans="1:13" ht="12.75">
      <c r="A38">
        <v>1933</v>
      </c>
      <c r="B38" s="2">
        <v>30.1</v>
      </c>
      <c r="C38" s="2">
        <v>41.8</v>
      </c>
      <c r="D38" s="2">
        <v>64.4</v>
      </c>
      <c r="E38" s="2">
        <v>76.4</v>
      </c>
      <c r="F38" s="2">
        <v>75.7</v>
      </c>
      <c r="G38" s="2">
        <v>36</v>
      </c>
      <c r="H38" s="2">
        <v>53</v>
      </c>
      <c r="I38" s="2">
        <v>64.3</v>
      </c>
      <c r="J38" s="2">
        <v>62.2</v>
      </c>
      <c r="K38" s="2">
        <v>60.3</v>
      </c>
      <c r="L38" s="2">
        <v>85.8</v>
      </c>
      <c r="M38" s="2">
        <v>54.6</v>
      </c>
    </row>
    <row r="39" spans="1:13" ht="12.75">
      <c r="A39">
        <v>1934</v>
      </c>
      <c r="B39" s="2">
        <v>40.6</v>
      </c>
      <c r="C39" s="2">
        <v>19.8</v>
      </c>
      <c r="D39" s="2">
        <v>65.6</v>
      </c>
      <c r="E39" s="2">
        <v>70.4</v>
      </c>
      <c r="F39" s="2">
        <v>16.2</v>
      </c>
      <c r="G39" s="2">
        <v>34.8</v>
      </c>
      <c r="H39" s="2">
        <v>57.3</v>
      </c>
      <c r="I39" s="2">
        <v>71.2</v>
      </c>
      <c r="J39" s="2">
        <v>93.6</v>
      </c>
      <c r="K39" s="2">
        <v>40.6</v>
      </c>
      <c r="L39" s="2">
        <v>68.3</v>
      </c>
      <c r="M39" s="2">
        <v>51.4</v>
      </c>
    </row>
    <row r="40" spans="1:13" ht="12.75">
      <c r="A40">
        <v>1935</v>
      </c>
      <c r="B40" s="2">
        <v>62</v>
      </c>
      <c r="C40" s="2">
        <v>56.8</v>
      </c>
      <c r="D40" s="2">
        <v>59.6</v>
      </c>
      <c r="E40" s="2">
        <v>46.4</v>
      </c>
      <c r="F40" s="2">
        <v>70.7</v>
      </c>
      <c r="G40" s="2">
        <v>96.3</v>
      </c>
      <c r="H40" s="2">
        <v>53.3</v>
      </c>
      <c r="I40" s="2">
        <v>72.5</v>
      </c>
      <c r="J40" s="2">
        <v>53.8</v>
      </c>
      <c r="K40" s="2">
        <v>39.3</v>
      </c>
      <c r="L40" s="2">
        <v>96.6</v>
      </c>
      <c r="M40" s="2">
        <v>52.7</v>
      </c>
    </row>
    <row r="41" spans="1:13" ht="12.75">
      <c r="A41">
        <v>1936</v>
      </c>
      <c r="B41" s="2">
        <v>45.4</v>
      </c>
      <c r="C41" s="2">
        <v>51.4</v>
      </c>
      <c r="D41" s="2">
        <v>33.6</v>
      </c>
      <c r="E41" s="2">
        <v>71.2</v>
      </c>
      <c r="F41" s="2">
        <v>29.8</v>
      </c>
      <c r="G41" s="2">
        <v>78.2</v>
      </c>
      <c r="H41" s="2">
        <v>24.8</v>
      </c>
      <c r="I41" s="2">
        <v>50.5</v>
      </c>
      <c r="J41" s="2">
        <v>119</v>
      </c>
      <c r="K41" s="2">
        <v>85.6</v>
      </c>
      <c r="L41" s="2">
        <v>44.6</v>
      </c>
      <c r="M41" s="2">
        <v>54</v>
      </c>
    </row>
    <row r="42" spans="1:13" ht="12.75">
      <c r="A42">
        <v>1937</v>
      </c>
      <c r="B42" s="2">
        <v>106.2</v>
      </c>
      <c r="C42" s="2">
        <v>46.6</v>
      </c>
      <c r="D42" s="2">
        <v>25.5</v>
      </c>
      <c r="E42" s="2">
        <v>145.8</v>
      </c>
      <c r="F42" s="2">
        <v>59.2</v>
      </c>
      <c r="G42" s="2">
        <v>101.5</v>
      </c>
      <c r="H42" s="2">
        <v>74.4</v>
      </c>
      <c r="I42" s="2">
        <v>95.1</v>
      </c>
      <c r="J42" s="2">
        <v>64.2</v>
      </c>
      <c r="K42" s="2">
        <v>68.1</v>
      </c>
      <c r="L42" s="2">
        <v>38.9</v>
      </c>
      <c r="M42" s="2">
        <v>47.2</v>
      </c>
    </row>
    <row r="43" spans="1:13" ht="12.75">
      <c r="A43">
        <v>1938</v>
      </c>
      <c r="B43" s="2">
        <v>38.3</v>
      </c>
      <c r="C43" s="2">
        <v>121.6</v>
      </c>
      <c r="D43" s="2">
        <v>86</v>
      </c>
      <c r="E43" s="2">
        <v>46.4</v>
      </c>
      <c r="F43" s="2">
        <v>84.6</v>
      </c>
      <c r="G43" s="2">
        <v>54.4</v>
      </c>
      <c r="H43" s="2">
        <v>93.1</v>
      </c>
      <c r="I43" s="2">
        <v>70.9</v>
      </c>
      <c r="J43" s="2">
        <v>50.5</v>
      </c>
      <c r="K43" s="2">
        <v>28.1</v>
      </c>
      <c r="L43" s="2">
        <v>35.6</v>
      </c>
      <c r="M43" s="2">
        <v>60.6</v>
      </c>
    </row>
    <row r="44" spans="1:13" ht="12.75">
      <c r="A44">
        <v>1939</v>
      </c>
      <c r="B44" s="2">
        <v>67</v>
      </c>
      <c r="C44" s="2">
        <v>112.3</v>
      </c>
      <c r="D44" s="2">
        <v>47.9</v>
      </c>
      <c r="E44" s="2">
        <v>90.6</v>
      </c>
      <c r="F44" s="2">
        <v>38.8</v>
      </c>
      <c r="G44" s="2">
        <v>92.2</v>
      </c>
      <c r="H44" s="2">
        <v>57.7</v>
      </c>
      <c r="I44" s="2">
        <v>48.1</v>
      </c>
      <c r="J44" s="2">
        <v>53.1</v>
      </c>
      <c r="K44" s="2">
        <v>70.5</v>
      </c>
      <c r="L44" s="2">
        <v>20.5</v>
      </c>
      <c r="M44" s="2">
        <v>31.8</v>
      </c>
    </row>
    <row r="45" spans="1:13" ht="12.75">
      <c r="A45">
        <v>1940</v>
      </c>
      <c r="B45" s="2">
        <v>56</v>
      </c>
      <c r="C45" s="2">
        <v>46.5</v>
      </c>
      <c r="D45" s="2">
        <v>55</v>
      </c>
      <c r="E45" s="2">
        <v>58.8</v>
      </c>
      <c r="F45" s="2">
        <v>104.9</v>
      </c>
      <c r="G45" s="2">
        <v>139</v>
      </c>
      <c r="H45" s="2">
        <v>50.6</v>
      </c>
      <c r="I45" s="2">
        <v>161</v>
      </c>
      <c r="J45" s="2">
        <v>54.4</v>
      </c>
      <c r="K45" s="2">
        <v>70.2</v>
      </c>
      <c r="L45" s="2">
        <v>86.7</v>
      </c>
      <c r="M45" s="2">
        <v>79.4</v>
      </c>
    </row>
    <row r="46" spans="1:13" ht="12.75">
      <c r="A46">
        <v>1941</v>
      </c>
      <c r="B46" s="2">
        <v>47.6</v>
      </c>
      <c r="C46" s="2">
        <v>25.8</v>
      </c>
      <c r="D46" s="2">
        <v>37.9</v>
      </c>
      <c r="E46" s="2">
        <v>49.9</v>
      </c>
      <c r="F46" s="2">
        <v>50.9</v>
      </c>
      <c r="G46" s="2">
        <v>62.4</v>
      </c>
      <c r="H46" s="2">
        <v>63.5</v>
      </c>
      <c r="I46" s="2">
        <v>74</v>
      </c>
      <c r="J46" s="2">
        <v>30.4</v>
      </c>
      <c r="K46" s="2">
        <v>113</v>
      </c>
      <c r="L46" s="2">
        <v>53.1</v>
      </c>
      <c r="M46" s="2">
        <v>48.7</v>
      </c>
    </row>
    <row r="47" spans="1:13" ht="12.75">
      <c r="A47">
        <v>1942</v>
      </c>
      <c r="B47" s="2">
        <v>54.6</v>
      </c>
      <c r="C47" s="2">
        <v>60.8</v>
      </c>
      <c r="D47" s="2">
        <v>80.8</v>
      </c>
      <c r="E47" s="2">
        <v>35.5</v>
      </c>
      <c r="F47" s="2">
        <v>121.3</v>
      </c>
      <c r="G47" s="2">
        <v>65.4</v>
      </c>
      <c r="H47" s="2">
        <v>105.4</v>
      </c>
      <c r="I47" s="2">
        <v>71.4</v>
      </c>
      <c r="J47" s="2">
        <v>110.7</v>
      </c>
      <c r="K47" s="2">
        <v>84.8</v>
      </c>
      <c r="L47" s="2">
        <v>81.6</v>
      </c>
      <c r="M47" s="2">
        <v>75.5</v>
      </c>
    </row>
    <row r="48" spans="1:13" ht="12.75">
      <c r="A48">
        <v>1943</v>
      </c>
      <c r="B48" s="2">
        <v>66.4</v>
      </c>
      <c r="C48" s="2">
        <v>54.6</v>
      </c>
      <c r="D48" s="2">
        <v>73.6</v>
      </c>
      <c r="E48" s="2">
        <v>83.8</v>
      </c>
      <c r="F48" s="2">
        <v>160.1</v>
      </c>
      <c r="G48" s="2">
        <v>98.3</v>
      </c>
      <c r="H48" s="2">
        <v>105</v>
      </c>
      <c r="I48" s="2">
        <v>74.3</v>
      </c>
      <c r="J48" s="2">
        <v>52.1</v>
      </c>
      <c r="K48" s="2">
        <v>48.1</v>
      </c>
      <c r="L48" s="2">
        <v>56.6</v>
      </c>
      <c r="M48" s="2">
        <v>24.6</v>
      </c>
    </row>
    <row r="49" spans="1:13" ht="12.75">
      <c r="A49">
        <v>1944</v>
      </c>
      <c r="B49" s="2">
        <v>31.4</v>
      </c>
      <c r="C49" s="2">
        <v>57.5</v>
      </c>
      <c r="D49" s="2">
        <v>68.1</v>
      </c>
      <c r="E49" s="2">
        <v>60.4</v>
      </c>
      <c r="F49" s="2">
        <v>82.8</v>
      </c>
      <c r="G49" s="2">
        <v>77.1</v>
      </c>
      <c r="H49" s="2">
        <v>44.3</v>
      </c>
      <c r="I49" s="2">
        <v>57.5</v>
      </c>
      <c r="J49" s="2">
        <v>83.8</v>
      </c>
      <c r="K49" s="2">
        <v>13.8</v>
      </c>
      <c r="L49" s="2">
        <v>59.1</v>
      </c>
      <c r="M49" s="2">
        <v>61.4</v>
      </c>
    </row>
    <row r="50" spans="1:13" ht="12.75">
      <c r="A50">
        <v>1945</v>
      </c>
      <c r="B50" s="2">
        <v>30.2</v>
      </c>
      <c r="C50" s="2">
        <v>42.5</v>
      </c>
      <c r="D50" s="2">
        <v>84.9</v>
      </c>
      <c r="E50" s="2">
        <v>98.3</v>
      </c>
      <c r="F50" s="2">
        <v>156.8</v>
      </c>
      <c r="G50" s="2">
        <v>119</v>
      </c>
      <c r="H50" s="2">
        <v>86.4</v>
      </c>
      <c r="I50" s="2">
        <v>74</v>
      </c>
      <c r="J50" s="2">
        <v>138.8</v>
      </c>
      <c r="K50" s="2">
        <v>94.6</v>
      </c>
      <c r="L50" s="2">
        <v>48.9</v>
      </c>
      <c r="M50" s="2">
        <v>51.9</v>
      </c>
    </row>
    <row r="51" spans="1:13" ht="12.75">
      <c r="A51">
        <v>1946</v>
      </c>
      <c r="B51" s="2">
        <v>53.1</v>
      </c>
      <c r="C51" s="2">
        <v>65.4</v>
      </c>
      <c r="D51" s="2">
        <v>53.1</v>
      </c>
      <c r="E51" s="2">
        <v>21.2</v>
      </c>
      <c r="F51" s="2">
        <v>107.7</v>
      </c>
      <c r="G51" s="2">
        <v>106.5</v>
      </c>
      <c r="H51" s="2">
        <v>41.2</v>
      </c>
      <c r="I51" s="2">
        <v>58.9</v>
      </c>
      <c r="J51" s="2">
        <v>41.9</v>
      </c>
      <c r="K51" s="2">
        <v>76</v>
      </c>
      <c r="L51" s="2">
        <v>42.5</v>
      </c>
      <c r="M51" s="2">
        <v>80.2</v>
      </c>
    </row>
    <row r="52" spans="1:13" ht="12.75">
      <c r="A52">
        <v>1947</v>
      </c>
      <c r="B52" s="2">
        <v>84.2</v>
      </c>
      <c r="C52" s="2">
        <v>29</v>
      </c>
      <c r="D52" s="2">
        <v>77.6</v>
      </c>
      <c r="E52" s="2">
        <v>143.8</v>
      </c>
      <c r="F52" s="2">
        <v>132</v>
      </c>
      <c r="G52" s="2">
        <v>84.8</v>
      </c>
      <c r="H52" s="2">
        <v>106.8</v>
      </c>
      <c r="I52" s="2">
        <v>83.7</v>
      </c>
      <c r="J52" s="2">
        <v>115.6</v>
      </c>
      <c r="K52" s="2">
        <v>37.4</v>
      </c>
      <c r="L52" s="2">
        <v>51.6</v>
      </c>
      <c r="M52" s="2">
        <v>56.1</v>
      </c>
    </row>
    <row r="53" spans="1:13" ht="12.75">
      <c r="A53">
        <v>1948</v>
      </c>
      <c r="B53" s="2">
        <v>36.3</v>
      </c>
      <c r="C53" s="2">
        <v>55.1</v>
      </c>
      <c r="D53" s="2">
        <v>92.4</v>
      </c>
      <c r="E53" s="2">
        <v>58.5</v>
      </c>
      <c r="F53" s="2">
        <v>118.3</v>
      </c>
      <c r="G53" s="2">
        <v>96.6</v>
      </c>
      <c r="H53" s="2">
        <v>80.5</v>
      </c>
      <c r="I53" s="2">
        <v>27.2</v>
      </c>
      <c r="J53" s="2">
        <v>36.5</v>
      </c>
      <c r="K53" s="2">
        <v>52.9</v>
      </c>
      <c r="L53" s="2">
        <v>99.4</v>
      </c>
      <c r="M53" s="2">
        <v>51.5</v>
      </c>
    </row>
    <row r="54" spans="1:13" ht="12.75">
      <c r="A54">
        <v>1949</v>
      </c>
      <c r="B54" s="2">
        <v>76.2</v>
      </c>
      <c r="C54" s="2">
        <v>70.4</v>
      </c>
      <c r="D54" s="2">
        <v>62.3</v>
      </c>
      <c r="E54" s="2">
        <v>53.6</v>
      </c>
      <c r="F54" s="2">
        <v>59.8</v>
      </c>
      <c r="G54" s="2">
        <v>61.9</v>
      </c>
      <c r="H54" s="2">
        <v>84.8</v>
      </c>
      <c r="I54" s="2">
        <v>87.5</v>
      </c>
      <c r="J54" s="2">
        <v>72.4</v>
      </c>
      <c r="K54" s="2">
        <v>83.3</v>
      </c>
      <c r="L54" s="2">
        <v>49.7</v>
      </c>
      <c r="M54" s="2">
        <v>103.2</v>
      </c>
    </row>
    <row r="55" spans="1:13" ht="12.75">
      <c r="A55">
        <v>1950</v>
      </c>
      <c r="B55" s="2">
        <v>116.7</v>
      </c>
      <c r="C55" s="2">
        <v>90.8</v>
      </c>
      <c r="D55" s="2">
        <v>63.3</v>
      </c>
      <c r="E55" s="2">
        <v>96.7</v>
      </c>
      <c r="F55" s="2">
        <v>30.6</v>
      </c>
      <c r="G55" s="2">
        <v>63.1</v>
      </c>
      <c r="H55" s="2">
        <v>110.2</v>
      </c>
      <c r="I55" s="2">
        <v>58</v>
      </c>
      <c r="J55" s="2">
        <v>74.1</v>
      </c>
      <c r="K55" s="2">
        <v>79.3</v>
      </c>
      <c r="L55" s="2">
        <v>119.7</v>
      </c>
      <c r="M55" s="2">
        <v>72.3</v>
      </c>
    </row>
    <row r="56" spans="1:13" ht="12.75">
      <c r="A56">
        <v>1951</v>
      </c>
      <c r="B56" s="2">
        <v>73.5</v>
      </c>
      <c r="C56" s="2">
        <v>69.5</v>
      </c>
      <c r="D56" s="2">
        <v>79.3</v>
      </c>
      <c r="E56" s="2">
        <v>71.2</v>
      </c>
      <c r="F56" s="2">
        <v>57.2</v>
      </c>
      <c r="G56" s="2">
        <v>82.5</v>
      </c>
      <c r="H56" s="2">
        <v>62.6</v>
      </c>
      <c r="I56" s="2">
        <v>54.2</v>
      </c>
      <c r="J56" s="2">
        <v>56.7</v>
      </c>
      <c r="K56" s="2">
        <v>86.5</v>
      </c>
      <c r="L56" s="2">
        <v>81.8</v>
      </c>
      <c r="M56" s="2">
        <v>103.3</v>
      </c>
    </row>
    <row r="57" spans="1:13" ht="12.75">
      <c r="A57">
        <v>1952</v>
      </c>
      <c r="B57" s="2">
        <v>70.1</v>
      </c>
      <c r="C57" s="2">
        <v>38.1</v>
      </c>
      <c r="D57" s="2">
        <v>66.3</v>
      </c>
      <c r="E57" s="2">
        <v>65.2</v>
      </c>
      <c r="F57" s="2">
        <v>78.2</v>
      </c>
      <c r="G57" s="2">
        <v>30.6</v>
      </c>
      <c r="H57" s="2">
        <v>70.2</v>
      </c>
      <c r="I57" s="2">
        <v>74</v>
      </c>
      <c r="J57" s="2">
        <v>49.2</v>
      </c>
      <c r="K57" s="2">
        <v>35.5</v>
      </c>
      <c r="L57" s="2">
        <v>63.1</v>
      </c>
      <c r="M57" s="2">
        <v>60.8</v>
      </c>
    </row>
    <row r="58" spans="1:13" ht="12.75">
      <c r="A58">
        <v>1953</v>
      </c>
      <c r="B58" s="2">
        <v>56.6</v>
      </c>
      <c r="C58" s="2">
        <v>26.3</v>
      </c>
      <c r="D58" s="2">
        <v>69.5</v>
      </c>
      <c r="E58" s="2">
        <v>71.4</v>
      </c>
      <c r="F58" s="2">
        <v>68.6</v>
      </c>
      <c r="G58" s="2">
        <v>79.6</v>
      </c>
      <c r="H58" s="2">
        <v>84.4</v>
      </c>
      <c r="I58" s="2">
        <v>51.7</v>
      </c>
      <c r="J58" s="2">
        <v>67.6</v>
      </c>
      <c r="K58" s="2">
        <v>27</v>
      </c>
      <c r="L58" s="2">
        <v>31</v>
      </c>
      <c r="M58" s="2">
        <v>53.2</v>
      </c>
    </row>
    <row r="59" spans="1:13" ht="12.75">
      <c r="A59">
        <v>1954</v>
      </c>
      <c r="B59" s="2">
        <v>53</v>
      </c>
      <c r="C59" s="2">
        <v>96.5</v>
      </c>
      <c r="D59" s="2">
        <v>97.5</v>
      </c>
      <c r="E59" s="2">
        <v>89.7</v>
      </c>
      <c r="F59" s="2">
        <v>18.6</v>
      </c>
      <c r="G59" s="2">
        <v>73</v>
      </c>
      <c r="H59" s="2">
        <v>31.3</v>
      </c>
      <c r="I59" s="2">
        <v>50.7</v>
      </c>
      <c r="J59" s="2">
        <v>58.9</v>
      </c>
      <c r="K59" s="2">
        <v>190.4</v>
      </c>
      <c r="L59" s="2">
        <v>46.4</v>
      </c>
      <c r="M59" s="2">
        <v>53.7</v>
      </c>
    </row>
    <row r="60" spans="1:13" ht="12.75">
      <c r="A60">
        <v>1955</v>
      </c>
      <c r="B60" s="2">
        <v>45.7</v>
      </c>
      <c r="C60" s="2">
        <v>59.1</v>
      </c>
      <c r="D60" s="2">
        <v>50.5</v>
      </c>
      <c r="E60" s="2">
        <v>57.7</v>
      </c>
      <c r="F60" s="2">
        <v>41.8</v>
      </c>
      <c r="G60" s="2">
        <v>50</v>
      </c>
      <c r="H60" s="2">
        <v>50</v>
      </c>
      <c r="I60" s="2">
        <v>87.7</v>
      </c>
      <c r="J60" s="2">
        <v>50.8</v>
      </c>
      <c r="K60" s="2">
        <v>109</v>
      </c>
      <c r="L60" s="2">
        <v>85</v>
      </c>
      <c r="M60" s="2">
        <v>48.3</v>
      </c>
    </row>
    <row r="61" spans="1:13" ht="12.75">
      <c r="A61">
        <v>1956</v>
      </c>
      <c r="B61" s="2">
        <v>32.3</v>
      </c>
      <c r="C61" s="2">
        <v>58.1</v>
      </c>
      <c r="D61" s="2">
        <v>76.8</v>
      </c>
      <c r="E61" s="2">
        <v>107</v>
      </c>
      <c r="F61" s="2">
        <v>140.4</v>
      </c>
      <c r="G61" s="2">
        <v>84.7</v>
      </c>
      <c r="H61" s="2">
        <v>70</v>
      </c>
      <c r="I61" s="2">
        <v>158</v>
      </c>
      <c r="J61" s="2">
        <v>35.6</v>
      </c>
      <c r="K61" s="2">
        <v>21.7</v>
      </c>
      <c r="L61" s="2">
        <v>52.3</v>
      </c>
      <c r="M61" s="2">
        <v>59.2</v>
      </c>
    </row>
    <row r="62" spans="1:13" ht="12.75">
      <c r="A62">
        <v>1957</v>
      </c>
      <c r="B62" s="2">
        <v>50.4</v>
      </c>
      <c r="C62" s="2">
        <v>49.3</v>
      </c>
      <c r="D62" s="2">
        <v>38.2</v>
      </c>
      <c r="E62" s="2">
        <v>102.5</v>
      </c>
      <c r="F62" s="2">
        <v>85.3</v>
      </c>
      <c r="G62" s="2">
        <v>100.4</v>
      </c>
      <c r="H62" s="2">
        <v>104.2</v>
      </c>
      <c r="I62" s="2">
        <v>49.2</v>
      </c>
      <c r="J62" s="2">
        <v>104</v>
      </c>
      <c r="K62" s="2">
        <v>82.1</v>
      </c>
      <c r="L62" s="2">
        <v>75.9</v>
      </c>
      <c r="M62" s="2">
        <v>98.3</v>
      </c>
    </row>
    <row r="63" spans="1:13" ht="12.75">
      <c r="A63">
        <v>1958</v>
      </c>
      <c r="B63" s="2">
        <v>25</v>
      </c>
      <c r="C63" s="2">
        <v>24.3</v>
      </c>
      <c r="D63" s="2">
        <v>9.8</v>
      </c>
      <c r="E63" s="2">
        <v>44.2</v>
      </c>
      <c r="F63" s="2">
        <v>34.9</v>
      </c>
      <c r="G63" s="2">
        <v>85.3</v>
      </c>
      <c r="H63" s="2">
        <v>63.7</v>
      </c>
      <c r="I63" s="2">
        <v>71.5</v>
      </c>
      <c r="J63" s="2">
        <v>96.8</v>
      </c>
      <c r="K63" s="2">
        <v>37.9</v>
      </c>
      <c r="L63" s="2">
        <v>75.7</v>
      </c>
      <c r="M63" s="2">
        <v>21.4</v>
      </c>
    </row>
    <row r="64" spans="1:13" ht="12.75">
      <c r="A64">
        <v>1959</v>
      </c>
      <c r="B64" s="2">
        <v>83.1</v>
      </c>
      <c r="C64" s="2">
        <v>61.4</v>
      </c>
      <c r="D64" s="2">
        <v>61.3</v>
      </c>
      <c r="E64" s="2">
        <v>99.7</v>
      </c>
      <c r="F64" s="2">
        <v>94.3</v>
      </c>
      <c r="G64" s="2">
        <v>35.2</v>
      </c>
      <c r="H64" s="2">
        <v>90.4</v>
      </c>
      <c r="I64" s="2">
        <v>104</v>
      </c>
      <c r="J64" s="2">
        <v>63.8</v>
      </c>
      <c r="K64" s="2">
        <v>122.3</v>
      </c>
      <c r="L64" s="2">
        <v>77.4</v>
      </c>
      <c r="M64" s="2">
        <v>87.9</v>
      </c>
    </row>
    <row r="65" spans="1:13" ht="12.75">
      <c r="A65">
        <v>1960</v>
      </c>
      <c r="B65" s="2">
        <v>78</v>
      </c>
      <c r="C65" s="2">
        <v>59.3</v>
      </c>
      <c r="D65" s="2">
        <v>38.8</v>
      </c>
      <c r="E65" s="2">
        <v>85.7</v>
      </c>
      <c r="F65" s="2">
        <v>77.8</v>
      </c>
      <c r="G65" s="2">
        <v>110.5</v>
      </c>
      <c r="H65" s="2">
        <v>50.8</v>
      </c>
      <c r="I65" s="2">
        <v>60.6</v>
      </c>
      <c r="J65" s="2">
        <v>35.6</v>
      </c>
      <c r="K65" s="2">
        <v>46.1</v>
      </c>
      <c r="L65" s="2">
        <v>46.2</v>
      </c>
      <c r="M65" s="2">
        <v>26.5</v>
      </c>
    </row>
    <row r="66" spans="1:13" ht="12.75">
      <c r="A66">
        <v>1961</v>
      </c>
      <c r="B66" s="2">
        <v>14.2</v>
      </c>
      <c r="C66" s="2">
        <v>60.2</v>
      </c>
      <c r="D66" s="2">
        <v>64.4</v>
      </c>
      <c r="E66" s="2">
        <v>111.5</v>
      </c>
      <c r="F66" s="2">
        <v>60.8</v>
      </c>
      <c r="G66" s="2">
        <v>85.3</v>
      </c>
      <c r="H66" s="2">
        <v>92</v>
      </c>
      <c r="I66" s="2">
        <v>111.8</v>
      </c>
      <c r="J66" s="2">
        <v>78.1</v>
      </c>
      <c r="K66" s="2">
        <v>45.3</v>
      </c>
      <c r="L66" s="2">
        <v>67.2</v>
      </c>
      <c r="M66" s="2">
        <v>41</v>
      </c>
    </row>
    <row r="67" spans="1:13" ht="12.75">
      <c r="A67">
        <v>1962</v>
      </c>
      <c r="B67" s="2">
        <v>55.8</v>
      </c>
      <c r="C67" s="2">
        <v>60.8</v>
      </c>
      <c r="D67" s="2">
        <v>21.5</v>
      </c>
      <c r="E67" s="2">
        <v>46.8</v>
      </c>
      <c r="F67" s="2">
        <v>36.2</v>
      </c>
      <c r="G67" s="2">
        <v>120.6</v>
      </c>
      <c r="H67" s="2">
        <v>53.7</v>
      </c>
      <c r="I67" s="2">
        <v>81.1</v>
      </c>
      <c r="J67" s="2">
        <v>77.7</v>
      </c>
      <c r="K67" s="2">
        <v>73.1</v>
      </c>
      <c r="L67" s="2">
        <v>55.2</v>
      </c>
      <c r="M67" s="2">
        <v>55.7</v>
      </c>
    </row>
    <row r="68" spans="1:13" ht="12.75">
      <c r="A68">
        <v>1963</v>
      </c>
      <c r="B68" s="2">
        <v>22.4</v>
      </c>
      <c r="C68" s="2">
        <v>21.4</v>
      </c>
      <c r="D68" s="2">
        <v>68.6</v>
      </c>
      <c r="E68" s="2">
        <v>68.9</v>
      </c>
      <c r="F68" s="2">
        <v>70.2</v>
      </c>
      <c r="G68" s="2">
        <v>51.7</v>
      </c>
      <c r="H68" s="2">
        <v>59</v>
      </c>
      <c r="I68" s="2">
        <v>49.1</v>
      </c>
      <c r="J68" s="2">
        <v>37.9</v>
      </c>
      <c r="K68" s="2">
        <v>13.8</v>
      </c>
      <c r="L68" s="2">
        <v>41.8</v>
      </c>
      <c r="M68" s="2">
        <v>43.2</v>
      </c>
    </row>
    <row r="69" spans="1:13" ht="12.75">
      <c r="A69">
        <v>1964</v>
      </c>
      <c r="B69" s="2">
        <v>61.6</v>
      </c>
      <c r="C69" s="2">
        <v>20.7</v>
      </c>
      <c r="D69" s="2">
        <v>73.2</v>
      </c>
      <c r="E69" s="2">
        <v>94</v>
      </c>
      <c r="F69" s="2">
        <v>56.3</v>
      </c>
      <c r="G69" s="2">
        <v>67.8</v>
      </c>
      <c r="H69" s="2">
        <v>70.8</v>
      </c>
      <c r="I69" s="2">
        <v>155.1</v>
      </c>
      <c r="J69" s="2">
        <v>38.4</v>
      </c>
      <c r="K69" s="2">
        <v>23.6</v>
      </c>
      <c r="L69" s="2">
        <v>32.4</v>
      </c>
      <c r="M69" s="2">
        <v>72.8</v>
      </c>
    </row>
    <row r="70" spans="1:13" ht="12.75">
      <c r="A70">
        <v>1965</v>
      </c>
      <c r="B70" s="2">
        <v>93.4</v>
      </c>
      <c r="C70" s="2">
        <v>83.7</v>
      </c>
      <c r="D70" s="2">
        <v>79.4</v>
      </c>
      <c r="E70" s="2">
        <v>60.1</v>
      </c>
      <c r="F70" s="2">
        <v>49.6</v>
      </c>
      <c r="G70" s="2">
        <v>41</v>
      </c>
      <c r="H70" s="2">
        <v>61.5</v>
      </c>
      <c r="I70" s="2">
        <v>88.4</v>
      </c>
      <c r="J70" s="2">
        <v>72.8</v>
      </c>
      <c r="K70" s="2">
        <v>79.5</v>
      </c>
      <c r="L70" s="2">
        <v>64.4</v>
      </c>
      <c r="M70" s="2">
        <v>94.8</v>
      </c>
    </row>
    <row r="71" spans="1:13" ht="12.75">
      <c r="A71">
        <v>1966</v>
      </c>
      <c r="B71" s="2">
        <v>34.9</v>
      </c>
      <c r="C71" s="2">
        <v>41.7</v>
      </c>
      <c r="D71" s="2">
        <v>67.4</v>
      </c>
      <c r="E71" s="2">
        <v>79.5</v>
      </c>
      <c r="F71" s="2">
        <v>42.3</v>
      </c>
      <c r="G71" s="2">
        <v>87.5</v>
      </c>
      <c r="H71" s="2">
        <v>52.3</v>
      </c>
      <c r="I71" s="2">
        <v>91.9</v>
      </c>
      <c r="J71" s="2">
        <v>65.7</v>
      </c>
      <c r="K71" s="2">
        <v>34.7</v>
      </c>
      <c r="L71" s="2">
        <v>119.9</v>
      </c>
      <c r="M71" s="2">
        <v>111.9</v>
      </c>
    </row>
    <row r="72" spans="1:13" ht="12.75">
      <c r="A72">
        <v>1967</v>
      </c>
      <c r="B72" s="2">
        <v>53.9</v>
      </c>
      <c r="C72" s="2">
        <v>37.7</v>
      </c>
      <c r="D72" s="2">
        <v>28.4</v>
      </c>
      <c r="E72" s="2">
        <v>100.6</v>
      </c>
      <c r="F72" s="2">
        <v>46.1</v>
      </c>
      <c r="G72" s="2">
        <v>184.1</v>
      </c>
      <c r="H72" s="2">
        <v>77.2</v>
      </c>
      <c r="I72" s="2">
        <v>94.1</v>
      </c>
      <c r="J72" s="2">
        <v>60.7</v>
      </c>
      <c r="K72" s="2">
        <v>105.3</v>
      </c>
      <c r="L72" s="2">
        <v>75.2</v>
      </c>
      <c r="M72" s="2">
        <v>111.5</v>
      </c>
    </row>
    <row r="73" spans="1:13" ht="12.75">
      <c r="A73">
        <v>1968</v>
      </c>
      <c r="B73" s="2">
        <v>84.8</v>
      </c>
      <c r="C73" s="2">
        <v>47.4</v>
      </c>
      <c r="D73" s="2">
        <v>54.6</v>
      </c>
      <c r="E73" s="2">
        <v>45.6</v>
      </c>
      <c r="F73" s="2">
        <v>95.8</v>
      </c>
      <c r="G73" s="2">
        <v>132.4</v>
      </c>
      <c r="H73" s="2">
        <v>78.4</v>
      </c>
      <c r="I73" s="2">
        <v>83.6</v>
      </c>
      <c r="J73" s="2">
        <v>76.8</v>
      </c>
      <c r="K73" s="2">
        <v>55.4</v>
      </c>
      <c r="L73" s="2">
        <v>84</v>
      </c>
      <c r="M73" s="2">
        <v>89.1</v>
      </c>
    </row>
    <row r="74" spans="1:13" ht="12.75">
      <c r="A74">
        <v>1969</v>
      </c>
      <c r="B74" s="2">
        <v>78.6</v>
      </c>
      <c r="C74" s="2">
        <v>16.8</v>
      </c>
      <c r="D74" s="2">
        <v>42.6</v>
      </c>
      <c r="E74" s="2">
        <v>96.7</v>
      </c>
      <c r="F74" s="2">
        <v>112.1</v>
      </c>
      <c r="G74" s="2">
        <v>81.3</v>
      </c>
      <c r="H74" s="2">
        <v>112</v>
      </c>
      <c r="I74" s="2">
        <v>36.3</v>
      </c>
      <c r="J74" s="2">
        <v>21.6</v>
      </c>
      <c r="K74" s="2">
        <v>67.3</v>
      </c>
      <c r="L74" s="2">
        <v>96</v>
      </c>
      <c r="M74" s="2">
        <v>55.4</v>
      </c>
    </row>
    <row r="75" spans="1:13" ht="12.75">
      <c r="A75">
        <v>1970</v>
      </c>
      <c r="B75" s="2">
        <v>39.4</v>
      </c>
      <c r="C75" s="2">
        <v>24.5</v>
      </c>
      <c r="D75" s="2">
        <v>53.6</v>
      </c>
      <c r="E75" s="2">
        <v>78.4</v>
      </c>
      <c r="F75" s="2">
        <v>75</v>
      </c>
      <c r="G75" s="2">
        <v>79.8</v>
      </c>
      <c r="H75" s="2">
        <v>101.9</v>
      </c>
      <c r="I75" s="2">
        <v>34.5</v>
      </c>
      <c r="J75" s="2">
        <v>82.7</v>
      </c>
      <c r="K75" s="2">
        <v>66.3</v>
      </c>
      <c r="L75" s="2">
        <v>82.9</v>
      </c>
      <c r="M75" s="2">
        <v>66.3</v>
      </c>
    </row>
    <row r="76" spans="1:13" ht="12.75">
      <c r="A76">
        <v>1971</v>
      </c>
      <c r="B76" s="2">
        <v>42.6</v>
      </c>
      <c r="C76" s="2">
        <v>81</v>
      </c>
      <c r="D76" s="2">
        <v>45.4</v>
      </c>
      <c r="E76" s="2">
        <v>32</v>
      </c>
      <c r="F76" s="2">
        <v>29.3</v>
      </c>
      <c r="G76" s="2">
        <v>49.1</v>
      </c>
      <c r="H76" s="2">
        <v>47.6</v>
      </c>
      <c r="I76" s="2">
        <v>83.1</v>
      </c>
      <c r="J76" s="2">
        <v>50.6</v>
      </c>
      <c r="K76" s="2">
        <v>37.3</v>
      </c>
      <c r="L76" s="2">
        <v>46.5</v>
      </c>
      <c r="M76" s="2">
        <v>103.3</v>
      </c>
    </row>
    <row r="77" spans="1:13" ht="12.75">
      <c r="A77">
        <v>1972</v>
      </c>
      <c r="B77" s="2">
        <v>45.3</v>
      </c>
      <c r="C77" s="2">
        <v>42.5</v>
      </c>
      <c r="D77" s="2">
        <v>71.9</v>
      </c>
      <c r="E77" s="2">
        <v>82.6</v>
      </c>
      <c r="F77" s="2">
        <v>59.2</v>
      </c>
      <c r="G77" s="2">
        <v>76.8</v>
      </c>
      <c r="H77" s="2">
        <v>59.2</v>
      </c>
      <c r="I77" s="2">
        <v>86.1</v>
      </c>
      <c r="J77" s="2">
        <v>74.6</v>
      </c>
      <c r="K77" s="2">
        <v>91.3</v>
      </c>
      <c r="L77" s="2">
        <v>76.4</v>
      </c>
      <c r="M77" s="2">
        <v>105.9</v>
      </c>
    </row>
    <row r="78" spans="1:13" ht="12.75">
      <c r="A78">
        <v>1973</v>
      </c>
      <c r="B78" s="2">
        <v>38.4</v>
      </c>
      <c r="C78" s="2">
        <v>41</v>
      </c>
      <c r="D78" s="2">
        <v>129.8</v>
      </c>
      <c r="E78" s="2">
        <v>50.4</v>
      </c>
      <c r="F78" s="2">
        <v>80.4</v>
      </c>
      <c r="G78" s="2">
        <v>101.3</v>
      </c>
      <c r="H78" s="2">
        <v>71</v>
      </c>
      <c r="I78" s="2">
        <v>51.9</v>
      </c>
      <c r="J78" s="2">
        <v>31.5</v>
      </c>
      <c r="K78" s="2">
        <v>76</v>
      </c>
      <c r="L78" s="2">
        <v>112.9</v>
      </c>
      <c r="M78" s="2">
        <v>77</v>
      </c>
    </row>
    <row r="79" spans="1:13" ht="12.75">
      <c r="A79">
        <v>1974</v>
      </c>
      <c r="B79" s="2">
        <v>77.2</v>
      </c>
      <c r="C79" s="2">
        <v>71.4</v>
      </c>
      <c r="D79" s="2">
        <v>79.3</v>
      </c>
      <c r="E79" s="2">
        <v>83.9</v>
      </c>
      <c r="F79" s="2">
        <v>115.1</v>
      </c>
      <c r="G79" s="2">
        <v>66.2</v>
      </c>
      <c r="H79" s="2">
        <v>39.6</v>
      </c>
      <c r="I79" s="2">
        <v>51.9</v>
      </c>
      <c r="J79" s="2">
        <v>61.2</v>
      </c>
      <c r="K79" s="2">
        <v>29.3</v>
      </c>
      <c r="L79" s="2">
        <v>90.2</v>
      </c>
      <c r="M79" s="2">
        <v>64.8</v>
      </c>
    </row>
    <row r="80" spans="1:13" ht="12.75">
      <c r="A80">
        <v>1975</v>
      </c>
      <c r="B80" s="2">
        <v>81.6</v>
      </c>
      <c r="C80" s="2">
        <v>65.2</v>
      </c>
      <c r="D80" s="2">
        <v>70.3</v>
      </c>
      <c r="E80" s="2">
        <v>76.6</v>
      </c>
      <c r="F80" s="2">
        <v>63.8</v>
      </c>
      <c r="G80" s="2">
        <v>111.6</v>
      </c>
      <c r="H80" s="2">
        <v>62.2</v>
      </c>
      <c r="I80" s="2">
        <v>186.5</v>
      </c>
      <c r="J80" s="2">
        <v>74.8</v>
      </c>
      <c r="K80" s="2">
        <v>22.8</v>
      </c>
      <c r="L80" s="2">
        <v>71</v>
      </c>
      <c r="M80" s="2">
        <v>98.3</v>
      </c>
    </row>
    <row r="81" spans="1:13" ht="12.75">
      <c r="A81">
        <v>1976</v>
      </c>
      <c r="B81" s="2">
        <v>88.6</v>
      </c>
      <c r="C81" s="2">
        <v>69.4</v>
      </c>
      <c r="D81" s="2">
        <v>119.4</v>
      </c>
      <c r="E81" s="2">
        <v>81.1</v>
      </c>
      <c r="F81" s="2">
        <v>88.9</v>
      </c>
      <c r="G81" s="2">
        <v>93.7</v>
      </c>
      <c r="H81" s="2">
        <v>129.3</v>
      </c>
      <c r="I81" s="2">
        <v>51.6</v>
      </c>
      <c r="J81" s="2">
        <v>83.5</v>
      </c>
      <c r="K81" s="2">
        <v>68.4</v>
      </c>
      <c r="L81" s="2">
        <v>38.6</v>
      </c>
      <c r="M81" s="2">
        <v>47.6</v>
      </c>
    </row>
    <row r="82" spans="1:13" ht="12.75">
      <c r="A82">
        <v>1977</v>
      </c>
      <c r="B82" s="2">
        <v>50.8</v>
      </c>
      <c r="C82" s="2">
        <v>45.4</v>
      </c>
      <c r="D82" s="2">
        <v>88.2</v>
      </c>
      <c r="E82" s="2">
        <v>86.6</v>
      </c>
      <c r="F82" s="2">
        <v>27.5</v>
      </c>
      <c r="G82" s="2">
        <v>69.9</v>
      </c>
      <c r="H82" s="2">
        <v>74.7</v>
      </c>
      <c r="I82" s="2">
        <v>83.2</v>
      </c>
      <c r="J82" s="2">
        <v>167.3</v>
      </c>
      <c r="K82" s="2">
        <v>60.5</v>
      </c>
      <c r="L82" s="2">
        <v>93.2</v>
      </c>
      <c r="M82" s="2">
        <v>98.8</v>
      </c>
    </row>
    <row r="83" spans="1:13" ht="12.75">
      <c r="A83">
        <v>1978</v>
      </c>
      <c r="B83" s="2">
        <v>108</v>
      </c>
      <c r="C83" s="2">
        <v>14.8</v>
      </c>
      <c r="D83" s="2">
        <v>52.8</v>
      </c>
      <c r="E83" s="2">
        <v>54.5</v>
      </c>
      <c r="F83" s="2">
        <v>73.9</v>
      </c>
      <c r="G83" s="2">
        <v>61</v>
      </c>
      <c r="H83" s="2">
        <v>42.3</v>
      </c>
      <c r="I83" s="2">
        <v>43</v>
      </c>
      <c r="J83" s="2">
        <v>103.2</v>
      </c>
      <c r="K83" s="2">
        <v>54.7</v>
      </c>
      <c r="L83" s="2">
        <v>60.1</v>
      </c>
      <c r="M83" s="2">
        <v>73.7</v>
      </c>
    </row>
    <row r="84" spans="1:13" ht="12.75">
      <c r="A84">
        <v>1979</v>
      </c>
      <c r="B84" s="2">
        <v>63.8</v>
      </c>
      <c r="C84" s="2">
        <v>18.2</v>
      </c>
      <c r="D84" s="2">
        <v>66.9</v>
      </c>
      <c r="E84" s="2">
        <v>120</v>
      </c>
      <c r="F84" s="2">
        <v>86.2</v>
      </c>
      <c r="G84" s="2">
        <v>62.7</v>
      </c>
      <c r="H84" s="2">
        <v>79.9</v>
      </c>
      <c r="I84" s="2">
        <v>60</v>
      </c>
      <c r="J84" s="2">
        <v>41.1</v>
      </c>
      <c r="K84" s="2">
        <v>66.8</v>
      </c>
      <c r="L84" s="2">
        <v>126.7</v>
      </c>
      <c r="M84" s="2">
        <v>84.5</v>
      </c>
    </row>
    <row r="85" spans="1:13" ht="12.75">
      <c r="A85">
        <v>1980</v>
      </c>
      <c r="B85" s="2">
        <v>34.4</v>
      </c>
      <c r="C85" s="2">
        <v>25.9</v>
      </c>
      <c r="D85" s="2">
        <v>86</v>
      </c>
      <c r="E85" s="2">
        <v>93</v>
      </c>
      <c r="F85" s="2">
        <v>61.9</v>
      </c>
      <c r="G85" s="2">
        <v>91.6</v>
      </c>
      <c r="H85" s="2">
        <v>124.3</v>
      </c>
      <c r="I85" s="2">
        <v>81.3</v>
      </c>
      <c r="J85" s="2">
        <v>99.9</v>
      </c>
      <c r="K85" s="2">
        <v>67</v>
      </c>
      <c r="L85" s="2">
        <v>27.3</v>
      </c>
      <c r="M85" s="2">
        <v>66.2</v>
      </c>
    </row>
    <row r="86" spans="1:13" ht="12.75">
      <c r="A86">
        <v>1981</v>
      </c>
      <c r="B86" s="2">
        <v>28.3</v>
      </c>
      <c r="C86" s="2">
        <v>82.4</v>
      </c>
      <c r="D86" s="2">
        <v>32.3</v>
      </c>
      <c r="E86" s="2">
        <v>108.2</v>
      </c>
      <c r="F86" s="2">
        <v>65.7</v>
      </c>
      <c r="G86" s="2">
        <v>86.3</v>
      </c>
      <c r="H86" s="2">
        <v>80.6</v>
      </c>
      <c r="I86" s="2">
        <v>104.7</v>
      </c>
      <c r="J86" s="2">
        <v>167.7</v>
      </c>
      <c r="K86" s="2">
        <v>114.7</v>
      </c>
      <c r="L86" s="2">
        <v>45.9</v>
      </c>
      <c r="M86" s="2">
        <v>57.3</v>
      </c>
    </row>
    <row r="87" spans="1:13" ht="12.75">
      <c r="A87">
        <v>1982</v>
      </c>
      <c r="B87" s="2">
        <v>78.5</v>
      </c>
      <c r="C87" s="2">
        <v>40.5</v>
      </c>
      <c r="D87" s="2">
        <v>78.8</v>
      </c>
      <c r="E87" s="2">
        <v>57</v>
      </c>
      <c r="F87" s="2">
        <v>66.7</v>
      </c>
      <c r="G87" s="2">
        <v>95.9</v>
      </c>
      <c r="H87" s="2">
        <v>63.9</v>
      </c>
      <c r="I87" s="2">
        <v>82.8</v>
      </c>
      <c r="J87" s="2">
        <v>89</v>
      </c>
      <c r="K87" s="2">
        <v>31.4</v>
      </c>
      <c r="L87" s="2">
        <v>134</v>
      </c>
      <c r="M87" s="2">
        <v>95</v>
      </c>
    </row>
    <row r="88" spans="1:13" ht="12.75">
      <c r="A88">
        <v>1983</v>
      </c>
      <c r="B88" s="2">
        <v>34</v>
      </c>
      <c r="C88" s="2">
        <v>32.5</v>
      </c>
      <c r="D88" s="2">
        <v>46.3</v>
      </c>
      <c r="E88" s="2">
        <v>104.6</v>
      </c>
      <c r="F88" s="2">
        <v>124.6</v>
      </c>
      <c r="G88" s="2">
        <v>76.9</v>
      </c>
      <c r="H88" s="2">
        <v>124.4</v>
      </c>
      <c r="I88" s="2">
        <v>80.9</v>
      </c>
      <c r="J88" s="2">
        <v>79.4</v>
      </c>
      <c r="K88" s="2">
        <v>67.9</v>
      </c>
      <c r="L88" s="2">
        <v>97.5</v>
      </c>
      <c r="M88" s="2">
        <v>108</v>
      </c>
    </row>
    <row r="89" spans="1:13" ht="12.75">
      <c r="A89">
        <v>1984</v>
      </c>
      <c r="B89" s="2">
        <v>39.6</v>
      </c>
      <c r="C89" s="2">
        <v>58.3</v>
      </c>
      <c r="D89" s="2">
        <v>86.5</v>
      </c>
      <c r="E89" s="2">
        <v>62.9</v>
      </c>
      <c r="F89" s="2">
        <v>99.4</v>
      </c>
      <c r="G89" s="2">
        <v>87.8</v>
      </c>
      <c r="H89" s="2">
        <v>62.4</v>
      </c>
      <c r="I89" s="2">
        <v>102.7</v>
      </c>
      <c r="J89" s="2">
        <v>105.8</v>
      </c>
      <c r="K89" s="2">
        <v>42.6</v>
      </c>
      <c r="L89" s="2">
        <v>91.9</v>
      </c>
      <c r="M89" s="2">
        <v>92.6</v>
      </c>
    </row>
    <row r="90" spans="1:13" ht="12.75">
      <c r="A90">
        <v>1985</v>
      </c>
      <c r="B90" s="2">
        <v>86.2</v>
      </c>
      <c r="C90" s="2">
        <v>120.4</v>
      </c>
      <c r="D90" s="2">
        <v>100.5</v>
      </c>
      <c r="E90" s="2">
        <v>56.8</v>
      </c>
      <c r="F90" s="2">
        <v>67.2</v>
      </c>
      <c r="G90" s="2">
        <v>62.8</v>
      </c>
      <c r="H90" s="2">
        <v>82.2</v>
      </c>
      <c r="I90" s="2">
        <v>144.1</v>
      </c>
      <c r="J90" s="2">
        <v>107.1</v>
      </c>
      <c r="K90" s="2">
        <v>94.8</v>
      </c>
      <c r="L90" s="2">
        <v>148.9</v>
      </c>
      <c r="M90" s="2">
        <v>58.8</v>
      </c>
    </row>
    <row r="91" spans="1:13" ht="12.75">
      <c r="A91">
        <v>1986</v>
      </c>
      <c r="B91" s="2">
        <v>39</v>
      </c>
      <c r="C91" s="2">
        <v>64.4</v>
      </c>
      <c r="D91" s="2">
        <v>57.6</v>
      </c>
      <c r="E91" s="2">
        <v>74.5</v>
      </c>
      <c r="F91" s="2">
        <v>64.3</v>
      </c>
      <c r="G91" s="2">
        <v>127.1</v>
      </c>
      <c r="H91" s="2">
        <v>83.5</v>
      </c>
      <c r="I91" s="2">
        <v>86.2</v>
      </c>
      <c r="J91" s="2">
        <v>201.2</v>
      </c>
      <c r="K91" s="2">
        <v>82.4</v>
      </c>
      <c r="L91" s="2">
        <v>43</v>
      </c>
      <c r="M91" s="2">
        <v>73.2</v>
      </c>
    </row>
    <row r="92" spans="1:13" ht="12.75">
      <c r="A92">
        <v>1987</v>
      </c>
      <c r="B92" s="2">
        <v>51.1</v>
      </c>
      <c r="C92" s="2">
        <v>16</v>
      </c>
      <c r="D92" s="2">
        <v>50.5</v>
      </c>
      <c r="E92" s="2">
        <v>53.7</v>
      </c>
      <c r="F92" s="2">
        <v>53.2</v>
      </c>
      <c r="G92" s="2">
        <v>75.7</v>
      </c>
      <c r="H92" s="2">
        <v>76.2</v>
      </c>
      <c r="I92" s="2">
        <v>123.4</v>
      </c>
      <c r="J92" s="2">
        <v>91.9</v>
      </c>
      <c r="K92" s="2">
        <v>79</v>
      </c>
      <c r="L92" s="2">
        <v>86.8</v>
      </c>
      <c r="M92" s="2">
        <v>86.4</v>
      </c>
    </row>
    <row r="93" spans="1:13" ht="12.75">
      <c r="A93">
        <v>1988</v>
      </c>
      <c r="B93" s="2">
        <v>34.8</v>
      </c>
      <c r="C93" s="2">
        <v>58.3</v>
      </c>
      <c r="D93" s="2">
        <v>36.7</v>
      </c>
      <c r="E93" s="2">
        <v>57.7</v>
      </c>
      <c r="F93" s="2">
        <v>41.3</v>
      </c>
      <c r="G93" s="2">
        <v>15.9</v>
      </c>
      <c r="H93" s="2">
        <v>90.4</v>
      </c>
      <c r="I93" s="2">
        <v>65.6</v>
      </c>
      <c r="J93" s="2">
        <v>75.6</v>
      </c>
      <c r="K93" s="2">
        <v>111.5</v>
      </c>
      <c r="L93" s="2">
        <v>111.4</v>
      </c>
      <c r="M93" s="2">
        <v>53.8</v>
      </c>
    </row>
    <row r="94" spans="1:13" ht="12.75">
      <c r="A94">
        <v>1989</v>
      </c>
      <c r="B94" s="2">
        <v>43.8</v>
      </c>
      <c r="C94" s="2">
        <v>23.2</v>
      </c>
      <c r="D94" s="2">
        <v>46</v>
      </c>
      <c r="E94" s="2">
        <v>58.8</v>
      </c>
      <c r="F94" s="2">
        <v>97.9</v>
      </c>
      <c r="G94" s="2">
        <v>106.3</v>
      </c>
      <c r="H94" s="2">
        <v>56.2</v>
      </c>
      <c r="I94" s="2">
        <v>68.1</v>
      </c>
      <c r="J94" s="2">
        <v>83.8</v>
      </c>
      <c r="K94" s="2">
        <v>64.9</v>
      </c>
      <c r="L94" s="2">
        <v>91.9</v>
      </c>
      <c r="M94" s="2">
        <v>53</v>
      </c>
    </row>
    <row r="95" spans="1:13" ht="12.75">
      <c r="A95">
        <v>1990</v>
      </c>
      <c r="B95" s="2">
        <v>49.3</v>
      </c>
      <c r="C95" s="2">
        <v>101</v>
      </c>
      <c r="D95" s="2">
        <v>51.7</v>
      </c>
      <c r="E95" s="2">
        <v>63</v>
      </c>
      <c r="F95" s="2">
        <v>99.9</v>
      </c>
      <c r="G95" s="2">
        <v>82.4</v>
      </c>
      <c r="H95" s="2">
        <v>84.3</v>
      </c>
      <c r="I95" s="2">
        <v>94.3</v>
      </c>
      <c r="J95" s="2">
        <v>122.4</v>
      </c>
      <c r="K95" s="2">
        <v>106.3</v>
      </c>
      <c r="L95" s="2">
        <v>86.6</v>
      </c>
      <c r="M95" s="2">
        <v>108.7</v>
      </c>
    </row>
    <row r="96" spans="1:13" ht="12.75">
      <c r="A96">
        <v>1991</v>
      </c>
      <c r="B96" s="2">
        <v>38.2</v>
      </c>
      <c r="C96" s="2">
        <v>33.4</v>
      </c>
      <c r="D96" s="2">
        <v>73.1</v>
      </c>
      <c r="E96" s="2">
        <v>87.2</v>
      </c>
      <c r="F96" s="2">
        <v>100.3</v>
      </c>
      <c r="G96" s="2">
        <v>43.2</v>
      </c>
      <c r="H96" s="2">
        <v>69.7</v>
      </c>
      <c r="I96" s="2">
        <v>67.3</v>
      </c>
      <c r="J96" s="2">
        <v>24.6</v>
      </c>
      <c r="K96" s="2">
        <v>109.3</v>
      </c>
      <c r="L96" s="2">
        <v>76.8</v>
      </c>
      <c r="M96" s="2">
        <v>55.8</v>
      </c>
    </row>
    <row r="97" spans="1:13" ht="12.75">
      <c r="A97">
        <v>1992</v>
      </c>
      <c r="B97" s="2">
        <v>62.2</v>
      </c>
      <c r="C97" s="2">
        <v>49.4</v>
      </c>
      <c r="D97" s="2">
        <v>65.2</v>
      </c>
      <c r="E97" s="2">
        <v>106</v>
      </c>
      <c r="F97" s="2">
        <v>53.5</v>
      </c>
      <c r="G97" s="2">
        <v>62.3</v>
      </c>
      <c r="H97" s="2">
        <v>160.3</v>
      </c>
      <c r="I97" s="2">
        <v>119.1</v>
      </c>
      <c r="J97" s="2">
        <v>134.5</v>
      </c>
      <c r="K97" s="2">
        <v>67.1</v>
      </c>
      <c r="L97" s="2">
        <v>130.8</v>
      </c>
      <c r="M97" s="2">
        <v>62.6</v>
      </c>
    </row>
    <row r="98" spans="1:13" ht="12.75">
      <c r="A98">
        <v>1993</v>
      </c>
      <c r="B98" s="2">
        <v>96.3</v>
      </c>
      <c r="C98" s="2">
        <v>32.7</v>
      </c>
      <c r="D98" s="2">
        <v>47</v>
      </c>
      <c r="E98" s="2">
        <v>93.4</v>
      </c>
      <c r="F98" s="2">
        <v>52.7</v>
      </c>
      <c r="G98" s="2">
        <v>105.5</v>
      </c>
      <c r="H98" s="2">
        <v>68.9</v>
      </c>
      <c r="I98" s="2">
        <v>58.1</v>
      </c>
      <c r="J98" s="2">
        <v>109.8</v>
      </c>
      <c r="K98" s="2">
        <v>64.7</v>
      </c>
      <c r="L98" s="2">
        <v>51.3</v>
      </c>
      <c r="M98" s="2">
        <v>31.2</v>
      </c>
    </row>
    <row r="99" spans="1:13" ht="12.75">
      <c r="A99">
        <v>1994</v>
      </c>
      <c r="B99" s="2">
        <v>71.4</v>
      </c>
      <c r="C99" s="2">
        <v>32.8</v>
      </c>
      <c r="D99" s="2">
        <v>63.2</v>
      </c>
      <c r="E99" s="2">
        <v>95.3</v>
      </c>
      <c r="F99" s="2">
        <v>61.7</v>
      </c>
      <c r="G99" s="2">
        <v>139.7</v>
      </c>
      <c r="H99" s="2">
        <v>68</v>
      </c>
      <c r="I99" s="2">
        <v>78.1</v>
      </c>
      <c r="J99" s="2">
        <v>59.3</v>
      </c>
      <c r="K99" s="2">
        <v>48.3</v>
      </c>
      <c r="L99" s="2">
        <v>70.7</v>
      </c>
      <c r="M99" s="2">
        <v>57.9</v>
      </c>
    </row>
    <row r="100" spans="1:13" ht="12.75">
      <c r="A100">
        <v>1995</v>
      </c>
      <c r="B100" s="2">
        <v>81.9</v>
      </c>
      <c r="C100" s="2">
        <v>31.5</v>
      </c>
      <c r="D100" s="2">
        <v>45.9</v>
      </c>
      <c r="E100" s="2">
        <v>90.5</v>
      </c>
      <c r="F100" s="2">
        <v>87.4</v>
      </c>
      <c r="G100" s="2">
        <v>56.6</v>
      </c>
      <c r="H100" s="2">
        <v>61.1</v>
      </c>
      <c r="I100" s="2">
        <v>87.5</v>
      </c>
      <c r="J100" s="2">
        <v>31.1</v>
      </c>
      <c r="K100" s="2">
        <v>97.2</v>
      </c>
      <c r="L100" s="2">
        <v>113.8</v>
      </c>
      <c r="M100" s="2">
        <v>34.5</v>
      </c>
    </row>
    <row r="101" spans="1:13" ht="12.75">
      <c r="A101">
        <v>1996</v>
      </c>
      <c r="B101" s="2">
        <v>59.2</v>
      </c>
      <c r="C101" s="2">
        <v>45.6</v>
      </c>
      <c r="D101" s="2">
        <v>40.6</v>
      </c>
      <c r="E101" s="2">
        <v>122.9</v>
      </c>
      <c r="F101" s="2">
        <v>97.5</v>
      </c>
      <c r="G101" s="2">
        <v>138.4</v>
      </c>
      <c r="H101" s="2">
        <v>84.5</v>
      </c>
      <c r="I101" s="2">
        <v>39.6</v>
      </c>
      <c r="J101" s="2">
        <v>214.7</v>
      </c>
      <c r="K101" s="2">
        <v>74.4</v>
      </c>
      <c r="L101" s="2">
        <v>55.9</v>
      </c>
      <c r="M101" s="2">
        <v>88.4</v>
      </c>
    </row>
    <row r="102" spans="1:13" ht="12.75">
      <c r="A102">
        <v>1997</v>
      </c>
      <c r="B102" s="2">
        <v>60.8</v>
      </c>
      <c r="C102" s="2">
        <v>91.3</v>
      </c>
      <c r="D102" s="2">
        <v>79.8</v>
      </c>
      <c r="E102" s="2">
        <v>40.5</v>
      </c>
      <c r="F102" s="2">
        <v>122.7</v>
      </c>
      <c r="G102" s="2">
        <v>70.7</v>
      </c>
      <c r="H102" s="2">
        <v>76.8</v>
      </c>
      <c r="I102" s="2">
        <v>89.9</v>
      </c>
      <c r="J102" s="2">
        <v>76.8</v>
      </c>
      <c r="K102" s="2">
        <v>59.2</v>
      </c>
      <c r="L102" s="2">
        <v>35.8</v>
      </c>
      <c r="M102" s="2">
        <v>55.5</v>
      </c>
    </row>
    <row r="103" spans="1:13" ht="12.75">
      <c r="A103">
        <v>1998</v>
      </c>
      <c r="B103" s="2">
        <v>89.1</v>
      </c>
      <c r="C103" s="2">
        <v>50.4</v>
      </c>
      <c r="D103" s="2">
        <v>99.5</v>
      </c>
      <c r="E103" s="2">
        <v>62.5</v>
      </c>
      <c r="F103" s="2">
        <v>48.7</v>
      </c>
      <c r="G103" s="2">
        <v>54.6</v>
      </c>
      <c r="H103" s="2">
        <v>76.4</v>
      </c>
      <c r="I103" s="2">
        <v>86.8</v>
      </c>
      <c r="J103" s="2">
        <v>34.6</v>
      </c>
      <c r="K103" s="2">
        <v>28.6</v>
      </c>
      <c r="L103" s="2">
        <v>45</v>
      </c>
      <c r="M103" s="2">
        <v>50.7</v>
      </c>
    </row>
    <row r="104" spans="1:13" ht="12.75">
      <c r="A104">
        <v>1999</v>
      </c>
      <c r="B104" s="2">
        <v>101.8</v>
      </c>
      <c r="C104" s="2">
        <v>42.7</v>
      </c>
      <c r="D104" s="2">
        <v>33.4</v>
      </c>
      <c r="E104" s="2">
        <v>96</v>
      </c>
      <c r="F104" s="2">
        <v>48.6</v>
      </c>
      <c r="G104" s="2">
        <v>81.2</v>
      </c>
      <c r="H104" s="2">
        <v>83.7</v>
      </c>
      <c r="I104" s="2">
        <v>66.7</v>
      </c>
      <c r="J104" s="2">
        <v>66</v>
      </c>
      <c r="K104" s="2">
        <v>56.6</v>
      </c>
      <c r="L104" s="2">
        <v>62</v>
      </c>
      <c r="M104" s="2">
        <v>73.6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4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65</v>
      </c>
    </row>
    <row r="4" spans="1:13" s="1" customFormat="1" ht="12.75">
      <c r="A4" s="1" t="s">
        <v>13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4" ht="12.75">
      <c r="A5">
        <v>1898</v>
      </c>
      <c r="B5" s="3" t="e">
        <v>#N/A</v>
      </c>
      <c r="C5" s="3" t="e">
        <v>#N/A</v>
      </c>
      <c r="D5" s="3" t="e">
        <v>#N/A</v>
      </c>
      <c r="E5" s="3" t="e">
        <v>#N/A</v>
      </c>
      <c r="F5" s="3" t="e">
        <v>#N/A</v>
      </c>
      <c r="G5" s="3" t="e">
        <v>#N/A</v>
      </c>
      <c r="H5" s="3" t="e">
        <v>#N/A</v>
      </c>
      <c r="I5" s="3" t="e">
        <v>#N/A</v>
      </c>
      <c r="J5" s="3" t="e">
        <v>#N/A</v>
      </c>
      <c r="K5" s="3" t="e">
        <v>#N/A</v>
      </c>
      <c r="L5" s="3" t="e">
        <v>#N/A</v>
      </c>
      <c r="M5" s="3" t="e">
        <v>#N/A</v>
      </c>
      <c r="N5" s="3">
        <v>536.9954689403168</v>
      </c>
    </row>
    <row r="6" spans="1:14" ht="12.75">
      <c r="A6">
        <v>1899</v>
      </c>
      <c r="B6" s="3" t="e">
        <v>#N/A</v>
      </c>
      <c r="C6" s="3" t="e">
        <v>#N/A</v>
      </c>
      <c r="D6" s="3" t="e">
        <v>#N/A</v>
      </c>
      <c r="E6" s="3" t="e">
        <v>#N/A</v>
      </c>
      <c r="F6" s="3" t="e">
        <v>#N/A</v>
      </c>
      <c r="G6" s="3" t="e">
        <v>#N/A</v>
      </c>
      <c r="H6" s="3" t="e">
        <v>#N/A</v>
      </c>
      <c r="I6" s="3" t="e">
        <v>#N/A</v>
      </c>
      <c r="J6" s="3" t="e">
        <v>#N/A</v>
      </c>
      <c r="K6" s="3" t="e">
        <v>#N/A</v>
      </c>
      <c r="L6" s="3" t="e">
        <v>#N/A</v>
      </c>
      <c r="M6" s="3" t="e">
        <v>#N/A</v>
      </c>
      <c r="N6" s="3">
        <v>448.64857490864796</v>
      </c>
    </row>
    <row r="7" spans="1:14" ht="12.75">
      <c r="A7">
        <v>1900</v>
      </c>
      <c r="B7" s="3" t="e">
        <v>#N/A</v>
      </c>
      <c r="C7" s="3" t="e">
        <v>#N/A</v>
      </c>
      <c r="D7" s="3" t="e">
        <v>#N/A</v>
      </c>
      <c r="E7" s="3" t="e">
        <v>#N/A</v>
      </c>
      <c r="F7" s="3" t="e">
        <v>#N/A</v>
      </c>
      <c r="G7" s="3" t="e">
        <v>#N/A</v>
      </c>
      <c r="H7" s="3" t="e">
        <v>#N/A</v>
      </c>
      <c r="I7" s="3" t="e">
        <v>#N/A</v>
      </c>
      <c r="J7" s="3" t="e">
        <v>#N/A</v>
      </c>
      <c r="K7" s="3" t="e">
        <v>#N/A</v>
      </c>
      <c r="L7" s="3" t="e">
        <v>#N/A</v>
      </c>
      <c r="M7" s="3" t="e">
        <v>#N/A</v>
      </c>
      <c r="N7" s="3">
        <v>177.84613885505482</v>
      </c>
    </row>
    <row r="8" spans="1:14" ht="12.75">
      <c r="A8">
        <v>1901</v>
      </c>
      <c r="B8" s="3" t="e">
        <v>#N/A</v>
      </c>
      <c r="C8" s="3" t="e">
        <v>#N/A</v>
      </c>
      <c r="D8" s="3" t="e">
        <v>#N/A</v>
      </c>
      <c r="E8" s="3" t="e">
        <v>#N/A</v>
      </c>
      <c r="F8" s="3" t="e">
        <v>#N/A</v>
      </c>
      <c r="G8" s="3" t="e">
        <v>#N/A</v>
      </c>
      <c r="H8" s="3" t="e">
        <v>#N/A</v>
      </c>
      <c r="I8" s="3" t="e">
        <v>#N/A</v>
      </c>
      <c r="J8" s="3" t="e">
        <v>#N/A</v>
      </c>
      <c r="K8" s="3" t="e">
        <v>#N/A</v>
      </c>
      <c r="L8" s="3" t="e">
        <v>#N/A</v>
      </c>
      <c r="M8" s="3" t="e">
        <v>#N/A</v>
      </c>
      <c r="N8" s="3">
        <v>313.43941534713764</v>
      </c>
    </row>
    <row r="9" spans="1:14" ht="12.75">
      <c r="A9">
        <v>1902</v>
      </c>
      <c r="B9" s="3" t="e">
        <v>#N/A</v>
      </c>
      <c r="C9" s="3" t="e">
        <v>#N/A</v>
      </c>
      <c r="D9" s="3" t="e">
        <v>#N/A</v>
      </c>
      <c r="E9" s="3" t="e">
        <v>#N/A</v>
      </c>
      <c r="F9" s="3" t="e">
        <v>#N/A</v>
      </c>
      <c r="G9" s="3" t="e">
        <v>#N/A</v>
      </c>
      <c r="H9" s="3" t="e">
        <v>#N/A</v>
      </c>
      <c r="I9" s="3" t="e">
        <v>#N/A</v>
      </c>
      <c r="J9" s="3" t="e">
        <v>#N/A</v>
      </c>
      <c r="K9" s="3" t="e">
        <v>#N/A</v>
      </c>
      <c r="L9" s="3" t="e">
        <v>#N/A</v>
      </c>
      <c r="M9" s="3" t="e">
        <v>#N/A</v>
      </c>
      <c r="N9" s="3">
        <v>284.24652862362973</v>
      </c>
    </row>
    <row r="10" spans="1:14" ht="12.75">
      <c r="A10">
        <v>1903</v>
      </c>
      <c r="B10" s="3" t="e">
        <v>#N/A</v>
      </c>
      <c r="C10" s="3" t="e">
        <v>#N/A</v>
      </c>
      <c r="D10" s="3" t="e">
        <v>#N/A</v>
      </c>
      <c r="E10" s="3" t="e">
        <v>#N/A</v>
      </c>
      <c r="F10" s="3" t="e">
        <v>#N/A</v>
      </c>
      <c r="G10" s="3" t="e">
        <v>#N/A</v>
      </c>
      <c r="H10" s="3" t="e">
        <v>#N/A</v>
      </c>
      <c r="I10" s="3" t="e">
        <v>#N/A</v>
      </c>
      <c r="J10" s="3" t="e">
        <v>#N/A</v>
      </c>
      <c r="K10" s="3" t="e">
        <v>#N/A</v>
      </c>
      <c r="L10" s="3" t="e">
        <v>#N/A</v>
      </c>
      <c r="M10" s="3" t="e">
        <v>#N/A</v>
      </c>
      <c r="N10" s="3">
        <v>414.8462850182704</v>
      </c>
    </row>
    <row r="11" spans="1:14" ht="12.75">
      <c r="A11">
        <v>1904</v>
      </c>
      <c r="B11" s="3" t="e">
        <v>#N/A</v>
      </c>
      <c r="C11" s="3" t="e">
        <v>#N/A</v>
      </c>
      <c r="D11" s="3" t="e">
        <v>#N/A</v>
      </c>
      <c r="E11" s="3" t="e">
        <v>#N/A</v>
      </c>
      <c r="F11" s="3" t="e">
        <v>#N/A</v>
      </c>
      <c r="G11" s="3" t="e">
        <v>#N/A</v>
      </c>
      <c r="H11" s="3" t="e">
        <v>#N/A</v>
      </c>
      <c r="I11" s="3" t="e">
        <v>#N/A</v>
      </c>
      <c r="J11" s="3" t="e">
        <v>#N/A</v>
      </c>
      <c r="K11" s="3" t="e">
        <v>#N/A</v>
      </c>
      <c r="L11" s="3" t="e">
        <v>#N/A</v>
      </c>
      <c r="M11" s="3" t="e">
        <v>#N/A</v>
      </c>
      <c r="N11" s="3">
        <v>421.37627283800236</v>
      </c>
    </row>
    <row r="12" spans="1:14" ht="12.75">
      <c r="A12">
        <v>1905</v>
      </c>
      <c r="B12" s="3" t="e">
        <v>#N/A</v>
      </c>
      <c r="C12" s="3" t="e">
        <v>#N/A</v>
      </c>
      <c r="D12" s="3" t="e">
        <v>#N/A</v>
      </c>
      <c r="E12" s="3" t="e">
        <v>#N/A</v>
      </c>
      <c r="F12" s="3" t="e">
        <v>#N/A</v>
      </c>
      <c r="G12" s="3" t="e">
        <v>#N/A</v>
      </c>
      <c r="H12" s="3" t="e">
        <v>#N/A</v>
      </c>
      <c r="I12" s="3" t="e">
        <v>#N/A</v>
      </c>
      <c r="J12" s="3" t="e">
        <v>#N/A</v>
      </c>
      <c r="K12" s="3" t="e">
        <v>#N/A</v>
      </c>
      <c r="L12" s="3" t="e">
        <v>#N/A</v>
      </c>
      <c r="M12" s="3" t="e">
        <v>#N/A</v>
      </c>
      <c r="N12" s="3">
        <v>362.2222655298416</v>
      </c>
    </row>
    <row r="13" spans="1:14" ht="12.75">
      <c r="A13">
        <v>1906</v>
      </c>
      <c r="B13" s="3" t="e">
        <v>#N/A</v>
      </c>
      <c r="C13" s="3" t="e">
        <v>#N/A</v>
      </c>
      <c r="D13" s="3" t="e">
        <v>#N/A</v>
      </c>
      <c r="E13" s="3" t="e">
        <v>#N/A</v>
      </c>
      <c r="F13" s="3" t="e">
        <v>#N/A</v>
      </c>
      <c r="G13" s="3" t="e">
        <v>#N/A</v>
      </c>
      <c r="H13" s="3" t="e">
        <v>#N/A</v>
      </c>
      <c r="I13" s="3" t="e">
        <v>#N/A</v>
      </c>
      <c r="J13" s="3" t="e">
        <v>#N/A</v>
      </c>
      <c r="K13" s="3" t="e">
        <v>#N/A</v>
      </c>
      <c r="L13" s="3" t="e">
        <v>#N/A</v>
      </c>
      <c r="M13" s="3" t="e">
        <v>#N/A</v>
      </c>
      <c r="N13" s="3">
        <v>578.4800974421438</v>
      </c>
    </row>
    <row r="14" spans="1:14" ht="12.75">
      <c r="A14">
        <v>1907</v>
      </c>
      <c r="B14" s="3" t="e">
        <v>#N/A</v>
      </c>
      <c r="C14" s="3" t="e">
        <v>#N/A</v>
      </c>
      <c r="D14" s="3" t="e">
        <v>#N/A</v>
      </c>
      <c r="E14" s="3" t="e">
        <v>#N/A</v>
      </c>
      <c r="F14" s="3" t="e">
        <v>#N/A</v>
      </c>
      <c r="G14" s="3" t="e">
        <v>#N/A</v>
      </c>
      <c r="H14" s="3" t="e">
        <v>#N/A</v>
      </c>
      <c r="I14" s="3" t="e">
        <v>#N/A</v>
      </c>
      <c r="J14" s="3" t="e">
        <v>#N/A</v>
      </c>
      <c r="K14" s="3" t="e">
        <v>#N/A</v>
      </c>
      <c r="L14" s="3" t="e">
        <v>#N/A</v>
      </c>
      <c r="M14" s="3" t="e">
        <v>#N/A</v>
      </c>
      <c r="N14" s="3">
        <v>240.45719853836786</v>
      </c>
    </row>
    <row r="15" spans="1:14" ht="12.75">
      <c r="A15">
        <v>1908</v>
      </c>
      <c r="B15" s="3" t="e">
        <v>#N/A</v>
      </c>
      <c r="C15" s="3" t="e">
        <v>#N/A</v>
      </c>
      <c r="D15" s="3" t="e">
        <v>#N/A</v>
      </c>
      <c r="E15" s="3" t="e">
        <v>#N/A</v>
      </c>
      <c r="F15" s="3" t="e">
        <v>#N/A</v>
      </c>
      <c r="G15" s="3" t="e">
        <v>#N/A</v>
      </c>
      <c r="H15" s="3" t="e">
        <v>#N/A</v>
      </c>
      <c r="I15" s="3" t="e">
        <v>#N/A</v>
      </c>
      <c r="J15" s="3" t="e">
        <v>#N/A</v>
      </c>
      <c r="K15" s="3" t="e">
        <v>#N/A</v>
      </c>
      <c r="L15" s="3" t="e">
        <v>#N/A</v>
      </c>
      <c r="M15" s="3" t="e">
        <v>#N/A</v>
      </c>
      <c r="N15" s="3">
        <v>248.1395371498173</v>
      </c>
    </row>
    <row r="16" spans="1:14" ht="12.75">
      <c r="A16">
        <v>1909</v>
      </c>
      <c r="B16" s="3" t="e">
        <v>#N/A</v>
      </c>
      <c r="C16" s="3" t="e">
        <v>#N/A</v>
      </c>
      <c r="D16" s="3" t="e">
        <v>#N/A</v>
      </c>
      <c r="E16" s="3" t="e">
        <v>#N/A</v>
      </c>
      <c r="F16" s="3" t="e">
        <v>#N/A</v>
      </c>
      <c r="G16" s="3" t="e">
        <v>#N/A</v>
      </c>
      <c r="H16" s="3" t="e">
        <v>#N/A</v>
      </c>
      <c r="I16" s="3" t="e">
        <v>#N/A</v>
      </c>
      <c r="J16" s="3" t="e">
        <v>#N/A</v>
      </c>
      <c r="K16" s="3" t="e">
        <v>#N/A</v>
      </c>
      <c r="L16" s="3" t="e">
        <v>#N/A</v>
      </c>
      <c r="M16" s="3" t="e">
        <v>#N/A</v>
      </c>
      <c r="N16" s="3">
        <v>352.23522533495736</v>
      </c>
    </row>
    <row r="17" spans="1:14" ht="12.75">
      <c r="A17">
        <v>1910</v>
      </c>
      <c r="B17" s="3" t="e">
        <v>#N/A</v>
      </c>
      <c r="C17" s="3" t="e">
        <v>#N/A</v>
      </c>
      <c r="D17" s="3" t="e">
        <v>#N/A</v>
      </c>
      <c r="E17" s="3" t="e">
        <v>#N/A</v>
      </c>
      <c r="F17" s="3" t="e">
        <v>#N/A</v>
      </c>
      <c r="G17" s="3" t="e">
        <v>#N/A</v>
      </c>
      <c r="H17" s="3" t="e">
        <v>#N/A</v>
      </c>
      <c r="I17" s="3" t="e">
        <v>#N/A</v>
      </c>
      <c r="J17" s="3" t="e">
        <v>#N/A</v>
      </c>
      <c r="K17" s="3" t="e">
        <v>#N/A</v>
      </c>
      <c r="L17" s="3" t="e">
        <v>#N/A</v>
      </c>
      <c r="M17" s="3" t="e">
        <v>#N/A</v>
      </c>
      <c r="N17" s="3">
        <v>485.90791717417784</v>
      </c>
    </row>
    <row r="18" spans="1:14" ht="12.75">
      <c r="A18">
        <v>1911</v>
      </c>
      <c r="B18" s="3" t="e">
        <v>#N/A</v>
      </c>
      <c r="C18" s="3" t="e">
        <v>#N/A</v>
      </c>
      <c r="D18" s="3" t="e">
        <v>#N/A</v>
      </c>
      <c r="E18" s="3" t="e">
        <v>#N/A</v>
      </c>
      <c r="F18" s="3" t="e">
        <v>#N/A</v>
      </c>
      <c r="G18" s="3" t="e">
        <v>#N/A</v>
      </c>
      <c r="H18" s="3" t="e">
        <v>#N/A</v>
      </c>
      <c r="I18" s="3" t="e">
        <v>#N/A</v>
      </c>
      <c r="J18" s="3" t="e">
        <v>#N/A</v>
      </c>
      <c r="K18" s="3" t="e">
        <v>#N/A</v>
      </c>
      <c r="L18" s="3" t="e">
        <v>#N/A</v>
      </c>
      <c r="M18" s="3" t="e">
        <v>#N/A</v>
      </c>
      <c r="N18" s="3">
        <v>351.8511084043849</v>
      </c>
    </row>
    <row r="19" spans="1:14" ht="12.75">
      <c r="A19">
        <v>1912</v>
      </c>
      <c r="B19" s="3" t="e">
        <v>#N/A</v>
      </c>
      <c r="C19" s="3" t="e">
        <v>#N/A</v>
      </c>
      <c r="D19" s="3" t="e">
        <v>#N/A</v>
      </c>
      <c r="E19" s="3" t="e">
        <v>#N/A</v>
      </c>
      <c r="F19" s="3" t="e">
        <v>#N/A</v>
      </c>
      <c r="G19" s="3" t="e">
        <v>#N/A</v>
      </c>
      <c r="H19" s="3" t="e">
        <v>#N/A</v>
      </c>
      <c r="I19" s="3" t="e">
        <v>#N/A</v>
      </c>
      <c r="J19" s="3" t="e">
        <v>#N/A</v>
      </c>
      <c r="K19" s="3" t="e">
        <v>#N/A</v>
      </c>
      <c r="L19" s="3" t="e">
        <v>#N/A</v>
      </c>
      <c r="M19" s="3" t="e">
        <v>#N/A</v>
      </c>
      <c r="N19" s="3">
        <v>367.9840194884287</v>
      </c>
    </row>
    <row r="20" spans="1:14" ht="12.75">
      <c r="A20">
        <v>1913</v>
      </c>
      <c r="B20" s="3" t="e">
        <v>#N/A</v>
      </c>
      <c r="C20" s="3" t="e">
        <v>#N/A</v>
      </c>
      <c r="D20" s="3" t="e">
        <v>#N/A</v>
      </c>
      <c r="E20" s="3" t="e">
        <v>#N/A</v>
      </c>
      <c r="F20" s="3" t="e">
        <v>#N/A</v>
      </c>
      <c r="G20" s="3" t="e">
        <v>#N/A</v>
      </c>
      <c r="H20" s="3" t="e">
        <v>#N/A</v>
      </c>
      <c r="I20" s="3" t="e">
        <v>#N/A</v>
      </c>
      <c r="J20" s="3" t="e">
        <v>#N/A</v>
      </c>
      <c r="K20" s="3" t="e">
        <v>#N/A</v>
      </c>
      <c r="L20" s="3" t="e">
        <v>#N/A</v>
      </c>
      <c r="M20" s="3" t="e">
        <v>#N/A</v>
      </c>
      <c r="N20" s="3">
        <v>280.78947624847746</v>
      </c>
    </row>
    <row r="21" spans="1:14" ht="12.75">
      <c r="A21">
        <v>1914</v>
      </c>
      <c r="B21" s="3" t="e">
        <v>#N/A</v>
      </c>
      <c r="C21" s="3" t="e">
        <v>#N/A</v>
      </c>
      <c r="D21" s="3" t="e">
        <v>#N/A</v>
      </c>
      <c r="E21" s="3" t="e">
        <v>#N/A</v>
      </c>
      <c r="F21" s="3" t="e">
        <v>#N/A</v>
      </c>
      <c r="G21" s="3" t="e">
        <v>#N/A</v>
      </c>
      <c r="H21" s="3" t="e">
        <v>#N/A</v>
      </c>
      <c r="I21" s="3" t="e">
        <v>#N/A</v>
      </c>
      <c r="J21" s="3" t="e">
        <v>#N/A</v>
      </c>
      <c r="K21" s="3" t="e">
        <v>#N/A</v>
      </c>
      <c r="L21" s="3" t="e">
        <v>#N/A</v>
      </c>
      <c r="M21" s="3" t="e">
        <v>#N/A</v>
      </c>
      <c r="N21" s="3">
        <v>303.4523751522533</v>
      </c>
    </row>
    <row r="22" spans="1:14" ht="12.75">
      <c r="A22">
        <v>1915</v>
      </c>
      <c r="B22" s="3" t="e">
        <v>#N/A</v>
      </c>
      <c r="C22" s="3" t="e">
        <v>#N/A</v>
      </c>
      <c r="D22" s="3" t="e">
        <v>#N/A</v>
      </c>
      <c r="E22" s="3" t="e">
        <v>#N/A</v>
      </c>
      <c r="F22" s="3" t="e">
        <v>#N/A</v>
      </c>
      <c r="G22" s="3" t="e">
        <v>#N/A</v>
      </c>
      <c r="H22" s="3" t="e">
        <v>#N/A</v>
      </c>
      <c r="I22" s="3" t="e">
        <v>#N/A</v>
      </c>
      <c r="J22" s="3" t="e">
        <v>#N/A</v>
      </c>
      <c r="K22" s="3" t="e">
        <v>#N/A</v>
      </c>
      <c r="L22" s="3" t="e">
        <v>#N/A</v>
      </c>
      <c r="M22" s="3" t="e">
        <v>#N/A</v>
      </c>
      <c r="N22" s="3">
        <v>347.24170523751525</v>
      </c>
    </row>
    <row r="23" spans="1:14" ht="12.75">
      <c r="A23">
        <v>1916</v>
      </c>
      <c r="B23" s="3" t="e">
        <v>#N/A</v>
      </c>
      <c r="C23" s="3" t="e">
        <v>#N/A</v>
      </c>
      <c r="D23" s="3" t="e">
        <v>#N/A</v>
      </c>
      <c r="E23" s="3" t="e">
        <v>#N/A</v>
      </c>
      <c r="F23" s="3" t="e">
        <v>#N/A</v>
      </c>
      <c r="G23" s="3" t="e">
        <v>#N/A</v>
      </c>
      <c r="H23" s="3" t="e">
        <v>#N/A</v>
      </c>
      <c r="I23" s="3" t="e">
        <v>#N/A</v>
      </c>
      <c r="J23" s="3" t="e">
        <v>#N/A</v>
      </c>
      <c r="K23" s="3" t="e">
        <v>#N/A</v>
      </c>
      <c r="L23" s="3" t="e">
        <v>#N/A</v>
      </c>
      <c r="M23" s="3" t="e">
        <v>#N/A</v>
      </c>
      <c r="N23" s="3">
        <v>417.53510353227773</v>
      </c>
    </row>
    <row r="24" spans="1:14" ht="12.75">
      <c r="A24">
        <v>1917</v>
      </c>
      <c r="B24" s="3" t="e">
        <v>#N/A</v>
      </c>
      <c r="C24" s="3" t="e">
        <v>#N/A</v>
      </c>
      <c r="D24" s="3" t="e">
        <v>#N/A</v>
      </c>
      <c r="E24" s="3" t="e">
        <v>#N/A</v>
      </c>
      <c r="F24" s="3" t="e">
        <v>#N/A</v>
      </c>
      <c r="G24" s="3" t="e">
        <v>#N/A</v>
      </c>
      <c r="H24" s="3" t="e">
        <v>#N/A</v>
      </c>
      <c r="I24" s="3" t="e">
        <v>#N/A</v>
      </c>
      <c r="J24" s="3" t="e">
        <v>#N/A</v>
      </c>
      <c r="K24" s="3" t="e">
        <v>#N/A</v>
      </c>
      <c r="L24" s="3" t="e">
        <v>#N/A</v>
      </c>
      <c r="M24" s="3" t="e">
        <v>#N/A</v>
      </c>
      <c r="N24" s="3">
        <v>582.7053836784409</v>
      </c>
    </row>
    <row r="25" spans="1:14" ht="12.75">
      <c r="A25">
        <v>1918</v>
      </c>
      <c r="B25" s="3" t="e">
        <v>#N/A</v>
      </c>
      <c r="C25" s="3" t="e">
        <v>#N/A</v>
      </c>
      <c r="D25" s="3" t="e">
        <v>#N/A</v>
      </c>
      <c r="E25" s="3" t="e">
        <v>#N/A</v>
      </c>
      <c r="F25" s="3" t="e">
        <v>#N/A</v>
      </c>
      <c r="G25" s="3" t="e">
        <v>#N/A</v>
      </c>
      <c r="H25" s="3" t="e">
        <v>#N/A</v>
      </c>
      <c r="I25" s="3" t="e">
        <v>#N/A</v>
      </c>
      <c r="J25" s="3" t="e">
        <v>#N/A</v>
      </c>
      <c r="K25" s="3" t="e">
        <v>#N/A</v>
      </c>
      <c r="L25" s="3" t="e">
        <v>#N/A</v>
      </c>
      <c r="M25" s="3" t="e">
        <v>#N/A</v>
      </c>
      <c r="N25" s="3">
        <v>683.7281364190011</v>
      </c>
    </row>
    <row r="26" spans="1:14" ht="12.75">
      <c r="A26">
        <v>1919</v>
      </c>
      <c r="B26" s="3" t="e">
        <v>#N/A</v>
      </c>
      <c r="C26" s="3" t="e">
        <v>#N/A</v>
      </c>
      <c r="D26" s="3" t="e">
        <v>#N/A</v>
      </c>
      <c r="E26" s="3" t="e">
        <v>#N/A</v>
      </c>
      <c r="F26" s="3" t="e">
        <v>#N/A</v>
      </c>
      <c r="G26" s="3" t="e">
        <v>#N/A</v>
      </c>
      <c r="H26" s="3" t="e">
        <v>#N/A</v>
      </c>
      <c r="I26" s="3" t="e">
        <v>#N/A</v>
      </c>
      <c r="J26" s="3" t="e">
        <v>#N/A</v>
      </c>
      <c r="K26" s="3" t="e">
        <v>#N/A</v>
      </c>
      <c r="L26" s="3" t="e">
        <v>#N/A</v>
      </c>
      <c r="M26" s="3" t="e">
        <v>#N/A</v>
      </c>
      <c r="N26" s="3">
        <v>344.1687697929355</v>
      </c>
    </row>
    <row r="27" spans="1:14" ht="12.75">
      <c r="A27">
        <v>1920</v>
      </c>
      <c r="B27" s="3" t="e">
        <v>#N/A</v>
      </c>
      <c r="C27" s="3" t="e">
        <v>#N/A</v>
      </c>
      <c r="D27" s="3" t="e">
        <v>#N/A</v>
      </c>
      <c r="E27" s="3" t="e">
        <v>#N/A</v>
      </c>
      <c r="F27" s="3" t="e">
        <v>#N/A</v>
      </c>
      <c r="G27" s="3" t="e">
        <v>#N/A</v>
      </c>
      <c r="H27" s="3" t="e">
        <v>#N/A</v>
      </c>
      <c r="I27" s="3" t="e">
        <v>#N/A</v>
      </c>
      <c r="J27" s="3" t="e">
        <v>#N/A</v>
      </c>
      <c r="K27" s="3" t="e">
        <v>#N/A</v>
      </c>
      <c r="L27" s="3" t="e">
        <v>#N/A</v>
      </c>
      <c r="M27" s="3" t="e">
        <v>#N/A</v>
      </c>
      <c r="N27" s="3">
        <v>419.8398051157126</v>
      </c>
    </row>
    <row r="28" spans="1:14" ht="12.75">
      <c r="A28">
        <v>1921</v>
      </c>
      <c r="B28" s="3" t="e">
        <v>#N/A</v>
      </c>
      <c r="C28" s="3" t="e">
        <v>#N/A</v>
      </c>
      <c r="D28" s="3" t="e">
        <v>#N/A</v>
      </c>
      <c r="E28" s="3" t="e">
        <v>#N/A</v>
      </c>
      <c r="F28" s="3" t="e">
        <v>#N/A</v>
      </c>
      <c r="G28" s="3" t="e">
        <v>#N/A</v>
      </c>
      <c r="H28" s="3" t="e">
        <v>#N/A</v>
      </c>
      <c r="I28" s="3" t="e">
        <v>#N/A</v>
      </c>
      <c r="J28" s="3" t="e">
        <v>#N/A</v>
      </c>
      <c r="K28" s="3" t="e">
        <v>#N/A</v>
      </c>
      <c r="L28" s="3" t="e">
        <v>#N/A</v>
      </c>
      <c r="M28" s="3" t="e">
        <v>#N/A</v>
      </c>
      <c r="N28" s="3">
        <v>311.51883069427527</v>
      </c>
    </row>
    <row r="29" spans="1:14" ht="12.75">
      <c r="A29">
        <v>1922</v>
      </c>
      <c r="B29" s="3" t="e">
        <v>#N/A</v>
      </c>
      <c r="C29" s="3" t="e">
        <v>#N/A</v>
      </c>
      <c r="D29" s="3" t="e">
        <v>#N/A</v>
      </c>
      <c r="E29" s="3" t="e">
        <v>#N/A</v>
      </c>
      <c r="F29" s="3" t="e">
        <v>#N/A</v>
      </c>
      <c r="G29" s="3" t="e">
        <v>#N/A</v>
      </c>
      <c r="H29" s="3" t="e">
        <v>#N/A</v>
      </c>
      <c r="I29" s="3" t="e">
        <v>#N/A</v>
      </c>
      <c r="J29" s="3" t="e">
        <v>#N/A</v>
      </c>
      <c r="K29" s="3" t="e">
        <v>#N/A</v>
      </c>
      <c r="L29" s="3" t="e">
        <v>#N/A</v>
      </c>
      <c r="M29" s="3" t="e">
        <v>#N/A</v>
      </c>
      <c r="N29" s="3">
        <v>415.6145188794153</v>
      </c>
    </row>
    <row r="30" spans="1:14" ht="12.75">
      <c r="A30">
        <v>1923</v>
      </c>
      <c r="B30" s="3" t="e">
        <v>#N/A</v>
      </c>
      <c r="C30" s="3" t="e">
        <v>#N/A</v>
      </c>
      <c r="D30" s="3" t="e">
        <v>#N/A</v>
      </c>
      <c r="E30" s="3" t="e">
        <v>#N/A</v>
      </c>
      <c r="F30" s="3" t="e">
        <v>#N/A</v>
      </c>
      <c r="G30" s="3" t="e">
        <v>#N/A</v>
      </c>
      <c r="H30" s="3" t="e">
        <v>#N/A</v>
      </c>
      <c r="I30" s="3" t="e">
        <v>#N/A</v>
      </c>
      <c r="J30" s="3" t="e">
        <v>#N/A</v>
      </c>
      <c r="K30" s="3" t="e">
        <v>#N/A</v>
      </c>
      <c r="L30" s="3" t="e">
        <v>#N/A</v>
      </c>
      <c r="M30" s="3" t="e">
        <v>#N/A</v>
      </c>
      <c r="N30" s="3">
        <v>381.81222898903775</v>
      </c>
    </row>
    <row r="31" spans="1:14" ht="12.75">
      <c r="A31">
        <v>1924</v>
      </c>
      <c r="B31" s="3" t="e">
        <v>#N/A</v>
      </c>
      <c r="C31" s="3" t="e">
        <v>#N/A</v>
      </c>
      <c r="D31" s="3" t="e">
        <v>#N/A</v>
      </c>
      <c r="E31" s="3" t="e">
        <v>#N/A</v>
      </c>
      <c r="F31" s="3" t="e">
        <v>#N/A</v>
      </c>
      <c r="G31" s="3" t="e">
        <v>#N/A</v>
      </c>
      <c r="H31" s="3" t="e">
        <v>#N/A</v>
      </c>
      <c r="I31" s="3" t="e">
        <v>#N/A</v>
      </c>
      <c r="J31" s="3" t="e">
        <v>#N/A</v>
      </c>
      <c r="K31" s="3" t="e">
        <v>#N/A</v>
      </c>
      <c r="L31" s="3" t="e">
        <v>#N/A</v>
      </c>
      <c r="M31" s="3" t="e">
        <v>#N/A</v>
      </c>
      <c r="N31" s="3">
        <v>455.946796589525</v>
      </c>
    </row>
    <row r="32" spans="1:14" ht="12.75">
      <c r="A32">
        <v>1925</v>
      </c>
      <c r="B32" s="3" t="e">
        <v>#N/A</v>
      </c>
      <c r="C32" s="3" t="e">
        <v>#N/A</v>
      </c>
      <c r="D32" s="3" t="e">
        <v>#N/A</v>
      </c>
      <c r="E32" s="3" t="e">
        <v>#N/A</v>
      </c>
      <c r="F32" s="3" t="e">
        <v>#N/A</v>
      </c>
      <c r="G32" s="3" t="e">
        <v>#N/A</v>
      </c>
      <c r="H32" s="3" t="e">
        <v>#N/A</v>
      </c>
      <c r="I32" s="3" t="e">
        <v>#N/A</v>
      </c>
      <c r="J32" s="3" t="e">
        <v>#N/A</v>
      </c>
      <c r="K32" s="3" t="e">
        <v>#N/A</v>
      </c>
      <c r="L32" s="3" t="e">
        <v>#N/A</v>
      </c>
      <c r="M32" s="3" t="e">
        <v>#N/A</v>
      </c>
      <c r="N32" s="3">
        <v>529.6972472594398</v>
      </c>
    </row>
    <row r="33" spans="1:14" ht="12.75">
      <c r="A33">
        <v>1926</v>
      </c>
      <c r="B33" s="3" t="e">
        <v>#N/A</v>
      </c>
      <c r="C33" s="3" t="e">
        <v>#N/A</v>
      </c>
      <c r="D33" s="3" t="e">
        <v>#N/A</v>
      </c>
      <c r="E33" s="3" t="e">
        <v>#N/A</v>
      </c>
      <c r="F33" s="3" t="e">
        <v>#N/A</v>
      </c>
      <c r="G33" s="3" t="e">
        <v>#N/A</v>
      </c>
      <c r="H33" s="3" t="e">
        <v>#N/A</v>
      </c>
      <c r="I33" s="3" t="e">
        <v>#N/A</v>
      </c>
      <c r="J33" s="3" t="e">
        <v>#N/A</v>
      </c>
      <c r="K33" s="3" t="e">
        <v>#N/A</v>
      </c>
      <c r="L33" s="3" t="e">
        <v>#N/A</v>
      </c>
      <c r="M33" s="3" t="e">
        <v>#N/A</v>
      </c>
      <c r="N33" s="3">
        <v>481.6826309378806</v>
      </c>
    </row>
    <row r="34" spans="1:14" ht="12.75">
      <c r="A34">
        <v>1927</v>
      </c>
      <c r="B34" s="3" t="e">
        <v>#N/A</v>
      </c>
      <c r="C34" s="3" t="e">
        <v>#N/A</v>
      </c>
      <c r="D34" s="3" t="e">
        <v>#N/A</v>
      </c>
      <c r="E34" s="3" t="e">
        <v>#N/A</v>
      </c>
      <c r="F34" s="3" t="e">
        <v>#N/A</v>
      </c>
      <c r="G34" s="3" t="e">
        <v>#N/A</v>
      </c>
      <c r="H34" s="3" t="e">
        <v>#N/A</v>
      </c>
      <c r="I34" s="3" t="e">
        <v>#N/A</v>
      </c>
      <c r="J34" s="3" t="e">
        <v>#N/A</v>
      </c>
      <c r="K34" s="3" t="e">
        <v>#N/A</v>
      </c>
      <c r="L34" s="3" t="e">
        <v>#N/A</v>
      </c>
      <c r="M34" s="3" t="e">
        <v>#N/A</v>
      </c>
      <c r="N34" s="3">
        <v>474.38440925700365</v>
      </c>
    </row>
    <row r="35" spans="1:14" ht="12.75">
      <c r="A35">
        <v>1928</v>
      </c>
      <c r="B35" s="3" t="e">
        <v>#N/A</v>
      </c>
      <c r="C35" s="3" t="e">
        <v>#N/A</v>
      </c>
      <c r="D35" s="3" t="e">
        <v>#N/A</v>
      </c>
      <c r="E35" s="3" t="e">
        <v>#N/A</v>
      </c>
      <c r="F35" s="3" t="e">
        <v>#N/A</v>
      </c>
      <c r="G35" s="3" t="e">
        <v>#N/A</v>
      </c>
      <c r="H35" s="3" t="e">
        <v>#N/A</v>
      </c>
      <c r="I35" s="3" t="e">
        <v>#N/A</v>
      </c>
      <c r="J35" s="3" t="e">
        <v>#N/A</v>
      </c>
      <c r="K35" s="3" t="e">
        <v>#N/A</v>
      </c>
      <c r="L35" s="3" t="e">
        <v>#N/A</v>
      </c>
      <c r="M35" s="3" t="e">
        <v>#N/A</v>
      </c>
      <c r="N35" s="3">
        <v>561.5789524969549</v>
      </c>
    </row>
    <row r="36" spans="1:14" ht="12.75">
      <c r="A36">
        <v>1929</v>
      </c>
      <c r="B36" s="3" t="e">
        <v>#N/A</v>
      </c>
      <c r="C36" s="3" t="e">
        <v>#N/A</v>
      </c>
      <c r="D36" s="3" t="e">
        <v>#N/A</v>
      </c>
      <c r="E36" s="3" t="e">
        <v>#N/A</v>
      </c>
      <c r="F36" s="3" t="e">
        <v>#N/A</v>
      </c>
      <c r="G36" s="3" t="e">
        <v>#N/A</v>
      </c>
      <c r="H36" s="3" t="e">
        <v>#N/A</v>
      </c>
      <c r="I36" s="3" t="e">
        <v>#N/A</v>
      </c>
      <c r="J36" s="3" t="e">
        <v>#N/A</v>
      </c>
      <c r="K36" s="3" t="e">
        <v>#N/A</v>
      </c>
      <c r="L36" s="3" t="e">
        <v>#N/A</v>
      </c>
      <c r="M36" s="3" t="e">
        <v>#N/A</v>
      </c>
      <c r="N36" s="3">
        <v>532.7701827040195</v>
      </c>
    </row>
    <row r="37" spans="1:14" ht="12.75">
      <c r="A37">
        <v>1930</v>
      </c>
      <c r="B37" s="3" t="e">
        <v>#N/A</v>
      </c>
      <c r="C37" s="3" t="e">
        <v>#N/A</v>
      </c>
      <c r="D37" s="3" t="e">
        <v>#N/A</v>
      </c>
      <c r="E37" s="3" t="e">
        <v>#N/A</v>
      </c>
      <c r="F37" s="3" t="e">
        <v>#N/A</v>
      </c>
      <c r="G37" s="3" t="e">
        <v>#N/A</v>
      </c>
      <c r="H37" s="3" t="e">
        <v>#N/A</v>
      </c>
      <c r="I37" s="3" t="e">
        <v>#N/A</v>
      </c>
      <c r="J37" s="3" t="e">
        <v>#N/A</v>
      </c>
      <c r="K37" s="3" t="e">
        <v>#N/A</v>
      </c>
      <c r="L37" s="3" t="e">
        <v>#N/A</v>
      </c>
      <c r="M37" s="3" t="e">
        <v>#N/A</v>
      </c>
      <c r="N37" s="3">
        <v>397.94514007308163</v>
      </c>
    </row>
    <row r="38" spans="1:14" ht="12.75">
      <c r="A38">
        <v>1931</v>
      </c>
      <c r="B38" s="3" t="e">
        <v>#N/A</v>
      </c>
      <c r="C38" s="3" t="e">
        <v>#N/A</v>
      </c>
      <c r="D38" s="3" t="e">
        <v>#N/A</v>
      </c>
      <c r="E38" s="3" t="e">
        <v>#N/A</v>
      </c>
      <c r="F38" s="3" t="e">
        <v>#N/A</v>
      </c>
      <c r="G38" s="3" t="e">
        <v>#N/A</v>
      </c>
      <c r="H38" s="3" t="e">
        <v>#N/A</v>
      </c>
      <c r="I38" s="3" t="e">
        <v>#N/A</v>
      </c>
      <c r="J38" s="3" t="e">
        <v>#N/A</v>
      </c>
      <c r="K38" s="3" t="e">
        <v>#N/A</v>
      </c>
      <c r="L38" s="3" t="e">
        <v>#N/A</v>
      </c>
      <c r="M38" s="3" t="e">
        <v>#N/A</v>
      </c>
      <c r="N38" s="3">
        <v>588.0830207064556</v>
      </c>
    </row>
    <row r="39" spans="1:14" ht="12.75">
      <c r="A39">
        <v>1932</v>
      </c>
      <c r="B39" s="3" t="e">
        <v>#N/A</v>
      </c>
      <c r="C39" s="3" t="e">
        <v>#N/A</v>
      </c>
      <c r="D39" s="3" t="e">
        <v>#N/A</v>
      </c>
      <c r="E39" s="3" t="e">
        <v>#N/A</v>
      </c>
      <c r="F39" s="3" t="e">
        <v>#N/A</v>
      </c>
      <c r="G39" s="3" t="e">
        <v>#N/A</v>
      </c>
      <c r="H39" s="3" t="e">
        <v>#N/A</v>
      </c>
      <c r="I39" s="3" t="e">
        <v>#N/A</v>
      </c>
      <c r="J39" s="3" t="e">
        <v>#N/A</v>
      </c>
      <c r="K39" s="3" t="e">
        <v>#N/A</v>
      </c>
      <c r="L39" s="3" t="e">
        <v>#N/A</v>
      </c>
      <c r="M39" s="3" t="e">
        <v>#N/A</v>
      </c>
      <c r="N39" s="3">
        <v>559.6583678440926</v>
      </c>
    </row>
    <row r="40" spans="1:14" ht="12.75">
      <c r="A40">
        <v>1933</v>
      </c>
      <c r="B40" s="3" t="e">
        <v>#N/A</v>
      </c>
      <c r="C40" s="3" t="e">
        <v>#N/A</v>
      </c>
      <c r="D40" s="3" t="e">
        <v>#N/A</v>
      </c>
      <c r="E40" s="3" t="e">
        <v>#N/A</v>
      </c>
      <c r="F40" s="3" t="e">
        <v>#N/A</v>
      </c>
      <c r="G40" s="3" t="e">
        <v>#N/A</v>
      </c>
      <c r="H40" s="3" t="e">
        <v>#N/A</v>
      </c>
      <c r="I40" s="3" t="e">
        <v>#N/A</v>
      </c>
      <c r="J40" s="3" t="e">
        <v>#N/A</v>
      </c>
      <c r="K40" s="3" t="e">
        <v>#N/A</v>
      </c>
      <c r="L40" s="3" t="e">
        <v>#N/A</v>
      </c>
      <c r="M40" s="3" t="e">
        <v>#N/A</v>
      </c>
      <c r="N40" s="3">
        <v>591.1559561510353</v>
      </c>
    </row>
    <row r="41" spans="1:14" ht="12.75">
      <c r="A41">
        <v>1934</v>
      </c>
      <c r="B41" s="3" t="e">
        <v>#N/A</v>
      </c>
      <c r="C41" s="3" t="e">
        <v>#N/A</v>
      </c>
      <c r="D41" s="3" t="e">
        <v>#N/A</v>
      </c>
      <c r="E41" s="3" t="e">
        <v>#N/A</v>
      </c>
      <c r="F41" s="3">
        <v>98.57666068222622</v>
      </c>
      <c r="G41" s="3">
        <v>27.92100538599641</v>
      </c>
      <c r="H41" s="3">
        <v>26.447396768402157</v>
      </c>
      <c r="I41" s="3">
        <v>28.851705565529624</v>
      </c>
      <c r="J41" s="3">
        <v>34.90125673249551</v>
      </c>
      <c r="K41" s="3">
        <v>36.06463195691203</v>
      </c>
      <c r="L41" s="3">
        <v>60.49551166965889</v>
      </c>
      <c r="M41" s="3">
        <v>67.32064631956914</v>
      </c>
      <c r="N41" s="3">
        <v>621.885310596833</v>
      </c>
    </row>
    <row r="42" spans="1:14" ht="12.75">
      <c r="A42">
        <v>1935</v>
      </c>
      <c r="B42" s="3">
        <v>254.85673249551166</v>
      </c>
      <c r="C42" s="3">
        <v>223.67827648114903</v>
      </c>
      <c r="D42" s="3">
        <v>714.0797127468583</v>
      </c>
      <c r="E42" s="3">
        <v>151.23877917414723</v>
      </c>
      <c r="F42" s="3">
        <v>223.60071813285452</v>
      </c>
      <c r="G42" s="3">
        <v>151.23877917414723</v>
      </c>
      <c r="H42" s="3">
        <v>74.53357271095153</v>
      </c>
      <c r="I42" s="3">
        <v>67.32064631956914</v>
      </c>
      <c r="J42" s="3">
        <v>44.20825852782765</v>
      </c>
      <c r="K42" s="3">
        <v>40.873249551166964</v>
      </c>
      <c r="L42" s="3">
        <v>97.72351885098743</v>
      </c>
      <c r="M42" s="3">
        <v>122.61974865350089</v>
      </c>
      <c r="N42" s="3">
        <v>587.6989037758831</v>
      </c>
    </row>
    <row r="43" spans="1:14" ht="12.75">
      <c r="A43">
        <v>1936</v>
      </c>
      <c r="B43" s="3">
        <v>93.76804308797128</v>
      </c>
      <c r="C43" s="3">
        <v>125.9547576301616</v>
      </c>
      <c r="D43" s="3">
        <v>524.1393177737881</v>
      </c>
      <c r="E43" s="3">
        <v>400.2010771992818</v>
      </c>
      <c r="F43" s="3">
        <v>158.68438061041292</v>
      </c>
      <c r="G43" s="3">
        <v>55.84201077199282</v>
      </c>
      <c r="H43" s="3">
        <v>33.66032315978457</v>
      </c>
      <c r="I43" s="3">
        <v>31.25601436265709</v>
      </c>
      <c r="J43" s="3">
        <v>58.16876122082586</v>
      </c>
      <c r="K43" s="3">
        <v>103.38527827648115</v>
      </c>
      <c r="L43" s="3">
        <v>107.03052064631957</v>
      </c>
      <c r="M43" s="3">
        <v>120.21543985637342</v>
      </c>
      <c r="N43" s="3">
        <v>578.4800974421438</v>
      </c>
    </row>
    <row r="44" spans="1:14" ht="12.75">
      <c r="A44">
        <v>1937</v>
      </c>
      <c r="B44" s="3">
        <v>555.3953321364452</v>
      </c>
      <c r="C44" s="3">
        <v>560.2815080789945</v>
      </c>
      <c r="D44" s="3">
        <v>216.38779174147217</v>
      </c>
      <c r="E44" s="3">
        <v>921.3931777378815</v>
      </c>
      <c r="F44" s="3">
        <v>355.8377019748653</v>
      </c>
      <c r="G44" s="3">
        <v>155.89228007181327</v>
      </c>
      <c r="H44" s="3">
        <v>129.8326750448833</v>
      </c>
      <c r="I44" s="3">
        <v>100.98096947935367</v>
      </c>
      <c r="J44" s="3">
        <v>51.18850987432675</v>
      </c>
      <c r="K44" s="3">
        <v>57.70341113105925</v>
      </c>
      <c r="L44" s="3">
        <v>83.76301615798923</v>
      </c>
      <c r="M44" s="3">
        <v>86.55511669658887</v>
      </c>
      <c r="N44" s="3">
        <v>633.0247015834349</v>
      </c>
    </row>
    <row r="45" spans="1:13" ht="12.75">
      <c r="A45">
        <v>1938</v>
      </c>
      <c r="B45" s="3">
        <v>192.3447037701975</v>
      </c>
      <c r="C45" s="3">
        <v>1485.3974865350087</v>
      </c>
      <c r="D45" s="3">
        <v>942.4890484739677</v>
      </c>
      <c r="E45" s="3">
        <v>397.8743267504488</v>
      </c>
      <c r="F45" s="3">
        <v>211.57917414721726</v>
      </c>
      <c r="G45" s="3">
        <v>118.66427289048472</v>
      </c>
      <c r="H45" s="3">
        <v>74.53357271095153</v>
      </c>
      <c r="I45" s="3">
        <v>132.23698384201077</v>
      </c>
      <c r="J45" s="3">
        <v>67.47576301615798</v>
      </c>
      <c r="K45" s="3">
        <v>60.10771992818671</v>
      </c>
      <c r="L45" s="3">
        <v>53.51526032315979</v>
      </c>
      <c r="M45" s="3">
        <v>79.34219030520646</v>
      </c>
    </row>
    <row r="46" spans="1:13" ht="12.75">
      <c r="A46">
        <v>1939</v>
      </c>
      <c r="B46" s="3">
        <v>144.25852782764812</v>
      </c>
      <c r="C46" s="3">
        <v>553.7666068222621</v>
      </c>
      <c r="D46" s="3">
        <v>944.8933572710952</v>
      </c>
      <c r="E46" s="3">
        <v>1175.0089766606825</v>
      </c>
      <c r="F46" s="3">
        <v>137.0456014362657</v>
      </c>
      <c r="G46" s="3">
        <v>132.62477558348291</v>
      </c>
      <c r="H46" s="3">
        <v>60.10771992818671</v>
      </c>
      <c r="I46" s="3">
        <v>40.873249551166964</v>
      </c>
      <c r="J46" s="3">
        <v>46.53500897666068</v>
      </c>
      <c r="K46" s="3">
        <v>50.49048473967684</v>
      </c>
      <c r="L46" s="3">
        <v>51.18850987432675</v>
      </c>
      <c r="M46" s="3">
        <v>57.70341113105925</v>
      </c>
    </row>
    <row r="47" spans="1:13" ht="12.75">
      <c r="A47">
        <v>1940</v>
      </c>
      <c r="B47" s="3">
        <v>60.10771992818671</v>
      </c>
      <c r="C47" s="3">
        <v>60.72818671454218</v>
      </c>
      <c r="D47" s="3">
        <v>370.2635547576302</v>
      </c>
      <c r="E47" s="3">
        <v>1316.9407540394973</v>
      </c>
      <c r="F47" s="3">
        <v>146.6628366247756</v>
      </c>
      <c r="G47" s="3">
        <v>425.79533213644527</v>
      </c>
      <c r="H47" s="3">
        <v>113.00251346499103</v>
      </c>
      <c r="I47" s="3">
        <v>127.42836624775583</v>
      </c>
      <c r="J47" s="3">
        <v>93.07001795332135</v>
      </c>
      <c r="K47" s="3">
        <v>108.19389587073609</v>
      </c>
      <c r="L47" s="3">
        <v>132.62477558348291</v>
      </c>
      <c r="M47" s="3">
        <v>550.5867145421903</v>
      </c>
    </row>
    <row r="48" spans="1:13" ht="12.75">
      <c r="A48">
        <v>1941</v>
      </c>
      <c r="B48" s="3">
        <v>351.0290843806104</v>
      </c>
      <c r="C48" s="3">
        <v>145.49946140035908</v>
      </c>
      <c r="D48" s="3">
        <v>358.2420107719928</v>
      </c>
      <c r="E48" s="3">
        <v>446.73608617594255</v>
      </c>
      <c r="F48" s="3">
        <v>88.95942549371632</v>
      </c>
      <c r="G48" s="3">
        <v>62.82226211849193</v>
      </c>
      <c r="H48" s="3">
        <v>48.086175942549374</v>
      </c>
      <c r="I48" s="3">
        <v>55.29910233393177</v>
      </c>
      <c r="J48" s="3">
        <v>27.92100538599641</v>
      </c>
      <c r="K48" s="3">
        <v>52.894793536804315</v>
      </c>
      <c r="L48" s="3">
        <v>76.78276481149013</v>
      </c>
      <c r="M48" s="3">
        <v>93.76804308797128</v>
      </c>
    </row>
    <row r="49" spans="1:13" ht="12.75">
      <c r="A49">
        <v>1942</v>
      </c>
      <c r="B49" s="3">
        <v>91.3637342908438</v>
      </c>
      <c r="C49" s="3">
        <v>173.73070017953324</v>
      </c>
      <c r="D49" s="3">
        <v>949.7019748653503</v>
      </c>
      <c r="E49" s="3">
        <v>418.8150807899462</v>
      </c>
      <c r="F49" s="3">
        <v>137.0456014362657</v>
      </c>
      <c r="G49" s="3">
        <v>167.52603231597845</v>
      </c>
      <c r="H49" s="3">
        <v>79.34219030520646</v>
      </c>
      <c r="I49" s="3">
        <v>125.02405745062836</v>
      </c>
      <c r="J49" s="3">
        <v>88.4165170556553</v>
      </c>
      <c r="K49" s="3">
        <v>165.8973070017953</v>
      </c>
      <c r="L49" s="3">
        <v>253.61579892280074</v>
      </c>
      <c r="M49" s="3">
        <v>478.45745062836625</v>
      </c>
    </row>
    <row r="50" spans="1:13" ht="12.75">
      <c r="A50">
        <v>1943</v>
      </c>
      <c r="B50" s="3">
        <v>329.39030520646315</v>
      </c>
      <c r="C50" s="3">
        <v>855.623698384201</v>
      </c>
      <c r="D50" s="3">
        <v>1223.7931777378815</v>
      </c>
      <c r="E50" s="3">
        <v>472.3303411131059</v>
      </c>
      <c r="F50" s="3">
        <v>1545.9705565529623</v>
      </c>
      <c r="G50" s="3">
        <v>511.88509874326746</v>
      </c>
      <c r="H50" s="3">
        <v>233.21795332136446</v>
      </c>
      <c r="I50" s="3">
        <v>127.42836624775583</v>
      </c>
      <c r="J50" s="3">
        <v>109.3572710951526</v>
      </c>
      <c r="K50" s="3">
        <v>96.17235188509875</v>
      </c>
      <c r="L50" s="3">
        <v>158.21903052064633</v>
      </c>
      <c r="M50" s="3">
        <v>79.34219030520646</v>
      </c>
    </row>
    <row r="51" spans="1:13" ht="12.75">
      <c r="A51">
        <v>1944</v>
      </c>
      <c r="B51" s="3">
        <v>88.95942549371632</v>
      </c>
      <c r="C51" s="3">
        <v>319.3852782764812</v>
      </c>
      <c r="D51" s="3">
        <v>709.2710951526032</v>
      </c>
      <c r="E51" s="3">
        <v>549.1131059245961</v>
      </c>
      <c r="F51" s="3">
        <v>259.6653500897666</v>
      </c>
      <c r="G51" s="3">
        <v>102.3770197486535</v>
      </c>
      <c r="H51" s="3">
        <v>40.873249551166964</v>
      </c>
      <c r="I51" s="3">
        <v>21.638779174147217</v>
      </c>
      <c r="J51" s="3">
        <v>13.960502692998205</v>
      </c>
      <c r="K51" s="3">
        <v>24.043087971274687</v>
      </c>
      <c r="L51" s="3">
        <v>20.940754039497307</v>
      </c>
      <c r="M51" s="3">
        <v>21.638779174147217</v>
      </c>
    </row>
    <row r="52" spans="1:13" ht="12.75">
      <c r="A52">
        <v>1945</v>
      </c>
      <c r="B52" s="3">
        <v>24.043087971274687</v>
      </c>
      <c r="C52" s="3">
        <v>49.947576301615804</v>
      </c>
      <c r="D52" s="3">
        <v>906.4244165170558</v>
      </c>
      <c r="E52" s="3">
        <v>490.9443447037702</v>
      </c>
      <c r="F52" s="3">
        <v>1014.6183123877917</v>
      </c>
      <c r="G52" s="3">
        <v>565.4003590664273</v>
      </c>
      <c r="H52" s="3">
        <v>115.4068222621185</v>
      </c>
      <c r="I52" s="3">
        <v>120.21543985637342</v>
      </c>
      <c r="J52" s="3">
        <v>104.70377019748655</v>
      </c>
      <c r="K52" s="3">
        <v>370.2635547576302</v>
      </c>
      <c r="L52" s="3">
        <v>109.3572710951526</v>
      </c>
      <c r="M52" s="3">
        <v>96.17235188509875</v>
      </c>
    </row>
    <row r="53" spans="1:13" ht="12.75">
      <c r="A53">
        <v>1946</v>
      </c>
      <c r="B53" s="3">
        <v>502.50053859964095</v>
      </c>
      <c r="C53" s="3">
        <v>173.73070017953324</v>
      </c>
      <c r="D53" s="3">
        <v>1295.9224416517054</v>
      </c>
      <c r="E53" s="3">
        <v>114.01077199281869</v>
      </c>
      <c r="F53" s="3">
        <v>175.5145421903052</v>
      </c>
      <c r="G53" s="3">
        <v>211.7342908438061</v>
      </c>
      <c r="H53" s="3">
        <v>52.894793536804315</v>
      </c>
      <c r="I53" s="3">
        <v>31.25601436265709</v>
      </c>
      <c r="J53" s="3">
        <v>18.614003590664275</v>
      </c>
      <c r="K53" s="3">
        <v>24.043087971274687</v>
      </c>
      <c r="L53" s="3">
        <v>32.57450628366248</v>
      </c>
      <c r="M53" s="3">
        <v>50.49048473967684</v>
      </c>
    </row>
    <row r="54" spans="1:13" ht="12.75">
      <c r="A54">
        <v>1947</v>
      </c>
      <c r="B54" s="3">
        <v>170.70592459605027</v>
      </c>
      <c r="C54" s="3">
        <v>65.14901256732496</v>
      </c>
      <c r="D54" s="3">
        <v>913.6373429084382</v>
      </c>
      <c r="E54" s="3">
        <v>2059.1741472172353</v>
      </c>
      <c r="F54" s="3">
        <v>867.955475763016</v>
      </c>
      <c r="G54" s="3">
        <v>497.9245960502693</v>
      </c>
      <c r="H54" s="3">
        <v>161.0886894075404</v>
      </c>
      <c r="I54" s="3">
        <v>74.53357271095153</v>
      </c>
      <c r="J54" s="3">
        <v>134.95152603231597</v>
      </c>
      <c r="K54" s="3">
        <v>72.12926391382406</v>
      </c>
      <c r="L54" s="3">
        <v>74.4560143626571</v>
      </c>
      <c r="M54" s="3">
        <v>182.7274685816876</v>
      </c>
    </row>
    <row r="55" spans="1:13" ht="12.75">
      <c r="A55">
        <v>1948</v>
      </c>
      <c r="B55" s="3">
        <v>74.53357271095153</v>
      </c>
      <c r="C55" s="3">
        <v>528.5601436265708</v>
      </c>
      <c r="D55" s="3">
        <v>1832.0833034111313</v>
      </c>
      <c r="E55" s="3">
        <v>544.45960502693</v>
      </c>
      <c r="F55" s="3">
        <v>653.9719928186714</v>
      </c>
      <c r="G55" s="3">
        <v>120.99102333931778</v>
      </c>
      <c r="H55" s="3">
        <v>76.93788150807902</v>
      </c>
      <c r="I55" s="3">
        <v>28.851705565529624</v>
      </c>
      <c r="J55" s="3">
        <v>30.247755834829444</v>
      </c>
      <c r="K55" s="3">
        <v>36.06463195691203</v>
      </c>
      <c r="L55" s="3">
        <v>76.78276481149013</v>
      </c>
      <c r="M55" s="3">
        <v>86.55511669658887</v>
      </c>
    </row>
    <row r="56" spans="1:13" ht="12.75">
      <c r="A56">
        <v>1949</v>
      </c>
      <c r="B56" s="3">
        <v>262.06965888689405</v>
      </c>
      <c r="C56" s="3">
        <v>988.0933572710951</v>
      </c>
      <c r="D56" s="3">
        <v>596.2685816876123</v>
      </c>
      <c r="E56" s="3">
        <v>381.5870736086176</v>
      </c>
      <c r="F56" s="3">
        <v>149.06714542190306</v>
      </c>
      <c r="G56" s="3">
        <v>39.55475763016158</v>
      </c>
      <c r="H56" s="3">
        <v>55.29910233393177</v>
      </c>
      <c r="I56" s="3">
        <v>38.46894075403951</v>
      </c>
      <c r="J56" s="3">
        <v>41.881508078994614</v>
      </c>
      <c r="K56" s="3">
        <v>62.51202872531418</v>
      </c>
      <c r="L56" s="3">
        <v>37.22800718132855</v>
      </c>
      <c r="M56" s="3">
        <v>336.6032315978456</v>
      </c>
    </row>
    <row r="57" spans="1:13" ht="12.75">
      <c r="A57">
        <v>1950</v>
      </c>
      <c r="B57" s="3">
        <v>735.7184919210052</v>
      </c>
      <c r="C57" s="3">
        <v>445.1849192100538</v>
      </c>
      <c r="D57" s="3">
        <v>1377.6689407540393</v>
      </c>
      <c r="E57" s="3">
        <v>1205.2567324955116</v>
      </c>
      <c r="F57" s="3">
        <v>158.68438061041292</v>
      </c>
      <c r="G57" s="3">
        <v>134.95152603231597</v>
      </c>
      <c r="H57" s="3">
        <v>98.57666068222622</v>
      </c>
      <c r="I57" s="3">
        <v>50.49048473967684</v>
      </c>
      <c r="J57" s="3">
        <v>81.4362657091562</v>
      </c>
      <c r="K57" s="3">
        <v>120.21543985637342</v>
      </c>
      <c r="L57" s="3">
        <v>335.0520646319569</v>
      </c>
      <c r="M57" s="3">
        <v>745.3357271095152</v>
      </c>
    </row>
    <row r="58" spans="1:13" ht="12.75">
      <c r="A58">
        <v>1951</v>
      </c>
      <c r="B58" s="3">
        <v>608.2901256732495</v>
      </c>
      <c r="C58" s="3">
        <v>864.3102333931777</v>
      </c>
      <c r="D58" s="3">
        <v>1122.8122082585278</v>
      </c>
      <c r="E58" s="3">
        <v>1116.8402154398564</v>
      </c>
      <c r="F58" s="3">
        <v>168.3016157989228</v>
      </c>
      <c r="G58" s="3">
        <v>111.68402154398564</v>
      </c>
      <c r="H58" s="3">
        <v>52.894793536804315</v>
      </c>
      <c r="I58" s="3">
        <v>36.06463195691203</v>
      </c>
      <c r="J58" s="3">
        <v>44.20825852782765</v>
      </c>
      <c r="K58" s="3">
        <v>84.1508078994614</v>
      </c>
      <c r="L58" s="3">
        <v>228.02154398563738</v>
      </c>
      <c r="M58" s="3">
        <v>238.0265709156194</v>
      </c>
    </row>
    <row r="59" spans="1:13" ht="12.75">
      <c r="A59">
        <v>1952</v>
      </c>
      <c r="B59" s="3">
        <v>959.31921005386</v>
      </c>
      <c r="C59" s="3">
        <v>670.2592459605027</v>
      </c>
      <c r="D59" s="3">
        <v>1091.5561938958708</v>
      </c>
      <c r="E59" s="3">
        <v>844.6104129263915</v>
      </c>
      <c r="F59" s="3">
        <v>245.23949730700178</v>
      </c>
      <c r="G59" s="3">
        <v>62.82226211849193</v>
      </c>
      <c r="H59" s="3">
        <v>64.91633752244165</v>
      </c>
      <c r="I59" s="3">
        <v>36.06463195691203</v>
      </c>
      <c r="J59" s="3">
        <v>37.22800718132855</v>
      </c>
      <c r="K59" s="3">
        <v>33.66032315978457</v>
      </c>
      <c r="L59" s="3">
        <v>62.82226211849193</v>
      </c>
      <c r="M59" s="3">
        <v>113.00251346499103</v>
      </c>
    </row>
    <row r="60" spans="1:13" ht="12.75">
      <c r="A60">
        <v>1953</v>
      </c>
      <c r="B60" s="3">
        <v>139.44991023339318</v>
      </c>
      <c r="C60" s="3">
        <v>117.26822262118492</v>
      </c>
      <c r="D60" s="3">
        <v>538.5651705565531</v>
      </c>
      <c r="E60" s="3">
        <v>281.5368043087971</v>
      </c>
      <c r="F60" s="3">
        <v>302.94290843806107</v>
      </c>
      <c r="G60" s="3">
        <v>111.68402154398564</v>
      </c>
      <c r="H60" s="3">
        <v>189.94039497307006</v>
      </c>
      <c r="I60" s="3">
        <v>283.7084380610413</v>
      </c>
      <c r="J60" s="3">
        <v>34.90125673249551</v>
      </c>
      <c r="K60" s="3">
        <v>31.25601436265709</v>
      </c>
      <c r="L60" s="3">
        <v>34.90125673249551</v>
      </c>
      <c r="M60" s="3">
        <v>52.894793536804315</v>
      </c>
    </row>
    <row r="61" spans="1:13" ht="12.75">
      <c r="A61">
        <v>1954</v>
      </c>
      <c r="B61" s="3">
        <v>57.70341113105925</v>
      </c>
      <c r="C61" s="3">
        <v>966.3770197486535</v>
      </c>
      <c r="D61" s="3">
        <v>786.2089766606822</v>
      </c>
      <c r="E61" s="3">
        <v>402.5278276481149</v>
      </c>
      <c r="F61" s="3">
        <v>146.6628366247756</v>
      </c>
      <c r="G61" s="3">
        <v>86.08976660682227</v>
      </c>
      <c r="H61" s="3">
        <v>36.06463195691203</v>
      </c>
      <c r="I61" s="3">
        <v>26.447396768402157</v>
      </c>
      <c r="J61" s="3">
        <v>25.594254937163374</v>
      </c>
      <c r="K61" s="3">
        <v>351.0290843806104</v>
      </c>
      <c r="L61" s="3">
        <v>151.23877917414723</v>
      </c>
      <c r="M61" s="3">
        <v>276.4955116696589</v>
      </c>
    </row>
    <row r="62" spans="1:13" ht="12.75">
      <c r="A62">
        <v>1955</v>
      </c>
      <c r="B62" s="3">
        <v>488.07468581687607</v>
      </c>
      <c r="C62" s="3">
        <v>380.0359066427289</v>
      </c>
      <c r="D62" s="3">
        <v>1238.2190305206464</v>
      </c>
      <c r="E62" s="3">
        <v>509.5583482944345</v>
      </c>
      <c r="F62" s="3">
        <v>120.21543985637342</v>
      </c>
      <c r="G62" s="3">
        <v>53.51526032315979</v>
      </c>
      <c r="H62" s="3">
        <v>36.06463195691203</v>
      </c>
      <c r="I62" s="3">
        <v>26.447396768402157</v>
      </c>
      <c r="J62" s="3">
        <v>25.594254937163374</v>
      </c>
      <c r="K62" s="3">
        <v>62.51202872531418</v>
      </c>
      <c r="L62" s="3">
        <v>169.8527827648115</v>
      </c>
      <c r="M62" s="3">
        <v>209.1748653500898</v>
      </c>
    </row>
    <row r="63" spans="1:13" ht="12.75">
      <c r="A63">
        <v>1956</v>
      </c>
      <c r="B63" s="3">
        <v>81.74649910233393</v>
      </c>
      <c r="C63" s="3">
        <v>134.95152603231597</v>
      </c>
      <c r="D63" s="3">
        <v>1360.8387791741472</v>
      </c>
      <c r="E63" s="3">
        <v>777.1346499102334</v>
      </c>
      <c r="F63" s="3">
        <v>1553.1834829443446</v>
      </c>
      <c r="G63" s="3">
        <v>167.52603231597845</v>
      </c>
      <c r="H63" s="3">
        <v>132.23698384201077</v>
      </c>
      <c r="I63" s="3">
        <v>194.74901256732497</v>
      </c>
      <c r="J63" s="3">
        <v>244.30879712746858</v>
      </c>
      <c r="K63" s="3">
        <v>88.95942549371632</v>
      </c>
      <c r="L63" s="3">
        <v>88.4165170556553</v>
      </c>
      <c r="M63" s="3">
        <v>329.39030520646315</v>
      </c>
    </row>
    <row r="64" spans="1:13" ht="12.75">
      <c r="A64">
        <v>1957</v>
      </c>
      <c r="B64" s="3">
        <v>322.1773788150808</v>
      </c>
      <c r="C64" s="3">
        <v>382.20754039497314</v>
      </c>
      <c r="D64" s="3">
        <v>615.5030520646321</v>
      </c>
      <c r="E64" s="3">
        <v>742.2333931777379</v>
      </c>
      <c r="F64" s="3">
        <v>420.754039497307</v>
      </c>
      <c r="G64" s="3">
        <v>130.29802513464992</v>
      </c>
      <c r="H64" s="3">
        <v>271.686894075404</v>
      </c>
      <c r="I64" s="3">
        <v>48.086175942549374</v>
      </c>
      <c r="J64" s="3">
        <v>107.03052064631957</v>
      </c>
      <c r="K64" s="3">
        <v>120.21543985637342</v>
      </c>
      <c r="L64" s="3">
        <v>351.33931777378814</v>
      </c>
      <c r="M64" s="3">
        <v>783.8046678635549</v>
      </c>
    </row>
    <row r="65" spans="1:13" ht="12.75">
      <c r="A65">
        <v>1958</v>
      </c>
      <c r="B65" s="3">
        <v>197.15332136445244</v>
      </c>
      <c r="C65" s="3">
        <v>132.46965888689408</v>
      </c>
      <c r="D65" s="3">
        <v>548.1824057450629</v>
      </c>
      <c r="E65" s="3">
        <v>246.6355475763016</v>
      </c>
      <c r="F65" s="3">
        <v>74.53357271095153</v>
      </c>
      <c r="G65" s="3">
        <v>72.12926391382406</v>
      </c>
      <c r="H65" s="3">
        <v>69.72495511669659</v>
      </c>
      <c r="I65" s="3">
        <v>36.06463195691203</v>
      </c>
      <c r="J65" s="3">
        <v>69.80251346499102</v>
      </c>
      <c r="K65" s="3">
        <v>45.6818671454219</v>
      </c>
      <c r="L65" s="3">
        <v>102.3770197486535</v>
      </c>
      <c r="M65" s="3">
        <v>91.3637342908438</v>
      </c>
    </row>
    <row r="66" spans="1:13" ht="12.75">
      <c r="A66">
        <v>1959</v>
      </c>
      <c r="B66" s="3">
        <v>144.25852782764812</v>
      </c>
      <c r="C66" s="3">
        <v>249.737881508079</v>
      </c>
      <c r="D66" s="3">
        <v>1351.2215439856373</v>
      </c>
      <c r="E66" s="3">
        <v>984.2154398563732</v>
      </c>
      <c r="F66" s="3">
        <v>322.1773788150808</v>
      </c>
      <c r="G66" s="3">
        <v>146.58527827648115</v>
      </c>
      <c r="H66" s="3">
        <v>57.70341113105925</v>
      </c>
      <c r="I66" s="3">
        <v>76.93788150807902</v>
      </c>
      <c r="J66" s="3">
        <v>67.47576301615798</v>
      </c>
      <c r="K66" s="3">
        <v>226.00502692998205</v>
      </c>
      <c r="L66" s="3">
        <v>407.18132854578096</v>
      </c>
      <c r="M66" s="3">
        <v>649.1633752244164</v>
      </c>
    </row>
    <row r="67" spans="1:13" ht="12.75">
      <c r="A67">
        <v>1960</v>
      </c>
      <c r="B67" s="3">
        <v>413.5411131059246</v>
      </c>
      <c r="C67" s="3">
        <v>350.8739676840215</v>
      </c>
      <c r="D67" s="3">
        <v>456.8186714542191</v>
      </c>
      <c r="E67" s="3">
        <v>1798.5780969479351</v>
      </c>
      <c r="F67" s="3">
        <v>533.7565529622981</v>
      </c>
      <c r="G67" s="3">
        <v>346.6858168761221</v>
      </c>
      <c r="H67" s="3">
        <v>76.93788150807902</v>
      </c>
      <c r="I67" s="3">
        <v>55.29910233393177</v>
      </c>
      <c r="J67" s="3">
        <v>39.55475763016158</v>
      </c>
      <c r="K67" s="3">
        <v>50.49048473967684</v>
      </c>
      <c r="L67" s="3">
        <v>65.14901256732496</v>
      </c>
      <c r="M67" s="3">
        <v>50.49048473967684</v>
      </c>
    </row>
    <row r="68" spans="1:13" ht="12.75">
      <c r="A68">
        <v>1961</v>
      </c>
      <c r="B68" s="3">
        <v>36.06463195691203</v>
      </c>
      <c r="C68" s="3">
        <v>223.67827648114903</v>
      </c>
      <c r="D68" s="3">
        <v>391.90233393177743</v>
      </c>
      <c r="E68" s="3">
        <v>507.23159784560147</v>
      </c>
      <c r="F68" s="3">
        <v>324.5816876122082</v>
      </c>
      <c r="G68" s="3">
        <v>123.3177737881508</v>
      </c>
      <c r="H68" s="3">
        <v>84.1508078994614</v>
      </c>
      <c r="I68" s="3">
        <v>105.78958707360863</v>
      </c>
      <c r="J68" s="3">
        <v>81.4362657091562</v>
      </c>
      <c r="K68" s="3">
        <v>52.894793536804315</v>
      </c>
      <c r="L68" s="3">
        <v>153.56552962298025</v>
      </c>
      <c r="M68" s="3">
        <v>206.7705565529623</v>
      </c>
    </row>
    <row r="69" spans="1:13" ht="12.75">
      <c r="A69">
        <v>1962</v>
      </c>
      <c r="B69" s="3">
        <v>105.78958707360863</v>
      </c>
      <c r="C69" s="3">
        <v>97.72351885098743</v>
      </c>
      <c r="D69" s="3">
        <v>1274.2836624775584</v>
      </c>
      <c r="E69" s="3">
        <v>379.2603231597846</v>
      </c>
      <c r="F69" s="3">
        <v>161.0886894075404</v>
      </c>
      <c r="G69" s="3">
        <v>151.23877917414723</v>
      </c>
      <c r="H69" s="3">
        <v>38.46894075403951</v>
      </c>
      <c r="I69" s="3">
        <v>50.49048473967684</v>
      </c>
      <c r="J69" s="3">
        <v>41.881508078994614</v>
      </c>
      <c r="K69" s="3">
        <v>64.91633752244165</v>
      </c>
      <c r="L69" s="3">
        <v>151.23877917414723</v>
      </c>
      <c r="M69" s="3">
        <v>156.28007181328545</v>
      </c>
    </row>
    <row r="70" spans="1:13" ht="12.75">
      <c r="A70">
        <v>1963</v>
      </c>
      <c r="B70" s="3">
        <v>72.12926391382406</v>
      </c>
      <c r="C70" s="3">
        <v>43.43267504488331</v>
      </c>
      <c r="D70" s="3">
        <v>940.0847396768403</v>
      </c>
      <c r="E70" s="3">
        <v>386.2405745062837</v>
      </c>
      <c r="F70" s="3">
        <v>257.2610412926391</v>
      </c>
      <c r="G70" s="3">
        <v>86.08976660682227</v>
      </c>
      <c r="H70" s="3">
        <v>38.46894075403951</v>
      </c>
      <c r="I70" s="3">
        <v>31.25601436265709</v>
      </c>
      <c r="J70" s="3">
        <v>30.247755834829444</v>
      </c>
      <c r="K70" s="3">
        <v>28.851705565529624</v>
      </c>
      <c r="L70" s="3">
        <v>37.22800718132855</v>
      </c>
      <c r="M70" s="3">
        <v>31.25601436265709</v>
      </c>
    </row>
    <row r="71" spans="1:13" ht="12.75">
      <c r="A71">
        <v>1964</v>
      </c>
      <c r="B71" s="3">
        <v>105.78958707360863</v>
      </c>
      <c r="C71" s="3">
        <v>121.45637342908437</v>
      </c>
      <c r="D71" s="3">
        <v>408.73249551166964</v>
      </c>
      <c r="E71" s="3">
        <v>383.91382405745065</v>
      </c>
      <c r="F71" s="3">
        <v>194.74901256732497</v>
      </c>
      <c r="G71" s="3">
        <v>51.18850987432675</v>
      </c>
      <c r="H71" s="3">
        <v>48.086175942549374</v>
      </c>
      <c r="I71" s="3">
        <v>149.06714542190306</v>
      </c>
      <c r="J71" s="3">
        <v>74.4560143626571</v>
      </c>
      <c r="K71" s="3">
        <v>31.25601436265709</v>
      </c>
      <c r="L71" s="3">
        <v>30.247755834829444</v>
      </c>
      <c r="M71" s="3">
        <v>185.1317773788151</v>
      </c>
    </row>
    <row r="72" spans="1:13" ht="12.75">
      <c r="A72">
        <v>1965</v>
      </c>
      <c r="B72" s="3">
        <v>288.51705565529625</v>
      </c>
      <c r="C72" s="3">
        <v>814.3626570915619</v>
      </c>
      <c r="D72" s="3">
        <v>952.1062836624776</v>
      </c>
      <c r="E72" s="3">
        <v>1009.8096947935369</v>
      </c>
      <c r="F72" s="3">
        <v>149.06714542190306</v>
      </c>
      <c r="G72" s="3">
        <v>46.53500897666068</v>
      </c>
      <c r="H72" s="3">
        <v>28.851705565529624</v>
      </c>
      <c r="I72" s="3">
        <v>28.851705565529624</v>
      </c>
      <c r="J72" s="3">
        <v>27.92100538599641</v>
      </c>
      <c r="K72" s="3">
        <v>67.32064631956914</v>
      </c>
      <c r="L72" s="3">
        <v>134.95152603231597</v>
      </c>
      <c r="M72" s="3">
        <v>572.2254937163375</v>
      </c>
    </row>
    <row r="73" spans="1:13" ht="12.75">
      <c r="A73">
        <v>1966</v>
      </c>
      <c r="B73" s="3">
        <v>226.00502692998205</v>
      </c>
      <c r="C73" s="3">
        <v>401.75224416517057</v>
      </c>
      <c r="D73" s="3">
        <v>716.4840215439856</v>
      </c>
      <c r="E73" s="3">
        <v>407.18132854578096</v>
      </c>
      <c r="F73" s="3">
        <v>242.8351885098743</v>
      </c>
      <c r="G73" s="3">
        <v>186.1400359066427</v>
      </c>
      <c r="H73" s="3">
        <v>36.06463195691203</v>
      </c>
      <c r="I73" s="3">
        <v>45.6818671454219</v>
      </c>
      <c r="J73" s="3">
        <v>39.55475763016158</v>
      </c>
      <c r="K73" s="3">
        <v>48.086175942549374</v>
      </c>
      <c r="L73" s="3">
        <v>204.754039497307</v>
      </c>
      <c r="M73" s="3">
        <v>911.2330341113106</v>
      </c>
    </row>
    <row r="74" spans="1:13" ht="12.75">
      <c r="A74">
        <v>1967</v>
      </c>
      <c r="B74" s="3">
        <v>391.90233393177743</v>
      </c>
      <c r="C74" s="3">
        <v>234.53644524236984</v>
      </c>
      <c r="D74" s="3">
        <v>985.766606822262</v>
      </c>
      <c r="E74" s="3">
        <v>1137.7809694793534</v>
      </c>
      <c r="F74" s="3">
        <v>274.0912028725314</v>
      </c>
      <c r="G74" s="3">
        <v>397.8743267504488</v>
      </c>
      <c r="H74" s="3">
        <v>226.00502692998205</v>
      </c>
      <c r="I74" s="3">
        <v>125.02405745062836</v>
      </c>
      <c r="J74" s="3">
        <v>72.12926391382406</v>
      </c>
      <c r="K74" s="3">
        <v>387.0937163375225</v>
      </c>
      <c r="L74" s="3">
        <v>646.8366247755833</v>
      </c>
      <c r="M74" s="3">
        <v>904.0201077199282</v>
      </c>
    </row>
    <row r="75" spans="1:13" ht="12.75">
      <c r="A75">
        <v>1968</v>
      </c>
      <c r="B75" s="3">
        <v>351.0290843806104</v>
      </c>
      <c r="C75" s="3">
        <v>1295.5346499102334</v>
      </c>
      <c r="D75" s="3">
        <v>932.8718132854578</v>
      </c>
      <c r="E75" s="3">
        <v>360.64631956912024</v>
      </c>
      <c r="F75" s="3">
        <v>250.04811490125672</v>
      </c>
      <c r="G75" s="3">
        <v>365.2998204667864</v>
      </c>
      <c r="H75" s="3">
        <v>182.7274685816876</v>
      </c>
      <c r="I75" s="3">
        <v>98.57666068222622</v>
      </c>
      <c r="J75" s="3">
        <v>100.05026929982046</v>
      </c>
      <c r="K75" s="3">
        <v>139.44991023339318</v>
      </c>
      <c r="L75" s="3">
        <v>214.06104129263915</v>
      </c>
      <c r="M75" s="3">
        <v>480.8617594254937</v>
      </c>
    </row>
    <row r="76" spans="1:13" ht="12.75">
      <c r="A76">
        <v>1969</v>
      </c>
      <c r="B76" s="3">
        <v>569.82118491921</v>
      </c>
      <c r="C76" s="3">
        <v>625.4305206463197</v>
      </c>
      <c r="D76" s="3">
        <v>536.1608617594255</v>
      </c>
      <c r="E76" s="3">
        <v>856.2441651705566</v>
      </c>
      <c r="F76" s="3">
        <v>613.0987432675045</v>
      </c>
      <c r="G76" s="3">
        <v>239.65529622980253</v>
      </c>
      <c r="H76" s="3">
        <v>141.85421903052065</v>
      </c>
      <c r="I76" s="3">
        <v>64.91633752244165</v>
      </c>
      <c r="J76" s="3">
        <v>44.20825852782765</v>
      </c>
      <c r="K76" s="3">
        <v>60.10771992818671</v>
      </c>
      <c r="L76" s="3">
        <v>169.8527827648115</v>
      </c>
      <c r="M76" s="3">
        <v>226.00502692998205</v>
      </c>
    </row>
    <row r="77" spans="1:13" ht="12.75">
      <c r="A77">
        <v>1970</v>
      </c>
      <c r="B77" s="3">
        <v>98.57666068222622</v>
      </c>
      <c r="C77" s="3">
        <v>193.27540394973073</v>
      </c>
      <c r="D77" s="3">
        <v>540.9694793536804</v>
      </c>
      <c r="E77" s="3">
        <v>807.3824057450628</v>
      </c>
      <c r="F77" s="3">
        <v>252.45242369838422</v>
      </c>
      <c r="G77" s="3">
        <v>111.68402154398564</v>
      </c>
      <c r="H77" s="3">
        <v>103.38527827648115</v>
      </c>
      <c r="I77" s="3">
        <v>52.894793536804315</v>
      </c>
      <c r="J77" s="3">
        <v>58.16876122082586</v>
      </c>
      <c r="K77" s="3">
        <v>86.55511669658887</v>
      </c>
      <c r="L77" s="3">
        <v>232.67504488330343</v>
      </c>
      <c r="M77" s="3">
        <v>427.9669658886894</v>
      </c>
    </row>
    <row r="78" spans="1:13" ht="12.75">
      <c r="A78">
        <v>1971</v>
      </c>
      <c r="B78" s="3">
        <v>185.1317773788151</v>
      </c>
      <c r="C78" s="3">
        <v>564.6247755834829</v>
      </c>
      <c r="D78" s="3">
        <v>1134.8337522441652</v>
      </c>
      <c r="E78" s="3">
        <v>579.3608617594255</v>
      </c>
      <c r="F78" s="3">
        <v>115.4068222621185</v>
      </c>
      <c r="G78" s="3">
        <v>62.82226211849193</v>
      </c>
      <c r="H78" s="3">
        <v>40.873249551166964</v>
      </c>
      <c r="I78" s="3">
        <v>45.6818671454219</v>
      </c>
      <c r="J78" s="3">
        <v>44.20825852782765</v>
      </c>
      <c r="K78" s="3">
        <v>48.086175942549374</v>
      </c>
      <c r="L78" s="3">
        <v>60.49551166965889</v>
      </c>
      <c r="M78" s="3">
        <v>216.38779174147217</v>
      </c>
    </row>
    <row r="79" spans="1:13" ht="12.75">
      <c r="A79">
        <v>1972</v>
      </c>
      <c r="B79" s="3">
        <v>245.23949730700178</v>
      </c>
      <c r="C79" s="3">
        <v>114.70879712746859</v>
      </c>
      <c r="D79" s="3">
        <v>952.1062836624776</v>
      </c>
      <c r="E79" s="3">
        <v>909.7594254937163</v>
      </c>
      <c r="F79" s="3">
        <v>247.64380610412928</v>
      </c>
      <c r="G79" s="3">
        <v>95.3967684021544</v>
      </c>
      <c r="H79" s="3">
        <v>127.42836624775583</v>
      </c>
      <c r="I79" s="3">
        <v>117.81113105924597</v>
      </c>
      <c r="J79" s="3">
        <v>65.14901256732496</v>
      </c>
      <c r="K79" s="3">
        <v>144.25852782764812</v>
      </c>
      <c r="L79" s="3">
        <v>442.0825852782765</v>
      </c>
      <c r="M79" s="3">
        <v>627.5245960502693</v>
      </c>
    </row>
    <row r="80" spans="1:13" ht="12.75">
      <c r="A80">
        <v>1973</v>
      </c>
      <c r="B80" s="3">
        <v>920.8502692998205</v>
      </c>
      <c r="C80" s="3">
        <v>308.37199281867146</v>
      </c>
      <c r="D80" s="3">
        <v>1704.6549371633755</v>
      </c>
      <c r="E80" s="3">
        <v>483.9640933572711</v>
      </c>
      <c r="F80" s="3">
        <v>322.1773788150808</v>
      </c>
      <c r="G80" s="3">
        <v>253.61579892280074</v>
      </c>
      <c r="H80" s="3">
        <v>105.78958707360863</v>
      </c>
      <c r="I80" s="3">
        <v>110.59820466786354</v>
      </c>
      <c r="J80" s="3">
        <v>46.53500897666068</v>
      </c>
      <c r="K80" s="3">
        <v>64.91633752244165</v>
      </c>
      <c r="L80" s="3">
        <v>290.84380610412927</v>
      </c>
      <c r="M80" s="3">
        <v>536.1608617594255</v>
      </c>
    </row>
    <row r="81" spans="1:13" ht="12.75">
      <c r="A81">
        <v>1974</v>
      </c>
      <c r="B81" s="3">
        <v>1038.6614003590664</v>
      </c>
      <c r="C81" s="3">
        <v>595.0276481149011</v>
      </c>
      <c r="D81" s="3">
        <v>1187.7285457809694</v>
      </c>
      <c r="E81" s="3">
        <v>765.5008976660682</v>
      </c>
      <c r="F81" s="3">
        <v>793.4219030520646</v>
      </c>
      <c r="G81" s="3">
        <v>148.9120287253142</v>
      </c>
      <c r="H81" s="3">
        <v>93.76804308797128</v>
      </c>
      <c r="I81" s="3">
        <v>67.32064631956914</v>
      </c>
      <c r="J81" s="3">
        <v>53.51526032315979</v>
      </c>
      <c r="K81" s="3">
        <v>67.32064631956914</v>
      </c>
      <c r="L81" s="3">
        <v>123.3177737881508</v>
      </c>
      <c r="M81" s="3">
        <v>185.1317773788151</v>
      </c>
    </row>
    <row r="82" spans="1:13" ht="12.75">
      <c r="A82">
        <v>1975</v>
      </c>
      <c r="B82" s="3">
        <v>649.1633752244164</v>
      </c>
      <c r="C82" s="3">
        <v>610.2290843806104</v>
      </c>
      <c r="D82" s="3">
        <v>1000.1924596050269</v>
      </c>
      <c r="E82" s="3">
        <v>1012.13644524237</v>
      </c>
      <c r="F82" s="3">
        <v>216.38779174147217</v>
      </c>
      <c r="G82" s="3">
        <v>241.98204667863556</v>
      </c>
      <c r="H82" s="3">
        <v>81.74649910233393</v>
      </c>
      <c r="I82" s="3">
        <v>173.11023339317774</v>
      </c>
      <c r="J82" s="3">
        <v>342.0323159784561</v>
      </c>
      <c r="K82" s="3">
        <v>120.21543985637342</v>
      </c>
      <c r="L82" s="3">
        <v>153.56552962298025</v>
      </c>
      <c r="M82" s="3">
        <v>468.84021543985637</v>
      </c>
    </row>
    <row r="83" spans="1:13" ht="12.75">
      <c r="A83">
        <v>1976</v>
      </c>
      <c r="B83" s="3">
        <v>252.45242369838422</v>
      </c>
      <c r="C83" s="3">
        <v>1439.4829443447038</v>
      </c>
      <c r="D83" s="3">
        <v>1735.910951526032</v>
      </c>
      <c r="E83" s="3">
        <v>567.7271095152603</v>
      </c>
      <c r="F83" s="3">
        <v>572.2254937163375</v>
      </c>
      <c r="G83" s="3">
        <v>125.64452423698386</v>
      </c>
      <c r="H83" s="3">
        <v>341.41184919210053</v>
      </c>
      <c r="I83" s="3">
        <v>199.5576301615799</v>
      </c>
      <c r="J83" s="3">
        <v>100.05026929982046</v>
      </c>
      <c r="K83" s="3">
        <v>129.8326750448833</v>
      </c>
      <c r="L83" s="3">
        <v>181.48653500897663</v>
      </c>
      <c r="M83" s="3">
        <v>125.02405745062836</v>
      </c>
    </row>
    <row r="84" spans="1:13" ht="12.75">
      <c r="A84">
        <v>1977</v>
      </c>
      <c r="B84" s="3">
        <v>69.72495511669659</v>
      </c>
      <c r="C84" s="3">
        <v>141.15619389587073</v>
      </c>
      <c r="D84" s="3">
        <v>1673.3989228007183</v>
      </c>
      <c r="E84" s="3">
        <v>651.4901256732496</v>
      </c>
      <c r="F84" s="3">
        <v>144.25852782764812</v>
      </c>
      <c r="G84" s="3">
        <v>69.80251346499102</v>
      </c>
      <c r="H84" s="3">
        <v>86.55511669658887</v>
      </c>
      <c r="I84" s="3">
        <v>62.51202872531418</v>
      </c>
      <c r="J84" s="3">
        <v>288.51705565529625</v>
      </c>
      <c r="K84" s="3">
        <v>367.8592459605026</v>
      </c>
      <c r="L84" s="3">
        <v>369.9533213644524</v>
      </c>
      <c r="M84" s="3">
        <v>1062.7044883303408</v>
      </c>
    </row>
    <row r="85" spans="1:13" ht="12.75">
      <c r="A85">
        <v>1978</v>
      </c>
      <c r="B85" s="3">
        <v>175.5145421903052</v>
      </c>
      <c r="C85" s="3">
        <v>141.15619389587073</v>
      </c>
      <c r="D85" s="3">
        <v>1120.4078994614003</v>
      </c>
      <c r="E85" s="3">
        <v>1396.0502692998205</v>
      </c>
      <c r="F85" s="3">
        <v>305.3472172351885</v>
      </c>
      <c r="G85" s="3">
        <v>109.3572710951526</v>
      </c>
      <c r="H85" s="3">
        <v>55.29910233393177</v>
      </c>
      <c r="I85" s="3">
        <v>48.086175942549374</v>
      </c>
      <c r="J85" s="3">
        <v>97.72351885098743</v>
      </c>
      <c r="K85" s="3">
        <v>113.00251346499103</v>
      </c>
      <c r="L85" s="3">
        <v>111.68402154398564</v>
      </c>
      <c r="M85" s="3">
        <v>189.94039497307006</v>
      </c>
    </row>
    <row r="86" spans="1:13" ht="12.75">
      <c r="A86">
        <v>1979</v>
      </c>
      <c r="B86" s="3">
        <v>266.87827648114904</v>
      </c>
      <c r="C86" s="3">
        <v>106.4100538599641</v>
      </c>
      <c r="D86" s="3">
        <v>1144.450987432675</v>
      </c>
      <c r="E86" s="3">
        <v>1389.0700179533214</v>
      </c>
      <c r="F86" s="3">
        <v>307.75152603231606</v>
      </c>
      <c r="G86" s="3">
        <v>120.99102333931778</v>
      </c>
      <c r="H86" s="3">
        <v>110.59820466786354</v>
      </c>
      <c r="I86" s="3">
        <v>76.93788150807902</v>
      </c>
      <c r="J86" s="3">
        <v>53.51526032315979</v>
      </c>
      <c r="K86" s="3">
        <v>93.76804308797128</v>
      </c>
      <c r="L86" s="3">
        <v>358.3195691202872</v>
      </c>
      <c r="M86" s="3">
        <v>714.0797127468583</v>
      </c>
    </row>
    <row r="87" spans="1:13" ht="12.75">
      <c r="A87">
        <v>1980</v>
      </c>
      <c r="B87" s="3">
        <v>351.0290843806104</v>
      </c>
      <c r="C87" s="3">
        <v>114.70879712746859</v>
      </c>
      <c r="D87" s="3">
        <v>908.8287253141831</v>
      </c>
      <c r="E87" s="3">
        <v>860.8976660682226</v>
      </c>
      <c r="F87" s="3">
        <v>266.87827648114904</v>
      </c>
      <c r="G87" s="3">
        <v>188.4667863554758</v>
      </c>
      <c r="H87" s="3">
        <v>175.5145421903052</v>
      </c>
      <c r="I87" s="3">
        <v>173.11023339317774</v>
      </c>
      <c r="J87" s="3">
        <v>146.58527827648115</v>
      </c>
      <c r="K87" s="3">
        <v>146.6628366247756</v>
      </c>
      <c r="L87" s="3">
        <v>100.05026929982046</v>
      </c>
      <c r="M87" s="3">
        <v>259.6653500897666</v>
      </c>
    </row>
    <row r="88" spans="1:13" ht="12.75">
      <c r="A88">
        <v>1981</v>
      </c>
      <c r="B88" s="3">
        <v>79.34219030520646</v>
      </c>
      <c r="C88" s="3">
        <v>1240.0028725314185</v>
      </c>
      <c r="D88" s="3">
        <v>418.3497307001796</v>
      </c>
      <c r="E88" s="3">
        <v>535.1526032315978</v>
      </c>
      <c r="F88" s="3">
        <v>379.8807899461401</v>
      </c>
      <c r="G88" s="3">
        <v>141.93177737881507</v>
      </c>
      <c r="H88" s="3">
        <v>86.55511669658887</v>
      </c>
      <c r="I88" s="3">
        <v>96.17235188509875</v>
      </c>
      <c r="J88" s="3">
        <v>511.88509874326746</v>
      </c>
      <c r="K88" s="3">
        <v>918.4459605026931</v>
      </c>
      <c r="L88" s="3">
        <v>381.5870736086176</v>
      </c>
      <c r="M88" s="3">
        <v>302.94290843806107</v>
      </c>
    </row>
    <row r="89" spans="1:13" ht="12.75">
      <c r="A89">
        <v>1982</v>
      </c>
      <c r="B89" s="3">
        <v>353.43339317773786</v>
      </c>
      <c r="C89" s="3">
        <v>104.23842010771993</v>
      </c>
      <c r="D89" s="3">
        <v>1776.7842010771992</v>
      </c>
      <c r="E89" s="3">
        <v>1209.9102333931778</v>
      </c>
      <c r="F89" s="3">
        <v>163.49299820466786</v>
      </c>
      <c r="G89" s="3">
        <v>265.24955116696583</v>
      </c>
      <c r="H89" s="3">
        <v>110.59820466786354</v>
      </c>
      <c r="I89" s="3">
        <v>88.95942549371632</v>
      </c>
      <c r="J89" s="3">
        <v>127.97127468581687</v>
      </c>
      <c r="K89" s="3">
        <v>137.0456014362657</v>
      </c>
      <c r="L89" s="3">
        <v>597.9748653500898</v>
      </c>
      <c r="M89" s="3">
        <v>1024.2355475763015</v>
      </c>
    </row>
    <row r="90" spans="1:13" ht="12.75">
      <c r="A90">
        <v>1983</v>
      </c>
      <c r="B90" s="3">
        <v>298.1342908438061</v>
      </c>
      <c r="C90" s="3">
        <v>443.0132854578097</v>
      </c>
      <c r="D90" s="3">
        <v>358.2420107719928</v>
      </c>
      <c r="E90" s="3">
        <v>649.1633752244164</v>
      </c>
      <c r="F90" s="3">
        <v>803.0391382405745</v>
      </c>
      <c r="G90" s="3">
        <v>279.2100538599641</v>
      </c>
      <c r="H90" s="3">
        <v>156.28007181328545</v>
      </c>
      <c r="I90" s="3">
        <v>310.15583482944345</v>
      </c>
      <c r="J90" s="3">
        <v>109.3572710951526</v>
      </c>
      <c r="K90" s="3">
        <v>149.06714542190306</v>
      </c>
      <c r="L90" s="3">
        <v>402.5278276481149</v>
      </c>
      <c r="M90" s="3">
        <v>793.4219030520646</v>
      </c>
    </row>
    <row r="91" spans="1:13" ht="12.75">
      <c r="A91">
        <v>1984</v>
      </c>
      <c r="B91" s="3">
        <v>113.00251346499103</v>
      </c>
      <c r="C91" s="3">
        <v>1230.308078994614</v>
      </c>
      <c r="D91" s="3">
        <v>1041.0657091561939</v>
      </c>
      <c r="E91" s="3">
        <v>523.5188509874326</v>
      </c>
      <c r="F91" s="3">
        <v>329.39030520646315</v>
      </c>
      <c r="G91" s="3">
        <v>476.9838420107719</v>
      </c>
      <c r="H91" s="3">
        <v>180.32315978456012</v>
      </c>
      <c r="I91" s="3">
        <v>110.59820466786354</v>
      </c>
      <c r="J91" s="3">
        <v>274.55655296229804</v>
      </c>
      <c r="K91" s="3">
        <v>141.85421903052065</v>
      </c>
      <c r="L91" s="3">
        <v>463.0233393177738</v>
      </c>
      <c r="M91" s="3">
        <v>574.629802513465</v>
      </c>
    </row>
    <row r="92" spans="1:13" ht="12.75">
      <c r="A92">
        <v>1985</v>
      </c>
      <c r="B92" s="3">
        <v>557.7996409335727</v>
      </c>
      <c r="C92" s="3">
        <v>1001.1231597845602</v>
      </c>
      <c r="D92" s="3">
        <v>2214.3684021543986</v>
      </c>
      <c r="E92" s="3">
        <v>1158.721723518851</v>
      </c>
      <c r="F92" s="3">
        <v>149.06714542190306</v>
      </c>
      <c r="G92" s="3">
        <v>127.97127468581687</v>
      </c>
      <c r="H92" s="3">
        <v>113.00251346499103</v>
      </c>
      <c r="I92" s="3">
        <v>151.47145421903053</v>
      </c>
      <c r="J92" s="3">
        <v>274.55655296229804</v>
      </c>
      <c r="K92" s="3">
        <v>348.6247755834829</v>
      </c>
      <c r="L92" s="3">
        <v>1033.077199281867</v>
      </c>
      <c r="M92" s="3">
        <v>497.691921005386</v>
      </c>
    </row>
    <row r="93" spans="1:13" ht="12.75">
      <c r="A93">
        <v>1986</v>
      </c>
      <c r="B93" s="3">
        <v>442.39281867145417</v>
      </c>
      <c r="C93" s="3">
        <v>349.6330341113106</v>
      </c>
      <c r="D93" s="3">
        <v>1519.5231597845604</v>
      </c>
      <c r="E93" s="3">
        <v>439.7558348294434</v>
      </c>
      <c r="F93" s="3">
        <v>235.62226211849193</v>
      </c>
      <c r="G93" s="3">
        <v>321.09156193895865</v>
      </c>
      <c r="H93" s="3">
        <v>146.6628366247756</v>
      </c>
      <c r="I93" s="3">
        <v>115.4068222621185</v>
      </c>
      <c r="J93" s="3">
        <v>760.8473967684022</v>
      </c>
      <c r="K93" s="3">
        <v>990.5752244165171</v>
      </c>
      <c r="L93" s="3">
        <v>281.5368043087971</v>
      </c>
      <c r="M93" s="3">
        <v>625.1202872531418</v>
      </c>
    </row>
    <row r="94" spans="1:13" ht="12.75">
      <c r="A94">
        <v>1987</v>
      </c>
      <c r="B94" s="3">
        <v>334.1989228007181</v>
      </c>
      <c r="C94" s="3">
        <v>149.84272890484738</v>
      </c>
      <c r="D94" s="3">
        <v>781.4003590664272</v>
      </c>
      <c r="E94" s="3">
        <v>672.4308797127468</v>
      </c>
      <c r="F94" s="3">
        <v>129.8326750448833</v>
      </c>
      <c r="G94" s="3">
        <v>125.64452423698386</v>
      </c>
      <c r="H94" s="3">
        <v>105.78958707360863</v>
      </c>
      <c r="I94" s="3">
        <v>96.17235188509875</v>
      </c>
      <c r="J94" s="3">
        <v>102.3770197486535</v>
      </c>
      <c r="K94" s="3">
        <v>120.21543985637342</v>
      </c>
      <c r="L94" s="3">
        <v>323.4183123877917</v>
      </c>
      <c r="M94" s="3">
        <v>863.1468581687611</v>
      </c>
    </row>
    <row r="95" spans="1:13" ht="12.75">
      <c r="A95">
        <v>1988</v>
      </c>
      <c r="B95" s="3">
        <v>206.7705565529623</v>
      </c>
      <c r="C95" s="3">
        <v>290.14578096947935</v>
      </c>
      <c r="D95" s="3">
        <v>706.8667863554757</v>
      </c>
      <c r="E95" s="3">
        <v>383.91382405745065</v>
      </c>
      <c r="F95" s="3">
        <v>156.28007181328545</v>
      </c>
      <c r="G95" s="3">
        <v>55.84201077199282</v>
      </c>
      <c r="H95" s="3">
        <v>64.91633752244165</v>
      </c>
      <c r="I95" s="3">
        <v>74.53357271095153</v>
      </c>
      <c r="J95" s="3">
        <v>72.12926391382406</v>
      </c>
      <c r="K95" s="3">
        <v>189.94039497307006</v>
      </c>
      <c r="L95" s="3">
        <v>467.6768402154399</v>
      </c>
      <c r="M95" s="3">
        <v>271.686894075404</v>
      </c>
    </row>
    <row r="96" spans="1:13" ht="12.75">
      <c r="A96">
        <v>1989</v>
      </c>
      <c r="B96" s="3">
        <v>322.1773788150808</v>
      </c>
      <c r="C96" s="3">
        <v>184.58886894075403</v>
      </c>
      <c r="D96" s="3">
        <v>396.7109515260323</v>
      </c>
      <c r="E96" s="3">
        <v>514.2118491921005</v>
      </c>
      <c r="F96" s="3">
        <v>177.91885098743265</v>
      </c>
      <c r="G96" s="3">
        <v>451.3895870736086</v>
      </c>
      <c r="H96" s="3">
        <v>173.11023339317774</v>
      </c>
      <c r="I96" s="3">
        <v>76.93788150807902</v>
      </c>
      <c r="J96" s="3">
        <v>134.95152603231597</v>
      </c>
      <c r="K96" s="3">
        <v>93.76804308797128</v>
      </c>
      <c r="L96" s="3">
        <v>239.65529622980253</v>
      </c>
      <c r="M96" s="3">
        <v>129.8326750448833</v>
      </c>
    </row>
    <row r="97" spans="1:13" ht="12.75">
      <c r="A97">
        <v>1990</v>
      </c>
      <c r="B97">
        <v>637.1418312387792</v>
      </c>
      <c r="C97">
        <v>777.4448833034111</v>
      </c>
      <c r="D97">
        <v>863.1468581687611</v>
      </c>
      <c r="E97">
        <v>497.9245960502693</v>
      </c>
      <c r="F97">
        <v>379.8807899461401</v>
      </c>
      <c r="G97">
        <v>165.1992818671454</v>
      </c>
      <c r="H97">
        <v>163.49299820466786</v>
      </c>
      <c r="I97">
        <v>170.70592459605027</v>
      </c>
      <c r="J97">
        <v>283.86355475763014</v>
      </c>
      <c r="K97">
        <v>579.4384201077199</v>
      </c>
      <c r="L97">
        <v>607.2818671454219</v>
      </c>
      <c r="M97">
        <v>860.7425493716338</v>
      </c>
    </row>
    <row r="98" spans="1:13" ht="12.75">
      <c r="A98">
        <v>1991</v>
      </c>
      <c r="B98">
        <v>615.5030520646321</v>
      </c>
      <c r="C98">
        <v>519.0204667863555</v>
      </c>
      <c r="D98">
        <v>968.9364452423699</v>
      </c>
      <c r="E98">
        <v>746.8868940754039</v>
      </c>
      <c r="F98">
        <v>403.9238779174147</v>
      </c>
      <c r="G98">
        <v>200.1005385996409</v>
      </c>
      <c r="H98">
        <v>93.76804308797128</v>
      </c>
      <c r="I98">
        <v>91.3637342908438</v>
      </c>
      <c r="J98">
        <v>55.84201077199282</v>
      </c>
      <c r="K98">
        <v>105.78958707360863</v>
      </c>
      <c r="L98">
        <v>165.1992818671454</v>
      </c>
      <c r="M98">
        <v>334.1989228007181</v>
      </c>
    </row>
    <row r="99" spans="1:13" ht="12.75">
      <c r="A99">
        <v>1992</v>
      </c>
      <c r="B99">
        <v>348.6247755834829</v>
      </c>
      <c r="C99">
        <v>557.7996409335727</v>
      </c>
      <c r="D99">
        <v>803.0391382405745</v>
      </c>
      <c r="E99">
        <v>751.54039497307</v>
      </c>
      <c r="F99">
        <v>257.2610412926391</v>
      </c>
      <c r="G99">
        <v>123.3177737881508</v>
      </c>
      <c r="H99">
        <v>360.64631956912024</v>
      </c>
      <c r="I99">
        <v>336.6032315978456</v>
      </c>
      <c r="J99">
        <v>653.8168761220825</v>
      </c>
      <c r="K99">
        <v>377.4764811490126</v>
      </c>
      <c r="L99" s="4">
        <v>1237.831238779174</v>
      </c>
      <c r="M99">
        <v>483.2660682226212</v>
      </c>
    </row>
    <row r="100" spans="1:13" ht="12.75">
      <c r="A100">
        <v>1993</v>
      </c>
      <c r="B100">
        <v>1269.4750448833033</v>
      </c>
      <c r="C100">
        <v>199.79030520646322</v>
      </c>
      <c r="D100">
        <v>702.0581687612208</v>
      </c>
      <c r="E100">
        <v>1074.9587073608618</v>
      </c>
      <c r="F100">
        <v>257.2610412926391</v>
      </c>
      <c r="G100">
        <v>330.3985637342908</v>
      </c>
      <c r="H100">
        <v>120.21543985637342</v>
      </c>
      <c r="I100">
        <v>79.34219030520646</v>
      </c>
      <c r="J100">
        <v>137.27827648114902</v>
      </c>
      <c r="K100">
        <v>153.87576301615803</v>
      </c>
      <c r="L100">
        <v>172.17953321364453</v>
      </c>
      <c r="M100">
        <v>238.0265709156194</v>
      </c>
    </row>
    <row r="101" spans="1:14" ht="12.75">
      <c r="A101">
        <v>1994</v>
      </c>
      <c r="B101">
        <v>192.3447037701975</v>
      </c>
      <c r="C101">
        <v>475.58779174147213</v>
      </c>
      <c r="D101">
        <v>930.4675044883304</v>
      </c>
      <c r="E101">
        <v>621.2423698384201</v>
      </c>
      <c r="F101">
        <v>394.3066427289049</v>
      </c>
      <c r="G101">
        <v>330.3985637342908</v>
      </c>
      <c r="H101">
        <v>276.4955116696589</v>
      </c>
      <c r="I101">
        <v>127.42836624775583</v>
      </c>
      <c r="J101">
        <v>76.78276481149013</v>
      </c>
      <c r="K101">
        <v>103.38527827648115</v>
      </c>
      <c r="L101">
        <v>176.8330341113106</v>
      </c>
      <c r="M101">
        <v>363.0506283662477</v>
      </c>
      <c r="N101" s="1"/>
    </row>
    <row r="102" spans="1:14" ht="12.75">
      <c r="A102" s="11">
        <v>1995</v>
      </c>
      <c r="B102" s="11">
        <v>718.8883303411131</v>
      </c>
      <c r="C102" s="11">
        <v>171.55906642728905</v>
      </c>
      <c r="D102" s="11">
        <v>829.4865350089766</v>
      </c>
      <c r="E102" s="11">
        <v>486.29084380610414</v>
      </c>
      <c r="F102" s="11">
        <v>351.0290843806104</v>
      </c>
      <c r="G102" s="11">
        <v>188.4667863554758</v>
      </c>
      <c r="H102" s="11">
        <v>139.44991023339318</v>
      </c>
      <c r="I102" s="11">
        <v>156.28007181328545</v>
      </c>
      <c r="J102" s="11">
        <v>65.14901256732496</v>
      </c>
      <c r="K102" s="11">
        <v>127.42836624775583</v>
      </c>
      <c r="L102" s="11">
        <v>590.9946140035906</v>
      </c>
      <c r="M102" s="11">
        <v>319.7730700179533</v>
      </c>
      <c r="N102" s="11"/>
    </row>
    <row r="103" spans="1:14" ht="12.75">
      <c r="A103">
        <v>1996</v>
      </c>
      <c r="B103" s="3">
        <v>516.9263913824057</v>
      </c>
      <c r="C103" s="3">
        <v>661.2624775583483</v>
      </c>
      <c r="D103" s="3">
        <v>524.1393177737881</v>
      </c>
      <c r="E103" s="3">
        <v>970.2549371633752</v>
      </c>
      <c r="F103" s="3">
        <v>730.9098743267504</v>
      </c>
      <c r="G103" s="3">
        <v>602.6283662477558</v>
      </c>
      <c r="H103" s="3">
        <v>187.53608617594256</v>
      </c>
      <c r="I103" s="3">
        <v>88.95942549371632</v>
      </c>
      <c r="J103" s="3">
        <v>449.06283662477557</v>
      </c>
      <c r="K103" s="3">
        <v>404.854578096948</v>
      </c>
      <c r="L103" s="3">
        <v>414.16157989228003</v>
      </c>
      <c r="M103" s="3">
        <v>772.4811490125674</v>
      </c>
      <c r="N103" s="3"/>
    </row>
    <row r="104" spans="1:14" ht="12.75">
      <c r="A104">
        <v>1997</v>
      </c>
      <c r="B104" s="3">
        <v>706.8667863554757</v>
      </c>
      <c r="C104" s="3">
        <v>1116.2197486535008</v>
      </c>
      <c r="D104" s="3">
        <v>1204.5587073608617</v>
      </c>
      <c r="E104" s="3">
        <v>451.3895870736086</v>
      </c>
      <c r="F104" s="3">
        <v>656.376301615799</v>
      </c>
      <c r="G104" s="3">
        <v>328.07181328545784</v>
      </c>
      <c r="H104" s="3">
        <v>168.3016157989228</v>
      </c>
      <c r="I104" s="3">
        <v>117.81113105924597</v>
      </c>
      <c r="J104" s="3">
        <v>153.56552962298025</v>
      </c>
      <c r="K104" s="3">
        <v>118.66427289048472</v>
      </c>
      <c r="L104" s="3">
        <v>214.06104129263915</v>
      </c>
      <c r="M104" s="3">
        <v>283.86355475763014</v>
      </c>
      <c r="N104" s="3"/>
    </row>
    <row r="105" spans="1:14" ht="12.75">
      <c r="A105">
        <v>1998</v>
      </c>
      <c r="B105" s="3">
        <v>783.8046678635549</v>
      </c>
      <c r="C105" s="3">
        <v>655.8333931777379</v>
      </c>
      <c r="D105" s="3">
        <v>944.8933572710952</v>
      </c>
      <c r="E105" s="3">
        <v>435.1023339317773</v>
      </c>
      <c r="F105" s="3">
        <v>182.7274685816876</v>
      </c>
      <c r="G105" s="3">
        <v>81.4362657091562</v>
      </c>
      <c r="H105" s="3">
        <v>108.19389587073609</v>
      </c>
      <c r="I105" s="3">
        <v>98.57666068222622</v>
      </c>
      <c r="J105" s="3">
        <v>55.84201077199282</v>
      </c>
      <c r="K105" s="3">
        <v>67.47576301615798</v>
      </c>
      <c r="L105" s="3">
        <v>74.4560143626571</v>
      </c>
      <c r="M105" s="3">
        <v>83.76301615798923</v>
      </c>
      <c r="N105" s="3"/>
    </row>
    <row r="106" spans="1:14" ht="12.75">
      <c r="A106">
        <v>1999</v>
      </c>
      <c r="B106" s="3">
        <v>415.94542190305214</v>
      </c>
      <c r="C106" s="3">
        <v>343.1181328545781</v>
      </c>
      <c r="D106" s="3">
        <v>314.9644524236984</v>
      </c>
      <c r="E106" s="3">
        <v>397.8743267504488</v>
      </c>
      <c r="F106" s="3">
        <v>132.23698384201077</v>
      </c>
      <c r="G106" s="3">
        <v>132.62477558348291</v>
      </c>
      <c r="H106" s="3">
        <v>137.0456014362657</v>
      </c>
      <c r="I106" s="3">
        <v>60.10771992818671</v>
      </c>
      <c r="J106" s="3">
        <v>53.51526032315979</v>
      </c>
      <c r="K106" s="3">
        <v>72.12926391382406</v>
      </c>
      <c r="L106" s="3">
        <v>144.25852782764812</v>
      </c>
      <c r="M106" s="3">
        <v>342.0323159784561</v>
      </c>
      <c r="N106" s="3"/>
    </row>
    <row r="107" spans="2:14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66</v>
      </c>
    </row>
    <row r="2" ht="12.75">
      <c r="A2" t="s">
        <v>14</v>
      </c>
    </row>
    <row r="3" ht="12.75">
      <c r="A3" t="s">
        <v>15</v>
      </c>
    </row>
    <row r="4" spans="1:13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12.75">
      <c r="A5">
        <v>1948</v>
      </c>
      <c r="B5">
        <v>11.4</v>
      </c>
      <c r="C5">
        <v>6.46</v>
      </c>
      <c r="D5">
        <v>4.9</v>
      </c>
      <c r="E5">
        <v>-1.67</v>
      </c>
      <c r="F5">
        <v>32</v>
      </c>
      <c r="G5">
        <v>126.05</v>
      </c>
      <c r="H5">
        <v>185.55</v>
      </c>
      <c r="I5">
        <v>158.11</v>
      </c>
      <c r="J5">
        <v>133.66</v>
      </c>
      <c r="K5">
        <v>73.64</v>
      </c>
      <c r="L5">
        <v>41.23</v>
      </c>
      <c r="M5">
        <v>24.73</v>
      </c>
    </row>
    <row r="6" spans="1:13" ht="12.75">
      <c r="A6">
        <v>1949</v>
      </c>
      <c r="B6">
        <v>12.97</v>
      </c>
      <c r="C6">
        <v>12.75</v>
      </c>
      <c r="D6">
        <v>11.85</v>
      </c>
      <c r="E6">
        <v>0.35</v>
      </c>
      <c r="F6">
        <v>88.76</v>
      </c>
      <c r="G6">
        <v>139.2</v>
      </c>
      <c r="H6">
        <v>205.08</v>
      </c>
      <c r="I6">
        <v>180.29</v>
      </c>
      <c r="J6">
        <v>135.47</v>
      </c>
      <c r="K6">
        <v>78.44</v>
      </c>
      <c r="L6">
        <v>40.2</v>
      </c>
      <c r="M6">
        <v>11.8</v>
      </c>
    </row>
    <row r="7" spans="1:13" ht="12.75">
      <c r="A7">
        <v>1950</v>
      </c>
      <c r="B7">
        <v>9.73</v>
      </c>
      <c r="C7">
        <v>9.72</v>
      </c>
      <c r="D7">
        <v>13.76</v>
      </c>
      <c r="E7">
        <v>4.84</v>
      </c>
      <c r="F7">
        <v>7.09</v>
      </c>
      <c r="G7">
        <v>164.29</v>
      </c>
      <c r="H7">
        <v>155.31</v>
      </c>
      <c r="I7">
        <v>161.74</v>
      </c>
      <c r="J7">
        <v>117.18</v>
      </c>
      <c r="K7">
        <v>70.92</v>
      </c>
      <c r="L7">
        <v>50.69</v>
      </c>
      <c r="M7">
        <v>11.21</v>
      </c>
    </row>
    <row r="8" spans="1:13" ht="12.75">
      <c r="A8">
        <v>1951</v>
      </c>
      <c r="B8">
        <v>9.91</v>
      </c>
      <c r="C8">
        <v>5.62</v>
      </c>
      <c r="D8">
        <v>10.5</v>
      </c>
      <c r="E8">
        <v>-0.26</v>
      </c>
      <c r="F8">
        <v>20.63</v>
      </c>
      <c r="G8">
        <v>140.89</v>
      </c>
      <c r="H8">
        <v>169.76</v>
      </c>
      <c r="I8">
        <v>158.95</v>
      </c>
      <c r="J8">
        <v>147.95</v>
      </c>
      <c r="K8">
        <v>74.81</v>
      </c>
      <c r="L8">
        <v>34.41</v>
      </c>
      <c r="M8">
        <v>8.57</v>
      </c>
    </row>
    <row r="9" spans="1:13" ht="12.75">
      <c r="A9">
        <v>1952</v>
      </c>
      <c r="B9">
        <v>9.69</v>
      </c>
      <c r="C9">
        <v>12.17</v>
      </c>
      <c r="D9">
        <v>9.4</v>
      </c>
      <c r="E9">
        <v>-0.05</v>
      </c>
      <c r="F9">
        <v>45.31</v>
      </c>
      <c r="G9">
        <v>152.48</v>
      </c>
      <c r="H9">
        <v>210.4</v>
      </c>
      <c r="I9">
        <v>150.4</v>
      </c>
      <c r="J9">
        <v>148.6</v>
      </c>
      <c r="K9">
        <v>94.02</v>
      </c>
      <c r="L9">
        <v>35.74</v>
      </c>
      <c r="M9">
        <v>8.93</v>
      </c>
    </row>
    <row r="10" spans="1:13" ht="12.75">
      <c r="A10">
        <v>1953</v>
      </c>
      <c r="B10">
        <v>10.3</v>
      </c>
      <c r="C10">
        <v>14.37</v>
      </c>
      <c r="D10">
        <v>6.64</v>
      </c>
      <c r="E10">
        <v>1.57</v>
      </c>
      <c r="F10">
        <v>68.4</v>
      </c>
      <c r="G10">
        <v>135.92</v>
      </c>
      <c r="H10">
        <v>188.83</v>
      </c>
      <c r="I10">
        <v>161.56</v>
      </c>
      <c r="J10">
        <v>153.36</v>
      </c>
      <c r="K10">
        <v>85.02</v>
      </c>
      <c r="L10">
        <v>42.45</v>
      </c>
      <c r="M10">
        <v>19.89</v>
      </c>
    </row>
    <row r="11" spans="1:13" ht="12.75">
      <c r="A11">
        <v>1954</v>
      </c>
      <c r="B11">
        <v>11.12</v>
      </c>
      <c r="C11">
        <v>7.76</v>
      </c>
      <c r="D11">
        <v>15.9</v>
      </c>
      <c r="E11">
        <v>-0.64</v>
      </c>
      <c r="F11">
        <v>60.62</v>
      </c>
      <c r="G11">
        <v>139.84</v>
      </c>
      <c r="H11">
        <v>179.43</v>
      </c>
      <c r="I11">
        <v>178.75</v>
      </c>
      <c r="J11">
        <v>114.89</v>
      </c>
      <c r="K11">
        <v>86.74</v>
      </c>
      <c r="L11">
        <v>26.98</v>
      </c>
      <c r="M11">
        <v>16.62</v>
      </c>
    </row>
    <row r="12" spans="1:13" ht="12.75">
      <c r="A12">
        <v>1955</v>
      </c>
      <c r="B12">
        <v>12.48</v>
      </c>
      <c r="C12">
        <v>7.44</v>
      </c>
      <c r="D12">
        <v>14.12</v>
      </c>
      <c r="E12">
        <v>-2.38</v>
      </c>
      <c r="F12">
        <v>89.75</v>
      </c>
      <c r="G12">
        <v>150.99</v>
      </c>
      <c r="H12">
        <v>189.35</v>
      </c>
      <c r="I12">
        <v>204.7</v>
      </c>
      <c r="J12">
        <v>131.27</v>
      </c>
      <c r="K12">
        <v>87.62</v>
      </c>
      <c r="L12">
        <v>39.2</v>
      </c>
      <c r="M12">
        <v>13.35</v>
      </c>
    </row>
    <row r="13" spans="1:13" ht="12.75">
      <c r="A13">
        <v>1956</v>
      </c>
      <c r="B13">
        <v>10.62</v>
      </c>
      <c r="C13">
        <v>10.7</v>
      </c>
      <c r="D13">
        <v>11.04</v>
      </c>
      <c r="E13">
        <v>1.62</v>
      </c>
      <c r="F13">
        <v>3.84</v>
      </c>
      <c r="G13">
        <v>146.5</v>
      </c>
      <c r="H13">
        <v>156.05</v>
      </c>
      <c r="I13">
        <v>147.49</v>
      </c>
      <c r="J13">
        <v>136.44</v>
      </c>
      <c r="K13">
        <v>74</v>
      </c>
      <c r="L13">
        <v>60.79</v>
      </c>
      <c r="M13">
        <v>7.64</v>
      </c>
    </row>
    <row r="14" spans="1:13" ht="12.75">
      <c r="A14">
        <v>1957</v>
      </c>
      <c r="B14">
        <v>13.44</v>
      </c>
      <c r="C14">
        <v>12.47</v>
      </c>
      <c r="D14">
        <v>13.45</v>
      </c>
      <c r="E14">
        <v>3.67</v>
      </c>
      <c r="F14">
        <v>28.36</v>
      </c>
      <c r="G14">
        <v>152.77</v>
      </c>
      <c r="H14">
        <v>175.23</v>
      </c>
      <c r="I14">
        <v>175.22</v>
      </c>
      <c r="J14">
        <v>128.67</v>
      </c>
      <c r="K14">
        <v>78.43</v>
      </c>
      <c r="L14">
        <v>36.57</v>
      </c>
      <c r="M14">
        <v>12.05</v>
      </c>
    </row>
    <row r="15" spans="1:13" ht="12.75">
      <c r="A15">
        <v>1958</v>
      </c>
      <c r="B15">
        <v>18.7</v>
      </c>
      <c r="C15">
        <v>14.04</v>
      </c>
      <c r="D15">
        <v>11.85</v>
      </c>
      <c r="E15">
        <v>1.16</v>
      </c>
      <c r="F15">
        <v>65.6</v>
      </c>
      <c r="G15">
        <v>139.38</v>
      </c>
      <c r="H15">
        <v>162.83</v>
      </c>
      <c r="I15">
        <v>174.61</v>
      </c>
      <c r="J15">
        <v>125.14</v>
      </c>
      <c r="K15">
        <v>86.58</v>
      </c>
      <c r="L15">
        <v>56.06</v>
      </c>
      <c r="M15">
        <v>13.11</v>
      </c>
    </row>
    <row r="16" spans="1:13" ht="12.75">
      <c r="A16">
        <v>1959</v>
      </c>
      <c r="B16">
        <v>13.72</v>
      </c>
      <c r="C16">
        <v>14.61</v>
      </c>
      <c r="D16">
        <v>16.66</v>
      </c>
      <c r="E16">
        <v>-0.68</v>
      </c>
      <c r="F16">
        <v>-4.92</v>
      </c>
      <c r="G16">
        <v>134.53</v>
      </c>
      <c r="H16">
        <v>188.19</v>
      </c>
      <c r="I16">
        <v>169.29</v>
      </c>
      <c r="J16">
        <v>144.76</v>
      </c>
      <c r="K16">
        <v>89.99</v>
      </c>
      <c r="L16">
        <v>34.86</v>
      </c>
      <c r="M16">
        <v>8.95</v>
      </c>
    </row>
    <row r="17" spans="1:13" ht="12.75">
      <c r="A17">
        <v>1960</v>
      </c>
      <c r="B17">
        <v>16.48</v>
      </c>
      <c r="C17">
        <v>17.74</v>
      </c>
      <c r="D17">
        <v>12.53</v>
      </c>
      <c r="E17">
        <v>1</v>
      </c>
      <c r="F17">
        <v>-0.36</v>
      </c>
      <c r="G17">
        <v>133.8</v>
      </c>
      <c r="H17">
        <v>185.93</v>
      </c>
      <c r="I17">
        <v>154.14</v>
      </c>
      <c r="J17">
        <v>141.05</v>
      </c>
      <c r="K17">
        <v>85.94</v>
      </c>
      <c r="L17">
        <v>38.3</v>
      </c>
      <c r="M17">
        <v>21.87</v>
      </c>
    </row>
    <row r="18" spans="1:13" ht="12.75">
      <c r="A18">
        <v>1961</v>
      </c>
      <c r="B18">
        <v>13.04</v>
      </c>
      <c r="C18">
        <v>7.07</v>
      </c>
      <c r="D18">
        <v>9.59</v>
      </c>
      <c r="E18">
        <v>3.44</v>
      </c>
      <c r="F18">
        <v>33.83</v>
      </c>
      <c r="G18">
        <v>139.46</v>
      </c>
      <c r="H18">
        <v>178.55</v>
      </c>
      <c r="I18">
        <v>157.98</v>
      </c>
      <c r="J18">
        <v>157.38</v>
      </c>
      <c r="K18">
        <v>78.79</v>
      </c>
      <c r="L18">
        <v>44.68</v>
      </c>
      <c r="M18">
        <v>17.94</v>
      </c>
    </row>
    <row r="19" spans="1:13" ht="12.75">
      <c r="A19">
        <v>1962</v>
      </c>
      <c r="B19">
        <v>13.91</v>
      </c>
      <c r="C19">
        <v>10.82</v>
      </c>
      <c r="D19">
        <v>6.4</v>
      </c>
      <c r="E19">
        <v>2.34</v>
      </c>
      <c r="F19">
        <v>25.96</v>
      </c>
      <c r="G19">
        <v>148.14</v>
      </c>
      <c r="H19">
        <v>183.39</v>
      </c>
      <c r="I19">
        <v>150.36</v>
      </c>
      <c r="J19">
        <v>144.78</v>
      </c>
      <c r="K19">
        <v>79.13</v>
      </c>
      <c r="L19">
        <v>22.02</v>
      </c>
      <c r="M19">
        <v>16.44</v>
      </c>
    </row>
    <row r="20" spans="1:13" ht="12.75">
      <c r="A20">
        <v>1963</v>
      </c>
      <c r="B20">
        <v>8.99</v>
      </c>
      <c r="C20">
        <v>11.26</v>
      </c>
      <c r="D20">
        <v>7.97</v>
      </c>
      <c r="E20">
        <v>-0.45</v>
      </c>
      <c r="F20">
        <v>15.26</v>
      </c>
      <c r="G20">
        <v>143.04</v>
      </c>
      <c r="H20">
        <v>209.58</v>
      </c>
      <c r="I20">
        <v>174.44</v>
      </c>
      <c r="J20">
        <v>122.04</v>
      </c>
      <c r="K20">
        <v>83.07</v>
      </c>
      <c r="L20">
        <v>49.14</v>
      </c>
      <c r="M20">
        <v>17.57</v>
      </c>
    </row>
    <row r="21" spans="1:13" ht="12.75">
      <c r="A21">
        <v>1964</v>
      </c>
      <c r="B21">
        <v>13.47</v>
      </c>
      <c r="C21">
        <v>16.77</v>
      </c>
      <c r="D21">
        <v>13.46</v>
      </c>
      <c r="E21">
        <v>0.02</v>
      </c>
      <c r="F21">
        <v>70.54</v>
      </c>
      <c r="G21">
        <v>130.47</v>
      </c>
      <c r="H21">
        <v>209.72</v>
      </c>
      <c r="I21">
        <v>157.51</v>
      </c>
      <c r="J21">
        <v>134.71</v>
      </c>
      <c r="K21">
        <v>73.02</v>
      </c>
      <c r="L21">
        <v>49.95</v>
      </c>
      <c r="M21">
        <v>10.67</v>
      </c>
    </row>
    <row r="22" spans="1:13" ht="12.75">
      <c r="A22">
        <v>1965</v>
      </c>
      <c r="B22">
        <v>12.32</v>
      </c>
      <c r="C22">
        <v>11.99</v>
      </c>
      <c r="D22">
        <v>14.02</v>
      </c>
      <c r="E22">
        <v>1.1</v>
      </c>
      <c r="F22">
        <v>15.98</v>
      </c>
      <c r="G22">
        <v>144.64</v>
      </c>
      <c r="H22">
        <v>184.52</v>
      </c>
      <c r="I22">
        <v>154.41</v>
      </c>
      <c r="J22">
        <v>106.44</v>
      </c>
      <c r="K22">
        <v>83.5</v>
      </c>
      <c r="L22">
        <v>38.85</v>
      </c>
      <c r="M22">
        <v>11.92</v>
      </c>
    </row>
    <row r="23" spans="1:13" ht="12.75">
      <c r="A23">
        <v>1966</v>
      </c>
      <c r="B23">
        <v>14.14</v>
      </c>
      <c r="C23">
        <v>8.68</v>
      </c>
      <c r="D23">
        <v>12.01</v>
      </c>
      <c r="E23">
        <v>2.77</v>
      </c>
      <c r="F23">
        <v>67.23</v>
      </c>
      <c r="G23">
        <v>137.82</v>
      </c>
      <c r="H23">
        <v>212.93</v>
      </c>
      <c r="I23">
        <v>162.37</v>
      </c>
      <c r="J23">
        <v>153.2</v>
      </c>
      <c r="K23">
        <v>78.47</v>
      </c>
      <c r="L23">
        <v>28.65</v>
      </c>
      <c r="M23">
        <v>16.69</v>
      </c>
    </row>
    <row r="24" spans="1:13" ht="12.75">
      <c r="A24">
        <v>1967</v>
      </c>
      <c r="B24">
        <v>15.75</v>
      </c>
      <c r="C24">
        <v>13.62</v>
      </c>
      <c r="D24">
        <v>8.52</v>
      </c>
      <c r="E24">
        <v>-0.54</v>
      </c>
      <c r="F24">
        <v>35.16</v>
      </c>
      <c r="G24">
        <v>137.86</v>
      </c>
      <c r="H24">
        <v>156.2</v>
      </c>
      <c r="I24">
        <v>171.19</v>
      </c>
      <c r="J24">
        <v>130.26</v>
      </c>
      <c r="K24">
        <v>63.23</v>
      </c>
      <c r="L24">
        <v>37.06</v>
      </c>
      <c r="M24">
        <v>10.87</v>
      </c>
    </row>
    <row r="25" spans="1:13" ht="12.75">
      <c r="A25">
        <v>1968</v>
      </c>
      <c r="B25">
        <v>9.63</v>
      </c>
      <c r="C25">
        <v>19.01</v>
      </c>
      <c r="D25">
        <v>9.69</v>
      </c>
      <c r="E25">
        <v>-1.13</v>
      </c>
      <c r="F25">
        <v>55.73</v>
      </c>
      <c r="G25">
        <v>138.91</v>
      </c>
      <c r="H25">
        <v>192.41</v>
      </c>
      <c r="I25">
        <v>171.32</v>
      </c>
      <c r="J25">
        <v>126.35</v>
      </c>
      <c r="K25">
        <v>98.8</v>
      </c>
      <c r="L25">
        <v>30.01</v>
      </c>
      <c r="M25">
        <v>22.76</v>
      </c>
    </row>
    <row r="26" spans="1:13" ht="12.75">
      <c r="A26">
        <v>1969</v>
      </c>
      <c r="B26">
        <v>12.84</v>
      </c>
      <c r="C26">
        <v>17.84</v>
      </c>
      <c r="D26">
        <v>20.73</v>
      </c>
      <c r="E26">
        <v>-1.77</v>
      </c>
      <c r="F26">
        <v>14.95</v>
      </c>
      <c r="G26">
        <v>120.51</v>
      </c>
      <c r="H26">
        <v>163.21</v>
      </c>
      <c r="I26">
        <v>168.89</v>
      </c>
      <c r="J26">
        <v>140.68</v>
      </c>
      <c r="K26">
        <v>83.37</v>
      </c>
      <c r="L26">
        <v>29.88</v>
      </c>
      <c r="M26">
        <v>17.4</v>
      </c>
    </row>
    <row r="27" spans="1:13" ht="12.75">
      <c r="A27">
        <v>1970</v>
      </c>
      <c r="B27">
        <v>10.43</v>
      </c>
      <c r="C27">
        <v>14.66</v>
      </c>
      <c r="D27">
        <v>12.72</v>
      </c>
      <c r="E27">
        <v>2.28</v>
      </c>
      <c r="F27">
        <v>-2.52</v>
      </c>
      <c r="G27">
        <v>135.19</v>
      </c>
      <c r="H27">
        <v>157.1</v>
      </c>
      <c r="I27">
        <v>188.22</v>
      </c>
      <c r="J27">
        <v>129.27</v>
      </c>
      <c r="K27">
        <v>61.14</v>
      </c>
      <c r="L27">
        <v>49.39</v>
      </c>
      <c r="M27">
        <v>13.6</v>
      </c>
    </row>
    <row r="28" spans="1:13" ht="12.75">
      <c r="A28">
        <v>1971</v>
      </c>
      <c r="B28">
        <v>15.57</v>
      </c>
      <c r="C28">
        <v>8.42</v>
      </c>
      <c r="D28">
        <v>12.07</v>
      </c>
      <c r="E28">
        <v>3.72</v>
      </c>
      <c r="F28">
        <v>32.43</v>
      </c>
      <c r="G28">
        <v>135.41</v>
      </c>
      <c r="H28">
        <v>208.01</v>
      </c>
      <c r="I28">
        <v>162.89</v>
      </c>
      <c r="J28">
        <v>118</v>
      </c>
      <c r="K28">
        <v>77.95</v>
      </c>
      <c r="L28">
        <v>65.74</v>
      </c>
      <c r="M28">
        <v>14.69</v>
      </c>
    </row>
    <row r="29" spans="1:13" ht="12.75">
      <c r="A29">
        <v>1972</v>
      </c>
      <c r="B29">
        <v>16.32</v>
      </c>
      <c r="C29">
        <v>15.84</v>
      </c>
      <c r="D29">
        <v>15.83</v>
      </c>
      <c r="E29">
        <v>5.11</v>
      </c>
      <c r="F29">
        <v>24.49</v>
      </c>
      <c r="G29">
        <v>132.76</v>
      </c>
      <c r="H29">
        <v>158.72</v>
      </c>
      <c r="I29">
        <v>154.21</v>
      </c>
      <c r="J29">
        <v>129.24</v>
      </c>
      <c r="K29">
        <v>80.91</v>
      </c>
      <c r="L29">
        <v>26.8</v>
      </c>
      <c r="M29">
        <v>13.76</v>
      </c>
    </row>
    <row r="30" spans="1:13" ht="12.75">
      <c r="A30">
        <v>1973</v>
      </c>
      <c r="B30">
        <v>15.73</v>
      </c>
      <c r="C30">
        <v>12.2</v>
      </c>
      <c r="D30">
        <v>3.37</v>
      </c>
      <c r="E30">
        <v>1.66</v>
      </c>
      <c r="F30">
        <v>53.18</v>
      </c>
      <c r="G30">
        <v>150.15</v>
      </c>
      <c r="H30">
        <v>189.36</v>
      </c>
      <c r="I30">
        <v>154.03</v>
      </c>
      <c r="J30">
        <v>147.28</v>
      </c>
      <c r="K30">
        <v>76.04</v>
      </c>
      <c r="L30">
        <v>41.28</v>
      </c>
      <c r="M30">
        <v>21.96</v>
      </c>
    </row>
    <row r="31" spans="1:13" ht="12.75">
      <c r="A31">
        <v>1974</v>
      </c>
      <c r="B31">
        <v>11.02</v>
      </c>
      <c r="C31">
        <v>11.5</v>
      </c>
      <c r="D31">
        <v>12.98</v>
      </c>
      <c r="E31">
        <v>-0.66</v>
      </c>
      <c r="F31">
        <v>55</v>
      </c>
      <c r="G31">
        <v>147.99</v>
      </c>
      <c r="H31">
        <v>193.71</v>
      </c>
      <c r="I31">
        <v>160.24</v>
      </c>
      <c r="J31">
        <v>131.15</v>
      </c>
      <c r="K31">
        <v>65.67</v>
      </c>
      <c r="L31">
        <v>45.55</v>
      </c>
      <c r="M31">
        <v>15.76</v>
      </c>
    </row>
    <row r="32" spans="1:13" ht="12.75">
      <c r="A32">
        <v>1975</v>
      </c>
      <c r="B32">
        <v>17.57</v>
      </c>
      <c r="C32">
        <v>17.98</v>
      </c>
      <c r="D32">
        <v>17.45</v>
      </c>
      <c r="E32">
        <v>9.28</v>
      </c>
      <c r="F32">
        <v>18.47</v>
      </c>
      <c r="G32">
        <v>153.45</v>
      </c>
      <c r="H32">
        <v>202.31</v>
      </c>
      <c r="I32">
        <v>170.87</v>
      </c>
      <c r="J32">
        <v>124.36</v>
      </c>
      <c r="K32">
        <v>88.29</v>
      </c>
      <c r="L32">
        <v>40.9</v>
      </c>
      <c r="M32">
        <v>19.37</v>
      </c>
    </row>
    <row r="33" spans="1:13" ht="12.75">
      <c r="A33">
        <v>1976</v>
      </c>
      <c r="B33">
        <v>16</v>
      </c>
      <c r="C33">
        <v>8.28</v>
      </c>
      <c r="D33">
        <v>11.04</v>
      </c>
      <c r="E33">
        <v>7.68</v>
      </c>
      <c r="F33">
        <v>92.64</v>
      </c>
      <c r="G33">
        <v>167.57</v>
      </c>
      <c r="H33">
        <v>186.48</v>
      </c>
      <c r="I33">
        <v>174.67</v>
      </c>
      <c r="J33">
        <v>134.5</v>
      </c>
      <c r="K33">
        <v>89.43</v>
      </c>
      <c r="L33">
        <v>35.28</v>
      </c>
      <c r="M33">
        <v>17.67</v>
      </c>
    </row>
    <row r="34" spans="1:13" ht="12.75">
      <c r="A34">
        <v>1977</v>
      </c>
      <c r="B34">
        <v>13.7</v>
      </c>
      <c r="C34">
        <v>14.82</v>
      </c>
      <c r="D34">
        <v>7.13</v>
      </c>
      <c r="E34">
        <v>0.71</v>
      </c>
      <c r="F34">
        <v>51.2</v>
      </c>
      <c r="G34">
        <v>158.29</v>
      </c>
      <c r="H34">
        <v>195.89</v>
      </c>
      <c r="I34">
        <v>151.22</v>
      </c>
      <c r="J34">
        <v>126.6</v>
      </c>
      <c r="K34">
        <v>77.49</v>
      </c>
      <c r="L34">
        <v>47.86</v>
      </c>
      <c r="M34">
        <v>14.03</v>
      </c>
    </row>
    <row r="35" spans="1:13" ht="12.75">
      <c r="A35">
        <v>1978</v>
      </c>
      <c r="B35">
        <v>14.06</v>
      </c>
      <c r="C35">
        <v>8.31</v>
      </c>
      <c r="D35">
        <v>9.86</v>
      </c>
      <c r="E35">
        <v>1.92</v>
      </c>
      <c r="F35">
        <v>-1.36</v>
      </c>
      <c r="G35">
        <v>152.25</v>
      </c>
      <c r="H35">
        <v>187.2</v>
      </c>
      <c r="I35">
        <v>149.76</v>
      </c>
      <c r="J35">
        <v>143.97</v>
      </c>
      <c r="K35">
        <v>76.44</v>
      </c>
      <c r="L35">
        <v>42.59</v>
      </c>
      <c r="M35">
        <v>17.78</v>
      </c>
    </row>
    <row r="36" spans="1:13" ht="12.75">
      <c r="A36">
        <v>1979</v>
      </c>
      <c r="B36">
        <v>13.72</v>
      </c>
      <c r="C36">
        <v>10.7</v>
      </c>
      <c r="D36">
        <v>9.39</v>
      </c>
      <c r="E36">
        <v>4.62</v>
      </c>
      <c r="F36">
        <v>-0.22</v>
      </c>
      <c r="G36">
        <v>135.95</v>
      </c>
      <c r="H36">
        <v>158.87</v>
      </c>
      <c r="I36">
        <v>148.11</v>
      </c>
      <c r="J36">
        <v>127.98</v>
      </c>
      <c r="K36">
        <v>80.59</v>
      </c>
      <c r="L36">
        <v>34.25</v>
      </c>
      <c r="M36">
        <v>12.19</v>
      </c>
    </row>
    <row r="37" spans="1:13" ht="12.75">
      <c r="A37">
        <v>1980</v>
      </c>
      <c r="B37">
        <v>10.64</v>
      </c>
      <c r="C37">
        <v>11.11</v>
      </c>
      <c r="D37">
        <v>7.59</v>
      </c>
      <c r="E37">
        <v>-0.66</v>
      </c>
      <c r="F37">
        <v>42.5</v>
      </c>
      <c r="G37">
        <v>152.56</v>
      </c>
      <c r="H37">
        <v>173.59</v>
      </c>
      <c r="I37">
        <v>158.75</v>
      </c>
      <c r="J37">
        <v>140.67</v>
      </c>
      <c r="K37">
        <v>83.9</v>
      </c>
      <c r="L37">
        <v>25.42</v>
      </c>
      <c r="M37">
        <v>11.93</v>
      </c>
    </row>
    <row r="38" spans="1:13" ht="12.75">
      <c r="A38">
        <v>1981</v>
      </c>
      <c r="B38">
        <v>6.03</v>
      </c>
      <c r="C38">
        <v>5.82</v>
      </c>
      <c r="D38">
        <v>10.34</v>
      </c>
      <c r="E38">
        <v>-0.14</v>
      </c>
      <c r="F38">
        <v>39.69</v>
      </c>
      <c r="G38">
        <v>154.78</v>
      </c>
      <c r="H38">
        <v>182.41</v>
      </c>
      <c r="I38">
        <v>152.1</v>
      </c>
      <c r="J38">
        <v>129.57</v>
      </c>
      <c r="K38">
        <v>61.77</v>
      </c>
      <c r="L38">
        <v>37.71</v>
      </c>
      <c r="M38">
        <v>17.26</v>
      </c>
    </row>
    <row r="39" spans="1:13" ht="12.75">
      <c r="A39">
        <v>1982</v>
      </c>
      <c r="B39">
        <v>12.21</v>
      </c>
      <c r="C39">
        <v>6.69</v>
      </c>
      <c r="D39">
        <v>7.51</v>
      </c>
      <c r="E39">
        <v>6.76</v>
      </c>
      <c r="F39">
        <v>12.94</v>
      </c>
      <c r="G39">
        <v>145.78</v>
      </c>
      <c r="H39">
        <v>177.78</v>
      </c>
      <c r="I39">
        <v>170.29</v>
      </c>
      <c r="J39">
        <v>103.59</v>
      </c>
      <c r="K39">
        <v>84.81</v>
      </c>
      <c r="L39">
        <v>42.03</v>
      </c>
      <c r="M39">
        <v>14.94</v>
      </c>
    </row>
    <row r="40" spans="1:13" ht="12.75">
      <c r="A40">
        <v>1983</v>
      </c>
      <c r="B40">
        <v>10.47</v>
      </c>
      <c r="C40">
        <v>6.92</v>
      </c>
      <c r="D40">
        <v>8.47</v>
      </c>
      <c r="E40">
        <v>12.5</v>
      </c>
      <c r="F40">
        <v>107.51</v>
      </c>
      <c r="G40">
        <v>148.81</v>
      </c>
      <c r="H40">
        <v>189.72</v>
      </c>
      <c r="I40">
        <v>168.14</v>
      </c>
      <c r="J40">
        <v>145.08</v>
      </c>
      <c r="K40">
        <v>84.49</v>
      </c>
      <c r="L40">
        <v>38.09</v>
      </c>
      <c r="M40">
        <v>14.49</v>
      </c>
    </row>
    <row r="41" spans="1:13" ht="12.75">
      <c r="A41">
        <v>1984</v>
      </c>
      <c r="B41">
        <v>9.19</v>
      </c>
      <c r="C41">
        <v>6.14</v>
      </c>
      <c r="D41">
        <v>11.79</v>
      </c>
      <c r="E41">
        <v>0.31</v>
      </c>
      <c r="F41">
        <v>12.4</v>
      </c>
      <c r="G41">
        <v>149.73</v>
      </c>
      <c r="H41">
        <v>176.84</v>
      </c>
      <c r="I41">
        <v>178.93</v>
      </c>
      <c r="J41">
        <v>131.15</v>
      </c>
      <c r="K41">
        <v>62.6</v>
      </c>
      <c r="L41">
        <v>45.08</v>
      </c>
      <c r="M41">
        <v>11.99</v>
      </c>
    </row>
    <row r="42" spans="1:13" ht="12.75">
      <c r="A42">
        <v>1985</v>
      </c>
      <c r="B42">
        <v>9.54</v>
      </c>
      <c r="C42">
        <v>6.17</v>
      </c>
      <c r="D42">
        <v>4.91</v>
      </c>
      <c r="E42">
        <v>-0.29</v>
      </c>
      <c r="F42">
        <v>106.71</v>
      </c>
      <c r="G42">
        <v>148.37</v>
      </c>
      <c r="H42">
        <v>175.34</v>
      </c>
      <c r="I42">
        <v>155.58</v>
      </c>
      <c r="J42">
        <v>123.92</v>
      </c>
      <c r="K42">
        <v>75.75</v>
      </c>
      <c r="L42">
        <v>35.06</v>
      </c>
      <c r="M42">
        <v>14.28</v>
      </c>
    </row>
    <row r="43" spans="1:13" ht="12.75">
      <c r="A43">
        <v>1986</v>
      </c>
      <c r="B43">
        <v>10.02</v>
      </c>
      <c r="C43">
        <v>8.32</v>
      </c>
      <c r="D43">
        <v>4.58</v>
      </c>
      <c r="E43">
        <v>-1.34</v>
      </c>
      <c r="F43">
        <v>32.41</v>
      </c>
      <c r="G43">
        <v>167.94</v>
      </c>
      <c r="H43">
        <v>181.28</v>
      </c>
      <c r="I43">
        <v>175.96</v>
      </c>
      <c r="J43">
        <v>92.54</v>
      </c>
      <c r="K43">
        <v>87.08</v>
      </c>
      <c r="L43">
        <v>43.81</v>
      </c>
      <c r="M43">
        <v>11.83</v>
      </c>
    </row>
    <row r="44" spans="1:13" ht="12.75">
      <c r="A44">
        <v>1987</v>
      </c>
      <c r="B44">
        <v>7.7</v>
      </c>
      <c r="C44">
        <v>8.25</v>
      </c>
      <c r="D44">
        <v>8.56</v>
      </c>
      <c r="E44">
        <v>8.41</v>
      </c>
      <c r="F44">
        <v>87.13</v>
      </c>
      <c r="G44">
        <v>188.24</v>
      </c>
      <c r="H44">
        <v>174.06</v>
      </c>
      <c r="I44">
        <v>180.13</v>
      </c>
      <c r="J44">
        <v>107.01</v>
      </c>
      <c r="K44">
        <v>76.75</v>
      </c>
      <c r="L44">
        <v>33.66</v>
      </c>
      <c r="M44">
        <v>12.68</v>
      </c>
    </row>
    <row r="45" spans="1:13" ht="12.75">
      <c r="A45">
        <v>1988</v>
      </c>
      <c r="B45">
        <v>10.53</v>
      </c>
      <c r="C45">
        <v>7.97</v>
      </c>
      <c r="D45">
        <v>6.15</v>
      </c>
      <c r="E45">
        <v>0.47</v>
      </c>
      <c r="F45">
        <v>63.95</v>
      </c>
      <c r="G45">
        <v>193.17</v>
      </c>
      <c r="H45">
        <v>155.41</v>
      </c>
      <c r="I45">
        <v>191.32</v>
      </c>
      <c r="J45">
        <v>112.93</v>
      </c>
      <c r="K45">
        <v>87.55</v>
      </c>
      <c r="L45">
        <v>16.03</v>
      </c>
      <c r="M45">
        <v>17.31</v>
      </c>
    </row>
    <row r="46" spans="1:13" ht="12.75">
      <c r="A46">
        <v>1989</v>
      </c>
      <c r="B46">
        <v>8.78</v>
      </c>
      <c r="C46">
        <v>8.7</v>
      </c>
      <c r="D46">
        <v>8.1</v>
      </c>
      <c r="E46">
        <v>1.23</v>
      </c>
      <c r="F46">
        <v>29.17</v>
      </c>
      <c r="G46">
        <v>127.24</v>
      </c>
      <c r="H46">
        <v>155.51</v>
      </c>
      <c r="I46">
        <v>156.47</v>
      </c>
      <c r="J46">
        <v>133.52</v>
      </c>
      <c r="K46">
        <v>62.4</v>
      </c>
      <c r="L46">
        <v>47.95</v>
      </c>
      <c r="M46">
        <v>7.24</v>
      </c>
    </row>
    <row r="47" spans="1:13" ht="12.75">
      <c r="A47">
        <v>1990</v>
      </c>
      <c r="B47">
        <v>9.4</v>
      </c>
      <c r="C47">
        <v>8.53</v>
      </c>
      <c r="D47">
        <v>5.54</v>
      </c>
      <c r="E47">
        <v>1.54</v>
      </c>
      <c r="F47">
        <v>44.56</v>
      </c>
      <c r="G47">
        <v>132.66</v>
      </c>
      <c r="H47">
        <v>162.98</v>
      </c>
      <c r="I47">
        <v>149.44</v>
      </c>
      <c r="J47">
        <v>133.52</v>
      </c>
      <c r="K47">
        <v>80.24</v>
      </c>
      <c r="L47">
        <v>33.67</v>
      </c>
      <c r="M47">
        <v>17.13</v>
      </c>
    </row>
    <row r="48" spans="1:13" ht="12.75">
      <c r="A48">
        <v>1991</v>
      </c>
      <c r="B48">
        <v>12.63</v>
      </c>
      <c r="C48">
        <v>9.16</v>
      </c>
      <c r="D48">
        <v>8.26</v>
      </c>
      <c r="E48">
        <v>-0.79</v>
      </c>
      <c r="F48">
        <v>83.54</v>
      </c>
      <c r="G48">
        <v>193.63</v>
      </c>
      <c r="H48">
        <v>204.21</v>
      </c>
      <c r="I48">
        <v>150.66</v>
      </c>
      <c r="J48">
        <v>151.71</v>
      </c>
      <c r="K48">
        <v>58.57</v>
      </c>
      <c r="L48">
        <v>42.82</v>
      </c>
      <c r="M48">
        <v>11.7</v>
      </c>
    </row>
    <row r="49" spans="1:13" ht="12.75">
      <c r="A49">
        <v>1992</v>
      </c>
      <c r="B49">
        <v>6.8</v>
      </c>
      <c r="C49">
        <v>10.69</v>
      </c>
      <c r="D49">
        <v>9.92</v>
      </c>
      <c r="E49">
        <v>-0.11</v>
      </c>
      <c r="F49">
        <v>83.37</v>
      </c>
      <c r="G49">
        <v>139.42</v>
      </c>
      <c r="H49">
        <v>156.27</v>
      </c>
      <c r="I49">
        <v>146.96</v>
      </c>
      <c r="J49">
        <v>123.25</v>
      </c>
      <c r="K49">
        <v>72.57</v>
      </c>
      <c r="L49">
        <v>28.84</v>
      </c>
      <c r="M49">
        <v>15.8</v>
      </c>
    </row>
    <row r="50" spans="1:13" ht="12.75">
      <c r="A50">
        <v>1993</v>
      </c>
      <c r="B50">
        <v>13.37</v>
      </c>
      <c r="C50">
        <v>12.53</v>
      </c>
      <c r="D50">
        <v>7.79</v>
      </c>
      <c r="E50">
        <v>-0.4</v>
      </c>
      <c r="F50">
        <v>54.39</v>
      </c>
      <c r="G50">
        <v>131.19</v>
      </c>
      <c r="H50">
        <v>175.74</v>
      </c>
      <c r="I50">
        <v>148</v>
      </c>
      <c r="J50">
        <v>131.82</v>
      </c>
      <c r="K50">
        <v>71.44</v>
      </c>
      <c r="L50">
        <v>26.04</v>
      </c>
      <c r="M50">
        <v>12.14</v>
      </c>
    </row>
    <row r="51" spans="1:13" ht="12.75">
      <c r="A51">
        <v>1994</v>
      </c>
      <c r="B51">
        <v>10.23</v>
      </c>
      <c r="C51">
        <v>9.34</v>
      </c>
      <c r="D51">
        <v>9.31</v>
      </c>
      <c r="E51">
        <v>0.41</v>
      </c>
      <c r="F51">
        <v>41.31</v>
      </c>
      <c r="G51">
        <v>151.31</v>
      </c>
      <c r="H51">
        <v>162.29</v>
      </c>
      <c r="I51">
        <v>151.11</v>
      </c>
      <c r="J51">
        <v>128.05</v>
      </c>
      <c r="K51">
        <v>74.74</v>
      </c>
      <c r="L51">
        <v>46.19</v>
      </c>
      <c r="M51">
        <v>11.24</v>
      </c>
    </row>
    <row r="52" spans="1:13" ht="12.75">
      <c r="A52">
        <v>1995</v>
      </c>
      <c r="B52">
        <v>8.99</v>
      </c>
      <c r="C52">
        <v>11.93</v>
      </c>
      <c r="D52">
        <v>4.61</v>
      </c>
      <c r="E52">
        <v>4.07</v>
      </c>
      <c r="F52">
        <v>74.87</v>
      </c>
      <c r="G52">
        <v>141.36</v>
      </c>
      <c r="H52">
        <v>188.39</v>
      </c>
      <c r="I52">
        <v>173.88</v>
      </c>
      <c r="J52">
        <v>136.48</v>
      </c>
      <c r="K52">
        <v>86.52</v>
      </c>
      <c r="L52">
        <v>36.71</v>
      </c>
      <c r="M52">
        <v>12.96</v>
      </c>
    </row>
    <row r="53" spans="1:13" ht="12.75">
      <c r="A53">
        <v>1996</v>
      </c>
      <c r="B53">
        <v>12.94</v>
      </c>
      <c r="C53">
        <v>8.18</v>
      </c>
      <c r="D53">
        <v>12.21</v>
      </c>
      <c r="E53">
        <v>2.92</v>
      </c>
      <c r="F53">
        <v>3.75</v>
      </c>
      <c r="G53">
        <v>113.77</v>
      </c>
      <c r="H53">
        <v>199.07</v>
      </c>
      <c r="I53">
        <v>167.34</v>
      </c>
      <c r="J53">
        <v>141.83</v>
      </c>
      <c r="K53">
        <v>75.7</v>
      </c>
      <c r="L53">
        <v>36.36</v>
      </c>
      <c r="M53">
        <v>7.94</v>
      </c>
    </row>
    <row r="54" spans="1:13" ht="12.75">
      <c r="A54">
        <v>1997</v>
      </c>
      <c r="B54">
        <v>7.84</v>
      </c>
      <c r="C54">
        <v>9.33</v>
      </c>
      <c r="D54">
        <v>6.46</v>
      </c>
      <c r="E54">
        <v>6.52</v>
      </c>
      <c r="F54">
        <v>102.05</v>
      </c>
      <c r="G54">
        <v>137.86</v>
      </c>
      <c r="H54">
        <v>193.49</v>
      </c>
      <c r="I54">
        <v>147.94</v>
      </c>
      <c r="J54">
        <v>119.37</v>
      </c>
      <c r="K54">
        <v>87.75</v>
      </c>
      <c r="L54">
        <v>25.94</v>
      </c>
      <c r="M54">
        <v>11.71</v>
      </c>
    </row>
    <row r="55" spans="1:13" ht="12.75">
      <c r="A55">
        <v>1998</v>
      </c>
      <c r="B55">
        <v>6.46</v>
      </c>
      <c r="C55">
        <v>3.61</v>
      </c>
      <c r="D55">
        <v>8.46</v>
      </c>
      <c r="E55">
        <v>53.71</v>
      </c>
      <c r="F55">
        <v>123.96</v>
      </c>
      <c r="G55">
        <v>155.1</v>
      </c>
      <c r="H55">
        <v>206.37</v>
      </c>
      <c r="I55">
        <v>157.97</v>
      </c>
      <c r="J55">
        <v>142.49</v>
      </c>
      <c r="K55">
        <v>87.2</v>
      </c>
      <c r="L55">
        <v>37.29</v>
      </c>
      <c r="M55">
        <v>29.39</v>
      </c>
    </row>
    <row r="56" spans="1:13" ht="12.75">
      <c r="A56">
        <v>1999</v>
      </c>
      <c r="B56">
        <v>9.16</v>
      </c>
      <c r="C56">
        <v>9.29</v>
      </c>
      <c r="D56">
        <v>12.07</v>
      </c>
      <c r="E56">
        <v>7.87</v>
      </c>
      <c r="F56">
        <v>118.39</v>
      </c>
      <c r="G56">
        <v>168.26</v>
      </c>
      <c r="H56">
        <v>192.4</v>
      </c>
      <c r="I56">
        <v>188.27</v>
      </c>
      <c r="J56">
        <v>132.02</v>
      </c>
      <c r="K56">
        <v>82.2</v>
      </c>
      <c r="L56">
        <v>39.81</v>
      </c>
      <c r="M56">
        <v>18.5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Hunter</dc:creator>
  <cp:keywords/>
  <dc:description/>
  <cp:lastModifiedBy>GLERL NOAA</cp:lastModifiedBy>
  <dcterms:created xsi:type="dcterms:W3CDTF">2001-11-09T14:47:08Z</dcterms:created>
  <dcterms:modified xsi:type="dcterms:W3CDTF">2002-02-14T01:53:07Z</dcterms:modified>
  <cp:category/>
  <cp:version/>
  <cp:contentType/>
  <cp:contentStatus/>
</cp:coreProperties>
</file>