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'Sheet1'!$A$1:$U$25</definedName>
  </definedNames>
  <calcPr fullCalcOnLoad="1"/>
</workbook>
</file>

<file path=xl/sharedStrings.xml><?xml version="1.0" encoding="utf-8"?>
<sst xmlns="http://schemas.openxmlformats.org/spreadsheetml/2006/main" count="52" uniqueCount="40">
  <si>
    <t>MMBO = Million Barrels of Oil</t>
  </si>
  <si>
    <t>BCFG = Billion Cubic Feet of Gas</t>
  </si>
  <si>
    <t>Mean</t>
  </si>
  <si>
    <t>Oil (MMBO)</t>
  </si>
  <si>
    <t>NGL (MMBNGL)</t>
  </si>
  <si>
    <t>NGL = Natural Gas Liquids</t>
  </si>
  <si>
    <t>Mowry</t>
  </si>
  <si>
    <t>Hilliard-Baxter-Mancos</t>
  </si>
  <si>
    <t>Mesaverde-Lance-Fort Union</t>
  </si>
  <si>
    <t>Gas (BCFG)</t>
  </si>
  <si>
    <t>12</t>
  </si>
  <si>
    <t>GAS (BCFG)</t>
  </si>
  <si>
    <t>28</t>
  </si>
  <si>
    <t>Assessment Unit</t>
  </si>
  <si>
    <t>Wasatch-Green River</t>
  </si>
  <si>
    <t>16</t>
  </si>
  <si>
    <t>13</t>
  </si>
  <si>
    <t>35</t>
  </si>
  <si>
    <t>2</t>
  </si>
  <si>
    <t>59</t>
  </si>
  <si>
    <t>47</t>
  </si>
  <si>
    <t xml:space="preserve"> </t>
  </si>
  <si>
    <t>MMBNGL = Million Barrels of Natural Gas Liquids</t>
  </si>
  <si>
    <t>Not quantitatively assessed</t>
  </si>
  <si>
    <t>Total Undiscovered Resources</t>
  </si>
  <si>
    <t>Conventional Resources</t>
  </si>
  <si>
    <t>Continuous Resources</t>
  </si>
  <si>
    <r>
      <t>% of Unit Lying Within Field Office</t>
    </r>
    <r>
      <rPr>
        <b/>
        <vertAlign val="superscript"/>
        <sz val="12"/>
        <rFont val="Times New Roman"/>
        <family val="1"/>
      </rPr>
      <t>3</t>
    </r>
  </si>
  <si>
    <r>
      <t>Sub-Cretaceous</t>
    </r>
    <r>
      <rPr>
        <vertAlign val="superscript"/>
        <sz val="12"/>
        <rFont val="Times New Roman"/>
        <family val="1"/>
      </rPr>
      <t>1</t>
    </r>
  </si>
  <si>
    <r>
      <t xml:space="preserve">1 </t>
    </r>
    <r>
      <rPr>
        <sz val="12"/>
        <rFont val="Times New Roman"/>
        <family val="1"/>
      </rPr>
      <t>Some pre-Cretaceous rocks may have a large non-flammable gas component.</t>
    </r>
  </si>
  <si>
    <r>
      <t>2</t>
    </r>
    <r>
      <rPr>
        <sz val="12"/>
        <rFont val="Times New Roman"/>
        <family val="1"/>
      </rPr>
      <t xml:space="preserve"> Potential resource is assumed to be evenly distributed across each assessment unit.</t>
    </r>
  </si>
  <si>
    <r>
      <t xml:space="preserve">3 </t>
    </r>
    <r>
      <rPr>
        <sz val="12"/>
        <rFont val="Times New Roman"/>
        <family val="1"/>
      </rPr>
      <t>Does not include lands that may lie in Teton County.</t>
    </r>
  </si>
  <si>
    <t>Estimated Undiscovered Southwestern Wyoming Province Resource Quantities at Probabilities of Occurrence of 95 and 5 Percent and for the Mean Case</t>
  </si>
  <si>
    <r>
      <t>Estimated Undiscovered Field Office Area Resource Quantities at Probabilities of Occurrence of 95 and 5 Percent and for the Mean Case</t>
    </r>
    <r>
      <rPr>
        <b/>
        <vertAlign val="superscript"/>
        <sz val="12"/>
        <rFont val="Times New Roman"/>
        <family val="1"/>
      </rPr>
      <t>2</t>
    </r>
  </si>
  <si>
    <t>Total Undiscovered Conventional Resources</t>
  </si>
  <si>
    <t>Total Undiscovered Continuous Resources</t>
  </si>
  <si>
    <t>Mesaverde coal-bed</t>
  </si>
  <si>
    <t>Fort Union coal-bed</t>
  </si>
  <si>
    <t>Wyoming State Office</t>
  </si>
  <si>
    <t>Reservoir Mangement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</si>
</sst>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22"/>
      <color indexed="17"/>
      <name val="Pristina"/>
      <family val="4"/>
    </font>
    <font>
      <b/>
      <sz val="22"/>
      <color indexed="12"/>
      <name val="Pristina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9" fontId="5" fillId="0" borderId="1" xfId="0" applyNumberFormat="1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workbookViewId="0" topLeftCell="A10">
      <selection activeCell="G27" sqref="G27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7.00390625" style="3" bestFit="1" customWidth="1"/>
    <col min="4" max="5" width="8.421875" style="3" bestFit="1" customWidth="1"/>
    <col min="6" max="7" width="13.00390625" style="3" bestFit="1" customWidth="1"/>
    <col min="8" max="8" width="13.421875" style="3" bestFit="1" customWidth="1"/>
    <col min="9" max="9" width="8.140625" style="3" customWidth="1"/>
    <col min="10" max="10" width="12.00390625" style="3" bestFit="1" customWidth="1"/>
    <col min="11" max="11" width="11.57421875" style="3" bestFit="1" customWidth="1"/>
    <col min="12" max="12" width="17.7109375" style="4" customWidth="1"/>
    <col min="13" max="14" width="6.57421875" style="3" bestFit="1" customWidth="1"/>
    <col min="15" max="15" width="7.28125" style="3" bestFit="1" customWidth="1"/>
    <col min="16" max="16" width="12.00390625" style="3" bestFit="1" customWidth="1"/>
    <col min="17" max="17" width="13.00390625" style="3" bestFit="1" customWidth="1"/>
    <col min="18" max="18" width="12.00390625" style="3" bestFit="1" customWidth="1"/>
    <col min="19" max="19" width="9.421875" style="3" bestFit="1" customWidth="1"/>
    <col min="20" max="21" width="9.8515625" style="3" bestFit="1" customWidth="1"/>
  </cols>
  <sheetData>
    <row r="1" spans="1:23" s="6" customFormat="1" ht="44.25" customHeight="1" thickBot="1">
      <c r="A1" s="55"/>
      <c r="B1" s="54"/>
      <c r="C1" s="58" t="s">
        <v>32</v>
      </c>
      <c r="D1" s="59"/>
      <c r="E1" s="59"/>
      <c r="F1" s="59"/>
      <c r="G1" s="59"/>
      <c r="H1" s="59"/>
      <c r="I1" s="59"/>
      <c r="J1" s="59"/>
      <c r="K1" s="60"/>
      <c r="L1" s="57"/>
      <c r="M1" s="58" t="s">
        <v>33</v>
      </c>
      <c r="N1" s="59"/>
      <c r="O1" s="59"/>
      <c r="P1" s="59"/>
      <c r="Q1" s="59"/>
      <c r="R1" s="59"/>
      <c r="S1" s="59"/>
      <c r="T1" s="59"/>
      <c r="U1" s="60"/>
      <c r="V1" s="11"/>
      <c r="W1" s="11"/>
    </row>
    <row r="2" spans="1:23" s="2" customFormat="1" ht="29.25" customHeight="1" thickBot="1">
      <c r="A2" s="56"/>
      <c r="B2" s="52"/>
      <c r="C2" s="58" t="s">
        <v>3</v>
      </c>
      <c r="D2" s="59"/>
      <c r="E2" s="60"/>
      <c r="F2" s="58" t="s">
        <v>9</v>
      </c>
      <c r="G2" s="59"/>
      <c r="H2" s="60"/>
      <c r="I2" s="58" t="s">
        <v>4</v>
      </c>
      <c r="J2" s="59"/>
      <c r="K2" s="60"/>
      <c r="L2" s="51"/>
      <c r="M2" s="58" t="s">
        <v>3</v>
      </c>
      <c r="N2" s="59"/>
      <c r="O2" s="60"/>
      <c r="P2" s="58" t="s">
        <v>11</v>
      </c>
      <c r="Q2" s="59"/>
      <c r="R2" s="60"/>
      <c r="S2" s="58" t="s">
        <v>4</v>
      </c>
      <c r="T2" s="59"/>
      <c r="U2" s="60"/>
      <c r="V2" s="12"/>
      <c r="W2" s="12"/>
    </row>
    <row r="3" spans="1:23" s="5" customFormat="1" ht="48.75" customHeight="1" thickBot="1">
      <c r="A3" s="64" t="s">
        <v>25</v>
      </c>
      <c r="B3" s="13" t="s">
        <v>13</v>
      </c>
      <c r="C3" s="50">
        <v>0.95</v>
      </c>
      <c r="D3" s="50">
        <v>0.05</v>
      </c>
      <c r="E3" s="13" t="s">
        <v>2</v>
      </c>
      <c r="F3" s="50">
        <v>0.95</v>
      </c>
      <c r="G3" s="50">
        <v>0.05</v>
      </c>
      <c r="H3" s="13" t="s">
        <v>2</v>
      </c>
      <c r="I3" s="50">
        <v>0.95</v>
      </c>
      <c r="J3" s="50">
        <v>0.05</v>
      </c>
      <c r="K3" s="13" t="s">
        <v>2</v>
      </c>
      <c r="L3" s="14" t="s">
        <v>27</v>
      </c>
      <c r="M3" s="50">
        <v>0.95</v>
      </c>
      <c r="N3" s="50">
        <v>0.05</v>
      </c>
      <c r="O3" s="15" t="s">
        <v>2</v>
      </c>
      <c r="P3" s="50">
        <v>0.95</v>
      </c>
      <c r="Q3" s="50">
        <v>0.05</v>
      </c>
      <c r="R3" s="13" t="s">
        <v>2</v>
      </c>
      <c r="S3" s="50">
        <v>0.95</v>
      </c>
      <c r="T3" s="50">
        <v>0.05</v>
      </c>
      <c r="U3" s="13" t="s">
        <v>2</v>
      </c>
      <c r="V3" s="16"/>
      <c r="W3" s="16"/>
    </row>
    <row r="4" spans="1:23" s="8" customFormat="1" ht="19.5" thickBot="1">
      <c r="A4" s="65"/>
      <c r="B4" s="17" t="s">
        <v>28</v>
      </c>
      <c r="C4" s="18">
        <v>3.8</v>
      </c>
      <c r="D4" s="18">
        <v>43.6</v>
      </c>
      <c r="E4" s="18">
        <v>16.6</v>
      </c>
      <c r="F4" s="18">
        <v>212.9</v>
      </c>
      <c r="G4" s="18">
        <v>3565.9</v>
      </c>
      <c r="H4" s="18">
        <v>1382.9</v>
      </c>
      <c r="I4" s="18">
        <v>6.1</v>
      </c>
      <c r="J4" s="18">
        <v>110.4</v>
      </c>
      <c r="K4" s="18">
        <v>41.8</v>
      </c>
      <c r="L4" s="19" t="s">
        <v>10</v>
      </c>
      <c r="M4" s="18">
        <f>C4*L4*0.01</f>
        <v>0.45599999999999996</v>
      </c>
      <c r="N4" s="18">
        <f>D4*L4*0.01</f>
        <v>5.232</v>
      </c>
      <c r="O4" s="18">
        <f>E4*L4*0.01</f>
        <v>1.9920000000000002</v>
      </c>
      <c r="P4" s="18">
        <f>F4*L4*0.01</f>
        <v>25.548000000000002</v>
      </c>
      <c r="Q4" s="18">
        <f>G4*L4*0.01</f>
        <v>427.908</v>
      </c>
      <c r="R4" s="18">
        <f>H4*L4*0.01</f>
        <v>165.94800000000004</v>
      </c>
      <c r="S4" s="18">
        <f>I4*L4*0.01</f>
        <v>0.7319999999999999</v>
      </c>
      <c r="T4" s="18">
        <f>J4*L4*0.01</f>
        <v>13.248000000000003</v>
      </c>
      <c r="U4" s="18">
        <f>K4*L4*0.01</f>
        <v>5.016</v>
      </c>
      <c r="V4" s="20"/>
      <c r="W4" s="20"/>
    </row>
    <row r="5" spans="1:23" s="1" customFormat="1" ht="16.5" thickBot="1">
      <c r="A5" s="65"/>
      <c r="B5" s="17" t="s">
        <v>6</v>
      </c>
      <c r="C5" s="18">
        <v>1.7</v>
      </c>
      <c r="D5" s="18">
        <v>14.8</v>
      </c>
      <c r="E5" s="18">
        <v>6.6</v>
      </c>
      <c r="F5" s="18">
        <v>88.5</v>
      </c>
      <c r="G5" s="18">
        <v>327.3</v>
      </c>
      <c r="H5" s="18">
        <v>206.3</v>
      </c>
      <c r="I5" s="18">
        <v>1.9</v>
      </c>
      <c r="J5" s="18">
        <v>10.4</v>
      </c>
      <c r="K5" s="18">
        <v>5.5</v>
      </c>
      <c r="L5" s="21" t="s">
        <v>10</v>
      </c>
      <c r="M5" s="18">
        <f>C5*L5*0.01</f>
        <v>0.204</v>
      </c>
      <c r="N5" s="18">
        <f>D5*L5*0.01</f>
        <v>1.7760000000000002</v>
      </c>
      <c r="O5" s="18">
        <f>E5*L5*0.01</f>
        <v>0.7919999999999999</v>
      </c>
      <c r="P5" s="18">
        <f>F5*L5*0.01</f>
        <v>10.620000000000001</v>
      </c>
      <c r="Q5" s="18">
        <f>G5*L5*0.01</f>
        <v>39.276</v>
      </c>
      <c r="R5" s="18">
        <f>H5*L5*0.01</f>
        <v>24.756000000000004</v>
      </c>
      <c r="S5" s="18">
        <f>I5*L5*0.01</f>
        <v>0.22799999999999998</v>
      </c>
      <c r="T5" s="18">
        <f>J5*L5*0.01</f>
        <v>1.2480000000000002</v>
      </c>
      <c r="U5" s="18">
        <f>K5*L5*0.01</f>
        <v>0.66</v>
      </c>
      <c r="V5" s="22"/>
      <c r="W5" s="22"/>
    </row>
    <row r="6" spans="1:23" s="1" customFormat="1" ht="32.25" thickBot="1">
      <c r="A6" s="65"/>
      <c r="B6" s="17" t="s">
        <v>7</v>
      </c>
      <c r="C6" s="23"/>
      <c r="D6" s="23"/>
      <c r="E6" s="23"/>
      <c r="F6" s="18">
        <v>4.6</v>
      </c>
      <c r="G6" s="18">
        <v>31.9</v>
      </c>
      <c r="H6" s="18">
        <v>15.5</v>
      </c>
      <c r="I6" s="18">
        <v>0.3</v>
      </c>
      <c r="J6" s="18">
        <v>2.1</v>
      </c>
      <c r="K6" s="18">
        <v>1</v>
      </c>
      <c r="L6" s="21">
        <v>5</v>
      </c>
      <c r="M6" s="23"/>
      <c r="N6" s="23"/>
      <c r="O6" s="23"/>
      <c r="P6" s="18">
        <f>F6*L6*0.01</f>
        <v>0.23</v>
      </c>
      <c r="Q6" s="18">
        <f>G6*L6*0.01</f>
        <v>1.595</v>
      </c>
      <c r="R6" s="18">
        <f>H6*L6*0.01</f>
        <v>0.775</v>
      </c>
      <c r="S6" s="18">
        <f>I6*L6*0.01</f>
        <v>0.015</v>
      </c>
      <c r="T6" s="18">
        <f>J6*L6*0.01</f>
        <v>0.105</v>
      </c>
      <c r="U6" s="18">
        <f>K6*L6*0.01</f>
        <v>0.05</v>
      </c>
      <c r="V6" s="22"/>
      <c r="W6" s="22"/>
    </row>
    <row r="7" spans="1:23" s="1" customFormat="1" ht="32.25" thickBot="1">
      <c r="A7" s="65"/>
      <c r="B7" s="17" t="s">
        <v>8</v>
      </c>
      <c r="C7" s="18">
        <v>0.9</v>
      </c>
      <c r="D7" s="18">
        <v>4</v>
      </c>
      <c r="E7" s="18">
        <v>2.3</v>
      </c>
      <c r="F7" s="18">
        <v>105.2</v>
      </c>
      <c r="G7" s="18">
        <v>577.1</v>
      </c>
      <c r="H7" s="18">
        <v>320.2</v>
      </c>
      <c r="I7" s="18">
        <v>4.4</v>
      </c>
      <c r="J7" s="18">
        <v>27.8</v>
      </c>
      <c r="K7" s="18">
        <v>14.4</v>
      </c>
      <c r="L7" s="21" t="s">
        <v>12</v>
      </c>
      <c r="M7" s="18">
        <f>C7*L7*0.01</f>
        <v>0.252</v>
      </c>
      <c r="N7" s="18">
        <f>D7*L7*0.01</f>
        <v>1.12</v>
      </c>
      <c r="O7" s="18">
        <f>E7*L7*0.01</f>
        <v>0.6439999999999999</v>
      </c>
      <c r="P7" s="18">
        <f>F7*L7*0.01</f>
        <v>29.456</v>
      </c>
      <c r="Q7" s="18">
        <f>G7*L7*0.01</f>
        <v>161.58800000000002</v>
      </c>
      <c r="R7" s="18">
        <f>H7*L7*0.01</f>
        <v>89.656</v>
      </c>
      <c r="S7" s="18">
        <f>I7*L7*0.01</f>
        <v>1.2320000000000002</v>
      </c>
      <c r="T7" s="18">
        <f>J7*L7*0.01</f>
        <v>7.784</v>
      </c>
      <c r="U7" s="18">
        <f>K7*L7*0.01</f>
        <v>4.032</v>
      </c>
      <c r="V7" s="22"/>
      <c r="W7" s="22"/>
    </row>
    <row r="8" spans="1:23" s="7" customFormat="1" ht="63.75" thickBot="1">
      <c r="A8" s="65"/>
      <c r="B8" s="24" t="s">
        <v>34</v>
      </c>
      <c r="C8" s="25">
        <f aca="true" t="shared" si="0" ref="C8:K8">SUM(C4:C7)</f>
        <v>6.4</v>
      </c>
      <c r="D8" s="25">
        <f t="shared" si="0"/>
        <v>62.400000000000006</v>
      </c>
      <c r="E8" s="25">
        <f t="shared" si="0"/>
        <v>25.500000000000004</v>
      </c>
      <c r="F8" s="25">
        <f t="shared" si="0"/>
        <v>411.2</v>
      </c>
      <c r="G8" s="25">
        <f t="shared" si="0"/>
        <v>4502.200000000001</v>
      </c>
      <c r="H8" s="25">
        <f t="shared" si="0"/>
        <v>1924.9</v>
      </c>
      <c r="I8" s="25">
        <f t="shared" si="0"/>
        <v>12.700000000000001</v>
      </c>
      <c r="J8" s="25">
        <f t="shared" si="0"/>
        <v>150.70000000000002</v>
      </c>
      <c r="K8" s="25">
        <f t="shared" si="0"/>
        <v>62.699999999999996</v>
      </c>
      <c r="L8" s="26"/>
      <c r="M8" s="25">
        <f aca="true" t="shared" si="1" ref="M8:U8">SUM(M4:M7)</f>
        <v>0.9119999999999999</v>
      </c>
      <c r="N8" s="25">
        <f t="shared" si="1"/>
        <v>8.128</v>
      </c>
      <c r="O8" s="25">
        <f t="shared" si="1"/>
        <v>3.428</v>
      </c>
      <c r="P8" s="25">
        <f t="shared" si="1"/>
        <v>65.854</v>
      </c>
      <c r="Q8" s="25">
        <f t="shared" si="1"/>
        <v>630.3670000000001</v>
      </c>
      <c r="R8" s="25">
        <f t="shared" si="1"/>
        <v>281.13500000000005</v>
      </c>
      <c r="S8" s="25">
        <f t="shared" si="1"/>
        <v>2.207</v>
      </c>
      <c r="T8" s="25">
        <f t="shared" si="1"/>
        <v>22.385</v>
      </c>
      <c r="U8" s="25">
        <f t="shared" si="1"/>
        <v>9.758</v>
      </c>
      <c r="V8" s="27"/>
      <c r="W8" s="27"/>
    </row>
    <row r="9" spans="1:23" s="1" customFormat="1" ht="16.5" thickBot="1">
      <c r="A9" s="22"/>
      <c r="B9" s="61"/>
      <c r="C9" s="61"/>
      <c r="D9" s="20"/>
      <c r="E9" s="20"/>
      <c r="F9" s="20"/>
      <c r="G9" s="20"/>
      <c r="H9" s="20"/>
      <c r="I9" s="20"/>
      <c r="J9" s="20"/>
      <c r="K9" s="20"/>
      <c r="L9" s="28"/>
      <c r="M9" s="20"/>
      <c r="N9" s="29"/>
      <c r="O9" s="29"/>
      <c r="P9" s="29"/>
      <c r="Q9" s="29"/>
      <c r="R9" s="29"/>
      <c r="S9" s="29"/>
      <c r="T9" s="29"/>
      <c r="U9" s="29"/>
      <c r="V9" s="22"/>
      <c r="W9" s="22"/>
    </row>
    <row r="10" spans="1:23" s="1" customFormat="1" ht="16.5" thickBot="1">
      <c r="A10" s="66" t="s">
        <v>26</v>
      </c>
      <c r="B10" s="30" t="s">
        <v>6</v>
      </c>
      <c r="C10" s="31"/>
      <c r="D10" s="31"/>
      <c r="E10" s="31"/>
      <c r="F10" s="32">
        <v>6745.9</v>
      </c>
      <c r="G10" s="32">
        <v>10614.4</v>
      </c>
      <c r="H10" s="32">
        <v>8542.8</v>
      </c>
      <c r="I10" s="32">
        <v>110.9</v>
      </c>
      <c r="J10" s="32">
        <v>247.9</v>
      </c>
      <c r="K10" s="32">
        <v>170.9</v>
      </c>
      <c r="L10" s="33" t="s">
        <v>15</v>
      </c>
      <c r="M10" s="31"/>
      <c r="N10" s="31"/>
      <c r="O10" s="31"/>
      <c r="P10" s="32">
        <f>F10*L10*0.01</f>
        <v>1079.344</v>
      </c>
      <c r="Q10" s="32">
        <f>G10*L10*0.01</f>
        <v>1698.304</v>
      </c>
      <c r="R10" s="32">
        <f>H10*L10*0.01</f>
        <v>1366.848</v>
      </c>
      <c r="S10" s="32">
        <f>I10*L10*0.01</f>
        <v>17.744</v>
      </c>
      <c r="T10" s="32">
        <f>J10*L10*0.01</f>
        <v>39.664</v>
      </c>
      <c r="U10" s="32">
        <f>K10*L10*0.01</f>
        <v>27.344</v>
      </c>
      <c r="V10" s="22"/>
      <c r="W10" s="22"/>
    </row>
    <row r="11" spans="1:23" s="1" customFormat="1" ht="32.25" thickBot="1">
      <c r="A11" s="66"/>
      <c r="B11" s="30" t="s">
        <v>7</v>
      </c>
      <c r="C11" s="31"/>
      <c r="D11" s="31"/>
      <c r="E11" s="31"/>
      <c r="F11" s="32">
        <v>4895.1</v>
      </c>
      <c r="G11" s="32">
        <v>22703.4</v>
      </c>
      <c r="H11" s="32">
        <v>11753.2</v>
      </c>
      <c r="I11" s="32">
        <v>286.5</v>
      </c>
      <c r="J11" s="32">
        <v>1525.2</v>
      </c>
      <c r="K11" s="32">
        <v>752.2</v>
      </c>
      <c r="L11" s="33" t="s">
        <v>16</v>
      </c>
      <c r="M11" s="31"/>
      <c r="N11" s="31"/>
      <c r="O11" s="31"/>
      <c r="P11" s="32">
        <f>F11*L11*0.01</f>
        <v>636.363</v>
      </c>
      <c r="Q11" s="32">
        <f>G11*L11*0.01</f>
        <v>2951.442</v>
      </c>
      <c r="R11" s="32">
        <f>H11*L11*0.01</f>
        <v>1527.9160000000002</v>
      </c>
      <c r="S11" s="32">
        <f>I11*L11*0.01</f>
        <v>37.245</v>
      </c>
      <c r="T11" s="32">
        <f>J11*L11*0.01</f>
        <v>198.27600000000004</v>
      </c>
      <c r="U11" s="32">
        <f>K11*L11*0.01</f>
        <v>97.786</v>
      </c>
      <c r="V11" s="22"/>
      <c r="W11" s="22"/>
    </row>
    <row r="12" spans="1:23" s="1" customFormat="1" ht="32.25" thickBot="1">
      <c r="A12" s="66"/>
      <c r="B12" s="30" t="s">
        <v>8</v>
      </c>
      <c r="C12" s="31"/>
      <c r="D12" s="31"/>
      <c r="E12" s="31"/>
      <c r="F12" s="32">
        <v>8320.1</v>
      </c>
      <c r="G12" s="32">
        <v>20695.4</v>
      </c>
      <c r="H12" s="32">
        <v>13635.2</v>
      </c>
      <c r="I12" s="32">
        <v>329.2</v>
      </c>
      <c r="J12" s="32">
        <v>1016.9</v>
      </c>
      <c r="K12" s="32">
        <v>613.6</v>
      </c>
      <c r="L12" s="33" t="s">
        <v>17</v>
      </c>
      <c r="M12" s="31"/>
      <c r="N12" s="31"/>
      <c r="O12" s="31"/>
      <c r="P12" s="32">
        <f>F12*L12*0.01</f>
        <v>2912.035</v>
      </c>
      <c r="Q12" s="32">
        <f>G12*L12*0.01</f>
        <v>7243.39</v>
      </c>
      <c r="R12" s="32">
        <f>H12*L12*0.01</f>
        <v>4772.32</v>
      </c>
      <c r="S12" s="32">
        <f>I12*L12*0.01</f>
        <v>115.22</v>
      </c>
      <c r="T12" s="32">
        <f>J12*L12*0.01</f>
        <v>355.915</v>
      </c>
      <c r="U12" s="32">
        <f>K12*L12*0.01</f>
        <v>214.76</v>
      </c>
      <c r="V12" s="22"/>
      <c r="W12" s="22"/>
    </row>
    <row r="13" spans="1:23" s="1" customFormat="1" ht="32.25" thickBot="1">
      <c r="A13" s="66"/>
      <c r="B13" s="34" t="s">
        <v>14</v>
      </c>
      <c r="C13" s="62" t="s">
        <v>23</v>
      </c>
      <c r="D13" s="63"/>
      <c r="E13" s="63"/>
      <c r="F13" s="63"/>
      <c r="G13" s="63"/>
      <c r="H13" s="63"/>
      <c r="I13" s="63"/>
      <c r="J13" s="63"/>
      <c r="K13" s="63"/>
      <c r="L13" s="33" t="s">
        <v>18</v>
      </c>
      <c r="M13" s="62" t="s">
        <v>23</v>
      </c>
      <c r="N13" s="63"/>
      <c r="O13" s="63"/>
      <c r="P13" s="63"/>
      <c r="Q13" s="63"/>
      <c r="R13" s="63"/>
      <c r="S13" s="63"/>
      <c r="T13" s="63"/>
      <c r="U13" s="63"/>
      <c r="V13" s="22"/>
      <c r="W13" s="22"/>
    </row>
    <row r="14" spans="1:23" s="1" customFormat="1" ht="16.5" thickBot="1">
      <c r="A14" s="66"/>
      <c r="B14" s="30" t="s">
        <v>36</v>
      </c>
      <c r="C14" s="31"/>
      <c r="D14" s="31"/>
      <c r="E14" s="31"/>
      <c r="F14" s="32">
        <v>13.7</v>
      </c>
      <c r="G14" s="32">
        <v>47.3</v>
      </c>
      <c r="H14" s="32">
        <v>27.3</v>
      </c>
      <c r="I14" s="35"/>
      <c r="J14" s="35"/>
      <c r="K14" s="35"/>
      <c r="L14" s="33" t="s">
        <v>19</v>
      </c>
      <c r="M14" s="31"/>
      <c r="N14" s="31"/>
      <c r="O14" s="31"/>
      <c r="P14" s="32">
        <f>F14*L14*0.01</f>
        <v>8.083</v>
      </c>
      <c r="Q14" s="32">
        <f>G14*L14*0.01</f>
        <v>27.907</v>
      </c>
      <c r="R14" s="32">
        <f>H14*L14*0.01</f>
        <v>16.107</v>
      </c>
      <c r="S14" s="35"/>
      <c r="T14" s="35"/>
      <c r="U14" s="35"/>
      <c r="V14" s="22"/>
      <c r="W14" s="22"/>
    </row>
    <row r="15" spans="1:23" s="1" customFormat="1" ht="16.5" thickBot="1">
      <c r="A15" s="66"/>
      <c r="B15" s="30" t="s">
        <v>37</v>
      </c>
      <c r="C15" s="31"/>
      <c r="D15" s="31"/>
      <c r="E15" s="31"/>
      <c r="F15" s="32">
        <v>35.3</v>
      </c>
      <c r="G15" s="32">
        <v>151.9</v>
      </c>
      <c r="H15" s="32">
        <v>80.8</v>
      </c>
      <c r="I15" s="35"/>
      <c r="J15" s="35"/>
      <c r="K15" s="35"/>
      <c r="L15" s="33" t="s">
        <v>20</v>
      </c>
      <c r="M15" s="31"/>
      <c r="N15" s="31"/>
      <c r="O15" s="31"/>
      <c r="P15" s="32">
        <f>F15*L15*0.01</f>
        <v>16.591</v>
      </c>
      <c r="Q15" s="32">
        <f>G15*L15*0.01</f>
        <v>71.393</v>
      </c>
      <c r="R15" s="32">
        <f>H15*L15*0.01</f>
        <v>37.976</v>
      </c>
      <c r="S15" s="35"/>
      <c r="T15" s="35"/>
      <c r="U15" s="35"/>
      <c r="V15" s="22"/>
      <c r="W15" s="22"/>
    </row>
    <row r="16" spans="1:23" s="1" customFormat="1" ht="63.75" thickBot="1">
      <c r="A16" s="66"/>
      <c r="B16" s="24" t="s">
        <v>35</v>
      </c>
      <c r="C16" s="36"/>
      <c r="D16" s="37"/>
      <c r="E16" s="37"/>
      <c r="F16" s="38">
        <f aca="true" t="shared" si="2" ref="F16:K16">SUM(F10:F15)</f>
        <v>20010.1</v>
      </c>
      <c r="G16" s="38">
        <f t="shared" si="2"/>
        <v>54212.40000000001</v>
      </c>
      <c r="H16" s="38">
        <f t="shared" si="2"/>
        <v>34039.3</v>
      </c>
      <c r="I16" s="38">
        <f t="shared" si="2"/>
        <v>726.5999999999999</v>
      </c>
      <c r="J16" s="38">
        <f t="shared" si="2"/>
        <v>2790</v>
      </c>
      <c r="K16" s="38">
        <f t="shared" si="2"/>
        <v>1536.7</v>
      </c>
      <c r="L16" s="39" t="s">
        <v>21</v>
      </c>
      <c r="M16" s="31"/>
      <c r="N16" s="31"/>
      <c r="O16" s="31"/>
      <c r="P16" s="38">
        <f aca="true" t="shared" si="3" ref="P16:U16">SUM(P10:P15)</f>
        <v>4652.416</v>
      </c>
      <c r="Q16" s="38">
        <f t="shared" si="3"/>
        <v>11992.436</v>
      </c>
      <c r="R16" s="38">
        <f t="shared" si="3"/>
        <v>7721.1669999999995</v>
      </c>
      <c r="S16" s="38">
        <f t="shared" si="3"/>
        <v>170.209</v>
      </c>
      <c r="T16" s="38">
        <f t="shared" si="3"/>
        <v>593.855</v>
      </c>
      <c r="U16" s="38">
        <f t="shared" si="3"/>
        <v>339.89</v>
      </c>
      <c r="V16" s="22"/>
      <c r="W16" s="22"/>
    </row>
    <row r="17" spans="1:23" s="1" customFormat="1" ht="48" thickBot="1">
      <c r="A17" s="53"/>
      <c r="B17" s="24" t="s">
        <v>24</v>
      </c>
      <c r="C17" s="38">
        <f aca="true" t="shared" si="4" ref="C17:K17">C8+C16</f>
        <v>6.4</v>
      </c>
      <c r="D17" s="38">
        <f t="shared" si="4"/>
        <v>62.400000000000006</v>
      </c>
      <c r="E17" s="38">
        <f t="shared" si="4"/>
        <v>25.500000000000004</v>
      </c>
      <c r="F17" s="38">
        <f t="shared" si="4"/>
        <v>20421.3</v>
      </c>
      <c r="G17" s="38">
        <f t="shared" si="4"/>
        <v>58714.600000000006</v>
      </c>
      <c r="H17" s="38">
        <f t="shared" si="4"/>
        <v>35964.200000000004</v>
      </c>
      <c r="I17" s="38">
        <f t="shared" si="4"/>
        <v>739.3</v>
      </c>
      <c r="J17" s="38">
        <f t="shared" si="4"/>
        <v>2940.7</v>
      </c>
      <c r="K17" s="38">
        <f t="shared" si="4"/>
        <v>1599.4</v>
      </c>
      <c r="L17" s="35"/>
      <c r="M17" s="38">
        <f>M8+M16</f>
        <v>0.9119999999999999</v>
      </c>
      <c r="N17" s="38">
        <f>N8+N16</f>
        <v>8.128</v>
      </c>
      <c r="O17" s="38">
        <f>O8+O16</f>
        <v>3.428</v>
      </c>
      <c r="P17" s="38">
        <f aca="true" t="shared" si="5" ref="P17:U17">P8+P16</f>
        <v>4718.27</v>
      </c>
      <c r="Q17" s="38">
        <f t="shared" si="5"/>
        <v>12622.803</v>
      </c>
      <c r="R17" s="38">
        <f t="shared" si="5"/>
        <v>8002.302</v>
      </c>
      <c r="S17" s="38">
        <f t="shared" si="5"/>
        <v>172.416</v>
      </c>
      <c r="T17" s="38">
        <f t="shared" si="5"/>
        <v>616.24</v>
      </c>
      <c r="U17" s="38">
        <f t="shared" si="5"/>
        <v>349.64799999999997</v>
      </c>
      <c r="V17" s="22"/>
      <c r="W17" s="22"/>
    </row>
    <row r="18" spans="1:27" s="1" customFormat="1" ht="16.5" customHeight="1">
      <c r="A18" s="22"/>
      <c r="B18" s="40" t="s">
        <v>0</v>
      </c>
      <c r="C18" s="20"/>
      <c r="D18" s="20"/>
      <c r="E18" s="20"/>
      <c r="F18" s="42" t="s">
        <v>5</v>
      </c>
      <c r="G18" s="20"/>
      <c r="H18" s="20"/>
      <c r="I18" s="20"/>
      <c r="J18" s="20"/>
      <c r="K18" s="20"/>
      <c r="L18" s="41" t="s">
        <v>29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10"/>
      <c r="Y18" s="10"/>
      <c r="Z18" s="10"/>
      <c r="AA18" s="10"/>
    </row>
    <row r="19" spans="1:29" s="1" customFormat="1" ht="16.5" customHeight="1">
      <c r="A19" s="22"/>
      <c r="B19" s="40" t="s">
        <v>1</v>
      </c>
      <c r="C19" s="20"/>
      <c r="D19" s="20"/>
      <c r="E19" s="20"/>
      <c r="F19" s="45" t="s">
        <v>22</v>
      </c>
      <c r="G19" s="20"/>
      <c r="H19" s="20"/>
      <c r="I19" s="20"/>
      <c r="J19" s="20"/>
      <c r="K19" s="20"/>
      <c r="L19" s="41" t="s">
        <v>30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10"/>
      <c r="Y19" s="10"/>
      <c r="Z19" s="10"/>
      <c r="AA19" s="10"/>
      <c r="AB19" s="10"/>
      <c r="AC19" s="10"/>
    </row>
    <row r="20" spans="1:23" s="1" customFormat="1" ht="16.5" customHeight="1">
      <c r="A20" s="22"/>
      <c r="C20" s="42"/>
      <c r="D20" s="42"/>
      <c r="E20" s="42"/>
      <c r="F20" s="20"/>
      <c r="G20" s="20"/>
      <c r="H20" s="20"/>
      <c r="I20" s="20"/>
      <c r="J20" s="20"/>
      <c r="K20" s="20"/>
      <c r="L20" s="41" t="s">
        <v>31</v>
      </c>
      <c r="M20" s="43"/>
      <c r="N20" s="43"/>
      <c r="O20" s="43"/>
      <c r="P20" s="43"/>
      <c r="Q20" s="43"/>
      <c r="R20" s="43"/>
      <c r="S20" s="43"/>
      <c r="T20" s="29"/>
      <c r="U20" s="29"/>
      <c r="V20" s="22"/>
      <c r="W20" s="22"/>
    </row>
    <row r="21" spans="1:23" ht="30.75" customHeight="1">
      <c r="A21" s="68" t="s">
        <v>38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44"/>
      <c r="W21" s="44"/>
    </row>
    <row r="22" spans="1:23" s="1" customFormat="1" ht="30" customHeight="1">
      <c r="A22" s="67" t="s">
        <v>39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22"/>
      <c r="W22" s="22"/>
    </row>
    <row r="23" spans="1:23" s="1" customFormat="1" ht="43.5" customHeight="1" hidden="1">
      <c r="A23" s="22"/>
      <c r="B23" s="22"/>
      <c r="C23" s="29"/>
      <c r="D23" s="29"/>
      <c r="E23" s="29"/>
      <c r="F23" s="29"/>
      <c r="G23" s="29"/>
      <c r="H23" s="29"/>
      <c r="I23" s="29"/>
      <c r="J23" s="29"/>
      <c r="K23" s="29"/>
      <c r="L23" s="46"/>
      <c r="M23" s="29"/>
      <c r="N23" s="29"/>
      <c r="O23" s="29"/>
      <c r="P23" s="29"/>
      <c r="Q23" s="29"/>
      <c r="R23" s="29"/>
      <c r="S23" s="29"/>
      <c r="T23" s="29"/>
      <c r="U23" s="29"/>
      <c r="V23" s="22"/>
      <c r="W23" s="22"/>
    </row>
    <row r="24" spans="1:23" s="9" customFormat="1" ht="15.75" hidden="1">
      <c r="A24" s="27"/>
      <c r="B24" s="47"/>
      <c r="C24" s="12"/>
      <c r="D24" s="48"/>
      <c r="E24" s="48"/>
      <c r="F24" s="12"/>
      <c r="G24" s="12"/>
      <c r="H24" s="12"/>
      <c r="I24" s="12"/>
      <c r="J24" s="12"/>
      <c r="K24" s="12"/>
      <c r="L24" s="49"/>
      <c r="M24" s="12"/>
      <c r="N24" s="12"/>
      <c r="O24" s="12"/>
      <c r="P24" s="12"/>
      <c r="Q24" s="12"/>
      <c r="R24" s="12"/>
      <c r="S24" s="12"/>
      <c r="T24" s="12"/>
      <c r="U24" s="12"/>
      <c r="V24" s="27"/>
      <c r="W24" s="27"/>
    </row>
    <row r="25" ht="3" customHeight="1"/>
  </sheetData>
  <mergeCells count="15">
    <mergeCell ref="A3:A8"/>
    <mergeCell ref="A10:A16"/>
    <mergeCell ref="S2:U2"/>
    <mergeCell ref="C13:K13"/>
    <mergeCell ref="M13:U13"/>
    <mergeCell ref="A21:U21"/>
    <mergeCell ref="A22:U22"/>
    <mergeCell ref="M1:U1"/>
    <mergeCell ref="B9:C9"/>
    <mergeCell ref="C1:K1"/>
    <mergeCell ref="M2:O2"/>
    <mergeCell ref="P2:R2"/>
    <mergeCell ref="C2:E2"/>
    <mergeCell ref="I2:K2"/>
    <mergeCell ref="F2:H2"/>
  </mergeCells>
  <printOptions horizontalCentered="1" verticalCentered="1"/>
  <pageMargins left="0.25" right="0.25" top="1" bottom="1" header="0.5" footer="0.5"/>
  <pageSetup horizontalDpi="600" verticalDpi="600" orientation="landscape" paperSize="5" scale="71" r:id="rId1"/>
  <headerFooter alignWithMargins="0">
    <oddHeader>&amp;C&amp;"Times New Roman,Bold"&amp;12Table A1-5
U.S. Geological Survey Estimated Undiscovered Technically Recoverable Resource Quantities Within Southwestern Wyoming Province
and Pinedale Field Office Area&amp;"Times New Roman,Regular"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s75black</dc:creator>
  <cp:keywords/>
  <dc:description/>
  <cp:lastModifiedBy>dstilwel</cp:lastModifiedBy>
  <cp:lastPrinted>2006-09-08T13:46:01Z</cp:lastPrinted>
  <dcterms:created xsi:type="dcterms:W3CDTF">2002-03-15T16:37:59Z</dcterms:created>
  <dcterms:modified xsi:type="dcterms:W3CDTF">2006-09-08T13:49:07Z</dcterms:modified>
  <cp:category/>
  <cp:version/>
  <cp:contentType/>
  <cp:contentStatus/>
</cp:coreProperties>
</file>