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16" windowWidth="46340" windowHeight="30220" tabRatio="500" activeTab="0"/>
  </bookViews>
  <sheets>
    <sheet name="Sheet1" sheetId="1" r:id="rId1"/>
  </sheets>
  <definedNames>
    <definedName name="_xlnm.Print_Area" localSheetId="0">'Sheet1'!$A$1:$AK$35</definedName>
  </definedNames>
  <calcPr fullCalcOnLoad="1"/>
</workbook>
</file>

<file path=xl/sharedStrings.xml><?xml version="1.0" encoding="utf-8"?>
<sst xmlns="http://schemas.openxmlformats.org/spreadsheetml/2006/main" count="124" uniqueCount="85">
  <si>
    <r>
      <t xml:space="preserve">Mean estimated mineralized rock, million t </t>
    </r>
    <r>
      <rPr>
        <b/>
        <vertAlign val="superscript"/>
        <sz val="8"/>
        <rFont val="Univers 47 CondensedLight"/>
        <family val="0"/>
      </rPr>
      <t>8</t>
    </r>
  </si>
  <si>
    <r>
      <t>% undiscovered Cu</t>
    </r>
    <r>
      <rPr>
        <b/>
        <vertAlign val="superscript"/>
        <sz val="8"/>
        <rFont val="Univers 47 CondensedLight"/>
        <family val="0"/>
      </rPr>
      <t>9</t>
    </r>
  </si>
  <si>
    <r>
      <t>Estimated number of undiscovered deposits</t>
    </r>
    <r>
      <rPr>
        <b/>
        <vertAlign val="superscript"/>
        <sz val="8"/>
        <rFont val="Univers 47 CondensedLight"/>
        <family val="0"/>
      </rPr>
      <t>3</t>
    </r>
    <r>
      <rPr>
        <b/>
        <sz val="8"/>
        <rFont val="Univers 47 CondensedLight"/>
        <family val="0"/>
      </rPr>
      <t xml:space="preserve"> and calculated statistics</t>
    </r>
  </si>
  <si>
    <r>
      <t>Area of tract in km</t>
    </r>
    <r>
      <rPr>
        <b/>
        <vertAlign val="superscript"/>
        <sz val="8"/>
        <rFont val="Univers 47 CondensedLight"/>
        <family val="0"/>
      </rPr>
      <t>2</t>
    </r>
  </si>
  <si>
    <r>
      <t>Total deposits/100,000 km</t>
    </r>
    <r>
      <rPr>
        <b/>
        <vertAlign val="superscript"/>
        <sz val="8"/>
        <rFont val="Univers 47 CondensedLight"/>
        <family val="0"/>
      </rPr>
      <t>2</t>
    </r>
  </si>
  <si>
    <r>
      <t>Mean estimated undiscovered Cu in t/km</t>
    </r>
    <r>
      <rPr>
        <b/>
        <vertAlign val="superscript"/>
        <sz val="8"/>
        <rFont val="Univers 47 CondensedLight"/>
        <family val="0"/>
      </rPr>
      <t>2</t>
    </r>
  </si>
  <si>
    <r>
      <t>Mean estimated undiscovered Mo in t/km</t>
    </r>
    <r>
      <rPr>
        <b/>
        <vertAlign val="superscript"/>
        <sz val="8"/>
        <rFont val="Univers 47 CondensedLight"/>
        <family val="0"/>
      </rPr>
      <t>2</t>
    </r>
  </si>
  <si>
    <r>
      <t>Mean estimated undiscovered Au in t/km</t>
    </r>
    <r>
      <rPr>
        <b/>
        <vertAlign val="superscript"/>
        <sz val="8"/>
        <color indexed="12"/>
        <rFont val="Univers 47 CondensedLight"/>
        <family val="0"/>
      </rPr>
      <t>2</t>
    </r>
  </si>
  <si>
    <r>
      <t>Mean estimated undiscovered Au in t/km</t>
    </r>
    <r>
      <rPr>
        <b/>
        <vertAlign val="superscript"/>
        <sz val="8"/>
        <rFont val="Univers 47 CondensedLight"/>
        <family val="0"/>
      </rPr>
      <t>2</t>
    </r>
  </si>
  <si>
    <r>
      <t>Mean estimated undiscovered Ag in t/km</t>
    </r>
    <r>
      <rPr>
        <b/>
        <vertAlign val="superscript"/>
        <sz val="8"/>
        <color indexed="12"/>
        <rFont val="Univers 47 CondensedLight"/>
        <family val="0"/>
      </rPr>
      <t>2</t>
    </r>
  </si>
  <si>
    <r>
      <t>Mean estimated undiscovered Ag in t/km</t>
    </r>
    <r>
      <rPr>
        <b/>
        <vertAlign val="superscript"/>
        <sz val="8"/>
        <rFont val="Univers 47 CondensedLight"/>
        <family val="0"/>
      </rPr>
      <t>2</t>
    </r>
  </si>
  <si>
    <t>Total deposits, no signif. Digits</t>
  </si>
  <si>
    <t>Late Cretaceous–middle  Eocene</t>
  </si>
  <si>
    <t>Late Triassic–Middle Jurassic</t>
  </si>
  <si>
    <t>45-61</t>
  </si>
  <si>
    <t>118-137</t>
  </si>
  <si>
    <t>200</t>
  </si>
  <si>
    <t>Ages of dated deposits and prospects, Ma</t>
  </si>
  <si>
    <t>Mean estimated undiscovered Cu in 1,000t</t>
  </si>
  <si>
    <t>Mean estimated undiscovered Mo in 1,000t</t>
  </si>
  <si>
    <t>Mean estimated undiscovered Au in t</t>
  </si>
  <si>
    <t>Mean estimated undiscovered Ag in t</t>
  </si>
  <si>
    <t>Rock, t</t>
  </si>
  <si>
    <t>38-55</t>
  </si>
  <si>
    <t>141-166</t>
  </si>
  <si>
    <t>31-44</t>
  </si>
  <si>
    <t>29-31</t>
  </si>
  <si>
    <t>13a</t>
  </si>
  <si>
    <t>14-15</t>
  </si>
  <si>
    <t>13b</t>
  </si>
  <si>
    <t>13c</t>
  </si>
  <si>
    <t>13d</t>
  </si>
  <si>
    <t>14a</t>
  </si>
  <si>
    <t>14b</t>
  </si>
  <si>
    <t>5-6</t>
  </si>
  <si>
    <t>14c</t>
  </si>
  <si>
    <t>14d</t>
  </si>
  <si>
    <t>252-292</t>
  </si>
  <si>
    <t>TOTALS</t>
  </si>
  <si>
    <t>T dis Cu (t)</t>
  </si>
  <si>
    <t>est und Cu (t)</t>
  </si>
  <si>
    <t>Endow Cu (t)</t>
  </si>
  <si>
    <t>est und Mo (t)</t>
  </si>
  <si>
    <t>Miocene</t>
  </si>
  <si>
    <t>Permian</t>
  </si>
  <si>
    <t>10a,b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</si>
  <si>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</si>
  <si>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</si>
  <si>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</si>
  <si>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</si>
  <si>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</si>
  <si>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</si>
  <si>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</si>
  <si>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</si>
  <si>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</si>
  <si>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No. of discovered deposits</t>
  </si>
  <si>
    <t>Total discovered Cu reserves and resources in 1,000t</t>
  </si>
  <si>
    <t>16a,b</t>
  </si>
  <si>
    <t>Cu endowment = discovered + undiscovered in 1,000t</t>
  </si>
  <si>
    <t>est und Cu t/km2</t>
  </si>
  <si>
    <t>Und Mo in t/km2</t>
  </si>
  <si>
    <t>Jurassic</t>
  </si>
  <si>
    <t>Cretaceous</t>
  </si>
  <si>
    <t>7-20</t>
  </si>
  <si>
    <t>51-64</t>
  </si>
  <si>
    <t>31-38</t>
  </si>
  <si>
    <t>10-13</t>
  </si>
  <si>
    <t>6-9</t>
  </si>
  <si>
    <t>Mid-point of dated deposits and prospects, or of host rock age, Ma</t>
  </si>
  <si>
    <t>Geologic Age</t>
  </si>
  <si>
    <t>Eocene</t>
  </si>
  <si>
    <t>Paleocene</t>
  </si>
  <si>
    <t>Oligocene</t>
  </si>
  <si>
    <t>Pliocene</t>
  </si>
  <si>
    <t>middle–late Miocene</t>
  </si>
  <si>
    <t>Paleocene–Eocene</t>
  </si>
  <si>
    <t>Eocene–Oligocene</t>
  </si>
  <si>
    <t>Miocene–Pliocene</t>
  </si>
  <si>
    <t>late Miocene–early Pliocene</t>
  </si>
  <si>
    <r>
      <t>Tract no.</t>
    </r>
    <r>
      <rPr>
        <b/>
        <vertAlign val="superscript"/>
        <sz val="8"/>
        <rFont val="Univers 47 CondensedLight"/>
        <family val="0"/>
      </rPr>
      <t>1</t>
    </r>
  </si>
  <si>
    <r>
      <t>Host-rock age</t>
    </r>
    <r>
      <rPr>
        <b/>
        <vertAlign val="superscript"/>
        <sz val="8"/>
        <rFont val="Univers 47 CondensedLight"/>
        <family val="0"/>
      </rPr>
      <t>2</t>
    </r>
  </si>
  <si>
    <r>
      <t>s</t>
    </r>
    <r>
      <rPr>
        <b/>
        <i/>
        <vertAlign val="superscript"/>
        <sz val="8"/>
        <rFont val="Univers 47 CondensedLight"/>
        <family val="0"/>
      </rPr>
      <t>5</t>
    </r>
  </si>
  <si>
    <r>
      <t>m</t>
    </r>
    <r>
      <rPr>
        <b/>
        <i/>
        <vertAlign val="superscript"/>
        <sz val="8"/>
        <rFont val="Univers 47 CondensedLight"/>
        <family val="0"/>
      </rPr>
      <t>4</t>
    </r>
  </si>
  <si>
    <r>
      <t>Total deposits</t>
    </r>
    <r>
      <rPr>
        <b/>
        <vertAlign val="superscript"/>
        <sz val="8"/>
        <rFont val="Univers 47 CondensedLight"/>
        <family val="0"/>
      </rPr>
      <t>7</t>
    </r>
  </si>
  <si>
    <r>
      <t>Cv%</t>
    </r>
    <r>
      <rPr>
        <b/>
        <i/>
        <vertAlign val="superscript"/>
        <sz val="8"/>
        <rFont val="Univers 47 CondensedLight"/>
        <family val="0"/>
      </rPr>
      <t>6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</si>
</sst>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"/>
    <numFmt numFmtId="166" formatCode="0.0"/>
    <numFmt numFmtId="167" formatCode="#,##0.0"/>
    <numFmt numFmtId="168" formatCode="m/d/yyyy"/>
    <numFmt numFmtId="169" formatCode="#,###,000"/>
    <numFmt numFmtId="170" formatCode="#,###,###"/>
    <numFmt numFmtId="171" formatCode="#,###"/>
    <numFmt numFmtId="172" formatCode="#,##0.0000"/>
    <numFmt numFmtId="173" formatCode="0.000"/>
    <numFmt numFmtId="174" formatCode="0.0000"/>
    <numFmt numFmtId="175" formatCode="??.?"/>
    <numFmt numFmtId="176" formatCode="0.?????"/>
    <numFmt numFmtId="177" formatCode="0.???"/>
  </numFmts>
  <fonts count="24">
    <font>
      <sz val="18"/>
      <name val="Arial"/>
      <family val="0"/>
    </font>
    <font>
      <b/>
      <sz val="18"/>
      <name val="Arial"/>
      <family val="2"/>
    </font>
    <font>
      <i/>
      <sz val="18"/>
      <name val="Arial"/>
      <family val="0"/>
    </font>
    <font>
      <b/>
      <i/>
      <sz val="18"/>
      <name val="Arial"/>
      <family val="0"/>
    </font>
    <font>
      <sz val="9"/>
      <name val="Arial"/>
      <family val="0"/>
    </font>
    <font>
      <u val="single"/>
      <sz val="18"/>
      <color indexed="12"/>
      <name val="Arial"/>
      <family val="0"/>
    </font>
    <font>
      <u val="single"/>
      <sz val="18"/>
      <color indexed="61"/>
      <name val="Arial"/>
      <family val="0"/>
    </font>
    <font>
      <sz val="10"/>
      <name val="Times"/>
      <family val="0"/>
    </font>
    <font>
      <b/>
      <sz val="8"/>
      <name val="Times"/>
      <family val="0"/>
    </font>
    <font>
      <sz val="8"/>
      <name val="Times"/>
      <family val="0"/>
    </font>
    <font>
      <b/>
      <sz val="8"/>
      <color indexed="12"/>
      <name val="Times"/>
      <family val="0"/>
    </font>
    <font>
      <sz val="8"/>
      <color indexed="12"/>
      <name val="Times"/>
      <family val="0"/>
    </font>
    <font>
      <vertAlign val="superscript"/>
      <sz val="8"/>
      <name val="Times"/>
      <family val="0"/>
    </font>
    <font>
      <b/>
      <sz val="8"/>
      <name val="Univers 47 CondensedLight"/>
      <family val="0"/>
    </font>
    <font>
      <b/>
      <vertAlign val="superscript"/>
      <sz val="8"/>
      <name val="Univers 47 CondensedLight"/>
      <family val="0"/>
    </font>
    <font>
      <b/>
      <sz val="8"/>
      <color indexed="12"/>
      <name val="Univers 47 CondensedLight"/>
      <family val="0"/>
    </font>
    <font>
      <sz val="8"/>
      <name val="Univers 47 CondensedLight"/>
      <family val="0"/>
    </font>
    <font>
      <b/>
      <vertAlign val="superscript"/>
      <sz val="8"/>
      <color indexed="12"/>
      <name val="Univers 47 CondensedLight"/>
      <family val="0"/>
    </font>
    <font>
      <sz val="10"/>
      <name val="Univers 47 CondensedLight"/>
      <family val="0"/>
    </font>
    <font>
      <sz val="18"/>
      <name val="Univers 47 CondensedLight"/>
      <family val="0"/>
    </font>
    <font>
      <sz val="8"/>
      <color indexed="12"/>
      <name val="Univers 47 CondensedLight"/>
      <family val="0"/>
    </font>
    <font>
      <sz val="18"/>
      <color indexed="12"/>
      <name val="Univers 47 CondensedLight"/>
      <family val="0"/>
    </font>
    <font>
      <b/>
      <i/>
      <sz val="8"/>
      <name val="Univers 47 CondensedLight"/>
      <family val="0"/>
    </font>
    <font>
      <b/>
      <i/>
      <vertAlign val="superscript"/>
      <sz val="8"/>
      <name val="Univers 47 CondensedLight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/>
    </xf>
    <xf numFmtId="3" fontId="9" fillId="6" borderId="2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3" fontId="9" fillId="7" borderId="2" xfId="0" applyNumberFormat="1" applyFont="1" applyFill="1" applyBorder="1" applyAlignment="1">
      <alignment/>
    </xf>
    <xf numFmtId="9" fontId="9" fillId="3" borderId="1" xfId="21" applyFont="1" applyFill="1" applyBorder="1" applyAlignment="1">
      <alignment horizontal="right"/>
    </xf>
    <xf numFmtId="0" fontId="9" fillId="2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0" fontId="9" fillId="3" borderId="2" xfId="0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4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/>
    </xf>
    <xf numFmtId="3" fontId="8" fillId="6" borderId="2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3" fontId="8" fillId="7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11" fillId="4" borderId="1" xfId="0" applyNumberFormat="1" applyFont="1" applyFill="1" applyBorder="1" applyAlignment="1">
      <alignment/>
    </xf>
    <xf numFmtId="3" fontId="11" fillId="4" borderId="2" xfId="0" applyNumberFormat="1" applyFont="1" applyFill="1" applyBorder="1" applyAlignment="1">
      <alignment/>
    </xf>
    <xf numFmtId="3" fontId="10" fillId="4" borderId="2" xfId="0" applyNumberFormat="1" applyFont="1" applyFill="1" applyBorder="1" applyAlignment="1">
      <alignment/>
    </xf>
    <xf numFmtId="3" fontId="10" fillId="4" borderId="3" xfId="0" applyNumberFormat="1" applyFont="1" applyFill="1" applyBorder="1" applyAlignment="1">
      <alignment/>
    </xf>
    <xf numFmtId="3" fontId="11" fillId="5" borderId="1" xfId="0" applyNumberFormat="1" applyFont="1" applyFill="1" applyBorder="1" applyAlignment="1">
      <alignment/>
    </xf>
    <xf numFmtId="3" fontId="11" fillId="5" borderId="2" xfId="0" applyNumberFormat="1" applyFont="1" applyFill="1" applyBorder="1" applyAlignment="1">
      <alignment/>
    </xf>
    <xf numFmtId="3" fontId="10" fillId="5" borderId="2" xfId="0" applyNumberFormat="1" applyFont="1" applyFill="1" applyBorder="1" applyAlignment="1">
      <alignment/>
    </xf>
    <xf numFmtId="3" fontId="10" fillId="5" borderId="3" xfId="0" applyNumberFormat="1" applyFont="1" applyFill="1" applyBorder="1" applyAlignment="1">
      <alignment/>
    </xf>
    <xf numFmtId="3" fontId="11" fillId="7" borderId="4" xfId="0" applyNumberFormat="1" applyFont="1" applyFill="1" applyBorder="1" applyAlignment="1">
      <alignment/>
    </xf>
    <xf numFmtId="3" fontId="11" fillId="7" borderId="2" xfId="0" applyNumberFormat="1" applyFont="1" applyFill="1" applyBorder="1" applyAlignment="1">
      <alignment/>
    </xf>
    <xf numFmtId="3" fontId="10" fillId="7" borderId="2" xfId="0" applyNumberFormat="1" applyFont="1" applyFill="1" applyBorder="1" applyAlignment="1">
      <alignment/>
    </xf>
    <xf numFmtId="3" fontId="10" fillId="7" borderId="3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6" fontId="9" fillId="0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49" fontId="9" fillId="3" borderId="2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/>
    </xf>
    <xf numFmtId="166" fontId="9" fillId="2" borderId="2" xfId="0" applyNumberFormat="1" applyFont="1" applyFill="1" applyBorder="1" applyAlignment="1">
      <alignment/>
    </xf>
    <xf numFmtId="1" fontId="9" fillId="3" borderId="1" xfId="0" applyNumberFormat="1" applyFont="1" applyFill="1" applyBorder="1" applyAlignment="1">
      <alignment/>
    </xf>
    <xf numFmtId="49" fontId="9" fillId="3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3" fontId="11" fillId="5" borderId="6" xfId="0" applyNumberFormat="1" applyFont="1" applyFill="1" applyBorder="1" applyAlignment="1">
      <alignment/>
    </xf>
    <xf numFmtId="3" fontId="11" fillId="7" borderId="6" xfId="0" applyNumberFormat="1" applyFont="1" applyFill="1" applyBorder="1" applyAlignment="1">
      <alignment/>
    </xf>
    <xf numFmtId="3" fontId="9" fillId="7" borderId="2" xfId="0" applyNumberFormat="1" applyFont="1" applyFill="1" applyBorder="1" applyAlignment="1">
      <alignment/>
    </xf>
    <xf numFmtId="3" fontId="9" fillId="4" borderId="7" xfId="0" applyNumberFormat="1" applyFont="1" applyFill="1" applyBorder="1" applyAlignment="1">
      <alignment/>
    </xf>
    <xf numFmtId="1" fontId="8" fillId="2" borderId="3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6" borderId="2" xfId="0" applyNumberFormat="1" applyFont="1" applyFill="1" applyBorder="1" applyAlignment="1">
      <alignment/>
    </xf>
    <xf numFmtId="3" fontId="9" fillId="7" borderId="7" xfId="0" applyNumberFormat="1" applyFont="1" applyFill="1" applyBorder="1" applyAlignment="1">
      <alignment/>
    </xf>
    <xf numFmtId="3" fontId="9" fillId="6" borderId="7" xfId="0" applyNumberFormat="1" applyFont="1" applyFill="1" applyBorder="1" applyAlignment="1">
      <alignment/>
    </xf>
    <xf numFmtId="3" fontId="9" fillId="3" borderId="7" xfId="0" applyNumberFormat="1" applyFont="1" applyFill="1" applyBorder="1" applyAlignment="1">
      <alignment/>
    </xf>
    <xf numFmtId="3" fontId="9" fillId="5" borderId="7" xfId="0" applyNumberFormat="1" applyFont="1" applyFill="1" applyBorder="1" applyAlignment="1">
      <alignment/>
    </xf>
    <xf numFmtId="3" fontId="8" fillId="7" borderId="1" xfId="0" applyNumberFormat="1" applyFont="1" applyFill="1" applyBorder="1" applyAlignment="1">
      <alignment/>
    </xf>
    <xf numFmtId="3" fontId="8" fillId="6" borderId="1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/>
    </xf>
    <xf numFmtId="1" fontId="8" fillId="0" borderId="3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164" fontId="11" fillId="6" borderId="2" xfId="0" applyNumberFormat="1" applyFont="1" applyFill="1" applyBorder="1" applyAlignment="1">
      <alignment/>
    </xf>
    <xf numFmtId="164" fontId="11" fillId="6" borderId="7" xfId="0" applyNumberFormat="1" applyFont="1" applyFill="1" applyBorder="1" applyAlignment="1">
      <alignment/>
    </xf>
    <xf numFmtId="164" fontId="10" fillId="6" borderId="2" xfId="0" applyNumberFormat="1" applyFont="1" applyFill="1" applyBorder="1" applyAlignment="1">
      <alignment/>
    </xf>
    <xf numFmtId="165" fontId="11" fillId="3" borderId="2" xfId="0" applyNumberFormat="1" applyFont="1" applyFill="1" applyBorder="1" applyAlignment="1">
      <alignment/>
    </xf>
    <xf numFmtId="165" fontId="10" fillId="3" borderId="2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9" fontId="9" fillId="0" borderId="1" xfId="21" applyFont="1" applyFill="1" applyBorder="1" applyAlignment="1">
      <alignment horizontal="right"/>
    </xf>
    <xf numFmtId="9" fontId="8" fillId="0" borderId="1" xfId="21" applyFont="1" applyFill="1" applyBorder="1" applyAlignment="1">
      <alignment horizontal="right"/>
    </xf>
    <xf numFmtId="0" fontId="13" fillId="2" borderId="5" xfId="0" applyFont="1" applyFill="1" applyBorder="1" applyAlignment="1">
      <alignment horizontal="centerContinuous" wrapText="1"/>
    </xf>
    <xf numFmtId="0" fontId="16" fillId="2" borderId="8" xfId="0" applyFont="1" applyFill="1" applyBorder="1" applyAlignment="1">
      <alignment horizontal="centerContinuous"/>
    </xf>
    <xf numFmtId="0" fontId="13" fillId="2" borderId="8" xfId="0" applyFont="1" applyFill="1" applyBorder="1" applyAlignment="1">
      <alignment horizontal="centerContinuous"/>
    </xf>
    <xf numFmtId="2" fontId="16" fillId="2" borderId="8" xfId="0" applyNumberFormat="1" applyFont="1" applyFill="1" applyBorder="1" applyAlignment="1">
      <alignment horizontal="centerContinuous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justify"/>
    </xf>
    <xf numFmtId="0" fontId="13" fillId="0" borderId="2" xfId="0" applyFont="1" applyFill="1" applyBorder="1" applyAlignment="1">
      <alignment horizontal="center" wrapText="1"/>
    </xf>
    <xf numFmtId="49" fontId="9" fillId="8" borderId="1" xfId="0" applyNumberFormat="1" applyFont="1" applyFill="1" applyBorder="1" applyAlignment="1">
      <alignment horizontal="left"/>
    </xf>
    <xf numFmtId="49" fontId="9" fillId="8" borderId="2" xfId="0" applyNumberFormat="1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0" fontId="9" fillId="8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174" fontId="9" fillId="6" borderId="1" xfId="0" applyNumberFormat="1" applyFont="1" applyFill="1" applyBorder="1" applyAlignment="1">
      <alignment/>
    </xf>
    <xf numFmtId="173" fontId="9" fillId="6" borderId="1" xfId="0" applyNumberFormat="1" applyFont="1" applyFill="1" applyBorder="1" applyAlignment="1">
      <alignment/>
    </xf>
    <xf numFmtId="2" fontId="9" fillId="3" borderId="1" xfId="0" applyNumberFormat="1" applyFont="1" applyFill="1" applyBorder="1" applyAlignment="1">
      <alignment/>
    </xf>
    <xf numFmtId="166" fontId="9" fillId="3" borderId="1" xfId="0" applyNumberFormat="1" applyFont="1" applyFill="1" applyBorder="1" applyAlignment="1">
      <alignment/>
    </xf>
    <xf numFmtId="2" fontId="22" fillId="2" borderId="2" xfId="0" applyNumberFormat="1" applyFont="1" applyFill="1" applyBorder="1" applyAlignment="1">
      <alignment horizontal="center" wrapText="1"/>
    </xf>
    <xf numFmtId="2" fontId="22" fillId="0" borderId="2" xfId="0" applyNumberFormat="1" applyFont="1" applyFill="1" applyBorder="1" applyAlignment="1">
      <alignment horizontal="center" wrapText="1"/>
    </xf>
    <xf numFmtId="166" fontId="8" fillId="0" borderId="2" xfId="0" applyNumberFormat="1" applyFont="1" applyFill="1" applyBorder="1" applyAlignment="1">
      <alignment/>
    </xf>
    <xf numFmtId="166" fontId="9" fillId="0" borderId="2" xfId="0" applyNumberFormat="1" applyFont="1" applyFill="1" applyBorder="1" applyAlignment="1">
      <alignment/>
    </xf>
    <xf numFmtId="166" fontId="9" fillId="3" borderId="2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15" fillId="0" borderId="6" xfId="0" applyNumberFormat="1" applyFont="1" applyFill="1" applyBorder="1" applyAlignment="1">
      <alignment horizontal="center" textRotation="90" wrapText="1"/>
    </xf>
    <xf numFmtId="0" fontId="20" fillId="0" borderId="1" xfId="0" applyFont="1" applyBorder="1" applyAlignment="1">
      <alignment horizontal="center" textRotation="90" wrapText="1"/>
    </xf>
    <xf numFmtId="2" fontId="13" fillId="0" borderId="6" xfId="0" applyNumberFormat="1" applyFont="1" applyFill="1" applyBorder="1" applyAlignment="1">
      <alignment horizontal="center" textRotation="90" wrapText="1"/>
    </xf>
    <xf numFmtId="0" fontId="16" fillId="0" borderId="1" xfId="0" applyFont="1" applyBorder="1" applyAlignment="1">
      <alignment horizontal="center" textRotation="90" wrapText="1"/>
    </xf>
    <xf numFmtId="2" fontId="15" fillId="4" borderId="6" xfId="0" applyNumberFormat="1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 textRotation="90" wrapText="1"/>
    </xf>
    <xf numFmtId="0" fontId="16" fillId="8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textRotation="90" wrapText="1"/>
    </xf>
    <xf numFmtId="0" fontId="13" fillId="0" borderId="6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>
      <alignment horizontal="center" textRotation="90" wrapText="1"/>
    </xf>
    <xf numFmtId="3" fontId="13" fillId="6" borderId="6" xfId="0" applyNumberFormat="1" applyFont="1" applyFill="1" applyBorder="1" applyAlignment="1">
      <alignment horizontal="center" textRotation="90" wrapText="1"/>
    </xf>
    <xf numFmtId="0" fontId="16" fillId="6" borderId="1" xfId="0" applyFont="1" applyFill="1" applyBorder="1" applyAlignment="1">
      <alignment horizontal="center" wrapText="1"/>
    </xf>
    <xf numFmtId="2" fontId="13" fillId="6" borderId="6" xfId="0" applyNumberFormat="1" applyFont="1" applyFill="1" applyBorder="1" applyAlignment="1">
      <alignment horizontal="center" textRotation="90" wrapText="1"/>
    </xf>
    <xf numFmtId="2" fontId="13" fillId="7" borderId="6" xfId="0" applyNumberFormat="1" applyFont="1" applyFill="1" applyBorder="1" applyAlignment="1">
      <alignment horizontal="center" textRotation="90" wrapText="1"/>
    </xf>
    <xf numFmtId="0" fontId="16" fillId="7" borderId="1" xfId="0" applyFont="1" applyFill="1" applyBorder="1" applyAlignment="1">
      <alignment textRotation="90" wrapText="1"/>
    </xf>
    <xf numFmtId="2" fontId="13" fillId="3" borderId="6" xfId="0" applyNumberFormat="1" applyFont="1" applyFill="1" applyBorder="1" applyAlignment="1">
      <alignment horizontal="center" textRotation="90" wrapText="1"/>
    </xf>
    <xf numFmtId="0" fontId="16" fillId="3" borderId="1" xfId="0" applyFont="1" applyFill="1" applyBorder="1" applyAlignment="1">
      <alignment horizontal="center" wrapText="1"/>
    </xf>
    <xf numFmtId="0" fontId="15" fillId="7" borderId="6" xfId="0" applyFont="1" applyFill="1" applyBorder="1" applyAlignment="1">
      <alignment wrapText="1"/>
    </xf>
    <xf numFmtId="0" fontId="15" fillId="7" borderId="1" xfId="0" applyFont="1" applyFill="1" applyBorder="1" applyAlignment="1">
      <alignment wrapText="1"/>
    </xf>
    <xf numFmtId="2" fontId="15" fillId="6" borderId="6" xfId="0" applyNumberFormat="1" applyFont="1" applyFill="1" applyBorder="1" applyAlignment="1">
      <alignment horizontal="center" textRotation="90" wrapText="1"/>
    </xf>
    <xf numFmtId="0" fontId="20" fillId="6" borderId="1" xfId="0" applyFont="1" applyFill="1" applyBorder="1" applyAlignment="1">
      <alignment horizontal="center" wrapText="1"/>
    </xf>
    <xf numFmtId="2" fontId="15" fillId="3" borderId="6" xfId="0" applyNumberFormat="1" applyFont="1" applyFill="1" applyBorder="1" applyAlignment="1">
      <alignment horizontal="center" textRotation="90" wrapText="1"/>
    </xf>
    <xf numFmtId="0" fontId="20" fillId="3" borderId="1" xfId="0" applyFont="1" applyFill="1" applyBorder="1" applyAlignment="1">
      <alignment horizontal="center" wrapText="1"/>
    </xf>
    <xf numFmtId="2" fontId="13" fillId="4" borderId="6" xfId="0" applyNumberFormat="1" applyFont="1" applyFill="1" applyBorder="1" applyAlignment="1">
      <alignment horizontal="center" textRotation="90" wrapText="1"/>
    </xf>
    <xf numFmtId="0" fontId="16" fillId="4" borderId="1" xfId="0" applyFont="1" applyFill="1" applyBorder="1" applyAlignment="1">
      <alignment horizontal="center" textRotation="90" wrapText="1"/>
    </xf>
    <xf numFmtId="0" fontId="13" fillId="4" borderId="6" xfId="0" applyFont="1" applyFill="1" applyBorder="1" applyAlignment="1">
      <alignment horizontal="center" textRotation="90" wrapText="1"/>
    </xf>
    <xf numFmtId="0" fontId="16" fillId="4" borderId="1" xfId="0" applyFont="1" applyFill="1" applyBorder="1" applyAlignment="1">
      <alignment horizontal="center" textRotation="90"/>
    </xf>
    <xf numFmtId="0" fontId="15" fillId="5" borderId="6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textRotation="90"/>
    </xf>
    <xf numFmtId="0" fontId="19" fillId="4" borderId="1" xfId="0" applyFont="1" applyFill="1" applyBorder="1" applyAlignment="1">
      <alignment horizontal="center" textRotation="90"/>
    </xf>
    <xf numFmtId="0" fontId="13" fillId="5" borderId="6" xfId="0" applyFont="1" applyFill="1" applyBorder="1" applyAlignment="1">
      <alignment horizontal="center" textRotation="90" wrapText="1"/>
    </xf>
    <xf numFmtId="0" fontId="16" fillId="5" borderId="1" xfId="0" applyFont="1" applyFill="1" applyBorder="1" applyAlignment="1">
      <alignment horizontal="center" textRotation="90"/>
    </xf>
    <xf numFmtId="0" fontId="15" fillId="5" borderId="6" xfId="0" applyFont="1" applyFill="1" applyBorder="1" applyAlignment="1">
      <alignment horizontal="center" textRotation="90"/>
    </xf>
    <xf numFmtId="0" fontId="21" fillId="0" borderId="1" xfId="0" applyFont="1" applyBorder="1" applyAlignment="1">
      <alignment horizontal="center" textRotation="90"/>
    </xf>
    <xf numFmtId="0" fontId="16" fillId="0" borderId="1" xfId="0" applyFont="1" applyBorder="1" applyAlignment="1">
      <alignment textRotation="90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6" borderId="7" xfId="0" applyFont="1" applyFill="1" applyBorder="1" applyAlignment="1">
      <alignment/>
    </xf>
    <xf numFmtId="0" fontId="9" fillId="3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26B314"/>
      <rgbColor rgb="000033E6"/>
      <rgbColor rgb="00FFBF00"/>
      <rgbColor rgb="00F20884"/>
      <rgbColor rgb="0000ABEA"/>
      <rgbColor rgb="00900000"/>
      <rgbColor rgb="00007F33"/>
      <rgbColor rgb="00D0E2FF"/>
      <rgbColor rgb="0087592C"/>
      <rgbColor rgb="000C004C"/>
      <rgbColor rgb="0000CFCF"/>
      <rgbColor rgb="00DADA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3F3F3"/>
      <rgbColor rgb="00969696"/>
      <rgbColor rgb="00003366"/>
      <rgbColor rgb="00339966"/>
      <rgbColor rgb="008CFF95"/>
      <rgbColor rgb="00FFD46A"/>
      <rgbColor rgb="00FFA18F"/>
      <rgbColor rgb="00993366"/>
      <rgbColor rgb="00333399"/>
      <rgbColor rgb="00DEC68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30</xdr:row>
      <xdr:rowOff>9525</xdr:rowOff>
    </xdr:from>
    <xdr:to>
      <xdr:col>37</xdr:col>
      <xdr:colOff>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9525" y="4800600"/>
          <a:ext cx="82486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Times"/>
              <a:ea typeface="Times"/>
              <a:cs typeface="Times"/>
            </a:rPr>
            <a:t>1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SA prefixes and PC suffixes have been removed from tract identification numbers to save space.  </a:t>
          </a:r>
          <a:r>
            <a:rPr lang="en-US" cap="none" sz="800" b="0" i="0" u="none" baseline="30000">
              <a:latin typeface="Times"/>
              <a:ea typeface="Times"/>
              <a:cs typeface="Times"/>
            </a:rPr>
            <a:t>2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Age of the magmatic arc rocks hosting, or potentially hosting, porphyry copper deposits, and whose spatial distribution, projected to 1 km depth, defines the tract boundary.  IUGS epochs and periods are from International Commission on Stratigraphy (2000).  </a:t>
          </a:r>
          <a:r>
            <a:rPr lang="en-US" cap="none" sz="800" b="0" i="0" u="none" baseline="30000">
              <a:latin typeface="Times"/>
              <a:ea typeface="Times"/>
              <a:cs typeface="Times"/>
            </a:rPr>
            <a:t>3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Consensus estimates of numbers of undiscovered deposits at the 90th, 50th, and 10th percentiles.  </a:t>
          </a:r>
          <a:r>
            <a:rPr lang="en-US" cap="none" sz="800" b="0" i="0" u="none" baseline="30000">
              <a:latin typeface="Times"/>
              <a:ea typeface="Times"/>
              <a:cs typeface="Times"/>
            </a:rPr>
            <a:t>4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Calculated mean of consensus estimates of number of undiscovered deposits.  </a:t>
          </a:r>
          <a:r>
            <a:rPr lang="en-US" cap="none" sz="800" b="0" i="0" u="none" baseline="30000">
              <a:latin typeface="Times"/>
              <a:ea typeface="Times"/>
              <a:cs typeface="Times"/>
            </a:rPr>
            <a:t>5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Calculated standard deviation.  </a:t>
          </a:r>
          <a:r>
            <a:rPr lang="en-US" cap="none" sz="800" b="0" i="0" u="none" baseline="30000">
              <a:latin typeface="Times"/>
              <a:ea typeface="Times"/>
              <a:cs typeface="Times"/>
            </a:rPr>
            <a:t>6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Calculated coefficient of variation, in percent.  </a:t>
          </a:r>
          <a:r>
            <a:rPr lang="en-US" cap="none" sz="800" b="0" i="0" u="none" baseline="30000">
              <a:latin typeface="Times"/>
              <a:ea typeface="Times"/>
              <a:cs typeface="Times"/>
            </a:rPr>
            <a:t>7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Sum of the number of discovered deposits and of the calculated mean of the consensus estimates of undiscovered deposits.  </a:t>
          </a:r>
          <a:r>
            <a:rPr lang="en-US" cap="none" sz="800" b="0" i="0" u="none" baseline="30000">
              <a:latin typeface="Times"/>
              <a:ea typeface="Times"/>
              <a:cs typeface="Times"/>
            </a:rPr>
            <a:t>8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Mean estimated mineralized rock containing the undiscovered metals.  </a:t>
          </a:r>
          <a:r>
            <a:rPr lang="en-US" cap="none" sz="800" b="0" i="0" u="none" baseline="30000">
              <a:latin typeface="Times"/>
              <a:ea typeface="Times"/>
              <a:cs typeface="Times"/>
            </a:rPr>
            <a:t>9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Mean estimated undiscovered Cu as a percentage of the Cu endowment.  Two significant digits are reported where appropriate.  t=metric tons.  </a:t>
          </a:r>
          <a:r>
            <a:rPr lang="en-US" cap="none" sz="800" b="1" i="0" u="none" baseline="0">
              <a:latin typeface="Times"/>
              <a:ea typeface="Times"/>
              <a:cs typeface="Times"/>
            </a:rPr>
            <a:t>Results shown in bold are for tracts in which the giant porphyry copper deposit model was used</a:t>
          </a:r>
          <a:r>
            <a:rPr lang="en-US" cap="none" sz="800" b="0" i="0" u="none" baseline="0">
              <a:latin typeface="Times"/>
              <a:ea typeface="Times"/>
              <a:cs typeface="Times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="250" zoomScaleNormal="250" workbookViewId="0" topLeftCell="A1">
      <selection activeCell="A1" sqref="A1:A2"/>
    </sheetView>
  </sheetViews>
  <sheetFormatPr defaultColWidth="11.0703125" defaultRowHeight="23.25"/>
  <cols>
    <col min="1" max="1" width="2.23046875" style="1" customWidth="1"/>
    <col min="2" max="2" width="11" style="1" customWidth="1"/>
    <col min="3" max="3" width="3.0703125" style="4" customWidth="1"/>
    <col min="4" max="4" width="2.76953125" style="1" hidden="1" customWidth="1"/>
    <col min="5" max="5" width="4.0703125" style="1" hidden="1" customWidth="1"/>
    <col min="6" max="8" width="1.30078125" style="1" customWidth="1"/>
    <col min="9" max="10" width="1.69140625" style="1" customWidth="1"/>
    <col min="11" max="11" width="1.921875" style="1" customWidth="1"/>
    <col min="12" max="12" width="1.38671875" style="1" customWidth="1"/>
    <col min="13" max="13" width="2.0703125" style="1" hidden="1" customWidth="1"/>
    <col min="14" max="14" width="1.69140625" style="1" customWidth="1"/>
    <col min="15" max="15" width="3.609375" style="1" customWidth="1"/>
    <col min="16" max="16" width="1.69140625" style="89" customWidth="1"/>
    <col min="17" max="17" width="2.23046875" style="1" hidden="1" customWidth="1"/>
    <col min="18" max="18" width="2.921875" style="1" customWidth="1"/>
    <col min="19" max="19" width="1.76953125" style="1" hidden="1" customWidth="1"/>
    <col min="20" max="20" width="2.921875" style="1" customWidth="1"/>
    <col min="21" max="21" width="6.23046875" style="1" hidden="1" customWidth="1"/>
    <col min="22" max="22" width="3.4609375" style="1" customWidth="1"/>
    <col min="23" max="23" width="2.76953125" style="1" hidden="1" customWidth="1"/>
    <col min="24" max="24" width="2.37890625" style="1" customWidth="1"/>
    <col min="25" max="25" width="4.0703125" style="1" hidden="1" customWidth="1"/>
    <col min="26" max="26" width="2.4609375" style="1" customWidth="1"/>
    <col min="27" max="27" width="2.921875" style="1" hidden="1" customWidth="1"/>
    <col min="28" max="28" width="2.0703125" style="1" customWidth="1"/>
    <col min="29" max="29" width="2.609375" style="2" customWidth="1"/>
    <col min="30" max="30" width="3" style="2" hidden="1" customWidth="1"/>
    <col min="31" max="31" width="3.23046875" style="2" customWidth="1"/>
    <col min="32" max="32" width="3" style="2" customWidth="1"/>
    <col min="33" max="33" width="3.30859375" style="2" hidden="1" customWidth="1"/>
    <col min="34" max="34" width="2.4609375" style="2" customWidth="1"/>
    <col min="35" max="35" width="0.234375" style="1" hidden="1" customWidth="1"/>
    <col min="36" max="36" width="2.921875" style="2" customWidth="1"/>
    <col min="37" max="37" width="2.30859375" style="3" customWidth="1"/>
    <col min="38" max="16384" width="10.69140625" style="1" customWidth="1"/>
  </cols>
  <sheetData>
    <row r="1" spans="1:37" s="105" customFormat="1" ht="81" customHeight="1">
      <c r="A1" s="135" t="s">
        <v>79</v>
      </c>
      <c r="B1" s="140" t="s">
        <v>80</v>
      </c>
      <c r="C1" s="142" t="s">
        <v>17</v>
      </c>
      <c r="D1" s="138" t="s">
        <v>68</v>
      </c>
      <c r="E1" s="138" t="s">
        <v>69</v>
      </c>
      <c r="F1" s="101" t="s">
        <v>2</v>
      </c>
      <c r="G1" s="102"/>
      <c r="H1" s="103"/>
      <c r="I1" s="104"/>
      <c r="J1" s="104"/>
      <c r="K1" s="104"/>
      <c r="L1" s="131" t="s">
        <v>55</v>
      </c>
      <c r="M1" s="129" t="s">
        <v>11</v>
      </c>
      <c r="N1" s="131" t="s">
        <v>83</v>
      </c>
      <c r="O1" s="131" t="s">
        <v>3</v>
      </c>
      <c r="P1" s="131" t="s">
        <v>4</v>
      </c>
      <c r="Q1" s="133" t="s">
        <v>39</v>
      </c>
      <c r="R1" s="157" t="s">
        <v>56</v>
      </c>
      <c r="S1" s="163" t="s">
        <v>40</v>
      </c>
      <c r="T1" s="159" t="s">
        <v>18</v>
      </c>
      <c r="U1" s="163" t="s">
        <v>41</v>
      </c>
      <c r="V1" s="159" t="s">
        <v>58</v>
      </c>
      <c r="W1" s="165" t="s">
        <v>59</v>
      </c>
      <c r="X1" s="159" t="s">
        <v>5</v>
      </c>
      <c r="Y1" s="161" t="s">
        <v>42</v>
      </c>
      <c r="Z1" s="167" t="s">
        <v>19</v>
      </c>
      <c r="AA1" s="169" t="s">
        <v>60</v>
      </c>
      <c r="AB1" s="167" t="s">
        <v>6</v>
      </c>
      <c r="AC1" s="144" t="s">
        <v>20</v>
      </c>
      <c r="AD1" s="153" t="s">
        <v>7</v>
      </c>
      <c r="AE1" s="146" t="s">
        <v>8</v>
      </c>
      <c r="AF1" s="149" t="s">
        <v>21</v>
      </c>
      <c r="AG1" s="155" t="s">
        <v>9</v>
      </c>
      <c r="AH1" s="149" t="s">
        <v>10</v>
      </c>
      <c r="AI1" s="151" t="s">
        <v>22</v>
      </c>
      <c r="AJ1" s="147" t="s">
        <v>0</v>
      </c>
      <c r="AK1" s="142" t="s">
        <v>1</v>
      </c>
    </row>
    <row r="2" spans="1:37" s="106" customFormat="1" ht="13.5" customHeight="1">
      <c r="A2" s="136"/>
      <c r="B2" s="132"/>
      <c r="C2" s="171"/>
      <c r="D2" s="139"/>
      <c r="E2" s="141"/>
      <c r="F2" s="107">
        <v>90</v>
      </c>
      <c r="G2" s="107">
        <v>50</v>
      </c>
      <c r="H2" s="107">
        <v>10</v>
      </c>
      <c r="I2" s="123" t="s">
        <v>82</v>
      </c>
      <c r="J2" s="124" t="s">
        <v>81</v>
      </c>
      <c r="K2" s="124" t="s">
        <v>84</v>
      </c>
      <c r="L2" s="137"/>
      <c r="M2" s="130"/>
      <c r="N2" s="132"/>
      <c r="O2" s="132"/>
      <c r="P2" s="132"/>
      <c r="Q2" s="134"/>
      <c r="R2" s="158"/>
      <c r="S2" s="164"/>
      <c r="T2" s="160"/>
      <c r="U2" s="164"/>
      <c r="V2" s="160"/>
      <c r="W2" s="166"/>
      <c r="X2" s="160"/>
      <c r="Y2" s="162"/>
      <c r="Z2" s="168"/>
      <c r="AA2" s="170"/>
      <c r="AB2" s="168"/>
      <c r="AC2" s="145"/>
      <c r="AD2" s="154"/>
      <c r="AE2" s="145"/>
      <c r="AF2" s="150"/>
      <c r="AG2" s="156"/>
      <c r="AH2" s="150"/>
      <c r="AI2" s="152"/>
      <c r="AJ2" s="148"/>
      <c r="AK2" s="143"/>
    </row>
    <row r="3" spans="1:37" s="5" customFormat="1" ht="10.5" customHeight="1">
      <c r="A3" s="108" t="s">
        <v>46</v>
      </c>
      <c r="B3" s="55" t="s">
        <v>75</v>
      </c>
      <c r="C3" s="56" t="s">
        <v>23</v>
      </c>
      <c r="D3" s="172">
        <v>47</v>
      </c>
      <c r="E3" s="173" t="s">
        <v>70</v>
      </c>
      <c r="F3" s="113">
        <v>3</v>
      </c>
      <c r="G3" s="113">
        <v>8</v>
      </c>
      <c r="H3" s="113">
        <v>19</v>
      </c>
      <c r="I3" s="7">
        <v>9.6</v>
      </c>
      <c r="J3" s="8">
        <v>5.9</v>
      </c>
      <c r="K3" s="62">
        <v>61.458333333333336</v>
      </c>
      <c r="L3" s="8">
        <v>2</v>
      </c>
      <c r="M3" s="174">
        <v>11.6</v>
      </c>
      <c r="N3" s="8">
        <v>12</v>
      </c>
      <c r="O3" s="9">
        <v>51613</v>
      </c>
      <c r="P3" s="62">
        <v>23.249956406331737</v>
      </c>
      <c r="Q3" s="36">
        <v>9964500</v>
      </c>
      <c r="R3" s="10">
        <v>10000</v>
      </c>
      <c r="S3" s="36">
        <v>33000000</v>
      </c>
      <c r="T3" s="10">
        <v>33000</v>
      </c>
      <c r="U3" s="36">
        <v>42964500</v>
      </c>
      <c r="V3" s="10">
        <v>43000</v>
      </c>
      <c r="W3" s="36">
        <v>639.3738011741228</v>
      </c>
      <c r="X3" s="10">
        <v>640</v>
      </c>
      <c r="Y3" s="40">
        <v>810000</v>
      </c>
      <c r="Z3" s="11">
        <v>810</v>
      </c>
      <c r="AA3" s="40">
        <v>15.693720574273923</v>
      </c>
      <c r="AB3" s="11">
        <v>16</v>
      </c>
      <c r="AC3" s="79">
        <v>790</v>
      </c>
      <c r="AD3" s="93">
        <v>0.015306221300835062</v>
      </c>
      <c r="AE3" s="175">
        <v>0.015</v>
      </c>
      <c r="AF3" s="20">
        <v>11000</v>
      </c>
      <c r="AG3" s="96">
        <v>0.21312460039137426</v>
      </c>
      <c r="AH3" s="8">
        <v>0.21</v>
      </c>
      <c r="AI3" s="44">
        <v>6400000000</v>
      </c>
      <c r="AJ3" s="74">
        <v>6400</v>
      </c>
      <c r="AK3" s="15">
        <v>0.7674418604651163</v>
      </c>
    </row>
    <row r="4" spans="1:37" s="5" customFormat="1" ht="10.5" customHeight="1">
      <c r="A4" s="109" t="s">
        <v>47</v>
      </c>
      <c r="B4" s="64" t="s">
        <v>61</v>
      </c>
      <c r="C4" s="57">
        <v>144</v>
      </c>
      <c r="D4" s="176">
        <v>144</v>
      </c>
      <c r="E4" s="176" t="s">
        <v>61</v>
      </c>
      <c r="F4" s="114">
        <v>1</v>
      </c>
      <c r="G4" s="114">
        <v>3</v>
      </c>
      <c r="H4" s="114">
        <v>5</v>
      </c>
      <c r="I4" s="16">
        <v>2.9</v>
      </c>
      <c r="J4" s="17">
        <v>1.5</v>
      </c>
      <c r="K4" s="90">
        <v>51.724137931034484</v>
      </c>
      <c r="L4" s="17">
        <v>0</v>
      </c>
      <c r="M4" s="177">
        <v>2.9</v>
      </c>
      <c r="N4" s="178">
        <v>2.9</v>
      </c>
      <c r="O4" s="18">
        <v>26631</v>
      </c>
      <c r="P4" s="90">
        <v>10.889564792910518</v>
      </c>
      <c r="Q4" s="37">
        <v>0</v>
      </c>
      <c r="R4" s="10">
        <v>0</v>
      </c>
      <c r="S4" s="37">
        <v>9700000</v>
      </c>
      <c r="T4" s="10">
        <v>9700</v>
      </c>
      <c r="U4" s="37">
        <v>9700000</v>
      </c>
      <c r="V4" s="10">
        <v>9700</v>
      </c>
      <c r="W4" s="36">
        <v>364.2371672111449</v>
      </c>
      <c r="X4" s="10">
        <v>360</v>
      </c>
      <c r="Y4" s="41">
        <v>240000</v>
      </c>
      <c r="Z4" s="11">
        <v>240</v>
      </c>
      <c r="AA4" s="40">
        <v>9.01205362171905</v>
      </c>
      <c r="AB4" s="11">
        <v>9</v>
      </c>
      <c r="AC4" s="12">
        <v>230</v>
      </c>
      <c r="AD4" s="93">
        <v>0.008636551387480755</v>
      </c>
      <c r="AE4" s="175">
        <v>0.0086</v>
      </c>
      <c r="AF4" s="13">
        <v>3100</v>
      </c>
      <c r="AG4" s="96">
        <v>0.11640569261387106</v>
      </c>
      <c r="AH4" s="8">
        <v>0.12</v>
      </c>
      <c r="AI4" s="45">
        <v>1900000000</v>
      </c>
      <c r="AJ4" s="14">
        <v>1900</v>
      </c>
      <c r="AK4" s="99">
        <v>1</v>
      </c>
    </row>
    <row r="5" spans="1:37" s="5" customFormat="1" ht="10.5" customHeight="1">
      <c r="A5" s="109" t="s">
        <v>48</v>
      </c>
      <c r="B5" s="63" t="s">
        <v>61</v>
      </c>
      <c r="C5" s="58" t="s">
        <v>24</v>
      </c>
      <c r="D5" s="172">
        <v>153.5</v>
      </c>
      <c r="E5" s="172" t="s">
        <v>61</v>
      </c>
      <c r="F5" s="115">
        <v>6</v>
      </c>
      <c r="G5" s="115">
        <v>11</v>
      </c>
      <c r="H5" s="115">
        <v>20</v>
      </c>
      <c r="I5" s="16">
        <v>12</v>
      </c>
      <c r="J5" s="19">
        <v>5.3</v>
      </c>
      <c r="K5" s="62">
        <v>44.166666666666664</v>
      </c>
      <c r="L5" s="19">
        <v>5</v>
      </c>
      <c r="M5" s="174">
        <v>17</v>
      </c>
      <c r="N5" s="8">
        <v>17</v>
      </c>
      <c r="O5" s="20">
        <v>67709</v>
      </c>
      <c r="P5" s="62">
        <v>25.107445095925208</v>
      </c>
      <c r="Q5" s="37">
        <v>9049000</v>
      </c>
      <c r="R5" s="10">
        <v>9000</v>
      </c>
      <c r="S5" s="37">
        <v>40000000</v>
      </c>
      <c r="T5" s="10">
        <v>40000</v>
      </c>
      <c r="U5" s="37">
        <v>49049000</v>
      </c>
      <c r="V5" s="10">
        <v>49000</v>
      </c>
      <c r="W5" s="36">
        <v>590.7634140217697</v>
      </c>
      <c r="X5" s="10">
        <v>590</v>
      </c>
      <c r="Y5" s="41">
        <v>980000</v>
      </c>
      <c r="Z5" s="11">
        <v>980</v>
      </c>
      <c r="AA5" s="40">
        <v>14.473703643533357</v>
      </c>
      <c r="AB5" s="11">
        <v>14</v>
      </c>
      <c r="AC5" s="12">
        <v>970</v>
      </c>
      <c r="AD5" s="93">
        <v>0.014326012790027914</v>
      </c>
      <c r="AE5" s="175">
        <v>0.014</v>
      </c>
      <c r="AF5" s="13">
        <v>13000</v>
      </c>
      <c r="AG5" s="96">
        <v>0.19199810955707514</v>
      </c>
      <c r="AH5" s="8">
        <v>0.19</v>
      </c>
      <c r="AI5" s="45">
        <v>7800000000</v>
      </c>
      <c r="AJ5" s="14">
        <v>7800</v>
      </c>
      <c r="AK5" s="15">
        <v>0.8163265306122449</v>
      </c>
    </row>
    <row r="6" spans="1:37" s="5" customFormat="1" ht="10.5" customHeight="1">
      <c r="A6" s="109" t="s">
        <v>49</v>
      </c>
      <c r="B6" s="179" t="s">
        <v>62</v>
      </c>
      <c r="C6" s="57">
        <v>131</v>
      </c>
      <c r="D6" s="176">
        <v>131</v>
      </c>
      <c r="E6" s="176" t="s">
        <v>62</v>
      </c>
      <c r="F6" s="114">
        <v>1</v>
      </c>
      <c r="G6" s="114">
        <v>2</v>
      </c>
      <c r="H6" s="114">
        <v>4</v>
      </c>
      <c r="I6" s="16">
        <v>2.2</v>
      </c>
      <c r="J6" s="17">
        <v>1.2</v>
      </c>
      <c r="K6" s="90">
        <v>54.54545454545454</v>
      </c>
      <c r="L6" s="17">
        <v>0</v>
      </c>
      <c r="M6" s="177">
        <v>2.2</v>
      </c>
      <c r="N6" s="178">
        <v>2.2</v>
      </c>
      <c r="O6" s="18">
        <v>10968</v>
      </c>
      <c r="P6" s="90">
        <v>20.058351568198397</v>
      </c>
      <c r="Q6" s="37">
        <v>0</v>
      </c>
      <c r="R6" s="10">
        <v>0</v>
      </c>
      <c r="S6" s="37">
        <v>7700000</v>
      </c>
      <c r="T6" s="10">
        <v>7700</v>
      </c>
      <c r="U6" s="37">
        <v>7700000</v>
      </c>
      <c r="V6" s="10">
        <v>7700</v>
      </c>
      <c r="W6" s="36">
        <v>702.0423048869438</v>
      </c>
      <c r="X6" s="10">
        <v>700</v>
      </c>
      <c r="Y6" s="41">
        <v>190000</v>
      </c>
      <c r="Z6" s="11">
        <v>190</v>
      </c>
      <c r="AA6" s="40">
        <v>17.323121808898613</v>
      </c>
      <c r="AB6" s="11">
        <v>17</v>
      </c>
      <c r="AC6" s="12">
        <v>180</v>
      </c>
      <c r="AD6" s="93">
        <v>0.016411378555798686</v>
      </c>
      <c r="AE6" s="175">
        <v>0.016</v>
      </c>
      <c r="AF6" s="13">
        <v>2600</v>
      </c>
      <c r="AG6" s="96">
        <v>0.23705324580598103</v>
      </c>
      <c r="AH6" s="8">
        <v>0.24</v>
      </c>
      <c r="AI6" s="45">
        <v>1500000000</v>
      </c>
      <c r="AJ6" s="14">
        <v>1500</v>
      </c>
      <c r="AK6" s="99">
        <v>1</v>
      </c>
    </row>
    <row r="7" spans="1:37" s="5" customFormat="1" ht="10.5" customHeight="1">
      <c r="A7" s="109" t="s">
        <v>50</v>
      </c>
      <c r="B7" s="63" t="s">
        <v>43</v>
      </c>
      <c r="C7" s="58" t="s">
        <v>63</v>
      </c>
      <c r="D7" s="172">
        <v>14</v>
      </c>
      <c r="E7" s="172" t="s">
        <v>43</v>
      </c>
      <c r="F7" s="115">
        <v>6</v>
      </c>
      <c r="G7" s="115">
        <v>11</v>
      </c>
      <c r="H7" s="115">
        <v>19</v>
      </c>
      <c r="I7" s="16">
        <v>12</v>
      </c>
      <c r="J7" s="19">
        <v>4.9</v>
      </c>
      <c r="K7" s="62">
        <v>40.833333333333336</v>
      </c>
      <c r="L7" s="19">
        <v>4</v>
      </c>
      <c r="M7" s="174">
        <v>16</v>
      </c>
      <c r="N7" s="8">
        <v>16</v>
      </c>
      <c r="O7" s="20">
        <v>58797</v>
      </c>
      <c r="P7" s="62">
        <v>27.212272735003488</v>
      </c>
      <c r="Q7" s="37">
        <v>4095000</v>
      </c>
      <c r="R7" s="10">
        <v>4100</v>
      </c>
      <c r="S7" s="37">
        <v>39000000</v>
      </c>
      <c r="T7" s="10">
        <v>39000</v>
      </c>
      <c r="U7" s="37">
        <v>43095000</v>
      </c>
      <c r="V7" s="10">
        <v>43000</v>
      </c>
      <c r="W7" s="36">
        <v>663.29914791571</v>
      </c>
      <c r="X7" s="10">
        <v>660</v>
      </c>
      <c r="Y7" s="41">
        <v>970000</v>
      </c>
      <c r="Z7" s="11">
        <v>970</v>
      </c>
      <c r="AA7" s="40">
        <v>16.497440345595862</v>
      </c>
      <c r="AB7" s="11">
        <v>16</v>
      </c>
      <c r="AC7" s="12">
        <v>950</v>
      </c>
      <c r="AD7" s="93">
        <v>0.01615728693640832</v>
      </c>
      <c r="AE7" s="175">
        <v>0.016</v>
      </c>
      <c r="AF7" s="13">
        <v>13000</v>
      </c>
      <c r="AG7" s="96">
        <v>0.22109971597190334</v>
      </c>
      <c r="AH7" s="8">
        <v>0.22</v>
      </c>
      <c r="AI7" s="45">
        <v>7700000000</v>
      </c>
      <c r="AJ7" s="14">
        <v>7700</v>
      </c>
      <c r="AK7" s="15">
        <v>0.9069767441860465</v>
      </c>
    </row>
    <row r="8" spans="1:37" s="5" customFormat="1" ht="10.5" customHeight="1">
      <c r="A8" s="109" t="s">
        <v>51</v>
      </c>
      <c r="B8" s="64" t="s">
        <v>74</v>
      </c>
      <c r="C8" s="57" t="s">
        <v>63</v>
      </c>
      <c r="D8" s="176">
        <v>14</v>
      </c>
      <c r="E8" s="176" t="s">
        <v>43</v>
      </c>
      <c r="F8" s="114">
        <v>8</v>
      </c>
      <c r="G8" s="114">
        <v>13</v>
      </c>
      <c r="H8" s="114">
        <v>25</v>
      </c>
      <c r="I8" s="16">
        <v>15</v>
      </c>
      <c r="J8" s="17">
        <v>6.5</v>
      </c>
      <c r="K8" s="90">
        <v>43.333333333333336</v>
      </c>
      <c r="L8" s="17">
        <v>12</v>
      </c>
      <c r="M8" s="177">
        <v>27</v>
      </c>
      <c r="N8" s="178">
        <v>27</v>
      </c>
      <c r="O8" s="18">
        <v>53186</v>
      </c>
      <c r="P8" s="90">
        <v>50.76523897266198</v>
      </c>
      <c r="Q8" s="37">
        <v>46715000</v>
      </c>
      <c r="R8" s="10">
        <v>47000</v>
      </c>
      <c r="S8" s="37">
        <v>49000000</v>
      </c>
      <c r="T8" s="10">
        <v>49000</v>
      </c>
      <c r="U8" s="37">
        <v>95715000</v>
      </c>
      <c r="V8" s="10">
        <v>96000</v>
      </c>
      <c r="W8" s="36">
        <v>921.2950776520137</v>
      </c>
      <c r="X8" s="10">
        <v>920</v>
      </c>
      <c r="Y8" s="41">
        <v>1200000</v>
      </c>
      <c r="Z8" s="11">
        <v>1200</v>
      </c>
      <c r="AA8" s="40">
        <v>22.562328432294212</v>
      </c>
      <c r="AB8" s="11">
        <v>23</v>
      </c>
      <c r="AC8" s="12">
        <v>1200</v>
      </c>
      <c r="AD8" s="93">
        <v>0.022562328432294214</v>
      </c>
      <c r="AE8" s="175">
        <v>0.023</v>
      </c>
      <c r="AF8" s="13">
        <v>16000</v>
      </c>
      <c r="AG8" s="96">
        <v>0.30083104576392283</v>
      </c>
      <c r="AH8" s="121">
        <v>0.3</v>
      </c>
      <c r="AI8" s="45">
        <v>9700000000</v>
      </c>
      <c r="AJ8" s="14">
        <v>9700</v>
      </c>
      <c r="AK8" s="99">
        <v>0.5104166666666666</v>
      </c>
    </row>
    <row r="9" spans="1:37" s="5" customFormat="1" ht="10.5" customHeight="1">
      <c r="A9" s="109" t="s">
        <v>52</v>
      </c>
      <c r="B9" s="180" t="s">
        <v>62</v>
      </c>
      <c r="C9" s="58"/>
      <c r="D9" s="172">
        <v>104</v>
      </c>
      <c r="E9" s="172" t="s">
        <v>62</v>
      </c>
      <c r="F9" s="115">
        <v>1</v>
      </c>
      <c r="G9" s="115">
        <v>3</v>
      </c>
      <c r="H9" s="115">
        <v>8</v>
      </c>
      <c r="I9" s="16">
        <v>3.8</v>
      </c>
      <c r="J9" s="19">
        <v>2.6</v>
      </c>
      <c r="K9" s="62">
        <v>68.42105263157895</v>
      </c>
      <c r="L9" s="19">
        <v>2</v>
      </c>
      <c r="M9" s="174">
        <v>5.8</v>
      </c>
      <c r="N9" s="8">
        <v>5.8</v>
      </c>
      <c r="O9" s="20">
        <v>107297</v>
      </c>
      <c r="P9" s="62">
        <v>5.405556539325424</v>
      </c>
      <c r="Q9" s="37">
        <v>602000</v>
      </c>
      <c r="R9" s="10">
        <v>600</v>
      </c>
      <c r="S9" s="37">
        <v>14000000</v>
      </c>
      <c r="T9" s="10">
        <v>14000</v>
      </c>
      <c r="U9" s="37">
        <v>14602000</v>
      </c>
      <c r="V9" s="10">
        <v>15000</v>
      </c>
      <c r="W9" s="36">
        <v>130.47895094923436</v>
      </c>
      <c r="X9" s="10">
        <v>130</v>
      </c>
      <c r="Y9" s="41">
        <v>340000</v>
      </c>
      <c r="Z9" s="11">
        <v>340</v>
      </c>
      <c r="AA9" s="40">
        <v>3.168774523052835</v>
      </c>
      <c r="AB9" s="11">
        <v>3.2</v>
      </c>
      <c r="AC9" s="12">
        <v>320</v>
      </c>
      <c r="AD9" s="93">
        <v>0.0029823760216967856</v>
      </c>
      <c r="AE9" s="119">
        <v>0.003</v>
      </c>
      <c r="AF9" s="13">
        <v>4200</v>
      </c>
      <c r="AG9" s="96">
        <v>0.03914368528477031</v>
      </c>
      <c r="AH9" s="8">
        <v>0.039</v>
      </c>
      <c r="AI9" s="45">
        <v>2700000000</v>
      </c>
      <c r="AJ9" s="14">
        <v>2700</v>
      </c>
      <c r="AK9" s="15">
        <v>0.9333333333333333</v>
      </c>
    </row>
    <row r="10" spans="1:37" s="5" customFormat="1" ht="10.5" customHeight="1">
      <c r="A10" s="109" t="s">
        <v>53</v>
      </c>
      <c r="B10" s="64" t="s">
        <v>75</v>
      </c>
      <c r="C10" s="57" t="s">
        <v>64</v>
      </c>
      <c r="D10" s="176">
        <v>58</v>
      </c>
      <c r="E10" s="176" t="s">
        <v>71</v>
      </c>
      <c r="F10" s="114">
        <v>6</v>
      </c>
      <c r="G10" s="114">
        <v>11</v>
      </c>
      <c r="H10" s="114">
        <v>22</v>
      </c>
      <c r="I10" s="16">
        <v>12</v>
      </c>
      <c r="J10" s="126">
        <v>6</v>
      </c>
      <c r="K10" s="90">
        <v>50</v>
      </c>
      <c r="L10" s="17">
        <v>12</v>
      </c>
      <c r="M10" s="177">
        <v>24</v>
      </c>
      <c r="N10" s="178">
        <v>24</v>
      </c>
      <c r="O10" s="18">
        <v>69087</v>
      </c>
      <c r="P10" s="90">
        <v>34.73880759042946</v>
      </c>
      <c r="Q10" s="37">
        <v>55413000</v>
      </c>
      <c r="R10" s="10">
        <v>55000</v>
      </c>
      <c r="S10" s="37">
        <v>43000000</v>
      </c>
      <c r="T10" s="10">
        <v>43000</v>
      </c>
      <c r="U10" s="37">
        <v>98413000</v>
      </c>
      <c r="V10" s="10">
        <v>98000</v>
      </c>
      <c r="W10" s="36">
        <v>622.4036359951945</v>
      </c>
      <c r="X10" s="10">
        <v>620</v>
      </c>
      <c r="Y10" s="41">
        <v>1100000</v>
      </c>
      <c r="Z10" s="11">
        <v>1100</v>
      </c>
      <c r="AA10" s="40">
        <v>15.921953478946834</v>
      </c>
      <c r="AB10" s="11">
        <v>16</v>
      </c>
      <c r="AC10" s="12">
        <v>1000</v>
      </c>
      <c r="AD10" s="93">
        <v>0.014474503162678941</v>
      </c>
      <c r="AE10" s="175">
        <v>0.014</v>
      </c>
      <c r="AF10" s="13">
        <v>14000</v>
      </c>
      <c r="AG10" s="96">
        <v>0.20264304427750518</v>
      </c>
      <c r="AH10" s="121">
        <v>0.2</v>
      </c>
      <c r="AI10" s="45">
        <v>8400000000</v>
      </c>
      <c r="AJ10" s="14">
        <v>8400</v>
      </c>
      <c r="AK10" s="99">
        <v>0.4387755102040816</v>
      </c>
    </row>
    <row r="11" spans="1:37" s="5" customFormat="1" ht="10.5" customHeight="1">
      <c r="A11" s="109" t="s">
        <v>54</v>
      </c>
      <c r="B11" s="63" t="s">
        <v>76</v>
      </c>
      <c r="C11" s="58" t="s">
        <v>65</v>
      </c>
      <c r="D11" s="172">
        <v>35</v>
      </c>
      <c r="E11" s="172" t="s">
        <v>70</v>
      </c>
      <c r="F11" s="115">
        <v>3</v>
      </c>
      <c r="G11" s="115">
        <v>5</v>
      </c>
      <c r="H11" s="115">
        <v>9</v>
      </c>
      <c r="I11" s="16">
        <v>5.4</v>
      </c>
      <c r="J11" s="19">
        <v>2.4</v>
      </c>
      <c r="K11" s="62">
        <v>44.44444444444444</v>
      </c>
      <c r="L11" s="19">
        <v>6</v>
      </c>
      <c r="M11" s="174">
        <v>11.4</v>
      </c>
      <c r="N11" s="8">
        <v>11</v>
      </c>
      <c r="O11" s="20">
        <v>30154</v>
      </c>
      <c r="P11" s="62">
        <v>36.47940571731777</v>
      </c>
      <c r="Q11" s="37">
        <v>12694000</v>
      </c>
      <c r="R11" s="10">
        <v>13000</v>
      </c>
      <c r="S11" s="37">
        <v>19000000</v>
      </c>
      <c r="T11" s="10">
        <v>19000</v>
      </c>
      <c r="U11" s="37">
        <v>31694000</v>
      </c>
      <c r="V11" s="10">
        <v>32000</v>
      </c>
      <c r="W11" s="36">
        <v>630.0988260263978</v>
      </c>
      <c r="X11" s="10">
        <v>630</v>
      </c>
      <c r="Y11" s="41">
        <v>470000</v>
      </c>
      <c r="Z11" s="11">
        <v>470</v>
      </c>
      <c r="AA11" s="40">
        <v>15.586655170126683</v>
      </c>
      <c r="AB11" s="11">
        <v>16</v>
      </c>
      <c r="AC11" s="12">
        <v>440</v>
      </c>
      <c r="AD11" s="93">
        <v>0.014591762286927108</v>
      </c>
      <c r="AE11" s="175">
        <v>0.015</v>
      </c>
      <c r="AF11" s="13">
        <v>6200</v>
      </c>
      <c r="AG11" s="96">
        <v>0.2056111958612456</v>
      </c>
      <c r="AH11" s="8">
        <v>0.21</v>
      </c>
      <c r="AI11" s="45">
        <v>3700000000</v>
      </c>
      <c r="AJ11" s="14">
        <v>3700</v>
      </c>
      <c r="AK11" s="15">
        <v>0.59375</v>
      </c>
    </row>
    <row r="12" spans="1:37" s="5" customFormat="1" ht="10.5" customHeight="1">
      <c r="A12" s="110" t="s">
        <v>45</v>
      </c>
      <c r="B12" s="65" t="s">
        <v>76</v>
      </c>
      <c r="C12" s="59" t="s">
        <v>25</v>
      </c>
      <c r="D12" s="181">
        <v>38</v>
      </c>
      <c r="E12" s="181" t="s">
        <v>70</v>
      </c>
      <c r="F12" s="116">
        <v>3</v>
      </c>
      <c r="G12" s="116">
        <v>5</v>
      </c>
      <c r="H12" s="116">
        <v>11</v>
      </c>
      <c r="I12" s="60">
        <v>6</v>
      </c>
      <c r="J12" s="125">
        <v>3.1</v>
      </c>
      <c r="K12" s="91">
        <v>51.66666666666667</v>
      </c>
      <c r="L12" s="22">
        <v>10</v>
      </c>
      <c r="M12" s="182">
        <v>16</v>
      </c>
      <c r="N12" s="183">
        <v>16</v>
      </c>
      <c r="O12" s="23">
        <v>25690</v>
      </c>
      <c r="P12" s="91">
        <v>62.28104320747372</v>
      </c>
      <c r="Q12" s="38">
        <v>252004000</v>
      </c>
      <c r="R12" s="24">
        <v>250000</v>
      </c>
      <c r="S12" s="38">
        <v>210000000</v>
      </c>
      <c r="T12" s="24">
        <v>210000</v>
      </c>
      <c r="U12" s="38">
        <v>462004000</v>
      </c>
      <c r="V12" s="24">
        <v>460000</v>
      </c>
      <c r="W12" s="36">
        <v>8174.386920980926</v>
      </c>
      <c r="X12" s="24">
        <v>8200</v>
      </c>
      <c r="Y12" s="42">
        <v>6300000</v>
      </c>
      <c r="Z12" s="25">
        <v>6300</v>
      </c>
      <c r="AA12" s="48">
        <v>245.2316076294278</v>
      </c>
      <c r="AB12" s="25">
        <v>250</v>
      </c>
      <c r="AC12" s="26">
        <v>1300</v>
      </c>
      <c r="AD12" s="95">
        <v>0.0506033476060724</v>
      </c>
      <c r="AE12" s="184">
        <v>0.051</v>
      </c>
      <c r="AF12" s="27">
        <v>70000</v>
      </c>
      <c r="AG12" s="97">
        <v>2.7247956403269753</v>
      </c>
      <c r="AH12" s="185">
        <v>2.7</v>
      </c>
      <c r="AI12" s="46">
        <v>27000000000</v>
      </c>
      <c r="AJ12" s="28">
        <v>27000</v>
      </c>
      <c r="AK12" s="100">
        <v>0.45652173913043476</v>
      </c>
    </row>
    <row r="13" spans="1:37" s="5" customFormat="1" ht="10.5" customHeight="1">
      <c r="A13" s="111">
        <v>11</v>
      </c>
      <c r="B13" s="63" t="s">
        <v>76</v>
      </c>
      <c r="C13" s="58" t="s">
        <v>26</v>
      </c>
      <c r="D13" s="172">
        <v>30</v>
      </c>
      <c r="E13" s="172" t="s">
        <v>72</v>
      </c>
      <c r="F13" s="115">
        <v>0</v>
      </c>
      <c r="G13" s="115">
        <v>1</v>
      </c>
      <c r="H13" s="115">
        <v>3</v>
      </c>
      <c r="I13" s="16">
        <v>1.3</v>
      </c>
      <c r="J13" s="19">
        <v>1.2</v>
      </c>
      <c r="K13" s="62">
        <v>92.3076923076923</v>
      </c>
      <c r="L13" s="19">
        <v>1</v>
      </c>
      <c r="M13" s="174">
        <v>2.3</v>
      </c>
      <c r="N13" s="8">
        <v>2.3</v>
      </c>
      <c r="O13" s="20">
        <v>2429</v>
      </c>
      <c r="P13" s="62">
        <v>94.68917249897076</v>
      </c>
      <c r="Q13" s="37">
        <v>2986000</v>
      </c>
      <c r="R13" s="10">
        <v>3000</v>
      </c>
      <c r="S13" s="37">
        <v>4200000</v>
      </c>
      <c r="T13" s="10">
        <v>4200</v>
      </c>
      <c r="U13" s="37">
        <v>7186000</v>
      </c>
      <c r="V13" s="10">
        <v>7200</v>
      </c>
      <c r="W13" s="36">
        <v>1729.106628242075</v>
      </c>
      <c r="X13" s="10">
        <v>1700</v>
      </c>
      <c r="Y13" s="41">
        <v>100000</v>
      </c>
      <c r="Z13" s="11">
        <v>100</v>
      </c>
      <c r="AA13" s="40">
        <v>41.16920543433512</v>
      </c>
      <c r="AB13" s="11">
        <v>41</v>
      </c>
      <c r="AC13" s="12">
        <v>100</v>
      </c>
      <c r="AD13" s="93">
        <v>0.04116920543433512</v>
      </c>
      <c r="AE13" s="175">
        <v>0.041</v>
      </c>
      <c r="AF13" s="13">
        <v>1400</v>
      </c>
      <c r="AG13" s="96">
        <v>0.5763688760806917</v>
      </c>
      <c r="AH13" s="8">
        <v>0.58</v>
      </c>
      <c r="AI13" s="45">
        <v>810000000</v>
      </c>
      <c r="AJ13" s="14">
        <v>810</v>
      </c>
      <c r="AK13" s="15">
        <v>0.5833333333333334</v>
      </c>
    </row>
    <row r="14" spans="1:37" s="5" customFormat="1" ht="10.5" customHeight="1">
      <c r="A14" s="111">
        <v>12</v>
      </c>
      <c r="B14" s="64" t="s">
        <v>76</v>
      </c>
      <c r="C14" s="57">
        <v>34</v>
      </c>
      <c r="D14" s="176">
        <v>34</v>
      </c>
      <c r="E14" s="176" t="s">
        <v>70</v>
      </c>
      <c r="F14" s="114">
        <v>2</v>
      </c>
      <c r="G14" s="114">
        <v>4</v>
      </c>
      <c r="H14" s="114">
        <v>8</v>
      </c>
      <c r="I14" s="16">
        <v>4.5</v>
      </c>
      <c r="J14" s="17">
        <v>2.3</v>
      </c>
      <c r="K14" s="90">
        <v>51.11111111111111</v>
      </c>
      <c r="L14" s="17">
        <v>1</v>
      </c>
      <c r="M14" s="177">
        <v>5.5</v>
      </c>
      <c r="N14" s="178">
        <v>5.5</v>
      </c>
      <c r="O14" s="18">
        <v>6913</v>
      </c>
      <c r="P14" s="90">
        <v>79.56024880659628</v>
      </c>
      <c r="Q14" s="37">
        <v>2970000</v>
      </c>
      <c r="R14" s="10">
        <v>3000</v>
      </c>
      <c r="S14" s="37">
        <v>15000000</v>
      </c>
      <c r="T14" s="10">
        <v>15000</v>
      </c>
      <c r="U14" s="37">
        <v>17970000</v>
      </c>
      <c r="V14" s="10">
        <v>18000</v>
      </c>
      <c r="W14" s="36">
        <v>2169.8249674526255</v>
      </c>
      <c r="X14" s="10">
        <v>2200</v>
      </c>
      <c r="Y14" s="41">
        <v>360000</v>
      </c>
      <c r="Z14" s="11">
        <v>360</v>
      </c>
      <c r="AA14" s="40">
        <v>52.07579921886301</v>
      </c>
      <c r="AB14" s="11">
        <v>52</v>
      </c>
      <c r="AC14" s="12">
        <v>360</v>
      </c>
      <c r="AD14" s="93">
        <v>0.05207579921886301</v>
      </c>
      <c r="AE14" s="175">
        <v>0.052</v>
      </c>
      <c r="AF14" s="13">
        <v>4700</v>
      </c>
      <c r="AG14" s="96">
        <v>0.6798784898018226</v>
      </c>
      <c r="AH14" s="8">
        <v>0.68</v>
      </c>
      <c r="AI14" s="45">
        <v>2900000000</v>
      </c>
      <c r="AJ14" s="14">
        <v>2900</v>
      </c>
      <c r="AK14" s="99">
        <v>0.8333333333333334</v>
      </c>
    </row>
    <row r="15" spans="1:37" s="5" customFormat="1" ht="10.5" customHeight="1">
      <c r="A15" s="111" t="s">
        <v>27</v>
      </c>
      <c r="B15" s="63" t="s">
        <v>77</v>
      </c>
      <c r="C15" s="58" t="s">
        <v>28</v>
      </c>
      <c r="D15" s="172">
        <v>14.5</v>
      </c>
      <c r="E15" s="172" t="s">
        <v>43</v>
      </c>
      <c r="F15" s="115">
        <v>4</v>
      </c>
      <c r="G15" s="115">
        <v>8</v>
      </c>
      <c r="H15" s="115">
        <v>24</v>
      </c>
      <c r="I15" s="16">
        <v>11</v>
      </c>
      <c r="J15" s="19">
        <v>7.5</v>
      </c>
      <c r="K15" s="62">
        <v>68.18181818181817</v>
      </c>
      <c r="L15" s="19">
        <v>1</v>
      </c>
      <c r="M15" s="174">
        <v>12</v>
      </c>
      <c r="N15" s="8">
        <v>12</v>
      </c>
      <c r="O15" s="20">
        <v>70587</v>
      </c>
      <c r="P15" s="62">
        <v>17.00029750520634</v>
      </c>
      <c r="Q15" s="37">
        <v>2912000</v>
      </c>
      <c r="R15" s="10">
        <v>2900</v>
      </c>
      <c r="S15" s="37">
        <v>38000000</v>
      </c>
      <c r="T15" s="10">
        <v>38000</v>
      </c>
      <c r="U15" s="37">
        <v>40912000</v>
      </c>
      <c r="V15" s="10">
        <v>41000</v>
      </c>
      <c r="W15" s="36">
        <v>538.3427543315341</v>
      </c>
      <c r="X15" s="10">
        <v>540</v>
      </c>
      <c r="Y15" s="41">
        <v>950000</v>
      </c>
      <c r="Z15" s="11">
        <v>950</v>
      </c>
      <c r="AA15" s="40">
        <v>13.458568858288354</v>
      </c>
      <c r="AB15" s="11">
        <v>13</v>
      </c>
      <c r="AC15" s="12">
        <v>910</v>
      </c>
      <c r="AD15" s="93">
        <v>0.012891892274781476</v>
      </c>
      <c r="AE15" s="175">
        <v>0.013</v>
      </c>
      <c r="AF15" s="13">
        <v>13000</v>
      </c>
      <c r="AG15" s="96">
        <v>0.18416988963973535</v>
      </c>
      <c r="AH15" s="8">
        <v>0.18</v>
      </c>
      <c r="AI15" s="45">
        <v>7500000000</v>
      </c>
      <c r="AJ15" s="14">
        <v>7500</v>
      </c>
      <c r="AK15" s="15">
        <v>0.926829268292683</v>
      </c>
    </row>
    <row r="16" spans="1:37" s="5" customFormat="1" ht="10.5" customHeight="1">
      <c r="A16" s="111" t="s">
        <v>29</v>
      </c>
      <c r="B16" s="64" t="s">
        <v>77</v>
      </c>
      <c r="C16" s="57" t="s">
        <v>66</v>
      </c>
      <c r="D16" s="176">
        <v>11.5</v>
      </c>
      <c r="E16" s="176" t="s">
        <v>43</v>
      </c>
      <c r="F16" s="114">
        <v>3</v>
      </c>
      <c r="G16" s="114">
        <v>6</v>
      </c>
      <c r="H16" s="114">
        <v>11</v>
      </c>
      <c r="I16" s="16">
        <v>6.4</v>
      </c>
      <c r="J16" s="126">
        <v>3</v>
      </c>
      <c r="K16" s="90">
        <v>46.875</v>
      </c>
      <c r="L16" s="17">
        <v>2</v>
      </c>
      <c r="M16" s="177">
        <v>8.4</v>
      </c>
      <c r="N16" s="178">
        <v>8.4</v>
      </c>
      <c r="O16" s="18">
        <v>41799</v>
      </c>
      <c r="P16" s="90">
        <v>20.096174549630376</v>
      </c>
      <c r="Q16" s="37">
        <v>25582000</v>
      </c>
      <c r="R16" s="10">
        <v>26000</v>
      </c>
      <c r="S16" s="37">
        <v>22000000</v>
      </c>
      <c r="T16" s="10">
        <v>22000</v>
      </c>
      <c r="U16" s="37">
        <v>47582000</v>
      </c>
      <c r="V16" s="10">
        <v>48000</v>
      </c>
      <c r="W16" s="36">
        <v>526.3283810617479</v>
      </c>
      <c r="X16" s="10">
        <v>530</v>
      </c>
      <c r="Y16" s="41">
        <v>560000</v>
      </c>
      <c r="Z16" s="11">
        <v>560</v>
      </c>
      <c r="AA16" s="40">
        <v>13.397449699753583</v>
      </c>
      <c r="AB16" s="11">
        <v>13</v>
      </c>
      <c r="AC16" s="12">
        <v>520</v>
      </c>
      <c r="AD16" s="93">
        <v>0.012440489006914041</v>
      </c>
      <c r="AE16" s="175">
        <v>0.012</v>
      </c>
      <c r="AF16" s="13">
        <v>7000</v>
      </c>
      <c r="AG16" s="96">
        <v>0.1674681212469198</v>
      </c>
      <c r="AH16" s="8">
        <v>0.17</v>
      </c>
      <c r="AI16" s="45">
        <v>4300000000</v>
      </c>
      <c r="AJ16" s="14">
        <v>4300</v>
      </c>
      <c r="AK16" s="99">
        <v>0.4583333333333333</v>
      </c>
    </row>
    <row r="17" spans="1:37" s="5" customFormat="1" ht="10.5" customHeight="1">
      <c r="A17" s="111" t="s">
        <v>30</v>
      </c>
      <c r="B17" s="63" t="s">
        <v>77</v>
      </c>
      <c r="C17" s="58"/>
      <c r="D17" s="172">
        <v>13</v>
      </c>
      <c r="E17" s="172" t="s">
        <v>43</v>
      </c>
      <c r="F17" s="115">
        <v>1</v>
      </c>
      <c r="G17" s="115">
        <v>2</v>
      </c>
      <c r="H17" s="115">
        <v>4</v>
      </c>
      <c r="I17" s="16">
        <v>2.2</v>
      </c>
      <c r="J17" s="19">
        <v>1.2</v>
      </c>
      <c r="K17" s="62">
        <v>54.54545454545454</v>
      </c>
      <c r="L17" s="19">
        <v>0</v>
      </c>
      <c r="M17" s="174">
        <v>2.2</v>
      </c>
      <c r="N17" s="8">
        <v>2.2</v>
      </c>
      <c r="O17" s="20">
        <v>5767</v>
      </c>
      <c r="P17" s="62">
        <v>38.14808392578464</v>
      </c>
      <c r="Q17" s="37">
        <v>0</v>
      </c>
      <c r="R17" s="10">
        <v>0</v>
      </c>
      <c r="S17" s="37">
        <v>7700000</v>
      </c>
      <c r="T17" s="10">
        <v>7700</v>
      </c>
      <c r="U17" s="37">
        <v>7700000</v>
      </c>
      <c r="V17" s="10">
        <v>7700</v>
      </c>
      <c r="W17" s="36">
        <v>1335.1829374024624</v>
      </c>
      <c r="X17" s="10">
        <v>1300</v>
      </c>
      <c r="Y17" s="41">
        <v>190000</v>
      </c>
      <c r="Z17" s="11">
        <v>190</v>
      </c>
      <c r="AA17" s="40">
        <v>32.94607248135946</v>
      </c>
      <c r="AB17" s="11">
        <v>33</v>
      </c>
      <c r="AC17" s="12">
        <v>190</v>
      </c>
      <c r="AD17" s="93">
        <v>0.03294607248135946</v>
      </c>
      <c r="AE17" s="175">
        <v>0.033</v>
      </c>
      <c r="AF17" s="13">
        <v>2500</v>
      </c>
      <c r="AG17" s="96">
        <v>0.4335009537020981</v>
      </c>
      <c r="AH17" s="8">
        <v>0.43</v>
      </c>
      <c r="AI17" s="45">
        <v>1500000000</v>
      </c>
      <c r="AJ17" s="14">
        <v>1500</v>
      </c>
      <c r="AK17" s="15">
        <v>1</v>
      </c>
    </row>
    <row r="18" spans="1:37" s="5" customFormat="1" ht="10.5" customHeight="1">
      <c r="A18" s="111" t="s">
        <v>31</v>
      </c>
      <c r="B18" s="64" t="s">
        <v>43</v>
      </c>
      <c r="C18" s="57"/>
      <c r="D18" s="176">
        <v>15</v>
      </c>
      <c r="E18" s="176" t="s">
        <v>43</v>
      </c>
      <c r="F18" s="114">
        <v>0</v>
      </c>
      <c r="G18" s="114">
        <v>1</v>
      </c>
      <c r="H18" s="114">
        <v>3</v>
      </c>
      <c r="I18" s="16">
        <v>1.3</v>
      </c>
      <c r="J18" s="17">
        <v>1.2</v>
      </c>
      <c r="K18" s="90">
        <v>92.3076923076923</v>
      </c>
      <c r="L18" s="17">
        <v>0</v>
      </c>
      <c r="M18" s="177">
        <v>1.3</v>
      </c>
      <c r="N18" s="178">
        <v>1.3</v>
      </c>
      <c r="O18" s="18">
        <v>63233</v>
      </c>
      <c r="P18" s="90">
        <v>2.0558885392121202</v>
      </c>
      <c r="Q18" s="37">
        <v>0</v>
      </c>
      <c r="R18" s="10">
        <v>0</v>
      </c>
      <c r="S18" s="37">
        <v>4500000</v>
      </c>
      <c r="T18" s="10">
        <v>4500</v>
      </c>
      <c r="U18" s="37">
        <v>4500000</v>
      </c>
      <c r="V18" s="10">
        <v>4500</v>
      </c>
      <c r="W18" s="36">
        <v>71.16537251118878</v>
      </c>
      <c r="X18" s="10">
        <v>71</v>
      </c>
      <c r="Y18" s="41">
        <v>110000</v>
      </c>
      <c r="Z18" s="11">
        <v>110</v>
      </c>
      <c r="AA18" s="40">
        <v>1.7395979947179478</v>
      </c>
      <c r="AB18" s="11">
        <v>1.7</v>
      </c>
      <c r="AC18" s="12">
        <v>110</v>
      </c>
      <c r="AD18" s="93">
        <v>0.0017395979947179478</v>
      </c>
      <c r="AE18" s="175">
        <v>0.0017</v>
      </c>
      <c r="AF18" s="13">
        <v>1400</v>
      </c>
      <c r="AG18" s="96">
        <v>0.022140338114592064</v>
      </c>
      <c r="AH18" s="8">
        <v>0.022</v>
      </c>
      <c r="AI18" s="45">
        <v>880000000</v>
      </c>
      <c r="AJ18" s="14">
        <v>880</v>
      </c>
      <c r="AK18" s="99">
        <v>1</v>
      </c>
    </row>
    <row r="19" spans="1:37" s="5" customFormat="1" ht="10.5" customHeight="1">
      <c r="A19" s="111" t="s">
        <v>32</v>
      </c>
      <c r="B19" s="63" t="s">
        <v>78</v>
      </c>
      <c r="C19" s="58">
        <v>14</v>
      </c>
      <c r="D19" s="172">
        <v>14</v>
      </c>
      <c r="E19" s="172" t="s">
        <v>43</v>
      </c>
      <c r="F19" s="115">
        <v>2</v>
      </c>
      <c r="G19" s="115">
        <v>4</v>
      </c>
      <c r="H19" s="115">
        <v>13</v>
      </c>
      <c r="I19" s="61">
        <v>6</v>
      </c>
      <c r="J19" s="127">
        <v>4.2</v>
      </c>
      <c r="K19" s="62">
        <v>70</v>
      </c>
      <c r="L19" s="19">
        <v>2</v>
      </c>
      <c r="M19" s="174">
        <v>8</v>
      </c>
      <c r="N19" s="122">
        <v>8</v>
      </c>
      <c r="O19" s="20">
        <v>21721</v>
      </c>
      <c r="P19" s="62">
        <v>36.830716817826065</v>
      </c>
      <c r="Q19" s="37">
        <v>2070000</v>
      </c>
      <c r="R19" s="10">
        <v>2100</v>
      </c>
      <c r="S19" s="37">
        <v>21000000</v>
      </c>
      <c r="T19" s="10">
        <v>21000</v>
      </c>
      <c r="U19" s="37">
        <v>23070000</v>
      </c>
      <c r="V19" s="10">
        <v>23000</v>
      </c>
      <c r="W19" s="36">
        <v>966.8063164679343</v>
      </c>
      <c r="X19" s="10">
        <v>970</v>
      </c>
      <c r="Y19" s="41">
        <v>520000</v>
      </c>
      <c r="Z19" s="11">
        <v>520</v>
      </c>
      <c r="AA19" s="40">
        <v>23.939965931586944</v>
      </c>
      <c r="AB19" s="11">
        <v>24</v>
      </c>
      <c r="AC19" s="12">
        <v>480</v>
      </c>
      <c r="AD19" s="93">
        <v>0.02209843009069564</v>
      </c>
      <c r="AE19" s="175">
        <v>0.022</v>
      </c>
      <c r="AF19" s="13">
        <v>6500</v>
      </c>
      <c r="AG19" s="96">
        <v>0.29924957414483677</v>
      </c>
      <c r="AH19" s="121">
        <v>0.3</v>
      </c>
      <c r="AI19" s="45">
        <v>4000000000</v>
      </c>
      <c r="AJ19" s="14">
        <v>4000</v>
      </c>
      <c r="AK19" s="15">
        <v>0.9130434782608695</v>
      </c>
    </row>
    <row r="20" spans="1:37" s="5" customFormat="1" ht="10.5" customHeight="1">
      <c r="A20" s="110" t="s">
        <v>33</v>
      </c>
      <c r="B20" s="65" t="s">
        <v>78</v>
      </c>
      <c r="C20" s="59" t="s">
        <v>34</v>
      </c>
      <c r="D20" s="181">
        <v>5.5</v>
      </c>
      <c r="E20" s="181" t="s">
        <v>43</v>
      </c>
      <c r="F20" s="116">
        <v>1</v>
      </c>
      <c r="G20" s="116">
        <v>2</v>
      </c>
      <c r="H20" s="116">
        <v>3</v>
      </c>
      <c r="I20" s="21">
        <v>1.9</v>
      </c>
      <c r="J20" s="128">
        <v>0.84</v>
      </c>
      <c r="K20" s="91">
        <v>44.21052631578947</v>
      </c>
      <c r="L20" s="22">
        <v>2</v>
      </c>
      <c r="M20" s="182">
        <v>3.9</v>
      </c>
      <c r="N20" s="183">
        <v>3.9</v>
      </c>
      <c r="O20" s="23">
        <v>9284</v>
      </c>
      <c r="P20" s="91">
        <v>42.00775527789746</v>
      </c>
      <c r="Q20" s="38">
        <v>148560000</v>
      </c>
      <c r="R20" s="24">
        <v>150000</v>
      </c>
      <c r="S20" s="38">
        <v>69000000</v>
      </c>
      <c r="T20" s="24">
        <v>69000</v>
      </c>
      <c r="U20" s="38">
        <v>217560000</v>
      </c>
      <c r="V20" s="24">
        <v>220000</v>
      </c>
      <c r="W20" s="36">
        <v>7432.141318397243</v>
      </c>
      <c r="X20" s="24">
        <v>7400</v>
      </c>
      <c r="Y20" s="42">
        <v>2000000</v>
      </c>
      <c r="Z20" s="25">
        <v>2000</v>
      </c>
      <c r="AA20" s="48">
        <v>215.4243860404998</v>
      </c>
      <c r="AB20" s="25">
        <v>220</v>
      </c>
      <c r="AC20" s="26">
        <v>440</v>
      </c>
      <c r="AD20" s="95">
        <v>0.04739336492890995</v>
      </c>
      <c r="AE20" s="184">
        <v>0.047</v>
      </c>
      <c r="AF20" s="27">
        <v>24000</v>
      </c>
      <c r="AG20" s="97">
        <v>2.5850926324859973</v>
      </c>
      <c r="AH20" s="185">
        <v>2.6</v>
      </c>
      <c r="AI20" s="46">
        <v>8900000000</v>
      </c>
      <c r="AJ20" s="28">
        <v>8900</v>
      </c>
      <c r="AK20" s="100">
        <v>0.31363636363636366</v>
      </c>
    </row>
    <row r="21" spans="1:37" s="5" customFormat="1" ht="10.5" customHeight="1">
      <c r="A21" s="111" t="s">
        <v>35</v>
      </c>
      <c r="B21" s="63" t="s">
        <v>78</v>
      </c>
      <c r="C21" s="58" t="s">
        <v>67</v>
      </c>
      <c r="D21" s="172">
        <v>7.5</v>
      </c>
      <c r="E21" s="172" t="s">
        <v>43</v>
      </c>
      <c r="F21" s="115">
        <v>3</v>
      </c>
      <c r="G21" s="115">
        <v>5</v>
      </c>
      <c r="H21" s="115">
        <v>8</v>
      </c>
      <c r="I21" s="16">
        <v>5.1</v>
      </c>
      <c r="J21" s="127">
        <v>2</v>
      </c>
      <c r="K21" s="62">
        <v>39.21568627450981</v>
      </c>
      <c r="L21" s="19">
        <v>3</v>
      </c>
      <c r="M21" s="174">
        <v>8.1</v>
      </c>
      <c r="N21" s="8">
        <v>8.1</v>
      </c>
      <c r="O21" s="20">
        <v>24048</v>
      </c>
      <c r="P21" s="62">
        <v>33.68263473053892</v>
      </c>
      <c r="Q21" s="37">
        <v>12265000</v>
      </c>
      <c r="R21" s="10">
        <v>12000</v>
      </c>
      <c r="S21" s="37">
        <v>17000000</v>
      </c>
      <c r="T21" s="10">
        <v>17000</v>
      </c>
      <c r="U21" s="37">
        <v>29265000</v>
      </c>
      <c r="V21" s="10">
        <v>29000</v>
      </c>
      <c r="W21" s="36">
        <v>706.919494344644</v>
      </c>
      <c r="X21" s="10">
        <v>710</v>
      </c>
      <c r="Y21" s="41">
        <v>440000</v>
      </c>
      <c r="Z21" s="11">
        <v>440</v>
      </c>
      <c r="AA21" s="40">
        <v>18.296739853626082</v>
      </c>
      <c r="AB21" s="11">
        <v>18</v>
      </c>
      <c r="AC21" s="12">
        <v>390</v>
      </c>
      <c r="AD21" s="93">
        <v>0.01621756487025948</v>
      </c>
      <c r="AE21" s="175">
        <v>0.016</v>
      </c>
      <c r="AF21" s="13">
        <v>5400</v>
      </c>
      <c r="AG21" s="96">
        <v>0.2245508982035928</v>
      </c>
      <c r="AH21" s="8">
        <v>0.22</v>
      </c>
      <c r="AI21" s="45">
        <v>3400000000</v>
      </c>
      <c r="AJ21" s="14">
        <v>3400</v>
      </c>
      <c r="AK21" s="15">
        <v>0.5862068965517241</v>
      </c>
    </row>
    <row r="22" spans="1:37" s="5" customFormat="1" ht="10.5" customHeight="1">
      <c r="A22" s="111" t="s">
        <v>36</v>
      </c>
      <c r="B22" s="67" t="s">
        <v>78</v>
      </c>
      <c r="C22" s="57">
        <v>4</v>
      </c>
      <c r="D22" s="186">
        <v>4</v>
      </c>
      <c r="E22" s="186" t="s">
        <v>73</v>
      </c>
      <c r="F22" s="114">
        <v>1</v>
      </c>
      <c r="G22" s="114">
        <v>3</v>
      </c>
      <c r="H22" s="114">
        <v>7</v>
      </c>
      <c r="I22" s="16">
        <v>3.5</v>
      </c>
      <c r="J22" s="17">
        <v>2.3</v>
      </c>
      <c r="K22" s="90">
        <v>65.71428571428571</v>
      </c>
      <c r="L22" s="17">
        <v>1</v>
      </c>
      <c r="M22" s="177">
        <v>4.5</v>
      </c>
      <c r="N22" s="178">
        <v>4.5</v>
      </c>
      <c r="O22" s="18">
        <v>5770</v>
      </c>
      <c r="P22" s="90">
        <v>77.9896013864818</v>
      </c>
      <c r="Q22" s="37">
        <v>1110000</v>
      </c>
      <c r="R22" s="10">
        <v>1100</v>
      </c>
      <c r="S22" s="37">
        <v>12000000</v>
      </c>
      <c r="T22" s="10">
        <v>12000</v>
      </c>
      <c r="U22" s="37">
        <v>13110000</v>
      </c>
      <c r="V22" s="10">
        <v>13000</v>
      </c>
      <c r="W22" s="36">
        <v>2079.7227036395147</v>
      </c>
      <c r="X22" s="10">
        <v>2100</v>
      </c>
      <c r="Y22" s="41">
        <v>320000</v>
      </c>
      <c r="Z22" s="11">
        <v>320</v>
      </c>
      <c r="AA22" s="40">
        <v>55.45927209705373</v>
      </c>
      <c r="AB22" s="11">
        <v>55</v>
      </c>
      <c r="AC22" s="12">
        <v>290</v>
      </c>
      <c r="AD22" s="93">
        <v>0.05025996533795494</v>
      </c>
      <c r="AE22" s="120">
        <v>0.05</v>
      </c>
      <c r="AF22" s="13">
        <v>4100</v>
      </c>
      <c r="AG22" s="96">
        <v>0.7105719237435009</v>
      </c>
      <c r="AH22" s="8">
        <v>0.71</v>
      </c>
      <c r="AI22" s="45">
        <v>2400000000</v>
      </c>
      <c r="AJ22" s="14">
        <v>2400</v>
      </c>
      <c r="AK22" s="99">
        <v>0.9230769230769231</v>
      </c>
    </row>
    <row r="23" spans="1:37" s="5" customFormat="1" ht="9.75" customHeight="1">
      <c r="A23" s="111">
        <v>15</v>
      </c>
      <c r="B23" s="63" t="s">
        <v>12</v>
      </c>
      <c r="C23" s="58" t="s">
        <v>14</v>
      </c>
      <c r="D23" s="172">
        <v>53</v>
      </c>
      <c r="E23" s="172" t="s">
        <v>70</v>
      </c>
      <c r="F23" s="115">
        <v>1</v>
      </c>
      <c r="G23" s="115">
        <v>2</v>
      </c>
      <c r="H23" s="115">
        <v>11</v>
      </c>
      <c r="I23" s="16">
        <v>4.3</v>
      </c>
      <c r="J23" s="19">
        <v>3.9</v>
      </c>
      <c r="K23" s="62">
        <v>90.69767441860466</v>
      </c>
      <c r="L23" s="19">
        <v>1</v>
      </c>
      <c r="M23" s="174">
        <v>5.3</v>
      </c>
      <c r="N23" s="8">
        <v>5.3</v>
      </c>
      <c r="O23" s="20">
        <v>83204</v>
      </c>
      <c r="P23" s="62">
        <v>6.36988606317004</v>
      </c>
      <c r="Q23" s="37">
        <v>951000</v>
      </c>
      <c r="R23" s="10">
        <v>950</v>
      </c>
      <c r="S23" s="37">
        <v>15000000</v>
      </c>
      <c r="T23" s="10">
        <v>15000</v>
      </c>
      <c r="U23" s="37">
        <v>15951000</v>
      </c>
      <c r="V23" s="10">
        <v>16000</v>
      </c>
      <c r="W23" s="36">
        <v>180.27979424066152</v>
      </c>
      <c r="X23" s="10">
        <v>180</v>
      </c>
      <c r="Y23" s="41">
        <v>360000</v>
      </c>
      <c r="Z23" s="11">
        <v>360</v>
      </c>
      <c r="AA23" s="40">
        <v>4.326715061775876</v>
      </c>
      <c r="AB23" s="11">
        <v>4.3</v>
      </c>
      <c r="AC23" s="12">
        <v>340</v>
      </c>
      <c r="AD23" s="93">
        <v>0.0040863420027883275</v>
      </c>
      <c r="AE23" s="175">
        <v>0.0041</v>
      </c>
      <c r="AF23" s="13">
        <v>4700</v>
      </c>
      <c r="AG23" s="96">
        <v>0.05648766886207394</v>
      </c>
      <c r="AH23" s="8">
        <v>0.056</v>
      </c>
      <c r="AI23" s="45">
        <v>2900000000</v>
      </c>
      <c r="AJ23" s="14">
        <v>2900</v>
      </c>
      <c r="AK23" s="15">
        <v>0.9375</v>
      </c>
    </row>
    <row r="24" spans="1:38" s="5" customFormat="1" ht="10.5" customHeight="1">
      <c r="A24" s="111" t="s">
        <v>57</v>
      </c>
      <c r="B24" s="64" t="s">
        <v>44</v>
      </c>
      <c r="C24" s="57" t="s">
        <v>37</v>
      </c>
      <c r="D24" s="176">
        <v>272</v>
      </c>
      <c r="E24" s="176" t="s">
        <v>44</v>
      </c>
      <c r="F24" s="114">
        <v>2</v>
      </c>
      <c r="G24" s="114">
        <v>3</v>
      </c>
      <c r="H24" s="114">
        <v>6</v>
      </c>
      <c r="I24" s="16">
        <v>3.5</v>
      </c>
      <c r="J24" s="17">
        <v>1.6</v>
      </c>
      <c r="K24" s="90">
        <v>45.714285714285715</v>
      </c>
      <c r="L24" s="17">
        <v>2</v>
      </c>
      <c r="M24" s="177">
        <v>5.5</v>
      </c>
      <c r="N24" s="178">
        <v>5.5</v>
      </c>
      <c r="O24" s="18">
        <v>29080</v>
      </c>
      <c r="P24" s="90">
        <v>18.913342503438788</v>
      </c>
      <c r="Q24" s="37">
        <v>1860000</v>
      </c>
      <c r="R24" s="10">
        <v>1900</v>
      </c>
      <c r="S24" s="37">
        <v>12000000</v>
      </c>
      <c r="T24" s="10">
        <v>12000</v>
      </c>
      <c r="U24" s="37">
        <v>13860000</v>
      </c>
      <c r="V24" s="10">
        <v>14000</v>
      </c>
      <c r="W24" s="36">
        <v>412.6547455295736</v>
      </c>
      <c r="X24" s="10">
        <v>410</v>
      </c>
      <c r="Y24" s="41">
        <v>290000</v>
      </c>
      <c r="Z24" s="11">
        <v>290</v>
      </c>
      <c r="AA24" s="40">
        <v>9.972489683631363</v>
      </c>
      <c r="AB24" s="11">
        <v>10</v>
      </c>
      <c r="AC24" s="12">
        <v>280</v>
      </c>
      <c r="AD24" s="93">
        <v>0.009628610729023384</v>
      </c>
      <c r="AE24" s="175">
        <v>0.0096</v>
      </c>
      <c r="AF24" s="13">
        <v>3800</v>
      </c>
      <c r="AG24" s="96">
        <v>0.13067400275103164</v>
      </c>
      <c r="AH24" s="8">
        <v>0.13</v>
      </c>
      <c r="AI24" s="45">
        <v>2300000000</v>
      </c>
      <c r="AJ24" s="14">
        <v>2300</v>
      </c>
      <c r="AK24" s="99">
        <v>0.8571428571428571</v>
      </c>
      <c r="AL24" s="35"/>
    </row>
    <row r="25" spans="1:37" s="5" customFormat="1" ht="10.5" customHeight="1">
      <c r="A25" s="111">
        <v>17</v>
      </c>
      <c r="B25" s="180" t="s">
        <v>62</v>
      </c>
      <c r="C25" s="58" t="s">
        <v>15</v>
      </c>
      <c r="D25" s="172">
        <v>128</v>
      </c>
      <c r="E25" s="172" t="s">
        <v>62</v>
      </c>
      <c r="F25" s="115">
        <v>3</v>
      </c>
      <c r="G25" s="115">
        <v>6</v>
      </c>
      <c r="H25" s="115">
        <v>12</v>
      </c>
      <c r="I25" s="16">
        <v>6.7</v>
      </c>
      <c r="J25" s="19">
        <v>3.4</v>
      </c>
      <c r="K25" s="62">
        <v>50.74626865671642</v>
      </c>
      <c r="L25" s="19">
        <v>0</v>
      </c>
      <c r="M25" s="174">
        <v>6.7</v>
      </c>
      <c r="N25" s="8">
        <v>6.7</v>
      </c>
      <c r="O25" s="20">
        <v>77511</v>
      </c>
      <c r="P25" s="62">
        <v>8.643934409309647</v>
      </c>
      <c r="Q25" s="37">
        <v>0</v>
      </c>
      <c r="R25" s="10">
        <v>0</v>
      </c>
      <c r="S25" s="37">
        <v>23000000</v>
      </c>
      <c r="T25" s="10">
        <v>23000</v>
      </c>
      <c r="U25" s="37">
        <v>23000000</v>
      </c>
      <c r="V25" s="10">
        <v>23000</v>
      </c>
      <c r="W25" s="36">
        <v>296.73207673749533</v>
      </c>
      <c r="X25" s="10">
        <v>300</v>
      </c>
      <c r="Y25" s="41">
        <v>560000</v>
      </c>
      <c r="Z25" s="11">
        <v>560</v>
      </c>
      <c r="AA25" s="40">
        <v>7.224780998825973</v>
      </c>
      <c r="AB25" s="11">
        <v>7.2</v>
      </c>
      <c r="AC25" s="12">
        <v>550</v>
      </c>
      <c r="AD25" s="93">
        <v>0.007095767052418367</v>
      </c>
      <c r="AE25" s="175">
        <v>0.0071</v>
      </c>
      <c r="AF25" s="13">
        <v>7200</v>
      </c>
      <c r="AG25" s="96">
        <v>0.0928900414134768</v>
      </c>
      <c r="AH25" s="8">
        <v>0.093</v>
      </c>
      <c r="AI25" s="45">
        <v>4400000000</v>
      </c>
      <c r="AJ25" s="14">
        <v>4400</v>
      </c>
      <c r="AK25" s="15">
        <v>1</v>
      </c>
    </row>
    <row r="26" spans="1:37" s="5" customFormat="1" ht="10.5" customHeight="1">
      <c r="A26" s="111">
        <v>18</v>
      </c>
      <c r="B26" s="66" t="s">
        <v>44</v>
      </c>
      <c r="C26" s="57" t="s">
        <v>37</v>
      </c>
      <c r="D26" s="187">
        <v>272</v>
      </c>
      <c r="E26" s="187" t="s">
        <v>44</v>
      </c>
      <c r="F26" s="114">
        <v>1</v>
      </c>
      <c r="G26" s="114">
        <v>2</v>
      </c>
      <c r="H26" s="114">
        <v>4</v>
      </c>
      <c r="I26" s="16">
        <v>2.2</v>
      </c>
      <c r="J26" s="17">
        <v>1.2</v>
      </c>
      <c r="K26" s="90">
        <v>54.54545454545454</v>
      </c>
      <c r="L26" s="17">
        <v>0</v>
      </c>
      <c r="M26" s="177">
        <v>2.2</v>
      </c>
      <c r="N26" s="178">
        <v>2.2</v>
      </c>
      <c r="O26" s="18">
        <v>17765</v>
      </c>
      <c r="P26" s="90">
        <v>12.38390092879257</v>
      </c>
      <c r="Q26" s="37">
        <v>0</v>
      </c>
      <c r="R26" s="10">
        <v>0</v>
      </c>
      <c r="S26" s="37">
        <v>7500000</v>
      </c>
      <c r="T26" s="10">
        <v>7500</v>
      </c>
      <c r="U26" s="37">
        <v>7500000</v>
      </c>
      <c r="V26" s="10">
        <v>7500</v>
      </c>
      <c r="W26" s="36">
        <v>422.1784407542921</v>
      </c>
      <c r="X26" s="10">
        <v>420</v>
      </c>
      <c r="Y26" s="41">
        <v>190000</v>
      </c>
      <c r="Z26" s="11">
        <v>190</v>
      </c>
      <c r="AA26" s="40">
        <v>10.695187165775401</v>
      </c>
      <c r="AB26" s="11">
        <v>11</v>
      </c>
      <c r="AC26" s="12">
        <v>170</v>
      </c>
      <c r="AD26" s="93">
        <v>0.009569377990430622</v>
      </c>
      <c r="AE26" s="175">
        <v>0.0096</v>
      </c>
      <c r="AF26" s="13">
        <v>2500</v>
      </c>
      <c r="AG26" s="96">
        <v>0.14072614691809737</v>
      </c>
      <c r="AH26" s="8">
        <v>0.14</v>
      </c>
      <c r="AI26" s="45">
        <v>1500000000</v>
      </c>
      <c r="AJ26" s="14">
        <v>1500</v>
      </c>
      <c r="AK26" s="99">
        <v>1</v>
      </c>
    </row>
    <row r="27" spans="1:37" s="5" customFormat="1" ht="10.5" customHeight="1">
      <c r="A27" s="111">
        <v>19</v>
      </c>
      <c r="B27" s="180" t="s">
        <v>13</v>
      </c>
      <c r="C27" s="58" t="s">
        <v>16</v>
      </c>
      <c r="D27" s="172">
        <v>200</v>
      </c>
      <c r="E27" s="172" t="s">
        <v>61</v>
      </c>
      <c r="F27" s="115">
        <v>0</v>
      </c>
      <c r="G27" s="115">
        <v>1</v>
      </c>
      <c r="H27" s="115">
        <v>4</v>
      </c>
      <c r="I27" s="16">
        <v>1.6</v>
      </c>
      <c r="J27" s="19">
        <v>1.5</v>
      </c>
      <c r="K27" s="62">
        <v>93.75</v>
      </c>
      <c r="L27" s="19">
        <v>0</v>
      </c>
      <c r="M27" s="174">
        <v>1.6</v>
      </c>
      <c r="N27" s="8">
        <v>1.6</v>
      </c>
      <c r="O27" s="20">
        <v>45642</v>
      </c>
      <c r="P27" s="62">
        <v>3.505543140090268</v>
      </c>
      <c r="Q27" s="37">
        <v>0</v>
      </c>
      <c r="R27" s="10">
        <v>0</v>
      </c>
      <c r="S27" s="37">
        <v>5900000</v>
      </c>
      <c r="T27" s="10">
        <v>5900</v>
      </c>
      <c r="U27" s="37">
        <v>5900000</v>
      </c>
      <c r="V27" s="10">
        <v>5900</v>
      </c>
      <c r="W27" s="36">
        <v>129.26690329082862</v>
      </c>
      <c r="X27" s="10">
        <v>130</v>
      </c>
      <c r="Y27" s="41">
        <v>150000</v>
      </c>
      <c r="Z27" s="11">
        <v>150</v>
      </c>
      <c r="AA27" s="40">
        <v>3.286446693834626</v>
      </c>
      <c r="AB27" s="11">
        <v>3.3</v>
      </c>
      <c r="AC27" s="12">
        <v>140</v>
      </c>
      <c r="AD27" s="93">
        <v>0.003067350247578984</v>
      </c>
      <c r="AE27" s="175">
        <v>0.0031</v>
      </c>
      <c r="AF27" s="13">
        <v>2100</v>
      </c>
      <c r="AG27" s="96">
        <v>0.046010253713684765</v>
      </c>
      <c r="AH27" s="8">
        <v>0.046</v>
      </c>
      <c r="AI27" s="45">
        <v>1100000000</v>
      </c>
      <c r="AJ27" s="14">
        <v>1100</v>
      </c>
      <c r="AK27" s="15">
        <v>1</v>
      </c>
    </row>
    <row r="28" spans="1:37" s="5" customFormat="1" ht="10.5" customHeight="1" thickBot="1">
      <c r="A28" s="112">
        <v>20</v>
      </c>
      <c r="B28" s="64" t="s">
        <v>62</v>
      </c>
      <c r="C28" s="68"/>
      <c r="D28" s="176">
        <v>104</v>
      </c>
      <c r="E28" s="188" t="s">
        <v>62</v>
      </c>
      <c r="F28" s="117">
        <v>0</v>
      </c>
      <c r="G28" s="117">
        <v>2</v>
      </c>
      <c r="H28" s="118">
        <v>5</v>
      </c>
      <c r="I28" s="69">
        <v>2.3</v>
      </c>
      <c r="J28" s="70">
        <v>1.8</v>
      </c>
      <c r="K28" s="90">
        <v>78.26086956521739</v>
      </c>
      <c r="L28" s="70">
        <v>0</v>
      </c>
      <c r="M28" s="177">
        <v>2.3</v>
      </c>
      <c r="N28" s="189">
        <v>2.3</v>
      </c>
      <c r="O28" s="78">
        <v>223011</v>
      </c>
      <c r="P28" s="90">
        <v>1.0313392612920438</v>
      </c>
      <c r="Q28" s="71">
        <v>0</v>
      </c>
      <c r="R28" s="75">
        <v>0</v>
      </c>
      <c r="S28" s="71">
        <v>7800000</v>
      </c>
      <c r="T28" s="75">
        <v>7800</v>
      </c>
      <c r="U28" s="71">
        <v>7800000</v>
      </c>
      <c r="V28" s="75">
        <v>7800</v>
      </c>
      <c r="W28" s="36">
        <v>34.97585320903453</v>
      </c>
      <c r="X28" s="10">
        <v>35</v>
      </c>
      <c r="Y28" s="72">
        <v>180000</v>
      </c>
      <c r="Z28" s="83">
        <v>180</v>
      </c>
      <c r="AA28" s="40">
        <v>0.807135074054643</v>
      </c>
      <c r="AB28" s="11">
        <v>0.81</v>
      </c>
      <c r="AC28" s="81">
        <v>190</v>
      </c>
      <c r="AD28" s="94">
        <v>0.0008519759115021232</v>
      </c>
      <c r="AE28" s="190">
        <v>0.00085</v>
      </c>
      <c r="AF28" s="82">
        <v>2500</v>
      </c>
      <c r="AG28" s="96">
        <v>0.011210209361870043</v>
      </c>
      <c r="AH28" s="191">
        <v>0.011</v>
      </c>
      <c r="AI28" s="73">
        <v>1500000000</v>
      </c>
      <c r="AJ28" s="80">
        <v>1500</v>
      </c>
      <c r="AK28" s="99">
        <v>1</v>
      </c>
    </row>
    <row r="29" spans="1:37" s="6" customFormat="1" ht="10.5" customHeight="1">
      <c r="A29" s="29" t="s">
        <v>38</v>
      </c>
      <c r="B29" s="30"/>
      <c r="C29" s="30"/>
      <c r="D29" s="30"/>
      <c r="E29" s="30"/>
      <c r="F29" s="31"/>
      <c r="G29" s="31"/>
      <c r="H29" s="31"/>
      <c r="I29" s="76">
        <v>144.7</v>
      </c>
      <c r="J29" s="87"/>
      <c r="K29" s="31"/>
      <c r="L29" s="31">
        <v>69</v>
      </c>
      <c r="M29" s="98">
        <v>213.7</v>
      </c>
      <c r="N29" s="87">
        <v>213.7</v>
      </c>
      <c r="O29" s="77">
        <v>1228896</v>
      </c>
      <c r="P29" s="87"/>
      <c r="Q29" s="39">
        <v>591802500</v>
      </c>
      <c r="R29" s="24">
        <v>590000</v>
      </c>
      <c r="S29" s="39">
        <v>746000000</v>
      </c>
      <c r="T29" s="24">
        <v>750000</v>
      </c>
      <c r="U29" s="39">
        <v>1337802500</v>
      </c>
      <c r="V29" s="24">
        <v>1300000</v>
      </c>
      <c r="W29" s="32"/>
      <c r="X29" s="32"/>
      <c r="Y29" s="43">
        <v>19880000</v>
      </c>
      <c r="Z29" s="25">
        <v>20000</v>
      </c>
      <c r="AA29" s="92"/>
      <c r="AB29" s="33"/>
      <c r="AC29" s="85">
        <v>13000</v>
      </c>
      <c r="AD29" s="77"/>
      <c r="AE29" s="34"/>
      <c r="AF29" s="86">
        <v>250000</v>
      </c>
      <c r="AG29" s="77"/>
      <c r="AH29" s="34"/>
      <c r="AI29" s="47">
        <v>127090000000</v>
      </c>
      <c r="AJ29" s="84">
        <v>130000</v>
      </c>
      <c r="AK29" s="33"/>
    </row>
    <row r="30" spans="3:37" s="49" customFormat="1" ht="9" customHeight="1" hidden="1">
      <c r="C30" s="54"/>
      <c r="P30" s="88"/>
      <c r="R30" s="50">
        <f>SUM(R3:R28)</f>
        <v>591650</v>
      </c>
      <c r="S30" s="50">
        <f>SUM(S3:S28)</f>
        <v>746000000</v>
      </c>
      <c r="T30" s="50">
        <f>SUM(T3:T28)</f>
        <v>746000</v>
      </c>
      <c r="U30" s="50">
        <f>SUM(U3:U28)</f>
        <v>1337802500</v>
      </c>
      <c r="V30" s="50">
        <f>SUM(V3:V28)</f>
        <v>1339000</v>
      </c>
      <c r="Z30" s="50">
        <f>SUM(Z3:Z28)</f>
        <v>19880</v>
      </c>
      <c r="AC30" s="50">
        <f>SUM(AC3:AC28)</f>
        <v>12840</v>
      </c>
      <c r="AD30" s="50"/>
      <c r="AE30" s="51"/>
      <c r="AF30" s="50">
        <f>SUM(AF3:AF28)</f>
        <v>245900</v>
      </c>
      <c r="AG30" s="50"/>
      <c r="AH30" s="51"/>
      <c r="AI30" s="50"/>
      <c r="AJ30" s="50">
        <f>SUM(AJ3:AJ28)</f>
        <v>127090</v>
      </c>
      <c r="AK30" s="53"/>
    </row>
    <row r="31" spans="1:37" s="49" customFormat="1" ht="10.5" customHeight="1">
      <c r="A31" s="54"/>
      <c r="C31" s="54"/>
      <c r="P31" s="88"/>
      <c r="AC31" s="52"/>
      <c r="AD31" s="52"/>
      <c r="AE31" s="52"/>
      <c r="AF31" s="52"/>
      <c r="AG31" s="52"/>
      <c r="AH31" s="52"/>
      <c r="AJ31" s="52"/>
      <c r="AK31" s="53"/>
    </row>
    <row r="32" spans="1:37" s="49" customFormat="1" ht="12">
      <c r="A32" s="54"/>
      <c r="C32" s="54"/>
      <c r="P32" s="88"/>
      <c r="AC32" s="52"/>
      <c r="AD32" s="52"/>
      <c r="AE32" s="52"/>
      <c r="AF32" s="52"/>
      <c r="AG32" s="52"/>
      <c r="AH32" s="52"/>
      <c r="AJ32" s="52"/>
      <c r="AK32" s="53"/>
    </row>
    <row r="33" ht="12.75">
      <c r="A33" s="4"/>
    </row>
    <row r="34" ht="12.75"/>
    <row r="35" ht="12.75"/>
  </sheetData>
  <mergeCells count="31">
    <mergeCell ref="Z1:Z2"/>
    <mergeCell ref="T1:T2"/>
    <mergeCell ref="AA1:AA2"/>
    <mergeCell ref="AB1:AB2"/>
    <mergeCell ref="R1:R2"/>
    <mergeCell ref="V1:V2"/>
    <mergeCell ref="X1:X2"/>
    <mergeCell ref="Y1:Y2"/>
    <mergeCell ref="S1:S2"/>
    <mergeCell ref="U1:U2"/>
    <mergeCell ref="W1:W2"/>
    <mergeCell ref="AK1:AK2"/>
    <mergeCell ref="AC1:AC2"/>
    <mergeCell ref="AE1:AE2"/>
    <mergeCell ref="AJ1:AJ2"/>
    <mergeCell ref="AF1:AF2"/>
    <mergeCell ref="AH1:AH2"/>
    <mergeCell ref="AI1:AI2"/>
    <mergeCell ref="AD1:AD2"/>
    <mergeCell ref="AG1:AG2"/>
    <mergeCell ref="A1:A2"/>
    <mergeCell ref="C1:C2"/>
    <mergeCell ref="L1:L2"/>
    <mergeCell ref="D1:D2"/>
    <mergeCell ref="B1:B2"/>
    <mergeCell ref="E1:E2"/>
    <mergeCell ref="M1:M2"/>
    <mergeCell ref="O1:O2"/>
    <mergeCell ref="P1:P2"/>
    <mergeCell ref="Q1:Q2"/>
    <mergeCell ref="N1:N2"/>
  </mergeCells>
  <printOptions/>
  <pageMargins left="0.77" right="0.6" top="1" bottom="0.67" header="0.5" footer="0.5"/>
  <pageSetup orientation="landscape" paperSize="9" scale="144"/>
  <headerFooter alignWithMargins="0">
    <oddHeader>&amp;L&amp;"Univers 47 CondensedLight,Bold"&amp;12Table 2&amp;"Univers 47 CondensedLight,Regular".  Summary of principal assessment results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Briskey</dc:creator>
  <cp:keywords/>
  <dc:description/>
  <cp:lastModifiedBy>Joseph Briskey</cp:lastModifiedBy>
  <cp:lastPrinted>2008-07-11T21:43:43Z</cp:lastPrinted>
  <dcterms:created xsi:type="dcterms:W3CDTF">2007-09-11T18:19:38Z</dcterms:created>
  <cp:category/>
  <cp:version/>
  <cp:contentType/>
  <cp:contentStatus/>
</cp:coreProperties>
</file>