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05" yWindow="65356" windowWidth="7695" windowHeight="9120" tabRatio="468" activeTab="0"/>
  </bookViews>
  <sheets>
    <sheet name="Consumer Rpts Addr Procedures" sheetId="1" r:id="rId1"/>
    <sheet name="ENFORCEMENT" sheetId="2" state="hidden" r:id="rId2"/>
    <sheet name="Q Shared Data" sheetId="3" state="hidden" r:id="rId3"/>
  </sheets>
  <externalReferences>
    <externalReference r:id="rId6"/>
    <externalReference r:id="rId7"/>
  </externalReferences>
  <definedNames>
    <definedName name="AccConCom">#REF!</definedName>
    <definedName name="AgrCom">#REF!</definedName>
    <definedName name="ALLRevCom">#REF!</definedName>
    <definedName name="ALM_A_005">#REF!</definedName>
    <definedName name="ALM_A_010">#REF!</definedName>
    <definedName name="ALM_A_015">#REF!</definedName>
    <definedName name="ALM_A_020">#REF!</definedName>
    <definedName name="ALM_C_005">#REF!</definedName>
    <definedName name="ALM_C_010">#REF!</definedName>
    <definedName name="ALM_C_020">#REF!</definedName>
    <definedName name="ALM_C_025">#REF!</definedName>
    <definedName name="ALM_C_030">#REF!</definedName>
    <definedName name="ALM_C_035">#REF!</definedName>
    <definedName name="ALM_D_005">#REF!</definedName>
    <definedName name="ALM_D_010">#REF!</definedName>
    <definedName name="ALM_D_020">#REF!</definedName>
    <definedName name="ALM_D_025">#REF!</definedName>
    <definedName name="ALM_D_030">#REF!</definedName>
    <definedName name="ALM_D_035">#REF!</definedName>
    <definedName name="ALM_D_040">#REF!</definedName>
    <definedName name="ARMCom">#REF!</definedName>
    <definedName name="ATMCom">#REF!</definedName>
    <definedName name="bookandrate">'Q Shared Data'!$C$3</definedName>
    <definedName name="BorrowingsToShares_Y0">'Q Shared Data'!$E$17</definedName>
    <definedName name="BorrowingsToShares_Y1">'Q Shared Data'!$D$17</definedName>
    <definedName name="BorrowingsToShares_Y2">'Q Shared Data'!$C$17</definedName>
    <definedName name="BorrowingsToShares_Y3">'Q Shared Data'!$B$17</definedName>
    <definedName name="BSA">#REF!</definedName>
    <definedName name="BusLoaCom">#REF!</definedName>
    <definedName name="callrep">#REF!</definedName>
    <definedName name="CasCom">#REF!</definedName>
    <definedName name="CasForCom">#REF!</definedName>
    <definedName name="CashSTIToAssets_Y0">'Q Shared Data'!$E$18</definedName>
    <definedName name="CashSTIToAssets_Y1">'Q Shared Data'!$D$18</definedName>
    <definedName name="CashSTIToAssets_Y2">'Q Shared Data'!$C$18</definedName>
    <definedName name="CashSTIToAssets_Y3">'Q Shared Data'!$B$18</definedName>
    <definedName name="CDCom">#REF!</definedName>
    <definedName name="ColCom">#REF!</definedName>
    <definedName name="ComplianceProgram">#REF!</definedName>
    <definedName name="ComProCom">#REF!</definedName>
    <definedName name="ConCom">#REF!</definedName>
    <definedName name="ConstCom">#REF!</definedName>
    <definedName name="ContLiabilitiesToCashandInvestments_Y0">'Q Shared Data'!$E$21</definedName>
    <definedName name="ContLiabilitiesToCashandInvestments_Y1">'Q Shared Data'!$D$21</definedName>
    <definedName name="ContLiabilitiesToCashandInvestments_Y2">'Q Shared Data'!$C$21</definedName>
    <definedName name="ContLiabilitiesToCashandInvestments_Y3">'Q Shared Data'!$B$21</definedName>
    <definedName name="COPCom">#REF!</definedName>
    <definedName name="COPPA">#REF!</definedName>
    <definedName name="CPANonCom">#REF!</definedName>
    <definedName name="CPAOpiCom">#REF!</definedName>
    <definedName name="CPPACom">#REF!</definedName>
    <definedName name="CPPBCom">#REF!</definedName>
    <definedName name="CreCarCom">#REF!</definedName>
    <definedName name="CrePraCom">#REF!</definedName>
    <definedName name="CUSCom">#REF!</definedName>
    <definedName name="DebCanCom">#REF!</definedName>
    <definedName name="DPRCom">#REF!</definedName>
    <definedName name="EFTCom">#REF!</definedName>
    <definedName name="Enforcement">'ENFORCEMENT'!$A$1</definedName>
    <definedName name="EstimatedLoanMaturity_Y0">'Q Shared Data'!$E$26</definedName>
    <definedName name="EstimatedLoanMaturity_Y1">'Q Shared Data'!$D$26</definedName>
    <definedName name="EstimatedLoanMaturity_Y2">'Q Shared Data'!$C$26</definedName>
    <definedName name="EstimatedLoanMaturity_Y3">'Q Shared Data'!$B$26</definedName>
    <definedName name="ExamDB">#REF!</definedName>
    <definedName name="FedFunCom">#REF!</definedName>
    <definedName name="FHACom">#REF!</definedName>
    <definedName name="FinTriCom">#REF!</definedName>
    <definedName name="FinTrig">#REF!</definedName>
    <definedName name="FloActCom">#REF!</definedName>
    <definedName name="FunAvaCom">#REF!</definedName>
    <definedName name="GenCom">#REF!</definedName>
    <definedName name="GrowthInVolLiabToAssets_Y0">'Q Shared Data'!$E$24</definedName>
    <definedName name="GrowthInVolLiabToAssets_Y1">'Q Shared Data'!$D$24</definedName>
    <definedName name="GrowthInVolLiabToAssets_Y2">'Q Shared Data'!$C$24</definedName>
    <definedName name="GrowthInVolLiabToAssets_Y3">'Q Shared Data'!$B$24</definedName>
    <definedName name="HomEquCom">#REF!</definedName>
    <definedName name="HOPCom">#REF!</definedName>
    <definedName name="ICACH_ODFI_High">#REF!</definedName>
    <definedName name="ICACH_ODFI_Mod">#REF!</definedName>
    <definedName name="ICACH_RDFI">#REF!</definedName>
    <definedName name="ICACHGeneral">#REF!</definedName>
    <definedName name="ICATM">#REF!</definedName>
    <definedName name="ICCash">#REF!</definedName>
    <definedName name="ICCom">#REF!</definedName>
    <definedName name="ICCUSO">#REF!</definedName>
    <definedName name="ICFinancialTriggers">#REF!</definedName>
    <definedName name="ICLOC">#REF!</definedName>
    <definedName name="ICLOCCom">#REF!</definedName>
    <definedName name="ICManagement">#REF!</definedName>
    <definedName name="ICMOTravelersCks">#REF!</definedName>
    <definedName name="ICPmtSystemsFRB">#REF!</definedName>
    <definedName name="ICSecurity">#REF!</definedName>
    <definedName name="IndLenCom">#REF!</definedName>
    <definedName name="IntAudCom">#REF!</definedName>
    <definedName name="Inv.ControlsOptional">#REF!</definedName>
    <definedName name="Inv.IRPS982Optional">#REF!</definedName>
    <definedName name="InvAccountControls">#REF!</definedName>
    <definedName name="InvAdvCom">#REF!</definedName>
    <definedName name="InvCashForward">#REF!</definedName>
    <definedName name="InvCDs">#REF!</definedName>
    <definedName name="InvConCom">#REF!</definedName>
    <definedName name="InvControls">#REF!</definedName>
    <definedName name="InvestLossRatio_Y0">'Q Shared Data'!$E$25</definedName>
    <definedName name="InvestLossRatio_Y1">'Q Shared Data'!$D$25</definedName>
    <definedName name="InvestLossRatio_Y2">'Q Shared Data'!$C$25</definedName>
    <definedName name="InvestLossRatio_Y3">'Q Shared Data'!$B$25</definedName>
    <definedName name="InvFedFunds">#REF!</definedName>
    <definedName name="InvMutualFunds">#REF!</definedName>
    <definedName name="InvRepurchase">#REF!</definedName>
    <definedName name="InvReverseRepo">#REF!</definedName>
    <definedName name="InvSBA">#REF!</definedName>
    <definedName name="InvSecuritiesLending">#REF!</definedName>
    <definedName name="IRPCom">#REF!</definedName>
    <definedName name="IRRACom">#REF!</definedName>
    <definedName name="IRRBCom">#REF!</definedName>
    <definedName name="IRRCCom">#REF!</definedName>
    <definedName name="IRRDCom">#REF!</definedName>
    <definedName name="IST_748_06">'[1]IT - 748 Compliance'!$D$1</definedName>
    <definedName name="IST_748_AR_06">'[1]IT - 748 Compliance'!$D$2</definedName>
    <definedName name="IST_748_ER_06">'[1]IT - 748 Compliance'!$D$3</definedName>
    <definedName name="IST_AUD_06">'[1]IT - Audit Program'!$D$1</definedName>
    <definedName name="IST_AUD_AR_06">'[1]IT - Audit Program'!$D$2</definedName>
    <definedName name="IST_AUD_ER_06">'[1]IT - Audit Program'!$D$3</definedName>
    <definedName name="IST_AUT_06">'[1]IT - Authentication'!$D$1</definedName>
    <definedName name="IST_AUT_AR_06">'[1]IT - Authentication'!$D$2</definedName>
    <definedName name="IST_AUT_ER_06">'[1]IT - Authentication'!$D$3</definedName>
    <definedName name="IST_BCP_06">'[1]IT - Business Continuity'!$D$1</definedName>
    <definedName name="IST_BCP_AR_06">'[1]IT - Business Continuity'!$D$2</definedName>
    <definedName name="IST_BCP_ER_06">'[1]IT - Business Continuity'!$D$3</definedName>
    <definedName name="IST_COM_06">'[1]IT - Compliance'!$D$1</definedName>
    <definedName name="IST_COM_AR_06">'[1]IT - Compliance'!$D$2</definedName>
    <definedName name="IST_COM_ER_06">'[1]IT - Compliance'!$D$3</definedName>
    <definedName name="IST_FIR_06">'[1]IT - Firewalls'!$D$1</definedName>
    <definedName name="IST_FIR_AR_06">'[1]IT - Firewalls'!$D$2</definedName>
    <definedName name="IST_FIR_ER_06">'[1]IT - Firewalls'!$D$3</definedName>
    <definedName name="IST_GEN_06">'[1]IT - General'!$D$1</definedName>
    <definedName name="IST_GEN_AR_06">'[1]IT - General'!$D$2</definedName>
    <definedName name="IST_GEN_ER_06">'[1]IT - General'!$D$3</definedName>
    <definedName name="IST_IDS_06">'[1]IT - IDS IPS'!$D$1</definedName>
    <definedName name="IST_IDS_AR_06">'[1]IT - IDS IPS'!$D$2</definedName>
    <definedName name="IST_IDS_ER_06">'[1]IT - IDS IPS'!$D$3</definedName>
    <definedName name="IST_ITE_06">'[1]IT - Items Needed'!$C$1</definedName>
    <definedName name="IST_MEM_06">'[1]IT - Member Online Services'!$D$1</definedName>
    <definedName name="IST_MEM_AR_06">'[1]IT - Member Online Services'!$D$2</definedName>
    <definedName name="IST_MEM_ER_06">'[1]IT - Member Online Services'!$D$3</definedName>
    <definedName name="IST_NET_06">'[1]IT - Networks'!$D$1</definedName>
    <definedName name="IST_NET_AR_06">'[1]IT - Networks'!$D$2</definedName>
    <definedName name="IST_NET_ER_06">'[1]IT - Networks'!$D$3</definedName>
    <definedName name="IST_PEN_06">'[1]IT - Pen Test Review'!$D$1</definedName>
    <definedName name="IST_PEN_AR_06">'[1]IT - Pen Test Review'!$D$2</definedName>
    <definedName name="IST_PEN_ER_06">'[1]IT - Pen Test Review'!$D$3</definedName>
    <definedName name="IST_POL_06">'[1]IT - Policy Checklist'!$C$1</definedName>
    <definedName name="IST_REM_06">'[1]IT - Remote Access'!$D$1</definedName>
    <definedName name="IST_REM_AR_06">'[1]IT - Remote Access'!$D$2</definedName>
    <definedName name="IST_REM_ER_06">'[1]IT - Remote Access'!$D$3</definedName>
    <definedName name="IST_ROU_06">'[1]IT - Routers'!$D$1</definedName>
    <definedName name="IST_ROU_AR_06">'[1]IT - Routers'!$D$2</definedName>
    <definedName name="IST_ROU_ER_06">'[1]IT - Routers'!$D$3</definedName>
    <definedName name="IST_SCO_06">'[1]IT - Scope'!$E$1</definedName>
    <definedName name="IST_SEC_06">'[1]IT - Security Program'!$D$1</definedName>
    <definedName name="IST_SEC_AR_06">'[1]IT - Security Program'!$D$2</definedName>
    <definedName name="IST_SEC_ER_06">'[1]IT - Security Program'!$D$3</definedName>
    <definedName name="IST_SER_06">'[1]IT - Servers'!$D$1</definedName>
    <definedName name="IST_SER_AR_06">'[1]IT - Servers'!$D$2</definedName>
    <definedName name="IST_SER_ER_06">'[1]IT - Servers'!$D$3</definedName>
    <definedName name="IST_VEN_06">'[1]IT - Vendor Oversight'!$D$1</definedName>
    <definedName name="IST_VEN_AR_06">'[1]IT - Vendor Oversight'!$D$2</definedName>
    <definedName name="IST_VEN_ER_06">'[1]IT - Vendor Oversight'!$D$3</definedName>
    <definedName name="IST_VIR_06">'[1]IT - Virus Protection'!$D$1</definedName>
    <definedName name="IST_VIR_AR_06">'[1]IT - Virus Protection'!$D$2</definedName>
    <definedName name="IST_VIR_ER_06">'[1]IT - Virus Protection'!$D$3</definedName>
    <definedName name="IST_WEB_06">'[1]IT - Web Site Review'!$D$1</definedName>
    <definedName name="IST_WEB_AR_06">'[1]IT - Web Site Review'!$D$2</definedName>
    <definedName name="IST_WEB_ER_06">'[1]IT - Web Site Review'!$D$3</definedName>
    <definedName name="IST_WLA_06">'[1]IT - WLANS'!$D$1</definedName>
    <definedName name="IST_WLA_AR_06">'[1]IT - WLANS'!$D$2</definedName>
    <definedName name="IST_WLA_ER_06">'[1]IT - WLANS'!$D$3</definedName>
    <definedName name="LeaCom">#REF!</definedName>
    <definedName name="LiqACom">#REF!</definedName>
    <definedName name="LiqBCom">#REF!</definedName>
    <definedName name="LiqCCom">#REF!</definedName>
    <definedName name="LnAgricultural">#REF!</definedName>
    <definedName name="LnARM">#REF!</definedName>
    <definedName name="LnBusinessLoans">#REF!</definedName>
    <definedName name="LnCollections">#REF!</definedName>
    <definedName name="LnConstruction">#REF!</definedName>
    <definedName name="LnControls">#REF!</definedName>
    <definedName name="LnCreditCardsIC">#REF!</definedName>
    <definedName name="LnCreditPracticesRule">#REF!</definedName>
    <definedName name="LnFHA">#REF!</definedName>
    <definedName name="LnFloodAct">#REF!</definedName>
    <definedName name="LnHomeEquity">#REF!</definedName>
    <definedName name="LnHOPA">#REF!</definedName>
    <definedName name="LnLeasingIC">#REF!</definedName>
    <definedName name="LnLOCInternalControls">#REF!</definedName>
    <definedName name="LnOptionalIC">#REF!</definedName>
    <definedName name="LnRealEstateIC">#REF!</definedName>
    <definedName name="LnRegBEqualCredit">#REF!</definedName>
    <definedName name="LnRegBRealEstate">#REF!</definedName>
    <definedName name="LnRegCHMDA">#REF!</definedName>
    <definedName name="LnRegMLeasing">#REF!</definedName>
    <definedName name="LnRegZClosedEnd">#REF!</definedName>
    <definedName name="LnRegZGeneral">#REF!</definedName>
    <definedName name="LnRegZHELOCs">#REF!</definedName>
    <definedName name="LnRegZOpenEnd">#REF!</definedName>
    <definedName name="LnRegZVariableRate">#REF!</definedName>
    <definedName name="LnRESPA">#REF!</definedName>
    <definedName name="LnRightofRescission">#REF!</definedName>
    <definedName name="LoanstoAssets_Y0">'Q Shared Data'!$E$16</definedName>
    <definedName name="LoanstoAssets_Y1">'Q Shared Data'!$D$16</definedName>
    <definedName name="LoanstoAssets_Y2">'Q Shared Data'!$C$16</definedName>
    <definedName name="LoanstoAssets_Y3">'Q Shared Data'!$B$16</definedName>
    <definedName name="LoansToShares_Y0">'Q Shared Data'!$E$20</definedName>
    <definedName name="LoansToShares_Y1">'Q Shared Data'!$D$20</definedName>
    <definedName name="LoansToShares_Y2">'Q Shared Data'!$C$20</definedName>
    <definedName name="LoansToShares_Y3">'Q Shared Data'!$B$20</definedName>
    <definedName name="LOCCom">#REF!</definedName>
    <definedName name="LRQ_A1_20">#REF!</definedName>
    <definedName name="LRQ_A1_30">#REF!</definedName>
    <definedName name="LRQ_A2_10">#REF!</definedName>
    <definedName name="LRQ_A2_15">#REF!</definedName>
    <definedName name="LRQ_A2_20">#REF!</definedName>
    <definedName name="LRQ_A2_25">#REF!</definedName>
    <definedName name="LRQ_A2_30">#REF!</definedName>
    <definedName name="LRQ_A2_35">#REF!</definedName>
    <definedName name="LRQ_A2_5">#REF!</definedName>
    <definedName name="LRQ_B_10">#REF!</definedName>
    <definedName name="LRQ_B_15">#REF!</definedName>
    <definedName name="LRQ_B_20">#REF!</definedName>
    <definedName name="LRQ_B_25">#REF!</definedName>
    <definedName name="LRQ_B_30">#REF!</definedName>
    <definedName name="LRQ_B_5">#REF!</definedName>
    <definedName name="LRQ_C_10">#REF!</definedName>
    <definedName name="LRQ_C_15">#REF!</definedName>
    <definedName name="LRQ_C_20">#REF!</definedName>
    <definedName name="LRQ_C_25">#REF!</definedName>
    <definedName name="LRQ_C_30">#REF!</definedName>
    <definedName name="LRQ_C_35">#REF!</definedName>
    <definedName name="LRQ_C_40">#REF!</definedName>
    <definedName name="LRQ_C_45">#REF!</definedName>
    <definedName name="LRQ_C_5">#REF!</definedName>
    <definedName name="LRQ_C_50">#REF!</definedName>
    <definedName name="LRQ_C_55">#REF!</definedName>
    <definedName name="LRQPartB">#REF!</definedName>
    <definedName name="LRQX_A1_10">#REF!</definedName>
    <definedName name="LRQX_A1_15">#REF!</definedName>
    <definedName name="LRQX_A1_16">#REF!</definedName>
    <definedName name="LRQX_A1_25">#REF!</definedName>
    <definedName name="LRQX_A1_5">#REF!</definedName>
    <definedName name="ManCom">#REF!</definedName>
    <definedName name="MOTraCom">#REF!</definedName>
    <definedName name="MutFunCom">#REF!</definedName>
    <definedName name="NetLiquidAssetsToTotalLiabandShares_Y0">'Q Shared Data'!$E$22</definedName>
    <definedName name="NetLiquidAssetsToTotalLiabandShares_Y1">'Q Shared Data'!$D$22</definedName>
    <definedName name="NetLiquidAssetsToTotalLiabandShares_Y2">'Q Shared Data'!$C$22</definedName>
    <definedName name="NetLiquidAssetsToTotalLiabandShares_Y3">'Q Shared Data'!$B$22</definedName>
    <definedName name="networthdecline">'Q Shared Data'!$C$5</definedName>
    <definedName name="networthdeclineanswer">'Q Shared Data'!$B$5</definedName>
    <definedName name="NetWorthDevaluation">'Q Shared Data'!$B$3</definedName>
    <definedName name="networthnameandrate">'Q Shared Data'!$C$4</definedName>
    <definedName name="networthnameandrateq4">'Q Shared Data'!$C$10</definedName>
    <definedName name="networthptdecline">'Q Shared Data'!$C$12</definedName>
    <definedName name="networthptdeclineans">'Q Shared Data'!$B$12</definedName>
    <definedName name="networthptdevaluation">'Q Shared Data'!$B$10</definedName>
    <definedName name="networthptnameandrate">'Q Shared Data'!$C$11</definedName>
    <definedName name="NMS">#REF!</definedName>
    <definedName name="NWRP">#REF!</definedName>
    <definedName name="NWRPCom">#REF!</definedName>
    <definedName name="OFAC">#REF!</definedName>
    <definedName name="OFACom">#REF!</definedName>
    <definedName name="optNames">#REF!,#REF!</definedName>
    <definedName name="OptSelect">#REF!,#REF!</definedName>
    <definedName name="OutLenCom">#REF!</definedName>
    <definedName name="OverdraftCom">#REF!</definedName>
    <definedName name="PhySecCom">#REF!</definedName>
    <definedName name="PriCom">'Consumer Rpts Addr Procedures'!$B$1</definedName>
    <definedName name="_xlnm.Print_Area" localSheetId="0">'Consumer Rpts Addr Procedures'!$A$3:$D$14</definedName>
    <definedName name="_xlnm.Print_Area" localSheetId="1">'ENFORCEMENT'!$A:$D</definedName>
    <definedName name="_xlnm.Print_Titles" localSheetId="0">'Consumer Rpts Addr Procedures'!$3:$3</definedName>
    <definedName name="Privacy">'Consumer Rpts Addr Procedures'!$B$10</definedName>
    <definedName name="RBEquCom">#REF!</definedName>
    <definedName name="RBReaCom">#REF!</definedName>
    <definedName name="RCHMDCom">#REF!</definedName>
    <definedName name="RDResCom">#REF!</definedName>
    <definedName name="ReaEstCom">#REF!</definedName>
    <definedName name="RedFlaCom">#REF!</definedName>
    <definedName name="RedFlagProcedures">#REF!</definedName>
    <definedName name="RedFlagQ">#REF!</definedName>
    <definedName name="RepCom">#REF!</definedName>
    <definedName name="RESCom">#REF!</definedName>
    <definedName name="RevRepCom">#REF!</definedName>
    <definedName name="RFProCom">#REF!</definedName>
    <definedName name="RMLeaCom">#REF!</definedName>
    <definedName name="RSandDrftstoSharesandBorr_Y0">'Q Shared Data'!$E$19</definedName>
    <definedName name="RSandDrftstoSharesandBorr_Y1">'Q Shared Data'!$D$19</definedName>
    <definedName name="RSandDrftstoSharesandBorr_Y2">'Q Shared Data'!$C$19</definedName>
    <definedName name="RSandDrftstoSharesandBorr_Y3">'Q Shared Data'!$B$19</definedName>
    <definedName name="RZCloCom">#REF!</definedName>
    <definedName name="RZGenCom">#REF!</definedName>
    <definedName name="RZHELCom">#REF!</definedName>
    <definedName name="RZOpeCom">#REF!</definedName>
    <definedName name="RZRigCom">#REF!</definedName>
    <definedName name="RZVarCom">#REF!</definedName>
    <definedName name="SBACom">#REF!</definedName>
    <definedName name="SBAI">#REF!</definedName>
    <definedName name="SBAII">#REF!</definedName>
    <definedName name="SCAudCom">#REF!</definedName>
    <definedName name="SCAUDITREV_OO5">#REF!</definedName>
    <definedName name="SCAudRevCom">#REF!</definedName>
    <definedName name="SCCPANonOpinion">#REF!</definedName>
    <definedName name="SCCPAOpinion">#REF!</definedName>
    <definedName name="SCInternalAudit">#REF!</definedName>
    <definedName name="SecLenCom">#REF!</definedName>
    <definedName name="ShaDraCom">#REF!</definedName>
    <definedName name="SHConCom">#REF!</definedName>
    <definedName name="ShControls">#REF!</definedName>
    <definedName name="ShICOptional">#REF!</definedName>
    <definedName name="ShRegCCFundsAvail">#REF!</definedName>
    <definedName name="ShRegDReserve">#REF!</definedName>
    <definedName name="ShRegEEFT">#REF!</definedName>
    <definedName name="ShShareDraftsIC">#REF!</definedName>
    <definedName name="ShTISATruthinSavings">#REF!</definedName>
    <definedName name="StartHere">#REF!</definedName>
    <definedName name="SubPriCom">#REF!</definedName>
    <definedName name="ThirdParty">#REF!</definedName>
    <definedName name="TISCom">#REF!</definedName>
    <definedName name="VolLiabToCashSTI_Y0">'Q Shared Data'!$E$23</definedName>
    <definedName name="VolLiabToCashSTI_Y1">'Q Shared Data'!$D$23</definedName>
    <definedName name="VolLiabToCashSTI_Y2">'Q Shared Data'!$C$23</definedName>
    <definedName name="VolLiabToCashSTI_Y3">'Q Shared Data'!$B$23</definedName>
    <definedName name="Year0">'Q Shared Data'!$E$15</definedName>
    <definedName name="Year1">'Q Shared Data'!$D$15</definedName>
    <definedName name="Year2">'Q Shared Data'!$C$15</definedName>
    <definedName name="Year3">'Q Shared Data'!$B$15</definedName>
  </definedNames>
  <calcPr fullCalcOnLoad="1"/>
</workbook>
</file>

<file path=xl/comments1.xml><?xml version="1.0" encoding="utf-8"?>
<comments xmlns="http://schemas.openxmlformats.org/spreadsheetml/2006/main">
  <authors>
    <author>NCUA</author>
    <author>Roger A. Blake</author>
  </authors>
  <commentList>
    <comment ref="A4" authorId="0">
      <text>
        <r>
          <rPr>
            <sz val="8"/>
            <rFont val="Tahoma"/>
            <family val="2"/>
          </rPr>
          <t>In December 2003, the FACT Act (FACTA) became law. FACTA added several new provisions to the Fair Credit Reporting Act of 1970 (FCRA), one of which (Section 315) directed the FFIEC Agencies to issue joint regulations that provide guidance regarding reasonable policies and procedures a user of a consumer report should employ when the user receives a notice of address discrepancy. NCUA created Subpart I, §717.82 (Duties of Users of Consumer Reports Regarding Address Discrepancies and Records Disposal) to implement the new requirements.  For state chartered credit unions, the Federal Trade Commission has enforcement power.</t>
        </r>
      </text>
    </comment>
    <comment ref="A6" authorId="0">
      <text>
        <r>
          <rPr>
            <sz val="8"/>
            <rFont val="Tahoma"/>
            <family val="2"/>
          </rPr>
          <t>There are no exceptions.</t>
        </r>
      </text>
    </comment>
    <comment ref="A10" authorId="1">
      <text>
        <r>
          <rPr>
            <sz val="8"/>
            <rFont val="Tahoma"/>
            <family val="0"/>
          </rPr>
          <t>A NCRA compiles and maintains files on consumers on a nationwide basis.  As of the effective date of the rule (January 1, 2008)  there were three such consumer reporting agencies: Experian, Equifax, and TransUnion. Section 603(p) of FCRA (15 USC 1681a)</t>
        </r>
      </text>
    </comment>
    <comment ref="A7" authorId="1">
      <text>
        <r>
          <rPr>
            <sz val="8"/>
            <rFont val="Tahoma"/>
            <family val="0"/>
          </rPr>
          <t>There are no civil liability provisions in the regulation; however, state law may provide a basis for an individual to sue the credit union for compliance problems.</t>
        </r>
      </text>
    </comment>
    <comment ref="A8" authorId="1">
      <text>
        <r>
          <rPr>
            <sz val="8"/>
            <rFont val="Tahoma"/>
            <family val="0"/>
          </rPr>
          <t>There are no record retention requirements mentioned in the Address Discrepancies Rule.  However, a credit union would need to produce evidence to support their actions demonstrating compliance with the rule.</t>
        </r>
      </text>
    </comment>
    <comment ref="A5" authorId="1">
      <text>
        <r>
          <rPr>
            <sz val="8"/>
            <rFont val="Tahoma"/>
            <family val="0"/>
          </rPr>
          <t>User. Users of consumer reports and persons requesting consumer reports. If a credit union does not use credit reports, 717.82 does not apply.
Discrepancy Notice. A notice of address discrepancy means a notice sent to a user by a consumer reporting agency pursuant to 15 U.S.C. 1681c(h)(1), that informs the user of a substantial difference between the address for the consumer that the user provided to request the consumer report and the address(es) in the agency’s file for the consumer.</t>
        </r>
      </text>
    </comment>
    <comment ref="A11" authorId="1">
      <text>
        <r>
          <rPr>
            <sz val="8"/>
            <rFont val="Tahoma"/>
            <family val="0"/>
          </rPr>
          <t>Examples of reasonable belief policies and procedures include:
(1)Comparing the information in the report with:
    (a)information the credit union has obtained through its customer information program;
    (b)information the credit union maintains and uses in its own records (e.g. change of address records, account records, or CIP documentation); or
    (c)information obtained from 3rd parties.
(2)Verifying the information with the member.</t>
        </r>
      </text>
    </comment>
    <comment ref="A12" authorId="1">
      <text>
        <r>
          <rPr>
            <sz val="8"/>
            <rFont val="Tahoma"/>
            <family val="0"/>
          </rPr>
          <t>All 3 conditions (a - c) must be met for this requirement to apply. In addition, "establishes" in 3.b. means a new account.
Reasonable confirmation methods include:
(1)verifying the address with the member;
(2)reviewing its own records;
(3)verifying through 3rd parties; or
(4)verifying by other reasonable means.</t>
        </r>
      </text>
    </comment>
    <comment ref="A13" authorId="1">
      <text>
        <r>
          <rPr>
            <sz val="8"/>
            <rFont val="Tahoma"/>
            <family val="0"/>
          </rPr>
          <t>A users must develop and implement reasonable policies and procedures for furnishing to the NCRA an address for the member that the user has reasonably confirmed is accurate when the user:
a)can form a reasonable belief that the report relates to that member;
b)establishes a continuing relationship with that member; and
c)regularly furnishes information to the NCRA that provided the notice of address discrepancy.</t>
        </r>
      </text>
    </comment>
  </commentList>
</comments>
</file>

<file path=xl/comments3.xml><?xml version="1.0" encoding="utf-8"?>
<comments xmlns="http://schemas.openxmlformats.org/spreadsheetml/2006/main">
  <authors>
    <author>shunt</author>
  </authors>
  <commentList>
    <comment ref="A16" authorId="0">
      <text>
        <r>
          <rPr>
            <b/>
            <sz val="8"/>
            <rFont val="Tahoma"/>
            <family val="2"/>
          </rPr>
          <t xml:space="preserve">A CU should strive to maintain a loan to asset ratio where it can meet members’ loan demand and still meet other liquidity needs.  High loan to asset ratios (e.g., in excess of 80%) may indicate a CU cannot satisfy this condition, especially if other funding sources are limited, if existing funding is dependent upon volatile sources (e.g., non-member shares), and/or short-term investments are minimal. Therefore, it warrants attention during the review.
While loan repayments provide the CU with a flow of funds, these funds are generally reinvested in future loans.  If a CU uses loan repayments to meet liquidity needs (such as share withdrawals or repaying borrowings), it may not be able to satisfy member loan demand.  This could jeopardize the CU’s reputation risk, resulting in members leaving the CU. 
-------------------------------------------------------------
Total loans DIVIDED BY total assets
</t>
        </r>
      </text>
    </comment>
    <comment ref="A17" authorId="0">
      <text>
        <r>
          <rPr>
            <b/>
            <sz val="8"/>
            <rFont val="Tahoma"/>
            <family val="2"/>
          </rPr>
          <t>Borrowings and non-member shares may indicate the CU is unable to meet its cash needs through member shares.  Because these funds generally incur a higher cost and are more volatile than member shares (i.e., lenders may not renew their funding if yields are not competitive or the CU’s financial condition deteriorates), they generally require a higher level of oversight to manage effectively.  Generally, borrowings and non-member shares in excess of 5% indicate a level of potentially volatile funding sources that merits attention during the review.  
------------------------------------------------------------
Total borrowings + non-member deposits DIVIDED BY total shares + total liabilities</t>
        </r>
      </text>
    </comment>
    <comment ref="A18" authorId="0">
      <text>
        <r>
          <rPr>
            <b/>
            <sz val="8"/>
            <rFont val="Tahoma"/>
            <family val="2"/>
          </rPr>
          <t>This ratio provides an indicator of how much cash is available to meet share withdrawals or additional loan demand.  A low (e.g., &lt; 15 percent) or rapidly declining ratio may indicate the CU will be unable to meet its near term obligations.  You should also consider the trend in this ratio and determine whether the current level of cash and short-term investments representative of what management has historically maintained.
This ratio can change dramatically in a short period of time, and alone, is not an adequate indicator of liquidity adequacy.  Further, short-term investments may be pledged as collateral for borrowing repurchase agreements.  If so, such investments may not represent a source of liquidity.
-----------------------------------------------------------Cash + investments &lt; 1 Year DIVIDED BY total assets</t>
        </r>
      </text>
    </comment>
    <comment ref="A20" authorId="0">
      <text>
        <r>
          <rPr>
            <b/>
            <sz val="8"/>
            <rFont val="Tahoma"/>
            <family val="2"/>
          </rPr>
          <t xml:space="preserve">The higher the ratio, the greater the likelihood the CU will need to obtain external funding sources.  Generally, a ratio in excess of 100% is indicative of high liquidity risk; therefore you should determine how management is managing liquidity risk. 
This ratio is similar to the loans to assets ratios, but focuses only on the ability of the CU to fund loans from member and non-member shares.  It excludes funding from borrowings and capital.  Thus, you must determine the CU’s capital level and ability to manage borrowed funds to determine if a high loan to share ratio indicates a problem.  Further, if the CU is relying upon short-term non-member shares, you must determine if the CU can maintain its loan volume in light of the higher volatility of these shares.  
-----------------------------------------------------------------------------
Total loans DIVIDED BY total shares
</t>
        </r>
      </text>
    </comment>
    <comment ref="A21" authorId="0">
      <text>
        <r>
          <rPr>
            <b/>
            <sz val="8"/>
            <rFont val="Tahoma"/>
            <family val="2"/>
          </rPr>
          <t>This measure indicates the CU’s ability to meet its potential commitments.  These may include unfunded loan commitments or lines of credit, letters of credit, or loans sold with recourse.  Credit card and share overdraft lines tend to have low utilization levels, while HELOC, construction loan, and other business loan commitments often have high utilization levels.  Even if the CU has not guaranteed it will honor these commitments, the CU could jeopardize its member confidence if it did not fulfill its member demands.  If the ratio is significantly high (&gt;=200%), you may wish to expand your analysis and review the potential impact of contingent liabilities on liquidity.  
------------------------------------------------------------------
Total unused commitments for member business loans + total unused commitments for all other loans (e.g., HELOC, credit card, LOC) + outstanding balance of loans sold or swapped with recourse DIVIDED BY total cash + non-security investments + FV of HTM investments + AFS investments + trading investments</t>
        </r>
      </text>
    </comment>
    <comment ref="A22" authorId="0">
      <text>
        <r>
          <rPr>
            <b/>
            <sz val="8"/>
            <rFont val="Tahoma"/>
            <family val="2"/>
          </rPr>
          <t>The lower the ratio, the greater likelihood the CU will have to use market alternatives (e.g., borrowing, repurchase agreements, non-member shares) to meet its cash needs.  Generally, a ratio of less than 5 percent is indicative of high liquidity risk, and warrants further review.   
----------------------------------------------------------------
Cash + non-security investments (&lt;1Yr) + FV HTM investments + AFS investments + trading investments, LESS accounts payable + accrued dividends and interest payable + reverse repurchase agreements + subordinated debt (&lt; 1 Yr) + notes payable (&lt; 1 Yr), DIVIDED BY total liabilities (including shares)</t>
        </r>
      </text>
    </comment>
    <comment ref="A23" authorId="0">
      <text>
        <r>
          <rPr>
            <b/>
            <sz val="8"/>
            <rFont val="Tahoma"/>
            <family val="2"/>
          </rPr>
          <t xml:space="preserve">Money market shares, and short-term borrowed funds, certificates, and non-member deposits are more volatile sources of funds that are credit and interest rate risk sensitive.  A low ratio indicates volatile liabilities can be liquidated without disrupting normal operations, whereas a high ratio (&gt;=600%) may necessitate accessing alternative funding sources, especially if the CU cannot continue to pay attractive dividends. You should also consider whether the CU has longer-term borrowings, certificates, and non-member deposits that may behave more like short-term funds.  Embedded options in the borrowings and early withdrawal penalties that are not unduly prohibitive may result in the funds being withdrawn from the CU prior to maturity (typically during periods of rapidly rising interest rates).
-------------------------------------------------------------------
Money market shares + borrowings &lt; 1 year + non-member deposits &lt; 1 year + certificates &lt; 1 year DIVIDED BY cash + total investments &lt; 1 year  </t>
        </r>
      </text>
    </comment>
    <comment ref="A24" authorId="0">
      <text>
        <r>
          <rPr>
            <b/>
            <sz val="8"/>
            <rFont val="Tahoma"/>
            <family val="2"/>
          </rPr>
          <t>If growth is rapid (e.g., &gt;= 15%), you should determine how the CU is investing the funds.  Investing volatile funds in long-term assets could lead to liquidity problems because volatile funds may be withdrawn prior to the maturity of assets.
This ratio does not consider regular shares or IRA shares as volatile liabilities because regular shares are generally required to maintain CU membership and because IRA shares are constrained by tax rules that may inhibit member sensitivity.  However, in your analysis you may consider whether these accounts should be considered volatile (e.g., smaller CUs generally do not offer money market accounts, therefore regular shares could be priced more aggressively).
-----------------------------------------------------------------------
Volatile liabilities in current year less volatile liabilities in prior year DIVIDED BY current assets (annualized as necessary)
Volatile liabilities =Money market shares + borrowings &lt; 1 year + non-member deposits &lt; 1 year + certificates &lt; 1 year</t>
        </r>
      </text>
    </comment>
    <comment ref="A25" authorId="0">
      <text>
        <r>
          <rPr>
            <b/>
            <sz val="8"/>
            <rFont val="Tahoma"/>
            <family val="2"/>
          </rPr>
          <t>Investments with significant unrealized losses (current market value losses of &gt;= 3%) may deter a CU from selling them when liquidity pressures mount.  Reduced values also require the CU having to pledge more securities as collateral if the CU engages in borrowing repurchase transactions.  These factors could reduce the options available to the CU to meet cash demands.
----------------------------------------------------------------------
Unrecognized losses on HTM securities plus unrealized losses on AFS securities DIVIDED BY HTM securities plus the book value of AFS securities (i.e., excluding market value adjustments)</t>
        </r>
      </text>
    </comment>
    <comment ref="A26" authorId="0">
      <text>
        <r>
          <rPr>
            <b/>
            <sz val="8"/>
            <rFont val="Tahoma"/>
            <family val="2"/>
          </rPr>
          <t>Increasing maturities or the lengthening of the portfolio can indicate reduced principal cash flows from loans.  Consumer loans provide proportionately higher principal cash flow than long-term real estate loans.  In general, increased long-term loans will reduce overall short term liquidity, especially if the loan portfolio is a significant portion of assets and/or is expanding.  A result of &gt;= 48 months is indicative of higher risk, warranting further attention.
-----------------------------------------------------------
Loans outstanding at end of prior year DIVIDED BY loans outstanding at end of prior year + loans granted during the current period – loans outstanding at end of current year (annualized)</t>
        </r>
      </text>
    </comment>
  </commentList>
</comments>
</file>

<file path=xl/sharedStrings.xml><?xml version="1.0" encoding="utf-8"?>
<sst xmlns="http://schemas.openxmlformats.org/spreadsheetml/2006/main" count="154" uniqueCount="87">
  <si>
    <t>COMMENTS</t>
  </si>
  <si>
    <t>Yes/No</t>
  </si>
  <si>
    <t>Type "X" when complete</t>
  </si>
  <si>
    <t>INTRODUCTION AND PURPOSE</t>
  </si>
  <si>
    <t>RECORD RETENTION REQUIREMENTS</t>
  </si>
  <si>
    <t>SHARED QUESTIONNAIRE DATA</t>
  </si>
  <si>
    <t>Yes</t>
  </si>
  <si>
    <r>
      <t xml:space="preserve">3.  Does the shocked net worth ratio represent a decline of more than 50% from the </t>
    </r>
    <r>
      <rPr>
        <u val="single"/>
        <sz val="10"/>
        <rFont val="Times New Roman"/>
        <family val="1"/>
      </rPr>
      <t>book value</t>
    </r>
    <r>
      <rPr>
        <sz val="10"/>
        <rFont val="Times New Roman"/>
        <family val="1"/>
      </rPr>
      <t xml:space="preserve"> net worth ratio?</t>
    </r>
  </si>
  <si>
    <t>Return to Checklist</t>
  </si>
  <si>
    <t>5.  Growth in Volatile Liabilities/ Assets</t>
  </si>
  <si>
    <t>6.  Investment Loss Ratio</t>
  </si>
  <si>
    <t>7.  Estimated Loan Maturity</t>
  </si>
  <si>
    <t>TO ALM PART B</t>
  </si>
  <si>
    <t>TO LIQUIDITY PART A</t>
  </si>
  <si>
    <t>FCPR - Fair Credit Practice Rule</t>
  </si>
  <si>
    <t>FCRA - Fair Credit Reporting Act</t>
  </si>
  <si>
    <t>SSRA - Soldiers and Sailors Relief Act</t>
  </si>
  <si>
    <t>TIS - Truth in Savings Act</t>
  </si>
  <si>
    <t>Z - Truth in Lending</t>
  </si>
  <si>
    <t>Legend:  DOJ</t>
  </si>
  <si>
    <t>FDPA - Flood Disaster Protection Act</t>
  </si>
  <si>
    <t>Applicable Laws and Enforcement Authorities:</t>
  </si>
  <si>
    <t>FCU’s</t>
  </si>
  <si>
    <t>FISCU’s</t>
  </si>
  <si>
    <t>NFICU’s</t>
  </si>
  <si>
    <t>B - Equal Credit Opportunity</t>
  </si>
  <si>
    <t>NCUA</t>
  </si>
  <si>
    <t>FTC</t>
  </si>
  <si>
    <t>NCUA1</t>
  </si>
  <si>
    <t>TREAS</t>
  </si>
  <si>
    <t xml:space="preserve">C - Home Mortgage Disclosure Act </t>
  </si>
  <si>
    <t>NCUA2</t>
  </si>
  <si>
    <t>CC - Expedited Funds Availability Act</t>
  </si>
  <si>
    <t>FED</t>
  </si>
  <si>
    <t>COPPA - Children's Online Privacy Protection Act</t>
  </si>
  <si>
    <t>D - Reserves on Transaction Accounts</t>
  </si>
  <si>
    <t>E - Electronic Funds Transfer Act</t>
  </si>
  <si>
    <t>BSA - Bank Secrecy Act</t>
  </si>
  <si>
    <t>Comments</t>
  </si>
  <si>
    <t>4.  Reg and Sh drfts to Tot Shares and Borrowings</t>
  </si>
  <si>
    <r>
      <t xml:space="preserve">1.  After conducting an </t>
    </r>
    <r>
      <rPr>
        <i/>
        <sz val="10"/>
        <rFont val="Times New Roman"/>
        <family val="1"/>
      </rPr>
      <t>asset valuation</t>
    </r>
    <r>
      <rPr>
        <sz val="10"/>
        <rFont val="Times New Roman"/>
        <family val="1"/>
      </rPr>
      <t xml:space="preserve"> using the </t>
    </r>
    <r>
      <rPr>
        <b/>
        <u val="single"/>
        <sz val="10"/>
        <rFont val="Times New Roman"/>
        <family val="1"/>
      </rPr>
      <t>17/4 method</t>
    </r>
    <r>
      <rPr>
        <b/>
        <sz val="10"/>
        <rFont val="Times New Roman"/>
        <family val="1"/>
      </rPr>
      <t xml:space="preserve"> </t>
    </r>
    <r>
      <rPr>
        <sz val="10"/>
        <rFont val="Times New Roman"/>
        <family val="1"/>
      </rPr>
      <t>for mortgages and the shocked valuation for securities, what is the shocked net worth ratio (refer to the Asset Valuation worksheet for calculation)?</t>
    </r>
  </si>
  <si>
    <t>ENFORCEMENT RESPONSIBILITY FOR LAWS AFFECTING CREDIT UNIONS</t>
  </si>
  <si>
    <t>Privacy of Consumer Financial Information</t>
  </si>
  <si>
    <t>DEFINITIONS</t>
  </si>
  <si>
    <t>EXCEPTIONS</t>
  </si>
  <si>
    <t>Dept of Justice</t>
  </si>
  <si>
    <t>Federal Reserve Board</t>
  </si>
  <si>
    <t>FHA</t>
  </si>
  <si>
    <t>Federal Housing Administration</t>
  </si>
  <si>
    <t>FHA - Fair Housing Act</t>
  </si>
  <si>
    <r>
      <t xml:space="preserve">4.      After conducting an </t>
    </r>
    <r>
      <rPr>
        <i/>
        <sz val="10"/>
        <rFont val="Times New Roman"/>
        <family val="1"/>
      </rPr>
      <t>asset valuation</t>
    </r>
    <r>
      <rPr>
        <sz val="10"/>
        <rFont val="Times New Roman"/>
        <family val="1"/>
      </rPr>
      <t xml:space="preserve"> using the </t>
    </r>
    <r>
      <rPr>
        <b/>
        <u val="single"/>
        <sz val="10"/>
        <rFont val="Times New Roman"/>
        <family val="1"/>
      </rPr>
      <t xml:space="preserve">OIS Pricing Tables method </t>
    </r>
    <r>
      <rPr>
        <sz val="10"/>
        <rFont val="Times New Roman"/>
        <family val="1"/>
      </rPr>
      <t>for mortgages and the shocked valuation for securities, what is the shocked net worth ratio (refer to the Asset Valuation worksheet for calculation)?</t>
    </r>
  </si>
  <si>
    <t>5.      Does the shocked net worth ratio fall below 4.0 percent?</t>
  </si>
  <si>
    <r>
      <t xml:space="preserve">6.      Does the shocked net worth ratio represent a decline of more than 50% from the </t>
    </r>
    <r>
      <rPr>
        <u val="single"/>
        <sz val="10"/>
        <rFont val="Times New Roman"/>
        <family val="1"/>
      </rPr>
      <t>market value</t>
    </r>
    <r>
      <rPr>
        <sz val="10"/>
        <rFont val="Times New Roman"/>
        <family val="1"/>
      </rPr>
      <t xml:space="preserve"> net worth ratio?</t>
    </r>
  </si>
  <si>
    <t xml:space="preserve">2.  Does the shocked net worth ratio fall below 4.0 percent? </t>
  </si>
  <si>
    <t>ver.091103</t>
  </si>
  <si>
    <t>PENALTIES</t>
  </si>
  <si>
    <t>1.  Loans/Assets</t>
  </si>
  <si>
    <t>2.  Borrowings &amp; Non-member Deposits/Total Shares and Liabilities</t>
  </si>
  <si>
    <t>3.  Cash + ST Investments / Assets</t>
  </si>
  <si>
    <t>1.  Loans/Shares</t>
  </si>
  <si>
    <t>2.  Contingent Liabilities/Cash and Investments</t>
  </si>
  <si>
    <t>3.  Net Liquid Assets / Total Liabilities &amp; Shares</t>
  </si>
  <si>
    <t>4.  Volatile Liabilities/Cash &amp; Short-Term Investments</t>
  </si>
  <si>
    <t>Federal Trade Commission</t>
  </si>
  <si>
    <t>Dept of Housing and Urban Development</t>
  </si>
  <si>
    <t>Private Cause of Action</t>
  </si>
  <si>
    <t>Treasury Department</t>
  </si>
  <si>
    <t>VA</t>
  </si>
  <si>
    <t xml:space="preserve">Veterans Administration  </t>
  </si>
  <si>
    <t>HOPA - Homeowner's Protection Act</t>
  </si>
  <si>
    <t>M - Consumer Leasing</t>
  </si>
  <si>
    <t>Management Offical Interlocks Act</t>
  </si>
  <si>
    <t>DOJ</t>
  </si>
  <si>
    <t>RESPA - Real Estate Settlement and Procedures Act</t>
  </si>
  <si>
    <t>RFPA - Right to Financial Privacy Act</t>
  </si>
  <si>
    <t>PCA</t>
  </si>
  <si>
    <t>FDCPA - Fair Debt Collection Practices Act</t>
  </si>
  <si>
    <t>HUD</t>
  </si>
  <si>
    <t>HIDC - Holder in Due Course</t>
  </si>
  <si>
    <t>717.82 Duties of Users of Consumer Reports Regarding Address Discrepancies</t>
  </si>
  <si>
    <t>1. Determine whether a user of consumer reports has policies and procedures to recognize notices of address discrepancy that it receives from a nationwide consumer reporting agency (NCRA) in connection with consumer reports.</t>
  </si>
  <si>
    <t>3. Determine whether a user that receives notices of address discrepancy has policies and procedures to furnish to the NCRA an address for the consumer that the user has reasonably confirmed is accurate, if the user:
a. can form a reasonable belief that the report relates to the consumer;
b. establishes a continuing relationship with the consumer; and
c. regularly furnishes information to the NCRA. (717.82(d)(1))
See examples of reasonable confirmation methods in 717.82(d)(2).</t>
  </si>
  <si>
    <t>2. Determine whether a user that receives notices of address discrepancy has policies and procedures to form a reasonable belief that the consumer report relates to the consumer whose report was requested. (717.82(c))
See examples of reasonable policies and procedures “to form a reasonable belief” in 717.82(c)(2).</t>
  </si>
  <si>
    <t>4. Determine whether the user’s policies and procedures require it to furnish the confirmed address as part of the information it regularly furnishes to an NCRA during the reporting period when it establishes a relationship with the consumer. (717.82(d)(3))</t>
  </si>
  <si>
    <t>Consumer Reports Address Discrepancies &amp; Records Disposal Procedures</t>
  </si>
  <si>
    <t>5. If procedural weaknesses or other risks requiring further information are noted, obtain a sample of consumer reports requested by the user from an NCRA that included notices of address discrepancy and determine:
a. how the user established a reasonable belief that the consumer reports related to the consumers whose reports were requested: and 
b. if a consumer relationship was established:
  i. whether the credit union furnished a consumer’s address that it reasonably confirmed to the NCRA from which it received the notice of address discrepancy; and
  ii. whether it furnished the address in the reporting period during which it established the relationship.</t>
  </si>
  <si>
    <t>ver.093008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</si>
</sst>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38">
    <font>
      <sz val="10"/>
      <name val="Arial"/>
      <family val="0"/>
    </font>
    <font>
      <sz val="11"/>
      <color indexed="8"/>
      <name val="Calibri"/>
      <family val="2"/>
    </font>
    <font>
      <b/>
      <sz val="8"/>
      <name val="Tahoma"/>
      <family val="2"/>
    </font>
    <font>
      <u val="single"/>
      <sz val="10"/>
      <color indexed="12"/>
      <name val="Arial"/>
      <family val="0"/>
    </font>
    <font>
      <sz val="10"/>
      <name val="Times New Roman"/>
      <family val="1"/>
    </font>
    <font>
      <i/>
      <sz val="10"/>
      <name val="Times New Roman"/>
      <family val="1"/>
    </font>
    <font>
      <b/>
      <sz val="10"/>
      <color indexed="10"/>
      <name val="Times New Roman"/>
      <family val="1"/>
    </font>
    <font>
      <b/>
      <sz val="10"/>
      <name val="Times New Roman"/>
      <family val="1"/>
    </font>
    <font>
      <b/>
      <sz val="12"/>
      <name val="Times New Roman"/>
      <family val="1"/>
    </font>
    <font>
      <b/>
      <sz val="16"/>
      <name val="Times New Roman"/>
      <family val="1"/>
    </font>
    <font>
      <u val="single"/>
      <sz val="10"/>
      <name val="Times New Roman"/>
      <family val="1"/>
    </font>
    <font>
      <sz val="12"/>
      <name val="Times New Roman"/>
      <family val="1"/>
    </font>
    <font>
      <b/>
      <u val="single"/>
      <sz val="10"/>
      <name val="Times New Roman"/>
      <family val="1"/>
    </font>
    <font>
      <b/>
      <sz val="12"/>
      <color indexed="10"/>
      <name val="Times New Roman"/>
      <family val="1"/>
    </font>
    <font>
      <b/>
      <sz val="16"/>
      <name val="Arial"/>
      <family val="2"/>
    </font>
    <font>
      <sz val="11"/>
      <color indexed="8"/>
      <name val="Times New Roman"/>
      <family val="1"/>
    </font>
    <font>
      <sz val="8"/>
      <name val="Tahoma"/>
      <family val="2"/>
    </font>
    <font>
      <sz val="14"/>
      <name val="Times New Roman"/>
      <family val="1"/>
    </font>
    <font>
      <i/>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0"/>
    </font>
    <font>
      <sz val="10"/>
      <color indexed="8"/>
      <name val="Arial"/>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right style="medium"/>
      <top/>
      <bottom style="thin"/>
    </border>
    <border>
      <left/>
      <right/>
      <top/>
      <bottom style="thin"/>
    </border>
    <border>
      <left style="medium"/>
      <right style="thin"/>
      <top style="thin"/>
      <bottom style="thin"/>
    </border>
    <border>
      <left style="thin"/>
      <right style="medium"/>
      <top style="thin"/>
      <bottom style="thin"/>
    </border>
    <border>
      <left style="medium"/>
      <right/>
      <top style="thin"/>
      <bottom style="thin"/>
    </border>
    <border>
      <left style="thin"/>
      <right style="thin"/>
      <top style="thin"/>
      <bottom style="thin"/>
    </border>
    <border>
      <left style="medium"/>
      <right/>
      <top/>
      <bottom/>
    </border>
    <border>
      <left/>
      <right style="medium"/>
      <top style="thin"/>
      <bottom/>
    </border>
    <border>
      <left/>
      <right style="medium"/>
      <top/>
      <bottom/>
    </border>
    <border>
      <left style="medium"/>
      <right/>
      <top/>
      <bottom style="medium"/>
    </border>
    <border>
      <left/>
      <right/>
      <top/>
      <bottom style="medium"/>
    </border>
    <border>
      <left/>
      <right style="medium"/>
      <top/>
      <bottom style="medium"/>
    </border>
    <border>
      <left style="thin"/>
      <right style="medium"/>
      <top style="thin"/>
      <bottom style="medium"/>
    </border>
    <border>
      <left style="thin"/>
      <right style="thin"/>
      <top style="thin"/>
      <bottom style="medium"/>
    </border>
    <border>
      <left/>
      <right style="medium"/>
      <top style="thin"/>
      <bottom style="thin"/>
    </border>
    <border>
      <left style="medium"/>
      <right style="thin"/>
      <top style="medium"/>
      <bottom style="thin"/>
    </border>
    <border>
      <left/>
      <right/>
      <top style="medium"/>
      <bottom/>
    </border>
    <border>
      <left/>
      <right style="medium"/>
      <top style="medium"/>
      <bottom/>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4" fillId="3" borderId="0" applyNumberFormat="0" applyBorder="0" applyAlignment="0" applyProtection="0"/>
    <xf numFmtId="0" fontId="28"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3"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 fillId="0" borderId="0" applyNumberFormat="0" applyFill="0" applyBorder="0" applyAlignment="0" applyProtection="0"/>
    <xf numFmtId="0" fontId="26" fillId="7" borderId="1" applyNumberFormat="0" applyAlignment="0" applyProtection="0"/>
    <xf numFmtId="0" fontId="29"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cellStyleXfs>
  <cellXfs count="76">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0" fontId="7" fillId="0" borderId="0" xfId="0" applyFont="1" applyAlignment="1">
      <alignment/>
    </xf>
    <xf numFmtId="0" fontId="8" fillId="0" borderId="0" xfId="0" applyFont="1" applyAlignment="1">
      <alignment horizontal="right" vertical="top" wrapText="1"/>
    </xf>
    <xf numFmtId="0" fontId="8" fillId="24" borderId="10" xfId="0" applyFont="1" applyFill="1" applyBorder="1" applyAlignment="1" applyProtection="1">
      <alignment horizontal="center"/>
      <protection locked="0"/>
    </xf>
    <xf numFmtId="0" fontId="4" fillId="0" borderId="0" xfId="0" applyFont="1" applyAlignment="1">
      <alignment wrapText="1"/>
    </xf>
    <xf numFmtId="0" fontId="8" fillId="20" borderId="11" xfId="0" applyFont="1" applyFill="1" applyBorder="1" applyAlignment="1" applyProtection="1">
      <alignment horizontal="center"/>
      <protection/>
    </xf>
    <xf numFmtId="0" fontId="8" fillId="20" borderId="12" xfId="0" applyFont="1" applyFill="1" applyBorder="1" applyAlignment="1" applyProtection="1">
      <alignment horizontal="center"/>
      <protection/>
    </xf>
    <xf numFmtId="0" fontId="4" fillId="0" borderId="13" xfId="0" applyFont="1" applyBorder="1" applyAlignment="1" applyProtection="1">
      <alignment horizontal="left" vertical="top" wrapText="1"/>
      <protection/>
    </xf>
    <xf numFmtId="0" fontId="4" fillId="0" borderId="14" xfId="0" applyFont="1" applyBorder="1" applyAlignment="1" applyProtection="1">
      <alignment vertical="top" wrapText="1"/>
      <protection locked="0"/>
    </xf>
    <xf numFmtId="0" fontId="4" fillId="0" borderId="13" xfId="0" applyFont="1" applyBorder="1" applyAlignment="1" applyProtection="1">
      <alignment vertical="top" wrapText="1"/>
      <protection/>
    </xf>
    <xf numFmtId="0" fontId="4" fillId="0" borderId="15" xfId="0" applyFont="1" applyBorder="1" applyAlignment="1" applyProtection="1">
      <alignment horizontal="left" vertical="top" wrapText="1"/>
      <protection/>
    </xf>
    <xf numFmtId="0" fontId="11" fillId="20" borderId="0" xfId="0" applyFont="1" applyFill="1" applyBorder="1" applyAlignment="1">
      <alignment vertical="top" wrapText="1"/>
    </xf>
    <xf numFmtId="0" fontId="4" fillId="0" borderId="0" xfId="0" applyFont="1" applyBorder="1" applyAlignment="1">
      <alignment/>
    </xf>
    <xf numFmtId="0" fontId="11" fillId="24" borderId="16" xfId="0" applyFont="1" applyFill="1" applyBorder="1" applyAlignment="1">
      <alignment vertical="top" wrapText="1"/>
    </xf>
    <xf numFmtId="0" fontId="4" fillId="20" borderId="17" xfId="0" applyFont="1" applyFill="1" applyBorder="1" applyAlignment="1">
      <alignment/>
    </xf>
    <xf numFmtId="0" fontId="6" fillId="20" borderId="0" xfId="0" applyFont="1" applyFill="1" applyBorder="1" applyAlignment="1" applyProtection="1">
      <alignment horizontal="center" wrapText="1"/>
      <protection/>
    </xf>
    <xf numFmtId="0" fontId="6" fillId="20" borderId="18" xfId="0" applyFont="1" applyFill="1" applyBorder="1" applyAlignment="1" applyProtection="1">
      <alignment horizontal="center" wrapText="1"/>
      <protection/>
    </xf>
    <xf numFmtId="0" fontId="6" fillId="20" borderId="17" xfId="0" applyFont="1" applyFill="1" applyBorder="1" applyAlignment="1" applyProtection="1">
      <alignment horizontal="center" wrapText="1"/>
      <protection/>
    </xf>
    <xf numFmtId="0" fontId="13" fillId="20" borderId="0" xfId="0" applyFont="1" applyFill="1" applyBorder="1" applyAlignment="1" applyProtection="1">
      <alignment horizontal="center"/>
      <protection/>
    </xf>
    <xf numFmtId="0" fontId="6" fillId="20" borderId="19" xfId="0" applyFont="1" applyFill="1" applyBorder="1" applyAlignment="1" applyProtection="1">
      <alignment horizontal="center" wrapText="1"/>
      <protection/>
    </xf>
    <xf numFmtId="0" fontId="7" fillId="20" borderId="17" xfId="0" applyFont="1" applyFill="1" applyBorder="1" applyAlignment="1" applyProtection="1">
      <alignment horizontal="center" wrapText="1"/>
      <protection/>
    </xf>
    <xf numFmtId="0" fontId="7" fillId="20" borderId="0" xfId="0" applyFont="1" applyFill="1" applyBorder="1" applyAlignment="1" applyProtection="1">
      <alignment horizontal="center" wrapText="1"/>
      <protection/>
    </xf>
    <xf numFmtId="0" fontId="7" fillId="20" borderId="19" xfId="0" applyFont="1" applyFill="1" applyBorder="1" applyAlignment="1" applyProtection="1">
      <alignment horizontal="center" wrapText="1"/>
      <protection/>
    </xf>
    <xf numFmtId="0" fontId="4" fillId="20" borderId="17" xfId="0" applyFont="1" applyFill="1" applyBorder="1" applyAlignment="1" applyProtection="1">
      <alignment wrapText="1"/>
      <protection/>
    </xf>
    <xf numFmtId="0" fontId="4" fillId="20" borderId="20" xfId="0" applyFont="1" applyFill="1" applyBorder="1" applyAlignment="1">
      <alignment/>
    </xf>
    <xf numFmtId="0" fontId="13" fillId="20" borderId="21" xfId="0" applyFont="1" applyFill="1" applyBorder="1" applyAlignment="1">
      <alignment horizontal="center" vertical="center"/>
    </xf>
    <xf numFmtId="0" fontId="4" fillId="20" borderId="22" xfId="0" applyFont="1" applyFill="1" applyBorder="1" applyAlignment="1">
      <alignment/>
    </xf>
    <xf numFmtId="0" fontId="4" fillId="0" borderId="13" xfId="0" applyFont="1" applyBorder="1" applyAlignment="1">
      <alignment vertical="top" wrapText="1"/>
    </xf>
    <xf numFmtId="0" fontId="4" fillId="0" borderId="21" xfId="0" applyFont="1" applyBorder="1" applyAlignment="1">
      <alignment/>
    </xf>
    <xf numFmtId="0" fontId="4" fillId="0" borderId="23" xfId="0" applyFont="1" applyBorder="1" applyAlignment="1" applyProtection="1">
      <alignment vertical="top" wrapText="1"/>
      <protection locked="0"/>
    </xf>
    <xf numFmtId="49" fontId="7" fillId="20" borderId="13" xfId="0" applyNumberFormat="1" applyFont="1" applyFill="1" applyBorder="1" applyAlignment="1">
      <alignment horizontal="left" vertical="top" wrapText="1"/>
    </xf>
    <xf numFmtId="0" fontId="11" fillId="20" borderId="11" xfId="0" applyFont="1" applyFill="1" applyBorder="1" applyAlignment="1" applyProtection="1">
      <alignment vertical="top" wrapText="1"/>
      <protection locked="0"/>
    </xf>
    <xf numFmtId="0" fontId="11" fillId="24" borderId="24" xfId="0" applyFont="1" applyFill="1" applyBorder="1" applyAlignment="1">
      <alignment vertical="top" wrapText="1"/>
    </xf>
    <xf numFmtId="0" fontId="11" fillId="0" borderId="25" xfId="0" applyFont="1" applyBorder="1" applyAlignment="1" applyProtection="1">
      <alignment horizontal="left" vertical="top" wrapText="1"/>
      <protection locked="0"/>
    </xf>
    <xf numFmtId="0" fontId="11" fillId="20" borderId="16" xfId="0" applyFont="1" applyFill="1" applyBorder="1" applyAlignment="1" applyProtection="1">
      <alignment vertical="top" wrapText="1"/>
      <protection locked="0"/>
    </xf>
    <xf numFmtId="10" fontId="11" fillId="0" borderId="14" xfId="0" applyNumberFormat="1"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10" fontId="11" fillId="0" borderId="16" xfId="0" applyNumberFormat="1" applyFont="1" applyFill="1" applyBorder="1" applyAlignment="1" applyProtection="1">
      <alignment horizontal="left" vertical="top" wrapText="1"/>
      <protection/>
    </xf>
    <xf numFmtId="10" fontId="11" fillId="0" borderId="0" xfId="0" applyNumberFormat="1" applyFont="1" applyFill="1" applyBorder="1" applyAlignment="1" applyProtection="1">
      <alignment vertical="top" wrapText="1"/>
      <protection/>
    </xf>
    <xf numFmtId="0" fontId="15" fillId="0" borderId="17" xfId="0" applyFont="1" applyBorder="1" applyAlignment="1">
      <alignment/>
    </xf>
    <xf numFmtId="0" fontId="4" fillId="0" borderId="17" xfId="0" applyFont="1" applyBorder="1" applyAlignment="1">
      <alignment vertical="top" wrapText="1"/>
    </xf>
    <xf numFmtId="0" fontId="4" fillId="0" borderId="17" xfId="0" applyFont="1" applyBorder="1" applyAlignment="1">
      <alignment/>
    </xf>
    <xf numFmtId="0" fontId="0" fillId="0" borderId="0" xfId="0" applyBorder="1" applyAlignment="1">
      <alignment/>
    </xf>
    <xf numFmtId="0" fontId="14" fillId="0" borderId="0" xfId="0" applyFont="1" applyAlignment="1">
      <alignment horizontal="center"/>
    </xf>
    <xf numFmtId="0" fontId="13" fillId="0" borderId="0" xfId="0" applyFont="1" applyFill="1" applyBorder="1" applyAlignment="1">
      <alignment horizontal="center" vertical="center"/>
    </xf>
    <xf numFmtId="164" fontId="11" fillId="0" borderId="16" xfId="0" applyNumberFormat="1" applyFont="1" applyFill="1" applyBorder="1" applyAlignment="1" applyProtection="1">
      <alignment horizontal="left" vertical="top" wrapText="1"/>
      <protection/>
    </xf>
    <xf numFmtId="10" fontId="11" fillId="0" borderId="16" xfId="0" applyNumberFormat="1" applyFont="1" applyFill="1" applyBorder="1" applyAlignment="1">
      <alignment vertical="top"/>
    </xf>
    <xf numFmtId="10" fontId="11" fillId="0" borderId="16" xfId="0" applyNumberFormat="1" applyFont="1" applyFill="1" applyBorder="1" applyAlignment="1">
      <alignment vertical="top" wrapText="1"/>
    </xf>
    <xf numFmtId="4" fontId="11" fillId="0" borderId="16" xfId="0" applyNumberFormat="1" applyFont="1" applyFill="1" applyBorder="1" applyAlignment="1">
      <alignment vertical="top" wrapText="1"/>
    </xf>
    <xf numFmtId="0" fontId="17" fillId="0" borderId="0" xfId="0" applyFont="1" applyAlignment="1">
      <alignment/>
    </xf>
    <xf numFmtId="0" fontId="4" fillId="0" borderId="0" xfId="0" applyFont="1" applyAlignment="1">
      <alignment/>
    </xf>
    <xf numFmtId="0" fontId="4" fillId="0" borderId="0" xfId="0" applyFont="1" applyFill="1" applyAlignment="1">
      <alignment/>
    </xf>
    <xf numFmtId="49" fontId="7" fillId="20" borderId="26" xfId="0" applyNumberFormat="1" applyFont="1" applyFill="1" applyBorder="1" applyAlignment="1">
      <alignment horizontal="left" vertical="top" wrapText="1"/>
    </xf>
    <xf numFmtId="0" fontId="11" fillId="20" borderId="27" xfId="0" applyFont="1" applyFill="1" applyBorder="1" applyAlignment="1">
      <alignment vertical="top" wrapText="1"/>
    </xf>
    <xf numFmtId="0" fontId="11" fillId="20" borderId="28" xfId="0" applyFont="1" applyFill="1" applyBorder="1" applyAlignment="1" applyProtection="1">
      <alignment vertical="top" wrapText="1"/>
      <protection locked="0"/>
    </xf>
    <xf numFmtId="49" fontId="11" fillId="20" borderId="19" xfId="0" applyNumberFormat="1" applyFont="1" applyFill="1" applyBorder="1" applyAlignment="1" applyProtection="1">
      <alignment vertical="top" wrapText="1"/>
      <protection locked="0"/>
    </xf>
    <xf numFmtId="49" fontId="8" fillId="20" borderId="13" xfId="0" applyNumberFormat="1" applyFont="1" applyFill="1" applyBorder="1" applyAlignment="1">
      <alignment horizontal="left" vertical="top" wrapText="1"/>
    </xf>
    <xf numFmtId="0" fontId="8" fillId="20" borderId="16" xfId="0" applyFont="1" applyFill="1" applyBorder="1" applyAlignment="1">
      <alignment horizontal="center" vertical="top"/>
    </xf>
    <xf numFmtId="0" fontId="8" fillId="20" borderId="14" xfId="0" applyFont="1" applyFill="1" applyBorder="1" applyAlignment="1">
      <alignment horizontal="center" vertical="top" wrapText="1"/>
    </xf>
    <xf numFmtId="0" fontId="4" fillId="0" borderId="0" xfId="0" applyFont="1" applyFill="1" applyAlignment="1">
      <alignment horizontal="left"/>
    </xf>
    <xf numFmtId="0" fontId="7" fillId="0" borderId="0" xfId="0" applyFont="1" applyAlignment="1">
      <alignment horizontal="right"/>
    </xf>
    <xf numFmtId="0" fontId="4" fillId="0" borderId="0" xfId="0" applyFont="1" applyAlignment="1">
      <alignment horizontal="left" wrapText="1"/>
    </xf>
    <xf numFmtId="0" fontId="4" fillId="0" borderId="0" xfId="0" applyFont="1" applyAlignment="1">
      <alignment horizontal="centerContinuous" wrapText="1"/>
    </xf>
    <xf numFmtId="14" fontId="18" fillId="0" borderId="0" xfId="0" applyNumberFormat="1" applyFont="1" applyAlignment="1">
      <alignment/>
    </xf>
    <xf numFmtId="0" fontId="3" fillId="0" borderId="0" xfId="52" applyAlignment="1" applyProtection="1">
      <alignment horizontal="right"/>
      <protection/>
    </xf>
    <xf numFmtId="0" fontId="4" fillId="0" borderId="29" xfId="0" applyNumberFormat="1" applyFont="1" applyBorder="1" applyAlignment="1">
      <alignment vertical="top" wrapText="1"/>
    </xf>
    <xf numFmtId="0" fontId="4" fillId="0" borderId="13" xfId="0" applyNumberFormat="1" applyFont="1" applyBorder="1" applyAlignment="1">
      <alignment vertical="top" wrapText="1"/>
    </xf>
    <xf numFmtId="0" fontId="9" fillId="20" borderId="30" xfId="0" applyFont="1" applyFill="1" applyBorder="1" applyAlignment="1">
      <alignment horizontal="center" vertical="top" wrapText="1"/>
    </xf>
    <xf numFmtId="0" fontId="9" fillId="20" borderId="31" xfId="0" applyFont="1" applyFill="1" applyBorder="1" applyAlignment="1">
      <alignment horizontal="center" vertical="top" wrapText="1"/>
    </xf>
    <xf numFmtId="0" fontId="9" fillId="20" borderId="32" xfId="0" applyFont="1" applyFill="1" applyBorder="1" applyAlignment="1">
      <alignment horizontal="center" vertical="top" wrapText="1"/>
    </xf>
    <xf numFmtId="0" fontId="9" fillId="0" borderId="0" xfId="0" applyFont="1" applyAlignment="1">
      <alignment horizontal="center" wrapText="1"/>
    </xf>
    <xf numFmtId="0" fontId="4" fillId="0" borderId="0" xfId="0" applyFont="1" applyAlignment="1">
      <alignment wrapText="1"/>
    </xf>
    <xf numFmtId="0" fontId="0" fillId="0" borderId="0" xfId="0" applyAlignment="1">
      <alignment wrapText="1"/>
    </xf>
    <xf numFmtId="0" fontId="14"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27</xdr:row>
      <xdr:rowOff>57150</xdr:rowOff>
    </xdr:from>
    <xdr:to>
      <xdr:col>0</xdr:col>
      <xdr:colOff>2438400</xdr:colOff>
      <xdr:row>32</xdr:row>
      <xdr:rowOff>95250</xdr:rowOff>
    </xdr:to>
    <xdr:sp>
      <xdr:nvSpPr>
        <xdr:cNvPr id="1" name="Text 1"/>
        <xdr:cNvSpPr txBox="1">
          <a:spLocks noChangeArrowheads="1"/>
        </xdr:cNvSpPr>
      </xdr:nvSpPr>
      <xdr:spPr>
        <a:xfrm>
          <a:off x="104775" y="4810125"/>
          <a:ext cx="2333625" cy="1009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Although NCUA is not the primary enforcer under some of these regulations, NCUA can take cease and desist action for violations of any law under title II of the FCU Act.</a:t>
          </a:r>
        </a:p>
      </xdr:txBody>
    </xdr:sp>
    <xdr:clientData/>
  </xdr:twoCellAnchor>
  <xdr:twoCellAnchor>
    <xdr:from>
      <xdr:col>0</xdr:col>
      <xdr:colOff>123825</xdr:colOff>
      <xdr:row>35</xdr:row>
      <xdr:rowOff>38100</xdr:rowOff>
    </xdr:from>
    <xdr:to>
      <xdr:col>3</xdr:col>
      <xdr:colOff>600075</xdr:colOff>
      <xdr:row>41</xdr:row>
      <xdr:rowOff>19050</xdr:rowOff>
    </xdr:to>
    <xdr:sp>
      <xdr:nvSpPr>
        <xdr:cNvPr id="2" name="Text 1"/>
        <xdr:cNvSpPr txBox="1">
          <a:spLocks noChangeArrowheads="1"/>
        </xdr:cNvSpPr>
      </xdr:nvSpPr>
      <xdr:spPr>
        <a:xfrm>
          <a:off x="123825" y="6248400"/>
          <a:ext cx="5076825" cy="952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NCUA1 -</a:t>
          </a:r>
          <a:r>
            <a:rPr lang="en-US" cap="none" sz="1000" b="0" i="0" u="none" baseline="0">
              <a:solidFill>
                <a:srgbClr val="000000"/>
              </a:solidFill>
              <a:latin typeface="Arial"/>
              <a:ea typeface="Arial"/>
              <a:cs typeface="Arial"/>
            </a:rPr>
            <a:t> For those FISCU’s examined by NCUA.
</a:t>
          </a:r>
          <a:r>
            <a:rPr lang="en-US" cap="none" sz="1000" b="1" i="0" u="none" baseline="0">
              <a:solidFill>
                <a:srgbClr val="000000"/>
              </a:solidFill>
              <a:latin typeface="Arial"/>
              <a:ea typeface="Arial"/>
              <a:cs typeface="Arial"/>
            </a:rPr>
            <a:t>NCUA2 -</a:t>
          </a:r>
          <a:r>
            <a:rPr lang="en-US" cap="none" sz="1000" b="0" i="0" u="none" baseline="0">
              <a:solidFill>
                <a:srgbClr val="000000"/>
              </a:solidFill>
              <a:latin typeface="Arial"/>
              <a:ea typeface="Arial"/>
              <a:cs typeface="Arial"/>
            </a:rPr>
            <a:t> Enforcement authority also applies to CUSO’s.
</a:t>
          </a:r>
          <a:r>
            <a:rPr lang="en-US" cap="none" sz="1000" b="1"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          Non-federally insured credit unions are not covered per se.  They are only covered if they sell loans on the secondary market to government sponsored enterprises (GSE's), such as Fannie Mac, which cannot buy unless the loan conforms with flood guidelines.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Temp\IT-Questionnair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My%20Documents\Temp\Exa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list"/>
      <sheetName val="IT Data (Hidden)"/>
      <sheetName val="IT - Items Needed"/>
      <sheetName val="IT - Scope"/>
      <sheetName val="IT - General"/>
      <sheetName val="IT - 748 Compliance"/>
      <sheetName val="IT - Audit Program"/>
      <sheetName val="IT - Authentication"/>
      <sheetName val="IT - Business Continuity"/>
      <sheetName val="IT - Compliance"/>
      <sheetName val="IT - Firewalls"/>
      <sheetName val="IT - IDS IPS"/>
      <sheetName val="IT - Member Online Services"/>
      <sheetName val="IT - Networks"/>
      <sheetName val="IT - Pen Test Review"/>
      <sheetName val="IT - Policy Checklist"/>
      <sheetName val="IT - Remote Access"/>
      <sheetName val="IT - Routers"/>
      <sheetName val="IT - Security Program"/>
      <sheetName val="IT - Servers"/>
      <sheetName val="IT - Vendor Oversight"/>
      <sheetName val="IT - Virus Protection"/>
      <sheetName val="IT - Web Site Review"/>
      <sheetName val="IT - WLANS"/>
    </sheetNames>
    <sheetDataSet>
      <sheetData sheetId="2">
        <row r="1">
          <cell r="C1" t="str">
            <v> </v>
          </cell>
        </row>
      </sheetData>
      <sheetData sheetId="3">
        <row r="1">
          <cell r="E1" t="str">
            <v> </v>
          </cell>
        </row>
      </sheetData>
      <sheetData sheetId="4">
        <row r="1">
          <cell r="D1" t="str">
            <v> </v>
          </cell>
        </row>
        <row r="2">
          <cell r="D2" t="str">
            <v> </v>
          </cell>
        </row>
      </sheetData>
      <sheetData sheetId="5">
        <row r="2">
          <cell r="D2" t="str">
            <v> </v>
          </cell>
        </row>
      </sheetData>
      <sheetData sheetId="6">
        <row r="1">
          <cell r="D1" t="str">
            <v> </v>
          </cell>
        </row>
        <row r="2">
          <cell r="D2" t="str">
            <v> </v>
          </cell>
        </row>
      </sheetData>
      <sheetData sheetId="7">
        <row r="2">
          <cell r="D2" t="str">
            <v> </v>
          </cell>
        </row>
      </sheetData>
      <sheetData sheetId="8">
        <row r="1">
          <cell r="D1" t="str">
            <v> </v>
          </cell>
        </row>
        <row r="2">
          <cell r="D2" t="str">
            <v> </v>
          </cell>
        </row>
      </sheetData>
      <sheetData sheetId="9">
        <row r="1">
          <cell r="D1" t="str">
            <v> </v>
          </cell>
        </row>
        <row r="2">
          <cell r="D2" t="str">
            <v> </v>
          </cell>
        </row>
      </sheetData>
      <sheetData sheetId="10">
        <row r="1">
          <cell r="D1" t="str">
            <v> </v>
          </cell>
        </row>
        <row r="2">
          <cell r="D2" t="str">
            <v> </v>
          </cell>
        </row>
      </sheetData>
      <sheetData sheetId="11">
        <row r="1">
          <cell r="D1" t="str">
            <v> </v>
          </cell>
        </row>
        <row r="2">
          <cell r="D2" t="str">
            <v> </v>
          </cell>
        </row>
      </sheetData>
      <sheetData sheetId="12">
        <row r="1">
          <cell r="D1" t="str">
            <v> </v>
          </cell>
        </row>
        <row r="2">
          <cell r="D2" t="str">
            <v> </v>
          </cell>
        </row>
      </sheetData>
      <sheetData sheetId="13">
        <row r="1">
          <cell r="D1" t="str">
            <v> </v>
          </cell>
        </row>
        <row r="2">
          <cell r="D2" t="str">
            <v> </v>
          </cell>
        </row>
      </sheetData>
      <sheetData sheetId="14">
        <row r="1">
          <cell r="D1" t="str">
            <v> </v>
          </cell>
        </row>
        <row r="2">
          <cell r="D2" t="str">
            <v> </v>
          </cell>
        </row>
      </sheetData>
      <sheetData sheetId="15">
        <row r="1">
          <cell r="C1" t="str">
            <v> </v>
          </cell>
        </row>
      </sheetData>
      <sheetData sheetId="16">
        <row r="1">
          <cell r="D1" t="str">
            <v> </v>
          </cell>
        </row>
        <row r="2">
          <cell r="D2" t="str">
            <v> </v>
          </cell>
        </row>
      </sheetData>
      <sheetData sheetId="17">
        <row r="1">
          <cell r="D1" t="str">
            <v> </v>
          </cell>
        </row>
        <row r="2">
          <cell r="D2" t="str">
            <v> </v>
          </cell>
        </row>
      </sheetData>
      <sheetData sheetId="18">
        <row r="1">
          <cell r="D1" t="str">
            <v> </v>
          </cell>
        </row>
        <row r="2">
          <cell r="D2" t="str">
            <v> </v>
          </cell>
        </row>
      </sheetData>
      <sheetData sheetId="19">
        <row r="1">
          <cell r="D1" t="str">
            <v> </v>
          </cell>
        </row>
        <row r="2">
          <cell r="D2" t="str">
            <v> </v>
          </cell>
        </row>
      </sheetData>
      <sheetData sheetId="20">
        <row r="1">
          <cell r="D1" t="str">
            <v> </v>
          </cell>
        </row>
        <row r="2">
          <cell r="D2" t="str">
            <v> </v>
          </cell>
        </row>
      </sheetData>
      <sheetData sheetId="21">
        <row r="1">
          <cell r="D1" t="str">
            <v> </v>
          </cell>
        </row>
        <row r="2">
          <cell r="D2" t="str">
            <v> </v>
          </cell>
        </row>
      </sheetData>
      <sheetData sheetId="22">
        <row r="1">
          <cell r="D1" t="str">
            <v> </v>
          </cell>
        </row>
        <row r="2">
          <cell r="D2" t="str">
            <v> </v>
          </cell>
        </row>
      </sheetData>
      <sheetData sheetId="23">
        <row r="1">
          <cell r="D1" t="str">
            <v> </v>
          </cell>
        </row>
        <row r="2">
          <cell r="D2"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Init"/>
      <sheetName val="CHECKLIST"/>
      <sheetName val="General Ledger"/>
      <sheetName val="Journal Adjustments"/>
      <sheetName val="Critical Shares and Notes"/>
      <sheetName val="Critical Investment"/>
      <sheetName val="Critical Loan"/>
      <sheetName val="Critical ALLL"/>
      <sheetName val="Critical Solvency"/>
      <sheetName val="Risk Based Net Worth"/>
      <sheetName val="Key Ratios"/>
      <sheetName val="Financial History"/>
      <sheetName val="CAMEL"/>
      <sheetName val="Financial Condition"/>
      <sheetName val="Statement of Income"/>
      <sheetName val="Allowance Evaluation"/>
      <sheetName val="ALM Analysis"/>
      <sheetName val="ManualLoanInput"/>
      <sheetName val="Graphs"/>
      <sheetName val="Calculated 5300 Accounts"/>
      <sheetName val="Shared Data"/>
      <sheetName val="Historical FS Data"/>
      <sheetName val="Review Areas"/>
      <sheetName val="Alternative Components for RBNW"/>
      <sheetName val="Net Worth Calculation"/>
      <sheetName val="730A Cash on Hand"/>
      <sheetName val="730B1 Cash on Deposit-Corporate"/>
      <sheetName val="730B2 Cash on Deposit-Other"/>
      <sheetName val="730C Cash Equivalents"/>
      <sheetName val="760 - Prepaids"/>
      <sheetName val="771 - Land"/>
      <sheetName val="772 - Buildings"/>
      <sheetName val="774 - Furniture"/>
      <sheetName val="776 - Leasehold Improvement"/>
      <sheetName val="778 - Leased Assets"/>
      <sheetName val="798A - FRAs"/>
      <sheetName val="801 - Accounts Payable"/>
      <sheetName val="812 - Notes Payable"/>
      <sheetName val="668 - Non-Conforming Inv. Res."/>
      <sheetName val="658 - Other Reserves"/>
      <sheetName val="931 - Regular Reserves"/>
      <sheetName val="940 - Undivided Earnings"/>
      <sheetName val="945 - Unrealized Gains+Losses"/>
      <sheetName val="996 - Miscellaneous Equity"/>
      <sheetName val="Retained Earnings Rec"/>
      <sheetName val="Op Fee-Share Ins"/>
      <sheetName val="Loan Analysis"/>
      <sheetName val="Loan Trends"/>
      <sheetName val="Specialized Lending"/>
      <sheetName val="Share Trends"/>
      <sheetName val="Investment Trends"/>
      <sheetName val="Investment Analysis"/>
      <sheetName val="Liquidity Analysis"/>
      <sheetName val="Interest Rate Risk Trends"/>
      <sheetName val="Amort Inv Review"/>
      <sheetName val="Certificate Review"/>
      <sheetName val="2 Minute Test"/>
      <sheetName val="Reasonableness Ratios"/>
      <sheetName val="Budget Analysis"/>
      <sheetName val="Comparative Analysis"/>
      <sheetName val="Exam Trends"/>
      <sheetName val="Projections"/>
      <sheetName val="Delinquency Calculator"/>
      <sheetName val="MBL Calculations"/>
      <sheetName val="Acct Description"/>
      <sheetName val="Module1"/>
      <sheetName val="Exam"/>
    </sheetNames>
    <definedNames>
      <definedName name="BorrowingsToShares_Y0" refersTo="=Shared Data!$H$433"/>
      <definedName name="BorrowingsToShares_Y1" refersTo="=Shared Data!$G$433"/>
      <definedName name="BorrowingsToShares_Y2" refersTo="=Shared Data!$F$433"/>
      <definedName name="BorrowingsToShares_Y3" refersTo="=Shared Data!$E$433"/>
      <definedName name="CashSTIToAssets_Y0" refersTo="=Shared Data!$H$274"/>
      <definedName name="CashSTIToAssets_Y1" refersTo="=Shared Data!$G$274"/>
      <definedName name="CashSTIToAssets_Y2" refersTo="=Shared Data!$F$274"/>
      <definedName name="CashSTIToAssets_Y3" refersTo="=Shared Data!$E$274"/>
      <definedName name="ContLiabilitiesToCashandInvestments_Y0" refersTo="=Shared Data!$H$454"/>
      <definedName name="ContLiabilitiesToCashandInvestments_Y1" refersTo="=Shared Data!$G$454"/>
      <definedName name="ContLiabilitiesToCashandInvestments_Y2" refersTo="=Shared Data!$F$454"/>
      <definedName name="ContLiabilitiesToCashandInvestments_Y3" refersTo="=Shared Data!$E$454"/>
      <definedName name="EstimatedLoanMaturity_Y0" refersTo="=Shared Data!$H$527"/>
      <definedName name="EstimatedLoanMaturity_Y1" refersTo="=Shared Data!$G$527"/>
      <definedName name="EstimatedLoanMaturity_Y2" refersTo="=Shared Data!$F$527"/>
      <definedName name="EstimatedLoanMaturity_Y3" refersTo="=Shared Data!$E$527"/>
      <definedName name="GrowthInVolLiabToAssets_Y0" refersTo="=Shared Data!$H$499"/>
      <definedName name="GrowthInVolLiabToAssets_Y1" refersTo="=Shared Data!$G$499"/>
      <definedName name="GrowthInVolLiabToAssets_Y2" refersTo="=Shared Data!$F$499"/>
      <definedName name="GrowthInVolLiabToAssets_Y3" refersTo="=Shared Data!$E$499"/>
      <definedName name="InvestLossRatio_Y0" refersTo="=Shared Data!$H$516"/>
      <definedName name="InvestLossRatio_Y1" refersTo="=Shared Data!$G$516"/>
      <definedName name="InvestLossRatio_Y2" refersTo="=Shared Data!$F$516"/>
      <definedName name="InvestLossRatio_Y3" refersTo="=Shared Data!$E$516"/>
      <definedName name="LoansToAssets_Y0" refersTo="=Shared Data!$H$264"/>
      <definedName name="LoansToAssets_Y1" refersTo="=Shared Data!$G$264"/>
      <definedName name="LoansToAssets_Y2" refersTo="=Shared Data!$F$264"/>
      <definedName name="LoansToAssets_Y3" refersTo="=Shared Data!$E$264"/>
      <definedName name="LoansToShares_Y0" refersTo="=Shared Data!$H$259"/>
      <definedName name="LoansToShares_Y1" refersTo="=Shared Data!$G$259"/>
      <definedName name="LoansToShares_Y2" refersTo="=Shared Data!$F$259"/>
      <definedName name="LoansToShares_Y3" refersTo="=Shared Data!$E$259"/>
      <definedName name="NetLiquidAssetsToTotalLiabandShares_Y0" refersTo="=Shared Data!$H$479"/>
      <definedName name="NetLiquidAssetsToTotalLiabandShares_Y1" refersTo="=Shared Data!$G$479"/>
      <definedName name="NetLiquidAssetsToTotalLiabandShares_Y2" refersTo="=Shared Data!$F$479"/>
      <definedName name="NetLiquidAssetsToTotalLiabandShares_Y3" refersTo="=Shared Data!$E$479"/>
      <definedName name="NetWorthDecline" refersTo="=ALM Analysis!$H$33"/>
      <definedName name="NetWorthDevaluation" refersTo="=ALM Analysis!$H$31"/>
      <definedName name="NetWorthPTDecline" refersTo="=ALM Analysis!$AD$185"/>
      <definedName name="NetWorthPTDevaluation" refersTo="=ALM Analysis!$AD$183"/>
      <definedName name="NetWorthtoAssets_Y0" refersTo="=Shared Data!$H$44"/>
      <definedName name="OISPT_RELoss" refersTo="=ALM Analysis!$Z$174"/>
      <definedName name="RSandDrftstoSharesandBorr_Y0" refersTo="=Shared Data!$H$297"/>
      <definedName name="RSandDrftstoSharesandBorr_Y1" refersTo="=Shared Data!$G$297"/>
      <definedName name="RSandDrftstoSharesandBorr_Y2" refersTo="=Shared Data!$F$297"/>
      <definedName name="RSandDrftstoSharesandBorr_Y3" refersTo="=Shared Data!$E$297"/>
      <definedName name="VolLiabToCashSTI_Y0" refersTo="=Shared Data!$H$491"/>
      <definedName name="VolLiabToCashSTI_Y1" refersTo="=Shared Data!$G$491"/>
      <definedName name="VolLiabToCashSTI_Y2" refersTo="=Shared Data!$F$491"/>
      <definedName name="VolLiabToCashSTI_Y3" refersTo="=Shared Data!$E$491"/>
      <definedName name="Year0" refersTo="=Shared Data!$B$17"/>
      <definedName name="Year1" refersTo="=Shared Data!$B$18"/>
      <definedName name="Year2" refersTo="=Shared Data!$B$19"/>
      <definedName name="Year3" refersTo="=Shared Data!$B$20"/>
    </definedNames>
    <sheetDataSet>
      <sheetData sheetId="16">
        <row r="31">
          <cell r="H31">
            <v>0</v>
          </cell>
        </row>
        <row r="33">
          <cell r="H33">
            <v>0</v>
          </cell>
        </row>
        <row r="174">
          <cell r="Z174" t="e">
            <v>#REF!</v>
          </cell>
        </row>
        <row r="183">
          <cell r="AD183" t="e">
            <v>#REF!</v>
          </cell>
        </row>
        <row r="185">
          <cell r="AD185" t="e">
            <v>#REF!</v>
          </cell>
        </row>
      </sheetData>
      <sheetData sheetId="20">
        <row r="44">
          <cell r="H44" t="e">
            <v>#DIV/0!</v>
          </cell>
        </row>
        <row r="259">
          <cell r="E259" t="e">
            <v>#DIV/0!</v>
          </cell>
          <cell r="F259" t="e">
            <v>#DIV/0!</v>
          </cell>
          <cell r="G259" t="e">
            <v>#DIV/0!</v>
          </cell>
          <cell r="H259" t="e">
            <v>#DIV/0!</v>
          </cell>
        </row>
        <row r="264">
          <cell r="E264" t="e">
            <v>#DIV/0!</v>
          </cell>
          <cell r="F264" t="e">
            <v>#DIV/0!</v>
          </cell>
          <cell r="G264" t="e">
            <v>#DIV/0!</v>
          </cell>
          <cell r="H264" t="e">
            <v>#DIV/0!</v>
          </cell>
        </row>
        <row r="274">
          <cell r="E274" t="e">
            <v>#DIV/0!</v>
          </cell>
          <cell r="F274" t="e">
            <v>#DIV/0!</v>
          </cell>
          <cell r="G274" t="e">
            <v>#DIV/0!</v>
          </cell>
          <cell r="H274" t="e">
            <v>#DIV/0!</v>
          </cell>
        </row>
        <row r="297">
          <cell r="E297" t="e">
            <v>#DIV/0!</v>
          </cell>
          <cell r="F297" t="e">
            <v>#DIV/0!</v>
          </cell>
          <cell r="G297" t="e">
            <v>#DIV/0!</v>
          </cell>
          <cell r="H297" t="e">
            <v>#DIV/0!</v>
          </cell>
        </row>
        <row r="433">
          <cell r="E433" t="e">
            <v>#DIV/0!</v>
          </cell>
          <cell r="F433" t="e">
            <v>#DIV/0!</v>
          </cell>
          <cell r="G433" t="e">
            <v>#DIV/0!</v>
          </cell>
          <cell r="H433" t="e">
            <v>#DIV/0!</v>
          </cell>
        </row>
        <row r="454">
          <cell r="E454" t="e">
            <v>#DIV/0!</v>
          </cell>
          <cell r="F454" t="e">
            <v>#DIV/0!</v>
          </cell>
          <cell r="G454" t="e">
            <v>#DIV/0!</v>
          </cell>
          <cell r="H454" t="e">
            <v>#DIV/0!</v>
          </cell>
        </row>
        <row r="479">
          <cell r="E479" t="e">
            <v>#DIV/0!</v>
          </cell>
          <cell r="F479" t="e">
            <v>#DIV/0!</v>
          </cell>
          <cell r="G479" t="e">
            <v>#DIV/0!</v>
          </cell>
          <cell r="H479" t="e">
            <v>#DIV/0!</v>
          </cell>
        </row>
        <row r="491">
          <cell r="E491" t="e">
            <v>#DIV/0!</v>
          </cell>
          <cell r="F491" t="e">
            <v>#DIV/0!</v>
          </cell>
          <cell r="G491" t="e">
            <v>#DIV/0!</v>
          </cell>
          <cell r="H491" t="e">
            <v>#DIV/0!</v>
          </cell>
        </row>
        <row r="499">
          <cell r="E499" t="e">
            <v>#DIV/0!</v>
          </cell>
          <cell r="F499" t="e">
            <v>#DIV/0!</v>
          </cell>
          <cell r="G499" t="e">
            <v>#DIV/0!</v>
          </cell>
          <cell r="H499" t="e">
            <v>#DIV/0!</v>
          </cell>
        </row>
        <row r="516">
          <cell r="E516" t="str">
            <v>N/A</v>
          </cell>
          <cell r="F516" t="str">
            <v>N/A</v>
          </cell>
          <cell r="G516" t="str">
            <v>N/A</v>
          </cell>
          <cell r="H516" t="str">
            <v>N/A</v>
          </cell>
        </row>
        <row r="527">
          <cell r="E527" t="e">
            <v>#DIV/0!</v>
          </cell>
          <cell r="F527" t="e">
            <v>#DIV/0!</v>
          </cell>
          <cell r="G527" t="e">
            <v>#DIV/0!</v>
          </cell>
          <cell r="H527" t="e">
            <v>#DIV/0!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4"/>
  <sheetViews>
    <sheetView tabSelected="1" zoomScaleSheetLayoutView="100" zoomScalePageLayoutView="0" workbookViewId="0" topLeftCell="A1">
      <selection activeCell="A13" sqref="A13"/>
    </sheetView>
  </sheetViews>
  <sheetFormatPr defaultColWidth="9.140625" defaultRowHeight="12.75"/>
  <cols>
    <col min="1" max="1" width="45.140625" style="52" customWidth="1"/>
    <col min="2" max="2" width="9.8515625" style="1" customWidth="1"/>
    <col min="3" max="3" width="11.00390625" style="1" hidden="1" customWidth="1"/>
    <col min="4" max="4" width="32.00390625" style="6" customWidth="1"/>
    <col min="5" max="8" width="9.140625" style="1" customWidth="1"/>
    <col min="9" max="9" width="8.7109375" style="1" customWidth="1"/>
    <col min="10" max="16384" width="9.140625" style="1" customWidth="1"/>
  </cols>
  <sheetData>
    <row r="1" spans="1:5" ht="16.5" thickBot="1">
      <c r="A1" s="4" t="s">
        <v>2</v>
      </c>
      <c r="B1" s="5"/>
      <c r="D1" s="66" t="s">
        <v>8</v>
      </c>
      <c r="E1" s="65" t="s">
        <v>86</v>
      </c>
    </row>
    <row r="2" ht="13.5" thickBot="1"/>
    <row r="3" spans="1:4" s="51" customFormat="1" ht="45.75" customHeight="1" thickBot="1">
      <c r="A3" s="69" t="s">
        <v>84</v>
      </c>
      <c r="B3" s="70"/>
      <c r="C3" s="70"/>
      <c r="D3" s="71"/>
    </row>
    <row r="4" spans="1:4" s="53" customFormat="1" ht="15.75">
      <c r="A4" s="54" t="s">
        <v>3</v>
      </c>
      <c r="B4" s="55"/>
      <c r="C4" s="55"/>
      <c r="D4" s="56"/>
    </row>
    <row r="5" spans="1:4" s="53" customFormat="1" ht="15.75">
      <c r="A5" s="32" t="s">
        <v>43</v>
      </c>
      <c r="B5" s="13"/>
      <c r="C5" s="13"/>
      <c r="D5" s="57"/>
    </row>
    <row r="6" spans="1:4" s="53" customFormat="1" ht="15.75">
      <c r="A6" s="32" t="s">
        <v>44</v>
      </c>
      <c r="B6" s="13"/>
      <c r="C6" s="13"/>
      <c r="D6" s="57"/>
    </row>
    <row r="7" spans="1:4" s="53" customFormat="1" ht="15.75">
      <c r="A7" s="32" t="s">
        <v>55</v>
      </c>
      <c r="B7" s="13"/>
      <c r="C7" s="13"/>
      <c r="D7" s="57"/>
    </row>
    <row r="8" spans="1:4" s="53" customFormat="1" ht="15.75">
      <c r="A8" s="32" t="s">
        <v>4</v>
      </c>
      <c r="B8" s="13"/>
      <c r="C8" s="13"/>
      <c r="D8" s="33"/>
    </row>
    <row r="9" spans="1:4" ht="47.25">
      <c r="A9" s="58" t="s">
        <v>79</v>
      </c>
      <c r="B9" s="59" t="s">
        <v>1</v>
      </c>
      <c r="C9" s="59"/>
      <c r="D9" s="60" t="s">
        <v>38</v>
      </c>
    </row>
    <row r="10" spans="1:4" ht="76.5">
      <c r="A10" s="29" t="s">
        <v>80</v>
      </c>
      <c r="B10" s="15"/>
      <c r="C10" s="14" t="s">
        <v>6</v>
      </c>
      <c r="D10" s="10"/>
    </row>
    <row r="11" spans="1:4" ht="127.5">
      <c r="A11" s="29" t="s">
        <v>82</v>
      </c>
      <c r="B11" s="15"/>
      <c r="C11" s="14" t="s">
        <v>6</v>
      </c>
      <c r="D11" s="10"/>
    </row>
    <row r="12" spans="1:4" ht="178.5">
      <c r="A12" s="29" t="s">
        <v>81</v>
      </c>
      <c r="B12" s="15"/>
      <c r="C12" s="14" t="s">
        <v>6</v>
      </c>
      <c r="D12" s="10"/>
    </row>
    <row r="13" spans="1:4" ht="76.5">
      <c r="A13" s="68" t="s">
        <v>83</v>
      </c>
      <c r="B13" s="15"/>
      <c r="C13" s="14" t="s">
        <v>6</v>
      </c>
      <c r="D13" s="10"/>
    </row>
    <row r="14" spans="1:4" ht="217.5" thickBot="1">
      <c r="A14" s="67" t="s">
        <v>85</v>
      </c>
      <c r="B14" s="34"/>
      <c r="C14" s="30" t="s">
        <v>6</v>
      </c>
      <c r="D14" s="31"/>
    </row>
  </sheetData>
  <sheetProtection/>
  <mergeCells count="1">
    <mergeCell ref="A3:D3"/>
  </mergeCells>
  <hyperlinks>
    <hyperlink ref="D1" location="Checklist!A1" display="Return to Checklist"/>
  </hyperlinks>
  <printOptions horizontalCentered="1"/>
  <pageMargins left="0.75" right="0.75" top="1" bottom="1" header="0.5" footer="0.5"/>
  <pageSetup blackAndWhite="1" fitToHeight="2" orientation="portrait" scale="95" r:id="rId3"/>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dimension ref="A1:E38"/>
  <sheetViews>
    <sheetView showGridLines="0" zoomScalePageLayoutView="0" workbookViewId="0" topLeftCell="A1">
      <selection activeCell="A1" sqref="A1:D1"/>
    </sheetView>
  </sheetViews>
  <sheetFormatPr defaultColWidth="0" defaultRowHeight="12.75"/>
  <cols>
    <col min="1" max="1" width="50.7109375" style="1" customWidth="1"/>
    <col min="2" max="3" width="9.140625" style="1" customWidth="1"/>
    <col min="4" max="4" width="11.00390625" style="1" customWidth="1"/>
    <col min="5" max="5" width="31.140625" style="1" customWidth="1"/>
    <col min="6" max="16384" width="0" style="1" hidden="1" customWidth="1"/>
  </cols>
  <sheetData>
    <row r="1" spans="1:5" ht="42.75" customHeight="1">
      <c r="A1" s="72" t="s">
        <v>41</v>
      </c>
      <c r="B1" s="72"/>
      <c r="C1" s="72"/>
      <c r="D1" s="72"/>
      <c r="E1" s="66" t="s">
        <v>8</v>
      </c>
    </row>
    <row r="3" spans="1:5" s="3" customFormat="1" ht="12.75">
      <c r="A3" s="3" t="s">
        <v>21</v>
      </c>
      <c r="B3" s="3" t="s">
        <v>22</v>
      </c>
      <c r="C3" s="3" t="s">
        <v>23</v>
      </c>
      <c r="D3" s="3" t="s">
        <v>24</v>
      </c>
      <c r="E3" s="65" t="s">
        <v>54</v>
      </c>
    </row>
    <row r="4" spans="1:4" ht="12.75">
      <c r="A4" s="1" t="s">
        <v>25</v>
      </c>
      <c r="B4" s="1" t="s">
        <v>26</v>
      </c>
      <c r="C4" s="1" t="s">
        <v>27</v>
      </c>
      <c r="D4" s="1" t="s">
        <v>27</v>
      </c>
    </row>
    <row r="5" spans="1:4" ht="12.75">
      <c r="A5" s="1" t="s">
        <v>37</v>
      </c>
      <c r="B5" s="1" t="s">
        <v>26</v>
      </c>
      <c r="C5" s="1" t="s">
        <v>28</v>
      </c>
      <c r="D5" s="1" t="s">
        <v>29</v>
      </c>
    </row>
    <row r="6" spans="1:4" ht="12.75">
      <c r="A6" s="1" t="s">
        <v>30</v>
      </c>
      <c r="B6" s="1" t="s">
        <v>31</v>
      </c>
      <c r="C6" s="1" t="s">
        <v>31</v>
      </c>
      <c r="D6" s="1" t="s">
        <v>31</v>
      </c>
    </row>
    <row r="7" spans="1:4" ht="12.75">
      <c r="A7" s="1" t="s">
        <v>32</v>
      </c>
      <c r="B7" s="1" t="s">
        <v>26</v>
      </c>
      <c r="C7" s="1" t="s">
        <v>26</v>
      </c>
      <c r="D7" s="1" t="s">
        <v>33</v>
      </c>
    </row>
    <row r="8" spans="1:4" ht="12.75">
      <c r="A8" s="1" t="s">
        <v>34</v>
      </c>
      <c r="B8" s="1" t="s">
        <v>26</v>
      </c>
      <c r="C8" s="1" t="s">
        <v>27</v>
      </c>
      <c r="D8" s="1" t="s">
        <v>27</v>
      </c>
    </row>
    <row r="9" spans="1:4" ht="12.75">
      <c r="A9" s="1" t="s">
        <v>35</v>
      </c>
      <c r="B9" s="1" t="s">
        <v>26</v>
      </c>
      <c r="C9" s="1" t="s">
        <v>26</v>
      </c>
      <c r="D9" s="1" t="s">
        <v>33</v>
      </c>
    </row>
    <row r="10" spans="1:4" ht="12.75">
      <c r="A10" s="1" t="s">
        <v>36</v>
      </c>
      <c r="B10" s="1" t="s">
        <v>26</v>
      </c>
      <c r="C10" s="1" t="s">
        <v>27</v>
      </c>
      <c r="D10" s="1" t="s">
        <v>27</v>
      </c>
    </row>
    <row r="11" spans="1:4" ht="12.75">
      <c r="A11" s="1" t="s">
        <v>14</v>
      </c>
      <c r="B11" s="1" t="s">
        <v>26</v>
      </c>
      <c r="C11" s="1" t="s">
        <v>27</v>
      </c>
      <c r="D11" s="1" t="s">
        <v>27</v>
      </c>
    </row>
    <row r="12" spans="1:4" ht="12.75">
      <c r="A12" s="1" t="s">
        <v>15</v>
      </c>
      <c r="B12" s="1" t="s">
        <v>26</v>
      </c>
      <c r="C12" s="1" t="s">
        <v>27</v>
      </c>
      <c r="D12" s="1" t="s">
        <v>27</v>
      </c>
    </row>
    <row r="13" spans="1:4" ht="12.75">
      <c r="A13" s="1" t="s">
        <v>76</v>
      </c>
      <c r="B13" s="1" t="s">
        <v>26</v>
      </c>
      <c r="C13" s="1" t="s">
        <v>27</v>
      </c>
      <c r="D13" s="1" t="s">
        <v>27</v>
      </c>
    </row>
    <row r="14" spans="1:4" ht="12.75">
      <c r="A14" s="53" t="s">
        <v>20</v>
      </c>
      <c r="B14" s="53" t="s">
        <v>26</v>
      </c>
      <c r="C14" s="53" t="s">
        <v>26</v>
      </c>
      <c r="D14" s="61">
        <v>3</v>
      </c>
    </row>
    <row r="15" spans="1:4" ht="12.75">
      <c r="A15" s="1" t="s">
        <v>49</v>
      </c>
      <c r="B15" s="1" t="s">
        <v>77</v>
      </c>
      <c r="C15" s="1" t="s">
        <v>77</v>
      </c>
      <c r="D15" s="1" t="s">
        <v>77</v>
      </c>
    </row>
    <row r="16" spans="1:4" ht="12.75">
      <c r="A16" s="1" t="s">
        <v>78</v>
      </c>
      <c r="B16" s="1" t="s">
        <v>27</v>
      </c>
      <c r="C16" s="1" t="s">
        <v>27</v>
      </c>
      <c r="D16" s="1" t="s">
        <v>27</v>
      </c>
    </row>
    <row r="17" spans="1:4" ht="12.75">
      <c r="A17" s="1" t="s">
        <v>69</v>
      </c>
      <c r="B17" s="1" t="s">
        <v>26</v>
      </c>
      <c r="C17" s="1" t="s">
        <v>26</v>
      </c>
      <c r="D17" s="1" t="s">
        <v>26</v>
      </c>
    </row>
    <row r="18" spans="1:4" ht="12.75">
      <c r="A18" s="1" t="s">
        <v>70</v>
      </c>
      <c r="B18" s="1" t="s">
        <v>26</v>
      </c>
      <c r="C18" s="1" t="s">
        <v>27</v>
      </c>
      <c r="D18" s="1" t="s">
        <v>27</v>
      </c>
    </row>
    <row r="19" spans="1:4" ht="12.75">
      <c r="A19" s="1" t="s">
        <v>71</v>
      </c>
      <c r="B19" s="1" t="s">
        <v>26</v>
      </c>
      <c r="C19" s="1" t="s">
        <v>26</v>
      </c>
      <c r="D19" s="1" t="s">
        <v>72</v>
      </c>
    </row>
    <row r="20" spans="1:4" ht="12.75">
      <c r="A20" s="1" t="s">
        <v>42</v>
      </c>
      <c r="B20" s="1" t="s">
        <v>26</v>
      </c>
      <c r="C20" s="1" t="s">
        <v>26</v>
      </c>
      <c r="D20" s="1" t="s">
        <v>27</v>
      </c>
    </row>
    <row r="21" spans="1:4" ht="12.75">
      <c r="A21" s="1" t="s">
        <v>73</v>
      </c>
      <c r="B21" s="1" t="s">
        <v>77</v>
      </c>
      <c r="C21" s="1" t="s">
        <v>77</v>
      </c>
      <c r="D21" s="1" t="s">
        <v>77</v>
      </c>
    </row>
    <row r="22" spans="1:4" ht="12.75">
      <c r="A22" s="1" t="s">
        <v>74</v>
      </c>
      <c r="B22" s="1" t="s">
        <v>75</v>
      </c>
      <c r="C22" s="1" t="s">
        <v>75</v>
      </c>
      <c r="D22" s="1" t="s">
        <v>75</v>
      </c>
    </row>
    <row r="23" spans="1:4" ht="12.75">
      <c r="A23" s="1" t="s">
        <v>16</v>
      </c>
      <c r="B23" s="1" t="s">
        <v>75</v>
      </c>
      <c r="C23" s="1" t="s">
        <v>75</v>
      </c>
      <c r="D23" s="1" t="s">
        <v>75</v>
      </c>
    </row>
    <row r="24" spans="1:4" ht="12.75">
      <c r="A24" s="1" t="s">
        <v>17</v>
      </c>
      <c r="B24" s="1" t="s">
        <v>26</v>
      </c>
      <c r="C24" s="1" t="s">
        <v>26</v>
      </c>
      <c r="D24" s="1" t="s">
        <v>26</v>
      </c>
    </row>
    <row r="25" spans="1:4" ht="12.75">
      <c r="A25" s="1" t="s">
        <v>18</v>
      </c>
      <c r="B25" s="1" t="s">
        <v>26</v>
      </c>
      <c r="C25" s="1" t="s">
        <v>27</v>
      </c>
      <c r="D25" s="1" t="s">
        <v>27</v>
      </c>
    </row>
    <row r="27" spans="1:2" ht="12.75">
      <c r="A27" s="62" t="s">
        <v>19</v>
      </c>
      <c r="B27" s="1" t="s">
        <v>45</v>
      </c>
    </row>
    <row r="28" spans="1:2" ht="12.75">
      <c r="A28" s="62" t="s">
        <v>33</v>
      </c>
      <c r="B28" s="1" t="s">
        <v>46</v>
      </c>
    </row>
    <row r="29" spans="1:2" ht="12.75" customHeight="1">
      <c r="A29" s="62" t="s">
        <v>47</v>
      </c>
      <c r="B29" s="1" t="s">
        <v>48</v>
      </c>
    </row>
    <row r="30" spans="1:2" ht="12.75" customHeight="1">
      <c r="A30" s="62" t="s">
        <v>27</v>
      </c>
      <c r="B30" s="1" t="s">
        <v>63</v>
      </c>
    </row>
    <row r="31" spans="1:4" ht="25.5" customHeight="1">
      <c r="A31" s="62" t="s">
        <v>77</v>
      </c>
      <c r="B31" s="73" t="s">
        <v>64</v>
      </c>
      <c r="C31" s="74"/>
      <c r="D31" s="74"/>
    </row>
    <row r="32" spans="1:2" ht="12.75">
      <c r="A32" s="62" t="s">
        <v>75</v>
      </c>
      <c r="B32" s="1" t="s">
        <v>65</v>
      </c>
    </row>
    <row r="33" spans="1:2" ht="12.75">
      <c r="A33" s="62" t="s">
        <v>29</v>
      </c>
      <c r="B33" s="1" t="s">
        <v>66</v>
      </c>
    </row>
    <row r="34" spans="1:2" ht="12.75">
      <c r="A34" s="62" t="s">
        <v>67</v>
      </c>
      <c r="B34" s="1" t="s">
        <v>68</v>
      </c>
    </row>
    <row r="36" ht="12.75">
      <c r="A36" s="3"/>
    </row>
    <row r="37" ht="12.75">
      <c r="A37" s="3"/>
    </row>
    <row r="38" spans="1:4" ht="12.75">
      <c r="A38" s="63"/>
      <c r="B38" s="64"/>
      <c r="C38" s="64"/>
      <c r="D38" s="64"/>
    </row>
  </sheetData>
  <sheetProtection/>
  <mergeCells count="2">
    <mergeCell ref="A1:D1"/>
    <mergeCell ref="B31:D31"/>
  </mergeCells>
  <hyperlinks>
    <hyperlink ref="E1" location="Checklist!A1" display="Return to Checklist"/>
  </hyperlinks>
  <printOptions horizontalCentered="1"/>
  <pageMargins left="0.75" right="0.75" top="1" bottom="1" header="0.5" footer="0.5"/>
  <pageSetup blackAndWhite="1" orientation="portrait" r:id="rId2"/>
  <headerFooter alignWithMargins="0">
    <oddHeader xml:space="preserve">&amp;LCharter &amp;CCU Name&amp;REff. Date </oddHeader>
    <oddFooter>&amp;C&amp;P</oddFooter>
  </headerFooter>
  <drawing r:id="rId1"/>
</worksheet>
</file>

<file path=xl/worksheets/sheet3.xml><?xml version="1.0" encoding="utf-8"?>
<worksheet xmlns="http://schemas.openxmlformats.org/spreadsheetml/2006/main" xmlns:r="http://schemas.openxmlformats.org/officeDocument/2006/relationships">
  <dimension ref="A1:G39"/>
  <sheetViews>
    <sheetView zoomScalePageLayoutView="0" workbookViewId="0" topLeftCell="A3">
      <selection activeCell="C2" sqref="C2"/>
    </sheetView>
  </sheetViews>
  <sheetFormatPr defaultColWidth="9.140625" defaultRowHeight="12.75"/>
  <cols>
    <col min="1" max="1" width="47.57421875" style="0" customWidth="1"/>
    <col min="2" max="2" width="10.421875" style="0" bestFit="1" customWidth="1"/>
    <col min="3" max="3" width="15.00390625" style="0" bestFit="1" customWidth="1"/>
    <col min="4" max="5" width="9.7109375" style="0" bestFit="1" customWidth="1"/>
  </cols>
  <sheetData>
    <row r="1" spans="1:3" ht="46.5" customHeight="1">
      <c r="A1" s="75" t="s">
        <v>5</v>
      </c>
      <c r="B1" s="75"/>
      <c r="C1" s="75"/>
    </row>
    <row r="2" spans="1:3" ht="46.5" customHeight="1">
      <c r="A2" s="45" t="s">
        <v>12</v>
      </c>
      <c r="B2" s="39" t="e">
        <f>[2]!NetWorthtoAssets_Y0</f>
        <v>#DIV/0!</v>
      </c>
      <c r="C2" s="45"/>
    </row>
    <row r="3" spans="1:3" ht="63.75">
      <c r="A3" s="12" t="s">
        <v>40</v>
      </c>
      <c r="B3" s="39">
        <f>[2]!NetWorthDevaluation</f>
        <v>0</v>
      </c>
      <c r="C3" s="35" t="e">
        <f>CONCATENATE("Book Net Worth = ",B2*100,"%.")</f>
        <v>#DIV/0!</v>
      </c>
    </row>
    <row r="4" spans="1:3" ht="94.5">
      <c r="A4" s="11" t="s">
        <v>53</v>
      </c>
      <c r="B4" s="36" t="str">
        <f>IF(B3&lt;0.04,"Yes","No")</f>
        <v>Yes</v>
      </c>
      <c r="C4" s="35" t="str">
        <f>CONCATENATE("Net Worth Ratio After 17/4 and Investment Devaluation = ",B3*100,"%.")</f>
        <v>Net Worth Ratio After 17/4 and Investment Devaluation = 0%.</v>
      </c>
    </row>
    <row r="5" spans="1:3" ht="38.25">
      <c r="A5" s="11" t="s">
        <v>7</v>
      </c>
      <c r="B5" s="36" t="str">
        <f>IF([2]!NetWorthDecline&gt;0.5,"Yes","No")</f>
        <v>No</v>
      </c>
      <c r="C5" s="37">
        <f>[2]!NetWorthDecline</f>
        <v>0</v>
      </c>
    </row>
    <row r="6" spans="1:3" ht="12.75">
      <c r="A6" s="16"/>
      <c r="B6" s="17"/>
      <c r="C6" s="18"/>
    </row>
    <row r="7" spans="1:3" ht="15.75">
      <c r="A7" s="19"/>
      <c r="B7" s="20" t="str">
        <f>IF(AND(UPPER(B4)="NO",UPPER(B5)="NO"),"PART B is complete.  Go to Part C.",IF(OR(UPPER(B4)="YES",UPPER(B5)="YES"),"Complete Pricing Table Input in exam workbook.",""))</f>
        <v>Complete Pricing Table Input in exam workbook.</v>
      </c>
      <c r="C7" s="21"/>
    </row>
    <row r="8" spans="1:3" ht="12.75">
      <c r="A8" s="22"/>
      <c r="B8" s="23"/>
      <c r="C8" s="24"/>
    </row>
    <row r="9" spans="1:3" ht="15.75">
      <c r="A9" s="25"/>
      <c r="B9" s="8" t="s">
        <v>1</v>
      </c>
      <c r="C9" s="7" t="s">
        <v>0</v>
      </c>
    </row>
    <row r="10" spans="1:3" ht="63.75">
      <c r="A10" s="9" t="s">
        <v>50</v>
      </c>
      <c r="B10" s="40" t="e">
        <f>ROUND([2]!NetWorthPTDevaluation,4)</f>
        <v>#REF!</v>
      </c>
      <c r="C10" s="35" t="e">
        <f>IF([2]!OISPT_RELoss=0,"",CONCATENATE("Net Worth Ratio After 17/4 and Investment Devaluation = ",B3*100,"%."))</f>
        <v>#REF!</v>
      </c>
    </row>
    <row r="11" spans="1:3" ht="25.5">
      <c r="A11" s="9" t="s">
        <v>51</v>
      </c>
      <c r="B11" s="36" t="e">
        <f>IF(B10&lt;0.04,"Yes","No")</f>
        <v>#REF!</v>
      </c>
      <c r="C11" s="38" t="e">
        <f>IF([2]!OISPT_RELoss=0,"",CONCATENATE("Net Worth Ratio with Pricing Table R/E &amp; Investment Devaluation = ",B10*100,"%."))</f>
        <v>#REF!</v>
      </c>
    </row>
    <row r="12" spans="1:3" ht="38.25">
      <c r="A12" s="11" t="s">
        <v>52</v>
      </c>
      <c r="B12" s="36" t="e">
        <f>IF([2]!NetWorthPTDecline&gt;0.5,"Yes","No")</f>
        <v>#REF!</v>
      </c>
      <c r="C12" s="37" t="e">
        <f>IF([2]!OISPT_RELoss=0,"",[2]!NetWorthPTDecline)</f>
        <v>#REF!</v>
      </c>
    </row>
    <row r="13" spans="1:3" ht="16.5" thickBot="1">
      <c r="A13" s="26"/>
      <c r="B13" s="27" t="e">
        <f>IF(AND(UPPER(B11)="NO",UPPER(B12)="NO"),"PART B is complete.  Go to Part C.","PART B is complete.  Skip Part C and complete Part D.")</f>
        <v>#REF!</v>
      </c>
      <c r="C13" s="28"/>
    </row>
    <row r="14" spans="1:3" ht="40.5" customHeight="1">
      <c r="A14" s="45" t="s">
        <v>13</v>
      </c>
      <c r="B14" s="46"/>
      <c r="C14" s="2"/>
    </row>
    <row r="15" spans="2:5" ht="15.75">
      <c r="B15" s="47">
        <f>[2]!Year3</f>
        <v>0</v>
      </c>
      <c r="C15" s="47">
        <f>[2]!Year2</f>
        <v>0</v>
      </c>
      <c r="D15" s="47">
        <f>[2]!Year1</f>
        <v>0</v>
      </c>
      <c r="E15" s="47">
        <f>[2]!Year0</f>
        <v>0</v>
      </c>
    </row>
    <row r="16" spans="1:5" ht="15.75">
      <c r="A16" s="42" t="s">
        <v>56</v>
      </c>
      <c r="B16" s="39" t="e">
        <f>[2]!LoansToAssets_Y3</f>
        <v>#DIV/0!</v>
      </c>
      <c r="C16" s="39" t="e">
        <f>[2]!LoansToAssets_Y2</f>
        <v>#DIV/0!</v>
      </c>
      <c r="D16" s="39" t="e">
        <f>[2]!LoansToAssets_Y1</f>
        <v>#DIV/0!</v>
      </c>
      <c r="E16" s="39" t="e">
        <f>[2]!LoansToAssets_Y0</f>
        <v>#DIV/0!</v>
      </c>
    </row>
    <row r="17" spans="1:5" ht="25.5">
      <c r="A17" s="42" t="s">
        <v>57</v>
      </c>
      <c r="B17" s="48" t="e">
        <f>[2]!BorrowingsToShares_Y3</f>
        <v>#DIV/0!</v>
      </c>
      <c r="C17" s="48" t="e">
        <f>[2]!BorrowingsToShares_Y2</f>
        <v>#DIV/0!</v>
      </c>
      <c r="D17" s="48" t="e">
        <f>[2]!BorrowingsToShares_Y1</f>
        <v>#DIV/0!</v>
      </c>
      <c r="E17" s="48" t="e">
        <f>[2]!BorrowingsToShares_Y0</f>
        <v>#DIV/0!</v>
      </c>
    </row>
    <row r="18" spans="1:5" ht="15.75">
      <c r="A18" s="43" t="s">
        <v>58</v>
      </c>
      <c r="B18" s="48" t="e">
        <f>[2]!CashSTIToAssets_Y3</f>
        <v>#DIV/0!</v>
      </c>
      <c r="C18" s="48" t="e">
        <f>[2]!CashSTIToAssets_Y2</f>
        <v>#DIV/0!</v>
      </c>
      <c r="D18" s="48" t="e">
        <f>[2]!CashSTIToAssets_Y1</f>
        <v>#DIV/0!</v>
      </c>
      <c r="E18" s="48" t="e">
        <f>[2]!CashSTIToAssets_Y0</f>
        <v>#DIV/0!</v>
      </c>
    </row>
    <row r="19" spans="1:5" ht="15.75">
      <c r="A19" s="43" t="s">
        <v>39</v>
      </c>
      <c r="B19" s="48" t="e">
        <f>[2]!RSandDrftstoSharesandBorr_Y3</f>
        <v>#DIV/0!</v>
      </c>
      <c r="C19" s="48" t="e">
        <f>[2]!RSandDrftstoSharesandBorr_Y2</f>
        <v>#DIV/0!</v>
      </c>
      <c r="D19" s="48" t="e">
        <f>[2]!RSandDrftstoSharesandBorr_Y1</f>
        <v>#DIV/0!</v>
      </c>
      <c r="E19" s="48" t="e">
        <f>[2]!RSandDrftstoSharesandBorr_Y0</f>
        <v>#DIV/0!</v>
      </c>
    </row>
    <row r="20" spans="1:5" ht="15.75">
      <c r="A20" s="42" t="s">
        <v>59</v>
      </c>
      <c r="B20" s="49" t="e">
        <f>[2]!LoansToShares_Y3</f>
        <v>#DIV/0!</v>
      </c>
      <c r="C20" s="49" t="e">
        <f>[2]!LoansToShares_Y2</f>
        <v>#DIV/0!</v>
      </c>
      <c r="D20" s="49" t="e">
        <f>[2]!LoansToShares_Y1</f>
        <v>#DIV/0!</v>
      </c>
      <c r="E20" s="49" t="e">
        <f>[2]!LoansToShares_Y0</f>
        <v>#DIV/0!</v>
      </c>
    </row>
    <row r="21" spans="1:5" ht="15.75">
      <c r="A21" s="42" t="s">
        <v>60</v>
      </c>
      <c r="B21" s="49" t="e">
        <f>[2]!ContLiabilitiesToCashandInvestments_Y3</f>
        <v>#DIV/0!</v>
      </c>
      <c r="C21" s="49" t="e">
        <f>[2]!ContLiabilitiesToCashandInvestments_Y2</f>
        <v>#DIV/0!</v>
      </c>
      <c r="D21" s="49" t="e">
        <f>[2]!ContLiabilitiesToCashandInvestments_Y1</f>
        <v>#DIV/0!</v>
      </c>
      <c r="E21" s="49" t="e">
        <f>[2]!ContLiabilitiesToCashandInvestments_Y0</f>
        <v>#DIV/0!</v>
      </c>
    </row>
    <row r="22" spans="1:5" ht="15.75">
      <c r="A22" s="42" t="s">
        <v>61</v>
      </c>
      <c r="B22" s="49" t="e">
        <f>[2]!NetLiquidAssetsToTotalLiabandShares_Y3</f>
        <v>#DIV/0!</v>
      </c>
      <c r="C22" s="49" t="e">
        <f>[2]!NetLiquidAssetsToTotalLiabandShares_Y2</f>
        <v>#DIV/0!</v>
      </c>
      <c r="D22" s="49" t="e">
        <f>[2]!NetLiquidAssetsToTotalLiabandShares_Y1</f>
        <v>#DIV/0!</v>
      </c>
      <c r="E22" s="49" t="e">
        <f>[2]!NetLiquidAssetsToTotalLiabandShares_Y0</f>
        <v>#DIV/0!</v>
      </c>
    </row>
    <row r="23" spans="1:5" ht="25.5">
      <c r="A23" s="42" t="s">
        <v>62</v>
      </c>
      <c r="B23" s="49" t="e">
        <f>[2]!VolLiabToCashSTI_Y3</f>
        <v>#DIV/0!</v>
      </c>
      <c r="C23" s="49" t="e">
        <f>[2]!VolLiabToCashSTI_Y2</f>
        <v>#DIV/0!</v>
      </c>
      <c r="D23" s="49" t="e">
        <f>[2]!VolLiabToCashSTI_Y1</f>
        <v>#DIV/0!</v>
      </c>
      <c r="E23" s="49" t="e">
        <f>[2]!VolLiabToCashSTI_Y0</f>
        <v>#DIV/0!</v>
      </c>
    </row>
    <row r="24" spans="1:5" ht="15.75">
      <c r="A24" s="42" t="s">
        <v>9</v>
      </c>
      <c r="B24" s="49" t="e">
        <f>[2]!GrowthInVolLiabToAssets_Y3</f>
        <v>#DIV/0!</v>
      </c>
      <c r="C24" s="49" t="e">
        <f>[2]!GrowthInVolLiabToAssets_Y2</f>
        <v>#DIV/0!</v>
      </c>
      <c r="D24" s="49" t="e">
        <f>[2]!GrowthInVolLiabToAssets_Y1</f>
        <v>#DIV/0!</v>
      </c>
      <c r="E24" s="49" t="e">
        <f>[2]!GrowthInVolLiabToAssets_Y0</f>
        <v>#DIV/0!</v>
      </c>
    </row>
    <row r="25" spans="1:5" ht="15.75">
      <c r="A25" s="42" t="s">
        <v>10</v>
      </c>
      <c r="B25" s="49" t="str">
        <f>[2]!InvestLossRatio_Y3</f>
        <v>N/A</v>
      </c>
      <c r="C25" s="49" t="str">
        <f>[2]!InvestLossRatio_Y2</f>
        <v>N/A</v>
      </c>
      <c r="D25" s="49" t="str">
        <f>[2]!InvestLossRatio_Y1</f>
        <v>N/A</v>
      </c>
      <c r="E25" s="49" t="str">
        <f>[2]!InvestLossRatio_Y0</f>
        <v>N/A</v>
      </c>
    </row>
    <row r="26" spans="1:5" ht="15.75">
      <c r="A26" s="43" t="s">
        <v>11</v>
      </c>
      <c r="B26" s="50" t="e">
        <f>[2]!EstimatedLoanMaturity_Y3</f>
        <v>#DIV/0!</v>
      </c>
      <c r="C26" s="50" t="e">
        <f>[2]!EstimatedLoanMaturity_Y2</f>
        <v>#DIV/0!</v>
      </c>
      <c r="D26" s="50" t="e">
        <f>[2]!EstimatedLoanMaturity_Y1</f>
        <v>#DIV/0!</v>
      </c>
      <c r="E26" s="50" t="e">
        <f>[2]!EstimatedLoanMaturity_Y0</f>
        <v>#DIV/0!</v>
      </c>
    </row>
    <row r="27" spans="2:5" ht="12.75">
      <c r="B27" s="44"/>
      <c r="C27" s="44"/>
      <c r="D27" s="44"/>
      <c r="E27" s="44"/>
    </row>
    <row r="28" spans="1:6" ht="15">
      <c r="A28" s="41"/>
      <c r="F28" s="44"/>
    </row>
    <row r="29" ht="12.75">
      <c r="F29" s="44"/>
    </row>
    <row r="30" ht="12.75">
      <c r="F30" s="44"/>
    </row>
    <row r="31" ht="12.75">
      <c r="F31" s="44"/>
    </row>
    <row r="32" ht="12.75">
      <c r="F32" s="44"/>
    </row>
    <row r="33" ht="12.75">
      <c r="F33" s="44"/>
    </row>
    <row r="34" ht="12.75">
      <c r="F34" s="44"/>
    </row>
    <row r="35" ht="12.75">
      <c r="F35" s="44"/>
    </row>
    <row r="36" ht="12.75">
      <c r="F36" s="44"/>
    </row>
    <row r="37" ht="12.75">
      <c r="F37" s="44"/>
    </row>
    <row r="38" ht="12.75">
      <c r="F38" s="44"/>
    </row>
    <row r="39" spans="6:7" ht="12.75">
      <c r="F39" s="44"/>
      <c r="G39" s="44"/>
    </row>
  </sheetData>
  <sheetProtection/>
  <mergeCells count="1">
    <mergeCell ref="A1:C1"/>
  </mergeCells>
  <printOptions/>
  <pageMargins left="0.75" right="0.75" top="1" bottom="1" header="0.5" footer="0.5"/>
  <pageSetup orientation="portrait" r:id="rId3"/>
  <headerFooter alignWithMargins="0">
    <oddHeader xml:space="preserve">&amp;LCharter &amp;CCU Name&amp;REff. Date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Question.xls</dc:title>
  <dc:subject/>
  <dc:creator>NCUA</dc:creator>
  <cp:keywords/>
  <dc:description/>
  <cp:lastModifiedBy>GPO</cp:lastModifiedBy>
  <cp:lastPrinted>2008-09-30T18:41:48Z</cp:lastPrinted>
  <dcterms:created xsi:type="dcterms:W3CDTF">2001-01-29T20:35:49Z</dcterms:created>
  <dcterms:modified xsi:type="dcterms:W3CDTF">2008-11-05T20:14:23Z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ies>
</file>