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35" windowWidth="5415" windowHeight="315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<sst xmlns="http://schemas.openxmlformats.org/spreadsheetml/2006/main" count="359" uniqueCount="313">
  <si>
    <t>Year</t>
  </si>
  <si>
    <t>Wholesaling</t>
  </si>
  <si>
    <t>Foodstores</t>
  </si>
  <si>
    <t>1972</t>
  </si>
  <si>
    <t>NA</t>
  </si>
  <si>
    <t>1977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</si>
  <si>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</si>
  <si>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</si>
  <si>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</si>
  <si>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</si>
  <si>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</si>
  <si>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</si>
  <si>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</si>
  <si>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</si>
  <si>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</si>
  <si>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</si>
  <si>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</si>
  <si>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</si>
  <si>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</si>
  <si>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</si>
  <si>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</si>
  <si>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</si>
  <si>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</si>
  <si>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</si>
  <si>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NA = Not available.</t>
  </si>
  <si>
    <t>Million dollars</t>
  </si>
  <si>
    <t>Industry group and industry</t>
  </si>
  <si>
    <t>Meat products</t>
  </si>
  <si>
    <t xml:space="preserve">    Meatpacking plants</t>
  </si>
  <si>
    <t xml:space="preserve">    Sausages and other prepared meats</t>
  </si>
  <si>
    <t xml:space="preserve">    Poultry slaughtering and processing</t>
  </si>
  <si>
    <t>Dairy products</t>
  </si>
  <si>
    <t xml:space="preserve">    Creamery butter</t>
  </si>
  <si>
    <t xml:space="preserve">    Cheese, natural and processed</t>
  </si>
  <si>
    <t xml:space="preserve">    Condensed and evaporated milk</t>
  </si>
  <si>
    <t xml:space="preserve">    Ice cream and frozen desserts</t>
  </si>
  <si>
    <t xml:space="preserve">    Fluid milk</t>
  </si>
  <si>
    <t>Preserved fruit and vegetables</t>
  </si>
  <si>
    <t xml:space="preserve">    Canned specialties</t>
  </si>
  <si>
    <t xml:space="preserve">    Canned fruit and vegetables</t>
  </si>
  <si>
    <t xml:space="preserve">    Dehydrated fruit, vegetables, and soups</t>
  </si>
  <si>
    <t xml:space="preserve">    Pickles, sauces, and salad dressings</t>
  </si>
  <si>
    <t xml:space="preserve">    Frozen fruit and vegetables</t>
  </si>
  <si>
    <t xml:space="preserve">    Frozen specialties</t>
  </si>
  <si>
    <t>Grain mill products</t>
  </si>
  <si>
    <t xml:space="preserve">    Flour and other grain mill products</t>
  </si>
  <si>
    <t xml:space="preserve">    Breakfast cereals</t>
  </si>
  <si>
    <t xml:space="preserve">    Rice milling</t>
  </si>
  <si>
    <t xml:space="preserve">    Blended and prepared flour</t>
  </si>
  <si>
    <t xml:space="preserve">    Wet corn milling</t>
  </si>
  <si>
    <t xml:space="preserve">    Dog, cat, and other pet food</t>
  </si>
  <si>
    <t xml:space="preserve">    Other prepared feeds</t>
  </si>
  <si>
    <t>Bakery products</t>
  </si>
  <si>
    <t xml:space="preserve">    Bread, cake, and related products</t>
  </si>
  <si>
    <t xml:space="preserve">    Cookies and crackers</t>
  </si>
  <si>
    <t xml:space="preserve">    Frozen bakery products, except bread</t>
  </si>
  <si>
    <t>Sugar and confectionery products</t>
  </si>
  <si>
    <t xml:space="preserve">    Raw cane sugar</t>
  </si>
  <si>
    <t xml:space="preserve">    Cane sugar, refined</t>
  </si>
  <si>
    <t xml:space="preserve">    Beet sugar</t>
  </si>
  <si>
    <t xml:space="preserve">    Confectionery products </t>
  </si>
  <si>
    <t xml:space="preserve">    Chocolate and cocoa products</t>
  </si>
  <si>
    <t xml:space="preserve">    Salted and roasted nuts and seeds</t>
  </si>
  <si>
    <t>Fats and oils</t>
  </si>
  <si>
    <t xml:space="preserve">    Soybean oil mills</t>
  </si>
  <si>
    <t xml:space="preserve">    Other oilseed processing</t>
  </si>
  <si>
    <t xml:space="preserve">    Animal and marine fats and oils</t>
  </si>
  <si>
    <t xml:space="preserve">    Edible fats and oils</t>
  </si>
  <si>
    <t>Beverages</t>
  </si>
  <si>
    <t xml:space="preserve">    Malt beverages</t>
  </si>
  <si>
    <t xml:space="preserve">    Malt</t>
  </si>
  <si>
    <t xml:space="preserve">    Wines, brandy, and brandy spirits</t>
  </si>
  <si>
    <t xml:space="preserve">    Distilled spirits, except brandy products</t>
  </si>
  <si>
    <t xml:space="preserve">    Bottled and canned soft drinks</t>
  </si>
  <si>
    <t xml:space="preserve">    Flavoring extracts and syrups</t>
  </si>
  <si>
    <t>Miscellaneous foods and food products</t>
  </si>
  <si>
    <t xml:space="preserve">    Canned and cured fish and seafood</t>
  </si>
  <si>
    <t xml:space="preserve">    Fresh or frozen prepared fish</t>
  </si>
  <si>
    <t xml:space="preserve">    Coffee and tea</t>
  </si>
  <si>
    <t xml:space="preserve">    Potato chips and other snacks</t>
  </si>
  <si>
    <t xml:space="preserve">    Manufactured ice</t>
  </si>
  <si>
    <t xml:space="preserve">    Macaroni and spaghetti</t>
  </si>
  <si>
    <t xml:space="preserve">    Other food preparations</t>
  </si>
  <si>
    <t>Total food and kindred products</t>
  </si>
  <si>
    <t>NA = Not available</t>
  </si>
  <si>
    <t>Sales</t>
  </si>
  <si>
    <t>Company</t>
  </si>
  <si>
    <t>Philip Morris</t>
  </si>
  <si>
    <t>PepsiCo, Inc.</t>
  </si>
  <si>
    <t>Coca-Cola Company</t>
  </si>
  <si>
    <t>Table 5--Grocery sales by merchant wholesalers, 1992-2001</t>
  </si>
  <si>
    <r>
      <t xml:space="preserve">Source: Compiled by ERS from </t>
    </r>
    <r>
      <rPr>
        <i/>
        <sz val="8"/>
        <color indexed="8"/>
        <rFont val="Helvetica"/>
        <family val="2"/>
      </rPr>
      <t>Food Logistics</t>
    </r>
    <r>
      <rPr>
        <sz val="8"/>
        <color indexed="8"/>
        <rFont val="Helvetica"/>
        <family val="2"/>
      </rPr>
      <t>, October 2000.</t>
    </r>
  </si>
  <si>
    <t>Table 6--Sales of the top 10 convenience store distributors, 1999 and 2000</t>
  </si>
  <si>
    <t>change</t>
  </si>
  <si>
    <r>
      <t>Table 7--Share of supermarket sales, 2000</t>
    </r>
    <r>
      <rPr>
        <b/>
        <vertAlign val="superscript"/>
        <sz val="9"/>
        <color indexed="8"/>
        <rFont val="Helvetica"/>
        <family val="2"/>
      </rPr>
      <t>1</t>
    </r>
  </si>
  <si>
    <t xml:space="preserve">     </t>
  </si>
  <si>
    <t>Sales of the four sectors include nonfood grocery items. Shipment or sales of the four sectors are noncumulative.</t>
  </si>
  <si>
    <r>
      <t>Table 8--Food retailing mergers and acquisitions--number and sales of supermarkets acquired, by region, 1997-2000</t>
    </r>
    <r>
      <rPr>
        <b/>
        <vertAlign val="superscript"/>
        <sz val="10"/>
        <rFont val="Helvetica"/>
        <family val="2"/>
      </rPr>
      <t>1,2</t>
    </r>
  </si>
  <si>
    <t>Sales (billion dollars)</t>
  </si>
  <si>
    <r>
      <t>Table 9--Specialized foodstore number and sales, 1992 and 1997</t>
    </r>
    <r>
      <rPr>
        <b/>
        <vertAlign val="superscript"/>
        <sz val="10"/>
        <rFont val="Helvetica"/>
        <family val="2"/>
      </rPr>
      <t>1</t>
    </r>
  </si>
  <si>
    <t>Stores</t>
  </si>
  <si>
    <t>ConAgra, Inc.</t>
  </si>
  <si>
    <t>IBP, Inc.</t>
  </si>
  <si>
    <t>Sara Lee Corp.</t>
  </si>
  <si>
    <t>Anheuser-Busch</t>
  </si>
  <si>
    <t>H.J. Heinz Company</t>
  </si>
  <si>
    <t>Nabisco, Inc.</t>
  </si>
  <si>
    <t>Bestfoods</t>
  </si>
  <si>
    <t>Tyson Foods, Inc.</t>
  </si>
  <si>
    <t>Kellogg Company</t>
  </si>
  <si>
    <t>Campbell Soup Company</t>
  </si>
  <si>
    <t>General Mills</t>
  </si>
  <si>
    <t>Quaker Oats Company</t>
  </si>
  <si>
    <t>Seagram Company</t>
  </si>
  <si>
    <t>Hershey Foods</t>
  </si>
  <si>
    <t>Dole Food Company</t>
  </si>
  <si>
    <t>Procter and Gamble</t>
  </si>
  <si>
    <t>Flowers Industries Inc.</t>
  </si>
  <si>
    <t>Interstate Bakeries Corp.</t>
  </si>
  <si>
    <t>Hormel Foods</t>
  </si>
  <si>
    <t>Suiza Foods Corp.</t>
  </si>
  <si>
    <t>Dean Foods Co.</t>
  </si>
  <si>
    <t>Chiquita Brands International</t>
  </si>
  <si>
    <t>Ralston Purina Co.</t>
  </si>
  <si>
    <t>International Multifoods Corp.</t>
  </si>
  <si>
    <t>Maple Leaf Foods Inc.</t>
  </si>
  <si>
    <t>Wm. Wrigley Jr. Co.</t>
  </si>
  <si>
    <t>Smithfield Foods Inc.</t>
  </si>
  <si>
    <t>Adolph Coors Co.</t>
  </si>
  <si>
    <t>Warner-Lambert Co.</t>
  </si>
  <si>
    <t>Imperial Holly Corp.</t>
  </si>
  <si>
    <t>George Weston Ltd.</t>
  </si>
  <si>
    <t>Earthgrains Co.</t>
  </si>
  <si>
    <t>International Homefoods Inc.</t>
  </si>
  <si>
    <t>McCormick and Company, Inc.</t>
  </si>
  <si>
    <t>Canandaigua Brands Inc.</t>
  </si>
  <si>
    <t>Brown-Forman Corp.</t>
  </si>
  <si>
    <t>Pilgrim's Pride Corp.</t>
  </si>
  <si>
    <t>Fortune Brands, Inc.</t>
  </si>
  <si>
    <t>Dreyer's Grand Ice Cream Inc.</t>
  </si>
  <si>
    <t>Michael Foods Inc.</t>
  </si>
  <si>
    <t>Seaboard Corp.</t>
  </si>
  <si>
    <t>Colgate-Palmolive Co.</t>
  </si>
  <si>
    <t>Cott Corp.</t>
  </si>
  <si>
    <t>Aurora Foods Inc.</t>
  </si>
  <si>
    <t>WLR Foods Inc.</t>
  </si>
  <si>
    <t>Molson Companies</t>
  </si>
  <si>
    <t>Triarc Companies Inc.</t>
  </si>
  <si>
    <t>Merchants</t>
  </si>
  <si>
    <t>Manufacturers'</t>
  </si>
  <si>
    <t>Agents and</t>
  </si>
  <si>
    <t>Total</t>
  </si>
  <si>
    <t>sales branches</t>
  </si>
  <si>
    <t>Brokers</t>
  </si>
  <si>
    <t>and offices</t>
  </si>
  <si>
    <t>----- Billion dollars -----</t>
  </si>
  <si>
    <t>1963</t>
  </si>
  <si>
    <t>1967</t>
  </si>
  <si>
    <t>----- Percent of Total -----</t>
  </si>
  <si>
    <t>McLane Co. Inc.</t>
  </si>
  <si>
    <t>Eby-Brown Co.</t>
  </si>
  <si>
    <t>Core-Mark International Inc.</t>
  </si>
  <si>
    <t>H.T. Hackney Co.</t>
  </si>
  <si>
    <t>GSC Enterprises Inc.</t>
  </si>
  <si>
    <t>Miller and Hartman Co. Inc.</t>
  </si>
  <si>
    <t>S. Abraham &amp; Sons Inc.</t>
  </si>
  <si>
    <t>Harold Levinson Associates</t>
  </si>
  <si>
    <t xml:space="preserve"> Billion dollars</t>
  </si>
  <si>
    <t>Spartan Stores (Convenience Store Division)</t>
  </si>
  <si>
    <t>Fleming Convenience Marketing &amp; Distribution</t>
  </si>
  <si>
    <t xml:space="preserve"> Volume</t>
  </si>
  <si>
    <t>Annual</t>
  </si>
  <si>
    <t>Category</t>
  </si>
  <si>
    <t>Percent</t>
  </si>
  <si>
    <t>Grocery foods</t>
  </si>
  <si>
    <t>Baby foods</t>
  </si>
  <si>
    <t>Baking flour</t>
  </si>
  <si>
    <t>Baking mixes</t>
  </si>
  <si>
    <t>Baking supplies</t>
  </si>
  <si>
    <t>Beer, wine &amp; liquor</t>
  </si>
  <si>
    <t>Breakfast food</t>
  </si>
  <si>
    <t>Candy</t>
  </si>
  <si>
    <t>Cereal</t>
  </si>
  <si>
    <t>Coffee</t>
  </si>
  <si>
    <t>Condiments/sauces</t>
  </si>
  <si>
    <t>Cookies</t>
  </si>
  <si>
    <t>Crackers</t>
  </si>
  <si>
    <t>Desserts, gelatin, syrup</t>
  </si>
  <si>
    <t>Fruit - canned</t>
  </si>
  <si>
    <t>Fruit - dried &amp; snacks</t>
  </si>
  <si>
    <t>Gum</t>
  </si>
  <si>
    <t>Jams, jellies &amp; spreads</t>
  </si>
  <si>
    <t>Juices, drinks</t>
  </si>
  <si>
    <t>Nuts</t>
  </si>
  <si>
    <t>Packaged milk/modifiers</t>
  </si>
  <si>
    <t>Pasta</t>
  </si>
  <si>
    <t>Pickles, Olives &amp; relish</t>
  </si>
  <si>
    <t>Prepared food - dry mixes</t>
  </si>
  <si>
    <t>Prepared food (RTS)</t>
  </si>
  <si>
    <t>Salad dressings</t>
  </si>
  <si>
    <t>Salad oils/cooking</t>
  </si>
  <si>
    <t>Seafood - canned</t>
  </si>
  <si>
    <t>Snacks</t>
  </si>
  <si>
    <t>Soft drinks - carbonated</t>
  </si>
  <si>
    <t>Soft drinks - non-carbonated</t>
  </si>
  <si>
    <t>Soup</t>
  </si>
  <si>
    <t>Spices, seasonings</t>
  </si>
  <si>
    <t>Sugar, sweetners</t>
  </si>
  <si>
    <t>Syrup, molasses</t>
  </si>
  <si>
    <t>Tea</t>
  </si>
  <si>
    <t>Vegetables - canned</t>
  </si>
  <si>
    <t>Vegetables/grains-dried</t>
  </si>
  <si>
    <t>Water, bottled</t>
  </si>
  <si>
    <t>Grocery (nonfood)</t>
  </si>
  <si>
    <t>Charcoal, logs</t>
  </si>
  <si>
    <t>Detergents</t>
  </si>
  <si>
    <t>Disposable diapers</t>
  </si>
  <si>
    <t>Freshners/deodorizers</t>
  </si>
  <si>
    <t>Household/cleaners</t>
  </si>
  <si>
    <t>Household/supplies</t>
  </si>
  <si>
    <t>Insecticides/pesticides</t>
  </si>
  <si>
    <t>Laundry supplies</t>
  </si>
  <si>
    <t>Paper products</t>
  </si>
  <si>
    <t>Personal soap &amp; bath</t>
  </si>
  <si>
    <t>Pet food</t>
  </si>
  <si>
    <t>Tobacco &amp; Accessories</t>
  </si>
  <si>
    <t>Wrapping materials &amp; bags</t>
  </si>
  <si>
    <t>Bakery, in-store</t>
  </si>
  <si>
    <t>Bread &amp; baked goods</t>
  </si>
  <si>
    <t>Dairy</t>
  </si>
  <si>
    <t>Butter &amp; margarine</t>
  </si>
  <si>
    <t>Cheese</t>
  </si>
  <si>
    <t>Cottage cheese, sour cream</t>
  </si>
  <si>
    <t>Dough products</t>
  </si>
  <si>
    <t>Eggs</t>
  </si>
  <si>
    <t>Juices, drinks - Ref.</t>
  </si>
  <si>
    <t>Milk</t>
  </si>
  <si>
    <t>Pudding, desserts</t>
  </si>
  <si>
    <t>Snacks, spreads, dips</t>
  </si>
  <si>
    <t>Yougurt</t>
  </si>
  <si>
    <t>Deli, in-store (service)</t>
  </si>
  <si>
    <t>Frozen foods</t>
  </si>
  <si>
    <t>Baked goods</t>
  </si>
  <si>
    <t>Breakfast foods</t>
  </si>
  <si>
    <t>Desserts/toppings</t>
  </si>
  <si>
    <t xml:space="preserve">Ice cream - novelties </t>
  </si>
  <si>
    <t>Meal starters</t>
  </si>
  <si>
    <t>Pizza/snacks</t>
  </si>
  <si>
    <t>Prepared foods</t>
  </si>
  <si>
    <t>Meat/poultry/seafood</t>
  </si>
  <si>
    <t>Vegetables</t>
  </si>
  <si>
    <t>Meat &amp; seafood-fresh</t>
  </si>
  <si>
    <t>Fresh</t>
  </si>
  <si>
    <t>Packaged</t>
  </si>
  <si>
    <t>Produce</t>
  </si>
  <si>
    <t>Floral</t>
  </si>
  <si>
    <t>General merchandise</t>
  </si>
  <si>
    <t>GM (scanned)</t>
  </si>
  <si>
    <t>GM (nonscanned, est.)</t>
  </si>
  <si>
    <t>Video rental</t>
  </si>
  <si>
    <t>Health &amp; beauty care</t>
  </si>
  <si>
    <t>Pharmacy</t>
  </si>
  <si>
    <t>Unclassified</t>
  </si>
  <si>
    <t>Total supermarket</t>
  </si>
  <si>
    <t>Share of</t>
  </si>
  <si>
    <t>store sales</t>
  </si>
  <si>
    <t>Pacific</t>
  </si>
  <si>
    <t>Midwestern</t>
  </si>
  <si>
    <t>Northeastern</t>
  </si>
  <si>
    <t>Southeastern</t>
  </si>
  <si>
    <t>Inter-regional</t>
  </si>
  <si>
    <t>Number of supermarkets</t>
  </si>
  <si>
    <t>Store type (SIC basis)</t>
  </si>
  <si>
    <t>Specialized foodstores</t>
  </si>
  <si>
    <t xml:space="preserve">  Meat and fish/seafood markets</t>
  </si>
  <si>
    <t xml:space="preserve">  Fruit and vegetable markets</t>
  </si>
  <si>
    <t xml:space="preserve">  Candy, nut, and confectionery</t>
  </si>
  <si>
    <t xml:space="preserve">  Dairy products stores</t>
  </si>
  <si>
    <t xml:space="preserve">  Retail bakeries</t>
  </si>
  <si>
    <t xml:space="preserve">  Miscellaneous specialized stores</t>
  </si>
  <si>
    <t>Number</t>
  </si>
  <si>
    <t>1 Both food processing and wholesaling include double counting because of sales to other processors or wholesalers.</t>
  </si>
  <si>
    <t>2 Industry shipments.</t>
  </si>
  <si>
    <t>3 Excludes noncommercial sales.</t>
  </si>
  <si>
    <t>Sources: (1) Annual Survey of Manufacturers, selected issues, (2) Census of Manufactures. selected issues, (3) Monthly Retail</t>
  </si>
  <si>
    <t>Trade Report, annual issues, (4) Census of Retail Trade, selected issues, (5) Census of WholesaleTrade, selected issues.</t>
  </si>
  <si>
    <t>4 NAICS, food and beverage.</t>
  </si>
  <si>
    <r>
      <t>Processing</t>
    </r>
    <r>
      <rPr>
        <vertAlign val="superscript"/>
        <sz val="9"/>
        <color indexed="8"/>
        <rFont val="Helvetica"/>
        <family val="2"/>
      </rPr>
      <t xml:space="preserve"> 2</t>
    </r>
  </si>
  <si>
    <r>
      <t>Food service</t>
    </r>
    <r>
      <rPr>
        <vertAlign val="superscript"/>
        <sz val="9"/>
        <color indexed="8"/>
        <rFont val="Helvetica"/>
        <family val="2"/>
      </rPr>
      <t xml:space="preserve"> 3</t>
    </r>
  </si>
  <si>
    <r>
      <t>Table 1--Food and nonfood sales or shipments in food marketing, 1972-2000</t>
    </r>
    <r>
      <rPr>
        <b/>
        <vertAlign val="superscript"/>
        <sz val="10"/>
        <color indexed="8"/>
        <rFont val="Helvetica"/>
        <family val="2"/>
      </rPr>
      <t>1</t>
    </r>
  </si>
  <si>
    <t>Table 2--Food processing product shipments, 1990-2000</t>
  </si>
  <si>
    <t>Source: Annual Survey of Manufactures. Data are compiled according to the SIC code.</t>
  </si>
  <si>
    <t>Table 3--Sales of the top 50 North American food processing companies, 1997 and 1998</t>
  </si>
  <si>
    <t>Sales rank</t>
  </si>
  <si>
    <t>Source: Prepared Foods Magazine.</t>
  </si>
  <si>
    <t>Table 4--Total sales of grocery wholesalers, by type of wholesaler, 1963-1997</t>
  </si>
  <si>
    <t>Source: Census of Wholesale Trade.</t>
  </si>
  <si>
    <r>
      <t xml:space="preserve">Real </t>
    </r>
    <r>
      <rPr>
        <vertAlign val="superscript"/>
        <sz val="9"/>
        <color indexed="8"/>
        <rFont val="Helvetica"/>
        <family val="2"/>
      </rPr>
      <t>1</t>
    </r>
  </si>
  <si>
    <t>1 Deflated by the Producer Price Index for Processed Foods and Feed.</t>
  </si>
  <si>
    <t>Source: Annual Wholesale Trade Survey, U.S. Census Bureau.</t>
  </si>
  <si>
    <t>Firm</t>
  </si>
  <si>
    <t>Deli, ref. (self-service)</t>
  </si>
  <si>
    <t>1 Supermarkets and supercenters with annual sales of $2 million or more.</t>
  </si>
  <si>
    <t>Source: Supermarket Business, Sept. 15, 2001.</t>
  </si>
  <si>
    <t>1 Excludes acquisitions of fewer than 25 supermarkets.</t>
  </si>
  <si>
    <t>2 Acquisition year determined by date of Federal Trade Commission consent decree.</t>
  </si>
  <si>
    <t>Sources: Company annual reports and SEC filings; press releases; Federal Trade Commission, Hoovers Online,</t>
  </si>
  <si>
    <t>Food Institute Weekly Digest.</t>
  </si>
  <si>
    <t>1 Establishments with paid employees only.</t>
  </si>
  <si>
    <t>Source: Census of Retail Trade, 1997.</t>
  </si>
  <si>
    <t>Nominal</t>
  </si>
  <si>
    <t>Billion 1982 dollars</t>
  </si>
  <si>
    <t>5 ERS, Food Expenditure Series.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</si>
</sst>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______)"/>
    <numFmt numFmtId="165" formatCode="0.0"/>
    <numFmt numFmtId="166" formatCode="#,##0.0___________)"/>
    <numFmt numFmtId="167" formatCode="#,##0___________________________)"/>
    <numFmt numFmtId="168" formatCode="#,##0.0_________________________)"/>
    <numFmt numFmtId="169" formatCode="#,##0.0_______________)"/>
    <numFmt numFmtId="170" formatCode="#,##0_____)"/>
    <numFmt numFmtId="171" formatCode="#,##0.0_____)"/>
    <numFmt numFmtId="172" formatCode="###0___________)"/>
    <numFmt numFmtId="173" formatCode="#,##0.0_);\(#,##0.0\)"/>
    <numFmt numFmtId="174" formatCode="#,##0.0_________)"/>
    <numFmt numFmtId="175" formatCode="#,##0.0_______)"/>
    <numFmt numFmtId="176" formatCode="#,##0___)"/>
    <numFmt numFmtId="177" formatCode="#,##0_____________)"/>
    <numFmt numFmtId="178" formatCode="#,##0___________________)"/>
    <numFmt numFmtId="179" formatCode="###0_________)"/>
    <numFmt numFmtId="180" formatCode="#,##0.0_____________)"/>
    <numFmt numFmtId="181" formatCode="#,##0.00___________)"/>
    <numFmt numFmtId="182" formatCode="#,##0_)"/>
    <numFmt numFmtId="183" formatCode="#,##0.0_)"/>
    <numFmt numFmtId="184" formatCode="_(* #,##0.0_);_(* \(#,##0.0\);_(* &quot;-&quot;??_);_(@_)"/>
    <numFmt numFmtId="185" formatCode="_(* #,##0_);_(* \(#,##0\);_(* &quot;-&quot;??_);_(@_)"/>
    <numFmt numFmtId="186" formatCode="&quot;$&quot;#,##0.0"/>
  </numFmts>
  <fonts count="14">
    <font>
      <sz val="9"/>
      <name val="Helvetica"/>
      <family val="0"/>
    </font>
    <font>
      <sz val="9"/>
      <color indexed="8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10"/>
      <color indexed="8"/>
      <name val="Helvetica"/>
      <family val="2"/>
    </font>
    <font>
      <b/>
      <sz val="10"/>
      <name val="Helvetica"/>
      <family val="2"/>
    </font>
    <font>
      <i/>
      <sz val="9"/>
      <name val="Helvetica"/>
      <family val="2"/>
    </font>
    <font>
      <i/>
      <sz val="8"/>
      <color indexed="8"/>
      <name val="Helvetica"/>
      <family val="2"/>
    </font>
    <font>
      <i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vertAlign val="superscript"/>
      <sz val="9"/>
      <color indexed="8"/>
      <name val="Helvetica"/>
      <family val="2"/>
    </font>
    <font>
      <b/>
      <vertAlign val="superscript"/>
      <sz val="10"/>
      <color indexed="8"/>
      <name val="Helvetica"/>
      <family val="2"/>
    </font>
    <font>
      <vertAlign val="superscript"/>
      <sz val="9"/>
      <name val="Helvetica"/>
      <family val="2"/>
    </font>
    <font>
      <b/>
      <vertAlign val="superscript"/>
      <sz val="10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 indent="2"/>
    </xf>
    <xf numFmtId="0" fontId="1" fillId="0" borderId="0" xfId="0" applyNumberFormat="1" applyFont="1" applyAlignment="1" quotePrefix="1">
      <alignment horizontal="left" indent="2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1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 indent="2"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1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2" fontId="0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 quotePrefix="1">
      <alignment horizont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5" fillId="0" borderId="1" xfId="0" applyFont="1" applyBorder="1" applyAlignment="1" quotePrefix="1">
      <alignment horizontal="left"/>
    </xf>
    <xf numFmtId="0" fontId="8" fillId="0" borderId="0" xfId="0" applyNumberFormat="1" applyFont="1" applyAlignment="1">
      <alignment horizontal="center"/>
    </xf>
    <xf numFmtId="0" fontId="4" fillId="0" borderId="1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4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 quotePrefix="1">
      <alignment horizontal="left" indent="2"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 horizontal="centerContinuous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Border="1" applyAlignment="1" quotePrefix="1">
      <alignment/>
    </xf>
    <xf numFmtId="3" fontId="12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8" fillId="0" borderId="0" xfId="0" applyNumberFormat="1" applyFont="1" applyAlignment="1" quotePrefix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3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NumberFormat="1" applyFont="1" applyBorder="1" applyAlignment="1" quotePrefix="1">
      <alignment horizontal="left"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workbookViewId="0" topLeftCell="A1">
      <selection activeCell="A1" sqref="A1"/>
    </sheetView>
  </sheetViews>
  <sheetFormatPr defaultColWidth="9.140625" defaultRowHeight="12" customHeight="1"/>
  <cols>
    <col min="2" max="2" width="11.421875" style="4" customWidth="1"/>
    <col min="3" max="3" width="19.57421875" style="0" customWidth="1"/>
    <col min="4" max="4" width="1.421875" style="0" customWidth="1"/>
    <col min="5" max="6" width="22.57421875" style="0" customWidth="1"/>
    <col min="7" max="7" width="1.421875" style="0" customWidth="1"/>
    <col min="8" max="8" width="22.57421875" style="0" customWidth="1"/>
  </cols>
  <sheetData>
    <row r="2" spans="2:8" ht="12" customHeight="1">
      <c r="B2" s="82" t="s">
        <v>289</v>
      </c>
      <c r="C2" s="6"/>
      <c r="D2" s="6"/>
      <c r="E2" s="6"/>
      <c r="F2" s="6"/>
      <c r="G2" s="6"/>
      <c r="H2" s="6"/>
    </row>
    <row r="3" spans="2:8" ht="12" customHeight="1">
      <c r="B3" s="8" t="s">
        <v>0</v>
      </c>
      <c r="C3" s="69" t="s">
        <v>287</v>
      </c>
      <c r="D3" s="9"/>
      <c r="E3" s="9" t="s">
        <v>1</v>
      </c>
      <c r="F3" s="69" t="s">
        <v>288</v>
      </c>
      <c r="G3" s="69"/>
      <c r="H3" s="9" t="s">
        <v>2</v>
      </c>
    </row>
    <row r="4" spans="2:8" ht="12" customHeight="1">
      <c r="B4" s="1"/>
      <c r="C4" s="79" t="s">
        <v>25</v>
      </c>
      <c r="D4" s="79"/>
      <c r="E4" s="11"/>
      <c r="F4" s="12"/>
      <c r="G4" s="12"/>
      <c r="H4" s="12"/>
    </row>
    <row r="5" spans="2:8" ht="12" customHeight="1">
      <c r="B5" s="1"/>
      <c r="C5" s="1"/>
      <c r="D5" s="1"/>
      <c r="E5" s="1"/>
      <c r="F5" s="1"/>
      <c r="G5" s="1"/>
      <c r="H5" s="1"/>
    </row>
    <row r="6" spans="2:8" ht="12" customHeight="1">
      <c r="B6" s="3" t="s">
        <v>3</v>
      </c>
      <c r="C6" s="94">
        <v>115051</v>
      </c>
      <c r="D6" s="14"/>
      <c r="E6" s="94">
        <v>106457</v>
      </c>
      <c r="F6" s="25" t="s">
        <v>4</v>
      </c>
      <c r="G6" s="25"/>
      <c r="H6" s="94">
        <v>99035</v>
      </c>
    </row>
    <row r="7" spans="2:8" ht="12" customHeight="1">
      <c r="B7" s="3" t="s">
        <v>5</v>
      </c>
      <c r="C7" s="94">
        <v>192912</v>
      </c>
      <c r="D7" s="14"/>
      <c r="E7" s="94">
        <v>182905</v>
      </c>
      <c r="F7" s="25" t="s">
        <v>4</v>
      </c>
      <c r="G7" s="25"/>
      <c r="H7" s="94">
        <v>157941</v>
      </c>
    </row>
    <row r="8" spans="2:8" ht="12" customHeight="1">
      <c r="B8" s="3" t="s">
        <v>6</v>
      </c>
      <c r="C8" s="94">
        <v>280529</v>
      </c>
      <c r="D8" s="14"/>
      <c r="E8" s="94">
        <v>288658</v>
      </c>
      <c r="F8" s="25" t="s">
        <v>4</v>
      </c>
      <c r="G8" s="25"/>
      <c r="H8" s="94">
        <v>246122</v>
      </c>
    </row>
    <row r="9" spans="2:8" ht="12" customHeight="1">
      <c r="B9" s="3" t="s">
        <v>7</v>
      </c>
      <c r="C9" s="94">
        <v>289314</v>
      </c>
      <c r="D9" s="14"/>
      <c r="E9" s="25" t="s">
        <v>4</v>
      </c>
      <c r="F9" s="94">
        <v>135982</v>
      </c>
      <c r="G9" s="94"/>
      <c r="H9" s="94">
        <v>256018</v>
      </c>
    </row>
    <row r="10" spans="2:8" ht="12" customHeight="1">
      <c r="B10" s="3" t="s">
        <v>8</v>
      </c>
      <c r="C10" s="94">
        <v>304584</v>
      </c>
      <c r="D10" s="14"/>
      <c r="E10" s="25" t="s">
        <v>4</v>
      </c>
      <c r="F10" s="94">
        <v>146054</v>
      </c>
      <c r="G10" s="94"/>
      <c r="H10" s="94">
        <v>271909</v>
      </c>
    </row>
    <row r="11" spans="2:8" ht="12" customHeight="1">
      <c r="B11" s="3" t="s">
        <v>9</v>
      </c>
      <c r="C11" s="94">
        <v>308606</v>
      </c>
      <c r="D11" s="14"/>
      <c r="E11" s="25" t="s">
        <v>4</v>
      </c>
      <c r="F11" s="94">
        <v>152773</v>
      </c>
      <c r="G11" s="94"/>
      <c r="H11" s="94">
        <v>285062</v>
      </c>
    </row>
    <row r="12" spans="2:8" ht="12" customHeight="1">
      <c r="B12" s="3" t="s">
        <v>10</v>
      </c>
      <c r="C12" s="94">
        <v>318203</v>
      </c>
      <c r="D12" s="14"/>
      <c r="E12" s="25" t="s">
        <v>4</v>
      </c>
      <c r="F12" s="94">
        <v>139415</v>
      </c>
      <c r="G12" s="94"/>
      <c r="H12" s="94">
        <v>297019</v>
      </c>
    </row>
    <row r="13" spans="2:8" ht="12" customHeight="1">
      <c r="B13" s="3" t="s">
        <v>11</v>
      </c>
      <c r="C13" s="94">
        <v>329725</v>
      </c>
      <c r="D13" s="14"/>
      <c r="E13" s="94">
        <v>380900</v>
      </c>
      <c r="F13" s="94">
        <v>153461</v>
      </c>
      <c r="G13" s="94"/>
      <c r="H13" s="94">
        <v>309461</v>
      </c>
    </row>
    <row r="14" spans="2:8" ht="12" customHeight="1">
      <c r="B14" s="3" t="s">
        <v>12</v>
      </c>
      <c r="C14" s="94">
        <v>351518</v>
      </c>
      <c r="D14" s="14"/>
      <c r="E14" s="25" t="s">
        <v>4</v>
      </c>
      <c r="F14" s="94">
        <v>167993</v>
      </c>
      <c r="G14" s="94"/>
      <c r="H14" s="94">
        <v>325493</v>
      </c>
    </row>
    <row r="15" spans="2:8" ht="12" customHeight="1">
      <c r="B15" s="3" t="s">
        <v>13</v>
      </c>
      <c r="C15" s="94">
        <v>364403</v>
      </c>
      <c r="D15" s="14"/>
      <c r="E15" s="25" t="s">
        <v>4</v>
      </c>
      <c r="F15" s="94">
        <v>177829</v>
      </c>
      <c r="G15" s="94"/>
      <c r="H15" s="94">
        <v>347045</v>
      </c>
    </row>
    <row r="16" spans="2:8" ht="12" customHeight="1">
      <c r="B16" s="3" t="s">
        <v>14</v>
      </c>
      <c r="C16" s="94">
        <v>384009</v>
      </c>
      <c r="D16" s="14"/>
      <c r="E16" s="25" t="s">
        <v>4</v>
      </c>
      <c r="F16" s="94">
        <v>190149</v>
      </c>
      <c r="G16" s="94"/>
      <c r="H16" s="94">
        <v>368333</v>
      </c>
    </row>
    <row r="17" spans="2:8" ht="12" customHeight="1">
      <c r="B17" s="3" t="s">
        <v>15</v>
      </c>
      <c r="C17" s="94">
        <v>387050</v>
      </c>
      <c r="D17" s="14"/>
      <c r="E17" s="25" t="s">
        <v>4</v>
      </c>
      <c r="F17" s="94">
        <v>191424</v>
      </c>
      <c r="G17" s="94"/>
      <c r="H17" s="94">
        <v>374523</v>
      </c>
    </row>
    <row r="18" spans="2:8" ht="12" customHeight="1">
      <c r="B18" s="3" t="s">
        <v>16</v>
      </c>
      <c r="C18" s="94">
        <v>394830</v>
      </c>
      <c r="D18" s="14"/>
      <c r="E18" s="25">
        <v>504600</v>
      </c>
      <c r="F18" s="94">
        <v>200164</v>
      </c>
      <c r="G18" s="94"/>
      <c r="H18" s="94">
        <v>377099</v>
      </c>
    </row>
    <row r="19" spans="2:8" ht="12" customHeight="1">
      <c r="B19" s="3" t="s">
        <v>17</v>
      </c>
      <c r="C19" s="94">
        <v>413988</v>
      </c>
      <c r="D19" s="14"/>
      <c r="E19" s="25" t="s">
        <v>4</v>
      </c>
      <c r="F19" s="94">
        <v>210443</v>
      </c>
      <c r="G19" s="94"/>
      <c r="H19" s="94">
        <v>385386</v>
      </c>
    </row>
    <row r="20" spans="2:8" ht="12" customHeight="1">
      <c r="B20" s="3" t="s">
        <v>18</v>
      </c>
      <c r="C20" s="94">
        <v>429631</v>
      </c>
      <c r="D20" s="14"/>
      <c r="E20" s="25" t="s">
        <v>4</v>
      </c>
      <c r="F20" s="94">
        <v>217106</v>
      </c>
      <c r="G20" s="94"/>
      <c r="H20" s="94">
        <v>399252</v>
      </c>
    </row>
    <row r="21" spans="2:8" ht="12" customHeight="1">
      <c r="B21" s="2" t="s">
        <v>19</v>
      </c>
      <c r="C21" s="94">
        <v>446405</v>
      </c>
      <c r="D21" s="14"/>
      <c r="E21" s="25" t="s">
        <v>4</v>
      </c>
      <c r="F21" s="94">
        <v>222081</v>
      </c>
      <c r="G21" s="94"/>
      <c r="H21" s="94">
        <v>407392</v>
      </c>
    </row>
    <row r="22" spans="2:8" ht="12" customHeight="1">
      <c r="B22" s="2" t="s">
        <v>20</v>
      </c>
      <c r="C22" s="94">
        <v>461297</v>
      </c>
      <c r="D22" s="14"/>
      <c r="E22" s="25" t="s">
        <v>4</v>
      </c>
      <c r="F22" s="94">
        <v>228172</v>
      </c>
      <c r="G22" s="94"/>
      <c r="H22" s="94">
        <v>420980</v>
      </c>
    </row>
    <row r="23" spans="2:8" ht="12" customHeight="1">
      <c r="B23" s="2" t="s">
        <v>21</v>
      </c>
      <c r="C23" s="94">
        <v>421737</v>
      </c>
      <c r="D23" s="14"/>
      <c r="E23" s="25">
        <v>588970</v>
      </c>
      <c r="F23" s="94">
        <v>236159</v>
      </c>
      <c r="G23" s="94"/>
      <c r="H23" s="94">
        <v>429805</v>
      </c>
    </row>
    <row r="24" spans="2:8" ht="12" customHeight="1">
      <c r="B24" s="2" t="s">
        <v>22</v>
      </c>
      <c r="C24" s="94">
        <v>428478</v>
      </c>
      <c r="D24" s="14"/>
      <c r="E24" s="25" t="s">
        <v>4</v>
      </c>
      <c r="F24" s="94">
        <v>266410</v>
      </c>
      <c r="G24" s="94"/>
      <c r="H24" s="94">
        <v>435383</v>
      </c>
    </row>
    <row r="25" spans="2:8" ht="12" customHeight="1">
      <c r="B25" s="65" t="s">
        <v>23</v>
      </c>
      <c r="C25" s="95">
        <v>429053</v>
      </c>
      <c r="D25" s="66"/>
      <c r="E25" s="99" t="s">
        <v>4</v>
      </c>
      <c r="F25" s="95">
        <v>285371</v>
      </c>
      <c r="G25" s="95"/>
      <c r="H25" s="95">
        <v>458269</v>
      </c>
    </row>
    <row r="26" spans="2:8" ht="12" customHeight="1">
      <c r="B26" s="23">
        <v>2000</v>
      </c>
      <c r="C26" s="96">
        <v>497678</v>
      </c>
      <c r="D26" s="97">
        <v>4</v>
      </c>
      <c r="E26" s="100" t="s">
        <v>4</v>
      </c>
      <c r="F26" s="100">
        <v>293489</v>
      </c>
      <c r="G26" s="97">
        <v>5</v>
      </c>
      <c r="H26" s="98">
        <v>483698</v>
      </c>
    </row>
    <row r="27" spans="2:8" ht="12" customHeight="1">
      <c r="B27" s="109" t="s">
        <v>24</v>
      </c>
      <c r="C27" s="88"/>
      <c r="D27" s="88"/>
      <c r="E27" s="67"/>
      <c r="F27" s="89"/>
      <c r="G27" s="89"/>
      <c r="H27" s="89"/>
    </row>
    <row r="28" spans="2:9" ht="12" customHeight="1">
      <c r="B28" t="s">
        <v>281</v>
      </c>
      <c r="C28" s="88"/>
      <c r="D28" s="88"/>
      <c r="E28" s="67"/>
      <c r="F28" s="89"/>
      <c r="G28" s="89"/>
      <c r="H28" s="89"/>
      <c r="I28" t="s">
        <v>95</v>
      </c>
    </row>
    <row r="29" spans="2:8" ht="12" customHeight="1">
      <c r="B29" t="s">
        <v>96</v>
      </c>
      <c r="C29" s="88"/>
      <c r="D29" s="88"/>
      <c r="E29" s="67"/>
      <c r="F29" s="89"/>
      <c r="G29" s="89"/>
      <c r="H29" s="89"/>
    </row>
    <row r="30" spans="2:8" ht="12" customHeight="1">
      <c r="B30" t="s">
        <v>282</v>
      </c>
      <c r="C30" s="88"/>
      <c r="D30" s="88"/>
      <c r="E30" s="67"/>
      <c r="F30" s="89"/>
      <c r="G30" s="89"/>
      <c r="H30" s="89"/>
    </row>
    <row r="31" spans="2:8" ht="12" customHeight="1">
      <c r="B31" t="s">
        <v>283</v>
      </c>
      <c r="C31" s="88"/>
      <c r="D31" s="88"/>
      <c r="E31" s="67"/>
      <c r="F31" s="89"/>
      <c r="G31" s="89"/>
      <c r="H31" s="89"/>
    </row>
    <row r="32" spans="2:8" ht="12" customHeight="1">
      <c r="B32" t="s">
        <v>286</v>
      </c>
      <c r="C32" s="88"/>
      <c r="D32" s="88"/>
      <c r="E32" s="67"/>
      <c r="F32" s="89"/>
      <c r="G32" s="89"/>
      <c r="H32" s="89"/>
    </row>
    <row r="33" spans="2:8" ht="12" customHeight="1">
      <c r="B33" s="4" t="s">
        <v>312</v>
      </c>
      <c r="C33" s="88"/>
      <c r="D33" s="88"/>
      <c r="E33" s="67"/>
      <c r="F33" s="89"/>
      <c r="G33" s="89"/>
      <c r="H33" s="89"/>
    </row>
    <row r="34" spans="2:8" ht="12" customHeight="1">
      <c r="B34" t="s">
        <v>284</v>
      </c>
      <c r="C34" s="88"/>
      <c r="D34" s="88"/>
      <c r="E34" s="67"/>
      <c r="F34" s="89"/>
      <c r="G34" s="89"/>
      <c r="H34" s="89"/>
    </row>
    <row r="35" spans="2:8" ht="12" customHeight="1">
      <c r="B35" t="s">
        <v>285</v>
      </c>
      <c r="C35" s="88"/>
      <c r="D35" s="88"/>
      <c r="E35" s="67"/>
      <c r="F35" s="89"/>
      <c r="G35" s="89"/>
      <c r="H35" s="89"/>
    </row>
    <row r="36" spans="2:8" ht="12" customHeight="1">
      <c r="B36" s="90"/>
      <c r="C36" s="92"/>
      <c r="D36" s="92"/>
      <c r="E36" s="92"/>
      <c r="F36" s="92"/>
      <c r="G36" s="92"/>
      <c r="H36" s="92"/>
    </row>
    <row r="37" spans="2:8" ht="12" customHeight="1">
      <c r="B37" s="91"/>
      <c r="C37" s="76"/>
      <c r="D37" s="76"/>
      <c r="E37" s="76"/>
      <c r="F37" s="76"/>
      <c r="G37" s="76"/>
      <c r="H37" s="76"/>
    </row>
    <row r="38" spans="2:8" ht="12" customHeight="1">
      <c r="B38" s="76"/>
      <c r="C38" s="76"/>
      <c r="D38" s="76"/>
      <c r="E38" s="76"/>
      <c r="F38" s="76"/>
      <c r="G38" s="76"/>
      <c r="H38" s="76"/>
    </row>
    <row r="39" spans="2:8" ht="12" customHeight="1">
      <c r="B39" s="76"/>
      <c r="C39" s="76"/>
      <c r="D39" s="76"/>
      <c r="E39" s="76"/>
      <c r="F39" s="76"/>
      <c r="G39" s="76"/>
      <c r="H39" s="76"/>
    </row>
    <row r="40" spans="2:8" ht="12" customHeight="1">
      <c r="B40" s="76"/>
      <c r="C40" s="76"/>
      <c r="D40" s="76"/>
      <c r="E40" s="76"/>
      <c r="F40" s="76"/>
      <c r="G40" s="76"/>
      <c r="H40" s="76"/>
    </row>
    <row r="41" spans="2:8" ht="12" customHeight="1">
      <c r="B41" s="76"/>
      <c r="C41" s="76"/>
      <c r="D41" s="76"/>
      <c r="E41" s="76"/>
      <c r="F41" s="76"/>
      <c r="G41" s="76"/>
      <c r="H41" s="76"/>
    </row>
    <row r="42" spans="2:8" ht="12" customHeight="1">
      <c r="B42" s="76"/>
      <c r="C42" s="76"/>
      <c r="D42" s="76"/>
      <c r="E42" s="76"/>
      <c r="F42" s="76"/>
      <c r="G42" s="76"/>
      <c r="H42" s="76"/>
    </row>
    <row r="43" spans="2:8" ht="12" customHeight="1">
      <c r="B43" s="76"/>
      <c r="C43" s="76"/>
      <c r="D43" s="76"/>
      <c r="E43" s="76"/>
      <c r="F43" s="76"/>
      <c r="G43" s="76"/>
      <c r="H43" s="76"/>
    </row>
    <row r="44" spans="2:8" ht="12" customHeight="1">
      <c r="B44" s="76"/>
      <c r="C44" s="76"/>
      <c r="D44" s="76"/>
      <c r="E44" s="76"/>
      <c r="F44" s="76"/>
      <c r="G44" s="76"/>
      <c r="H44" s="76"/>
    </row>
    <row r="45" spans="2:8" ht="12" customHeight="1">
      <c r="B45" s="76"/>
      <c r="C45" s="76"/>
      <c r="D45" s="76"/>
      <c r="E45" s="76"/>
      <c r="F45" s="76"/>
      <c r="G45" s="76"/>
      <c r="H45" s="76"/>
    </row>
    <row r="46" spans="2:8" ht="12" customHeight="1">
      <c r="B46" s="76"/>
      <c r="C46" s="77"/>
      <c r="D46" s="77"/>
      <c r="E46" s="77"/>
      <c r="F46" s="77"/>
      <c r="G46" s="77"/>
      <c r="H46" s="77"/>
    </row>
    <row r="47" ht="12" customHeight="1">
      <c r="B47" s="77"/>
    </row>
    <row r="48" ht="12" customHeight="1">
      <c r="B48" s="15"/>
    </row>
    <row r="49" ht="12" customHeight="1">
      <c r="B49" s="15"/>
    </row>
    <row r="50" ht="12" customHeight="1">
      <c r="B50" s="15"/>
    </row>
    <row r="51" ht="12" customHeight="1">
      <c r="B51" s="15"/>
    </row>
    <row r="52" ht="12" customHeight="1">
      <c r="B52" s="15"/>
    </row>
    <row r="53" ht="12" customHeight="1">
      <c r="B53" s="15"/>
    </row>
    <row r="54" ht="12" customHeight="1">
      <c r="B54" s="15"/>
    </row>
  </sheetData>
  <printOptions/>
  <pageMargins left="0.667" right="0.667" top="0.667" bottom="0.833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5"/>
  <sheetViews>
    <sheetView workbookViewId="0" topLeftCell="A1">
      <selection activeCell="A1" sqref="A1"/>
    </sheetView>
  </sheetViews>
  <sheetFormatPr defaultColWidth="9.140625" defaultRowHeight="12" customHeight="1"/>
  <cols>
    <col min="2" max="2" width="34.421875" style="0" customWidth="1"/>
    <col min="3" max="13" width="8.28125" style="0" customWidth="1"/>
  </cols>
  <sheetData>
    <row r="2" spans="2:13" ht="12" customHeight="1">
      <c r="B2" s="82" t="s">
        <v>290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2:13" s="4" customFormat="1" ht="12" customHeight="1">
      <c r="B3" s="101" t="s">
        <v>26</v>
      </c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9">
        <v>2000</v>
      </c>
    </row>
    <row r="4" spans="2:13" s="4" customFormat="1" ht="12" customHeight="1">
      <c r="B4" s="2"/>
      <c r="C4" s="102" t="s">
        <v>25</v>
      </c>
      <c r="D4" s="103"/>
      <c r="E4" s="103"/>
      <c r="F4" s="103"/>
      <c r="G4" s="103"/>
      <c r="H4" s="53"/>
      <c r="I4" s="103"/>
      <c r="J4" s="103"/>
      <c r="K4" s="103"/>
      <c r="L4" s="103"/>
      <c r="M4" s="2"/>
    </row>
    <row r="5" spans="2:13" s="4" customFormat="1" ht="12" customHeight="1">
      <c r="B5" s="104" t="s">
        <v>27</v>
      </c>
      <c r="C5" s="105">
        <v>90776</v>
      </c>
      <c r="D5" s="105">
        <v>89391</v>
      </c>
      <c r="E5" s="105">
        <v>94164</v>
      </c>
      <c r="F5" s="105">
        <v>99393</v>
      </c>
      <c r="G5" s="105">
        <v>98116</v>
      </c>
      <c r="H5" s="105">
        <v>100954</v>
      </c>
      <c r="I5" s="105">
        <v>102103</v>
      </c>
      <c r="J5" s="105">
        <f>J6+J7+J8</f>
        <v>110423</v>
      </c>
      <c r="K5" s="105">
        <f>K6+K7+K8</f>
        <v>107129</v>
      </c>
      <c r="L5" s="105">
        <f>L6+L7+L8</f>
        <v>109644</v>
      </c>
      <c r="M5" s="105">
        <f>M6+M7+M8</f>
        <v>116813</v>
      </c>
    </row>
    <row r="6" spans="2:13" s="4" customFormat="1" ht="12" customHeight="1">
      <c r="B6" s="104" t="s">
        <v>28</v>
      </c>
      <c r="C6" s="94">
        <v>51069</v>
      </c>
      <c r="D6" s="94">
        <v>49362</v>
      </c>
      <c r="E6" s="94">
        <v>50434</v>
      </c>
      <c r="F6" s="94">
        <v>53297</v>
      </c>
      <c r="G6" s="94">
        <v>50444</v>
      </c>
      <c r="H6" s="94">
        <v>51314</v>
      </c>
      <c r="I6" s="94">
        <v>51089</v>
      </c>
      <c r="J6" s="94">
        <v>54284</v>
      </c>
      <c r="K6" s="94">
        <v>50039</v>
      </c>
      <c r="L6" s="94">
        <v>52565</v>
      </c>
      <c r="M6" s="94">
        <v>58469</v>
      </c>
    </row>
    <row r="7" spans="2:13" s="4" customFormat="1" ht="12" customHeight="1">
      <c r="B7" s="104" t="s">
        <v>29</v>
      </c>
      <c r="C7" s="94">
        <v>18779</v>
      </c>
      <c r="D7" s="94">
        <v>18361</v>
      </c>
      <c r="E7" s="94">
        <v>19972</v>
      </c>
      <c r="F7" s="94">
        <v>20742</v>
      </c>
      <c r="G7" s="94">
        <v>20257</v>
      </c>
      <c r="H7" s="94">
        <v>20711</v>
      </c>
      <c r="I7" s="94">
        <v>20854</v>
      </c>
      <c r="J7" s="94">
        <v>24261</v>
      </c>
      <c r="K7" s="94">
        <v>24416</v>
      </c>
      <c r="L7" s="94">
        <v>24753</v>
      </c>
      <c r="M7" s="94">
        <v>25867</v>
      </c>
    </row>
    <row r="8" spans="2:13" s="4" customFormat="1" ht="12" customHeight="1">
      <c r="B8" s="104" t="s">
        <v>30</v>
      </c>
      <c r="C8" s="94">
        <v>20927</v>
      </c>
      <c r="D8" s="94">
        <v>21703</v>
      </c>
      <c r="E8" s="94">
        <v>23757</v>
      </c>
      <c r="F8" s="94">
        <v>25371</v>
      </c>
      <c r="G8" s="94">
        <v>27415</v>
      </c>
      <c r="H8" s="94">
        <v>28929</v>
      </c>
      <c r="I8" s="94">
        <v>30160</v>
      </c>
      <c r="J8" s="94">
        <v>31878</v>
      </c>
      <c r="K8" s="94">
        <v>32674</v>
      </c>
      <c r="L8" s="94">
        <v>32326</v>
      </c>
      <c r="M8" s="94">
        <v>32477</v>
      </c>
    </row>
    <row r="9" spans="2:13" s="4" customFormat="1" ht="12" customHeight="1">
      <c r="B9" s="104"/>
      <c r="C9" s="94"/>
      <c r="D9" s="94"/>
      <c r="E9" s="94"/>
      <c r="F9" s="94"/>
      <c r="G9" s="94"/>
      <c r="H9" s="94"/>
      <c r="I9" s="94"/>
      <c r="J9" s="94"/>
      <c r="K9" s="94"/>
      <c r="L9" s="94"/>
      <c r="M9" s="1"/>
    </row>
    <row r="10" spans="2:13" s="4" customFormat="1" ht="12" customHeight="1">
      <c r="B10" s="104" t="s">
        <v>31</v>
      </c>
      <c r="C10" s="105">
        <v>50962</v>
      </c>
      <c r="D10" s="105">
        <v>48852</v>
      </c>
      <c r="E10" s="105">
        <v>54144</v>
      </c>
      <c r="F10" s="105">
        <v>55028</v>
      </c>
      <c r="G10" s="105">
        <v>53761</v>
      </c>
      <c r="H10" s="105">
        <v>55797</v>
      </c>
      <c r="I10" s="105">
        <v>58123</v>
      </c>
      <c r="J10" s="105">
        <f>J11+J12+J13+J14+J15</f>
        <v>58671</v>
      </c>
      <c r="K10" s="105">
        <f>K11+K12+K13+K14+K15</f>
        <v>62479</v>
      </c>
      <c r="L10" s="105">
        <f>L11+L12+L13+L14+L15</f>
        <v>61724</v>
      </c>
      <c r="M10" s="105">
        <f>M11+M12+M13+M14+M15</f>
        <v>60066</v>
      </c>
    </row>
    <row r="11" spans="2:13" s="4" customFormat="1" ht="12" customHeight="1">
      <c r="B11" s="104" t="s">
        <v>32</v>
      </c>
      <c r="C11" s="94">
        <v>1307</v>
      </c>
      <c r="D11" s="94">
        <v>1231</v>
      </c>
      <c r="E11" s="94">
        <v>1034</v>
      </c>
      <c r="F11" s="94">
        <v>979</v>
      </c>
      <c r="G11" s="94">
        <v>872</v>
      </c>
      <c r="H11" s="94">
        <v>947</v>
      </c>
      <c r="I11" s="94">
        <v>1180</v>
      </c>
      <c r="J11" s="94">
        <v>1368</v>
      </c>
      <c r="K11" s="94">
        <v>1600</v>
      </c>
      <c r="L11" s="94">
        <v>1407</v>
      </c>
      <c r="M11" s="94">
        <v>1306</v>
      </c>
    </row>
    <row r="12" spans="2:13" s="4" customFormat="1" ht="12" customHeight="1">
      <c r="B12" s="104" t="s">
        <v>33</v>
      </c>
      <c r="C12" s="94">
        <v>16155</v>
      </c>
      <c r="D12" s="94">
        <v>16379</v>
      </c>
      <c r="E12" s="94">
        <v>18352</v>
      </c>
      <c r="F12" s="94">
        <v>19021</v>
      </c>
      <c r="G12" s="94">
        <v>17402</v>
      </c>
      <c r="H12" s="94">
        <v>18411</v>
      </c>
      <c r="I12" s="94">
        <v>19840</v>
      </c>
      <c r="J12" s="94">
        <v>20232</v>
      </c>
      <c r="K12" s="94">
        <v>22553</v>
      </c>
      <c r="L12" s="94">
        <v>22343</v>
      </c>
      <c r="M12" s="94">
        <v>19693</v>
      </c>
    </row>
    <row r="13" spans="2:13" s="4" customFormat="1" ht="12" customHeight="1">
      <c r="B13" s="104" t="s">
        <v>34</v>
      </c>
      <c r="C13" s="94">
        <v>6135</v>
      </c>
      <c r="D13" s="94">
        <v>6343</v>
      </c>
      <c r="E13" s="94">
        <v>7541</v>
      </c>
      <c r="F13" s="94">
        <v>7672</v>
      </c>
      <c r="G13" s="94">
        <v>7446</v>
      </c>
      <c r="H13" s="94">
        <v>7500</v>
      </c>
      <c r="I13" s="94">
        <v>7489</v>
      </c>
      <c r="J13" s="94">
        <v>9218</v>
      </c>
      <c r="K13" s="94">
        <v>9122</v>
      </c>
      <c r="L13" s="94">
        <v>9042</v>
      </c>
      <c r="M13" s="94">
        <v>9600</v>
      </c>
    </row>
    <row r="14" spans="2:13" s="4" customFormat="1" ht="12" customHeight="1">
      <c r="B14" s="104" t="s">
        <v>35</v>
      </c>
      <c r="C14" s="94">
        <v>4660</v>
      </c>
      <c r="D14" s="94">
        <v>4761</v>
      </c>
      <c r="E14" s="94">
        <v>5291</v>
      </c>
      <c r="F14" s="94">
        <v>5608</v>
      </c>
      <c r="G14" s="94">
        <v>5566</v>
      </c>
      <c r="H14" s="94">
        <v>6039</v>
      </c>
      <c r="I14" s="94">
        <v>6160</v>
      </c>
      <c r="J14" s="94">
        <v>5858</v>
      </c>
      <c r="K14" s="94">
        <v>5957</v>
      </c>
      <c r="L14" s="94">
        <v>5492</v>
      </c>
      <c r="M14" s="94">
        <v>5768</v>
      </c>
    </row>
    <row r="15" spans="2:13" s="4" customFormat="1" ht="12" customHeight="1">
      <c r="B15" s="104" t="s">
        <v>36</v>
      </c>
      <c r="C15" s="94">
        <v>22703</v>
      </c>
      <c r="D15" s="94">
        <v>21137</v>
      </c>
      <c r="E15" s="94">
        <v>21927</v>
      </c>
      <c r="F15" s="94">
        <v>21748</v>
      </c>
      <c r="G15" s="94">
        <v>22474</v>
      </c>
      <c r="H15" s="94">
        <v>22899</v>
      </c>
      <c r="I15" s="94">
        <v>23455</v>
      </c>
      <c r="J15" s="94">
        <v>21995</v>
      </c>
      <c r="K15" s="94">
        <v>23247</v>
      </c>
      <c r="L15" s="94">
        <v>23440</v>
      </c>
      <c r="M15" s="94">
        <v>23699</v>
      </c>
    </row>
    <row r="16" spans="2:13" s="4" customFormat="1" ht="12" customHeight="1">
      <c r="B16" s="10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"/>
    </row>
    <row r="17" spans="2:13" s="4" customFormat="1" ht="12" customHeight="1">
      <c r="B17" s="104" t="s">
        <v>37</v>
      </c>
      <c r="C17" s="105">
        <v>44494</v>
      </c>
      <c r="D17" s="105">
        <v>46806</v>
      </c>
      <c r="E17" s="105">
        <v>46400</v>
      </c>
      <c r="F17" s="105">
        <v>46896</v>
      </c>
      <c r="G17" s="105">
        <v>50239</v>
      </c>
      <c r="H17" s="105">
        <v>51041</v>
      </c>
      <c r="I17" s="105">
        <v>51708</v>
      </c>
      <c r="J17" s="105">
        <f>J18+J19+J20+J21+J22+J23</f>
        <v>52427</v>
      </c>
      <c r="K17" s="105">
        <f>K18+K19+K20+K21+K22+K23</f>
        <v>55490</v>
      </c>
      <c r="L17" s="105">
        <f>L18+L19+L20+L21+L22+L23</f>
        <v>55841</v>
      </c>
      <c r="M17" s="105">
        <f>M18+M19+M20+M21+M22+M23</f>
        <v>55974</v>
      </c>
    </row>
    <row r="18" spans="2:13" s="4" customFormat="1" ht="12" customHeight="1">
      <c r="B18" s="104" t="s">
        <v>38</v>
      </c>
      <c r="C18" s="94">
        <v>6332</v>
      </c>
      <c r="D18" s="94">
        <v>6474</v>
      </c>
      <c r="E18" s="94">
        <v>6663</v>
      </c>
      <c r="F18" s="94">
        <v>6979</v>
      </c>
      <c r="G18" s="94">
        <v>7445</v>
      </c>
      <c r="H18" s="94">
        <v>7664</v>
      </c>
      <c r="I18" s="94">
        <v>8051</v>
      </c>
      <c r="J18" s="94">
        <v>8051</v>
      </c>
      <c r="K18" s="94">
        <v>8293</v>
      </c>
      <c r="L18" s="94">
        <v>8068</v>
      </c>
      <c r="M18" s="94">
        <v>7849</v>
      </c>
    </row>
    <row r="19" spans="2:13" s="4" customFormat="1" ht="12" customHeight="1">
      <c r="B19" s="104" t="s">
        <v>39</v>
      </c>
      <c r="C19" s="94">
        <v>14697</v>
      </c>
      <c r="D19" s="94">
        <v>15579</v>
      </c>
      <c r="E19" s="94">
        <v>15066</v>
      </c>
      <c r="F19" s="94">
        <v>14658</v>
      </c>
      <c r="G19" s="94">
        <v>14481</v>
      </c>
      <c r="H19" s="94">
        <v>14362</v>
      </c>
      <c r="I19" s="94">
        <v>14895</v>
      </c>
      <c r="J19" s="94">
        <v>15801</v>
      </c>
      <c r="K19" s="94">
        <v>16878</v>
      </c>
      <c r="L19" s="94">
        <v>17395</v>
      </c>
      <c r="M19" s="94">
        <v>17747</v>
      </c>
    </row>
    <row r="20" spans="2:13" s="4" customFormat="1" ht="12" customHeight="1">
      <c r="B20" s="104" t="s">
        <v>40</v>
      </c>
      <c r="C20" s="94">
        <v>2453</v>
      </c>
      <c r="D20" s="94">
        <v>2708</v>
      </c>
      <c r="E20" s="94">
        <v>2853</v>
      </c>
      <c r="F20" s="94">
        <v>2471</v>
      </c>
      <c r="G20" s="94">
        <v>2601</v>
      </c>
      <c r="H20" s="94">
        <v>2949</v>
      </c>
      <c r="I20" s="94">
        <v>2928</v>
      </c>
      <c r="J20" s="94">
        <v>3074</v>
      </c>
      <c r="K20" s="94">
        <v>2949</v>
      </c>
      <c r="L20" s="94">
        <v>3151</v>
      </c>
      <c r="M20" s="94">
        <v>3151</v>
      </c>
    </row>
    <row r="21" spans="2:13" s="4" customFormat="1" ht="12" customHeight="1">
      <c r="B21" s="104" t="s">
        <v>41</v>
      </c>
      <c r="C21" s="94">
        <v>5749</v>
      </c>
      <c r="D21" s="94">
        <v>6220</v>
      </c>
      <c r="E21" s="94">
        <v>6398</v>
      </c>
      <c r="F21" s="94">
        <v>6632</v>
      </c>
      <c r="G21" s="94">
        <v>8366</v>
      </c>
      <c r="H21" s="94">
        <v>7747</v>
      </c>
      <c r="I21" s="94">
        <v>6898</v>
      </c>
      <c r="J21" s="94">
        <v>5810</v>
      </c>
      <c r="K21" s="94">
        <v>6393</v>
      </c>
      <c r="L21" s="94">
        <v>6486</v>
      </c>
      <c r="M21" s="94">
        <v>6486</v>
      </c>
    </row>
    <row r="22" spans="2:13" s="4" customFormat="1" ht="12" customHeight="1">
      <c r="B22" s="104" t="s">
        <v>42</v>
      </c>
      <c r="C22" s="94">
        <v>7473</v>
      </c>
      <c r="D22" s="94">
        <v>7395</v>
      </c>
      <c r="E22" s="94">
        <v>7535</v>
      </c>
      <c r="F22" s="94">
        <v>7883</v>
      </c>
      <c r="G22" s="94">
        <v>8482</v>
      </c>
      <c r="H22" s="94">
        <v>9056</v>
      </c>
      <c r="I22" s="94">
        <v>9532</v>
      </c>
      <c r="J22" s="94">
        <v>9549</v>
      </c>
      <c r="K22" s="94">
        <v>9863</v>
      </c>
      <c r="L22" s="94">
        <v>9382</v>
      </c>
      <c r="M22" s="94">
        <v>9382</v>
      </c>
    </row>
    <row r="23" spans="2:13" s="4" customFormat="1" ht="12" customHeight="1">
      <c r="B23" s="104" t="s">
        <v>43</v>
      </c>
      <c r="C23" s="94">
        <v>7797</v>
      </c>
      <c r="D23" s="94">
        <v>8427</v>
      </c>
      <c r="E23" s="94">
        <v>7886</v>
      </c>
      <c r="F23" s="94">
        <v>8272</v>
      </c>
      <c r="G23" s="94">
        <v>8864</v>
      </c>
      <c r="H23" s="94">
        <v>9263</v>
      </c>
      <c r="I23" s="94">
        <v>9404</v>
      </c>
      <c r="J23" s="94">
        <v>10142</v>
      </c>
      <c r="K23" s="94">
        <v>11114</v>
      </c>
      <c r="L23" s="94">
        <v>11359</v>
      </c>
      <c r="M23" s="94">
        <v>11359</v>
      </c>
    </row>
    <row r="24" spans="2:13" s="4" customFormat="1" ht="12" customHeight="1">
      <c r="B24" s="10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"/>
    </row>
    <row r="25" spans="2:13" s="4" customFormat="1" ht="12" customHeight="1">
      <c r="B25" s="104" t="s">
        <v>44</v>
      </c>
      <c r="C25" s="105">
        <v>46538</v>
      </c>
      <c r="D25" s="105">
        <v>47110</v>
      </c>
      <c r="E25" s="105">
        <v>50052</v>
      </c>
      <c r="F25" s="105">
        <v>52369</v>
      </c>
      <c r="G25" s="105">
        <v>54303</v>
      </c>
      <c r="H25" s="105">
        <v>57496</v>
      </c>
      <c r="I25" s="105">
        <v>58473</v>
      </c>
      <c r="J25" s="105">
        <f>J26+J27+J28+J29+J30+J31+J32</f>
        <v>60653</v>
      </c>
      <c r="K25" s="105">
        <f>K26+K27+K28+K29+K30+K31+K32</f>
        <v>59113</v>
      </c>
      <c r="L25" s="105">
        <f>L26+L27+L28+L29+L30+L31+L32</f>
        <v>56727</v>
      </c>
      <c r="M25" s="105">
        <f>M26+M27+M28+M29+M30+M31+M32</f>
        <v>55980</v>
      </c>
    </row>
    <row r="26" spans="2:13" s="4" customFormat="1" ht="12" customHeight="1">
      <c r="B26" s="104" t="s">
        <v>45</v>
      </c>
      <c r="C26" s="94">
        <v>5624</v>
      </c>
      <c r="D26" s="94">
        <v>5207</v>
      </c>
      <c r="E26" s="94">
        <v>6294</v>
      </c>
      <c r="F26" s="94">
        <v>6837</v>
      </c>
      <c r="G26" s="94">
        <v>7089</v>
      </c>
      <c r="H26" s="94">
        <v>7258</v>
      </c>
      <c r="I26" s="94">
        <v>7384</v>
      </c>
      <c r="J26" s="94">
        <v>8002</v>
      </c>
      <c r="K26" s="94">
        <v>7360</v>
      </c>
      <c r="L26" s="94">
        <v>6271</v>
      </c>
      <c r="M26" s="94">
        <v>6651</v>
      </c>
    </row>
    <row r="27" spans="2:13" s="4" customFormat="1" ht="12" customHeight="1">
      <c r="B27" s="104" t="s">
        <v>46</v>
      </c>
      <c r="C27" s="94">
        <v>8704</v>
      </c>
      <c r="D27" s="94">
        <v>8954</v>
      </c>
      <c r="E27" s="94">
        <v>9799</v>
      </c>
      <c r="F27" s="94">
        <v>10615</v>
      </c>
      <c r="G27" s="94">
        <v>11507</v>
      </c>
      <c r="H27" s="94">
        <v>11479</v>
      </c>
      <c r="I27" s="94">
        <v>9105.2</v>
      </c>
      <c r="J27" s="94">
        <v>9099</v>
      </c>
      <c r="K27" s="94">
        <v>9644</v>
      </c>
      <c r="L27" s="94">
        <v>10774</v>
      </c>
      <c r="M27" s="94">
        <v>11040</v>
      </c>
    </row>
    <row r="28" spans="2:13" s="4" customFormat="1" ht="12" customHeight="1">
      <c r="B28" s="104" t="s">
        <v>47</v>
      </c>
      <c r="C28" s="94">
        <v>1771</v>
      </c>
      <c r="D28" s="94">
        <v>1739</v>
      </c>
      <c r="E28" s="94">
        <v>1651</v>
      </c>
      <c r="F28" s="94">
        <v>1944</v>
      </c>
      <c r="G28" s="94">
        <v>2004</v>
      </c>
      <c r="H28" s="94">
        <v>1890</v>
      </c>
      <c r="I28" s="94">
        <v>2468</v>
      </c>
      <c r="J28" s="94">
        <v>2365</v>
      </c>
      <c r="K28" s="94">
        <v>2257</v>
      </c>
      <c r="L28" s="94">
        <v>2246</v>
      </c>
      <c r="M28" s="94">
        <v>1992</v>
      </c>
    </row>
    <row r="29" spans="2:13" s="4" customFormat="1" ht="12" customHeight="1">
      <c r="B29" s="104" t="s">
        <v>48</v>
      </c>
      <c r="C29" s="94">
        <v>3155</v>
      </c>
      <c r="D29" s="94">
        <v>3302</v>
      </c>
      <c r="E29" s="94">
        <v>3866</v>
      </c>
      <c r="F29" s="94">
        <v>3948</v>
      </c>
      <c r="G29" s="94">
        <v>4079</v>
      </c>
      <c r="H29" s="94">
        <v>4752</v>
      </c>
      <c r="I29" s="94">
        <v>4914</v>
      </c>
      <c r="J29" s="94">
        <v>5000</v>
      </c>
      <c r="K29" s="94">
        <v>5029</v>
      </c>
      <c r="L29" s="94">
        <v>5289</v>
      </c>
      <c r="M29" s="94">
        <v>4639</v>
      </c>
    </row>
    <row r="30" spans="2:13" s="4" customFormat="1" ht="12" customHeight="1">
      <c r="B30" s="104" t="s">
        <v>49</v>
      </c>
      <c r="C30" s="94">
        <v>6696</v>
      </c>
      <c r="D30" s="94">
        <v>7114</v>
      </c>
      <c r="E30" s="94">
        <v>7045</v>
      </c>
      <c r="F30" s="94">
        <v>6886</v>
      </c>
      <c r="G30" s="94">
        <v>7623</v>
      </c>
      <c r="H30" s="94">
        <v>8537</v>
      </c>
      <c r="I30" s="94">
        <v>8956</v>
      </c>
      <c r="J30" s="94">
        <v>8455</v>
      </c>
      <c r="K30" s="94">
        <v>7972</v>
      </c>
      <c r="L30" s="94">
        <v>7657</v>
      </c>
      <c r="M30" s="94">
        <v>7335</v>
      </c>
    </row>
    <row r="31" spans="2:13" s="4" customFormat="1" ht="12" customHeight="1">
      <c r="B31" s="104" t="s">
        <v>50</v>
      </c>
      <c r="C31" s="94">
        <v>7015</v>
      </c>
      <c r="D31" s="94">
        <v>7097</v>
      </c>
      <c r="E31" s="94">
        <v>7024</v>
      </c>
      <c r="F31" s="94">
        <v>7245</v>
      </c>
      <c r="G31" s="94">
        <v>6938</v>
      </c>
      <c r="H31" s="94">
        <v>7253</v>
      </c>
      <c r="I31" s="94">
        <v>7572</v>
      </c>
      <c r="J31" s="94">
        <v>8688</v>
      </c>
      <c r="K31" s="94">
        <v>8967</v>
      </c>
      <c r="L31" s="94">
        <v>8560</v>
      </c>
      <c r="M31" s="94">
        <v>8824</v>
      </c>
    </row>
    <row r="32" spans="2:13" s="4" customFormat="1" ht="12" customHeight="1">
      <c r="B32" s="104" t="s">
        <v>51</v>
      </c>
      <c r="C32" s="94">
        <v>13570</v>
      </c>
      <c r="D32" s="94">
        <v>13696</v>
      </c>
      <c r="E32" s="94">
        <v>14374</v>
      </c>
      <c r="F32" s="94">
        <v>14892</v>
      </c>
      <c r="G32" s="94">
        <v>15064</v>
      </c>
      <c r="H32" s="94">
        <v>16327</v>
      </c>
      <c r="I32" s="94">
        <v>18075</v>
      </c>
      <c r="J32" s="94">
        <v>19044</v>
      </c>
      <c r="K32" s="94">
        <v>17884</v>
      </c>
      <c r="L32" s="94">
        <v>15930</v>
      </c>
      <c r="M32" s="94">
        <v>15499</v>
      </c>
    </row>
    <row r="33" spans="2:13" s="4" customFormat="1" ht="12" customHeight="1">
      <c r="B33" s="10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1"/>
    </row>
    <row r="34" spans="2:13" s="4" customFormat="1" ht="12" customHeight="1">
      <c r="B34" s="104" t="s">
        <v>52</v>
      </c>
      <c r="C34" s="105">
        <v>26121</v>
      </c>
      <c r="D34" s="105">
        <v>26538</v>
      </c>
      <c r="E34" s="105">
        <v>28501</v>
      </c>
      <c r="F34" s="105">
        <v>29916</v>
      </c>
      <c r="G34" s="105">
        <v>31427</v>
      </c>
      <c r="H34" s="105">
        <v>32276</v>
      </c>
      <c r="I34" s="105">
        <v>32741</v>
      </c>
      <c r="J34" s="105">
        <f>J35+J36+J37</f>
        <v>33897</v>
      </c>
      <c r="K34" s="105">
        <f>K35+K36+K37</f>
        <v>34747</v>
      </c>
      <c r="L34" s="105">
        <f>L35+L36+L37</f>
        <v>36817</v>
      </c>
      <c r="M34" s="105">
        <f>M35+M36+M37</f>
        <v>38093</v>
      </c>
    </row>
    <row r="35" spans="2:13" s="4" customFormat="1" ht="12" customHeight="1">
      <c r="B35" s="104" t="s">
        <v>53</v>
      </c>
      <c r="C35" s="94">
        <v>17019</v>
      </c>
      <c r="D35" s="94">
        <v>17278</v>
      </c>
      <c r="E35" s="94">
        <v>18143</v>
      </c>
      <c r="F35" s="94">
        <v>18669</v>
      </c>
      <c r="G35" s="94">
        <v>19285</v>
      </c>
      <c r="H35" s="94">
        <v>19762</v>
      </c>
      <c r="I35" s="94">
        <v>19859</v>
      </c>
      <c r="J35" s="94">
        <v>21495</v>
      </c>
      <c r="K35" s="94">
        <v>21863</v>
      </c>
      <c r="L35" s="94">
        <v>23897</v>
      </c>
      <c r="M35" s="94">
        <v>24868</v>
      </c>
    </row>
    <row r="36" spans="2:13" s="4" customFormat="1" ht="12" customHeight="1">
      <c r="B36" s="104" t="s">
        <v>54</v>
      </c>
      <c r="C36" s="94">
        <v>7803</v>
      </c>
      <c r="D36" s="94">
        <v>8021</v>
      </c>
      <c r="E36" s="94">
        <v>8688</v>
      </c>
      <c r="F36" s="94">
        <v>9460</v>
      </c>
      <c r="G36" s="94">
        <v>10094</v>
      </c>
      <c r="H36" s="94">
        <v>10069</v>
      </c>
      <c r="I36" s="94">
        <v>10347</v>
      </c>
      <c r="J36" s="94">
        <v>9890</v>
      </c>
      <c r="K36" s="94">
        <v>10289</v>
      </c>
      <c r="L36" s="94">
        <v>10282</v>
      </c>
      <c r="M36" s="94">
        <v>10314</v>
      </c>
    </row>
    <row r="37" spans="2:13" s="4" customFormat="1" ht="12" customHeight="1">
      <c r="B37" s="104" t="s">
        <v>55</v>
      </c>
      <c r="C37" s="94">
        <v>1298</v>
      </c>
      <c r="D37" s="94">
        <v>1238</v>
      </c>
      <c r="E37" s="94">
        <v>1671</v>
      </c>
      <c r="F37" s="94">
        <v>1787</v>
      </c>
      <c r="G37" s="94">
        <v>2049</v>
      </c>
      <c r="H37" s="94">
        <v>2445</v>
      </c>
      <c r="I37" s="94">
        <v>2536</v>
      </c>
      <c r="J37" s="94">
        <v>2512</v>
      </c>
      <c r="K37" s="94">
        <v>2595</v>
      </c>
      <c r="L37" s="94">
        <v>2638</v>
      </c>
      <c r="M37" s="94">
        <v>2911</v>
      </c>
    </row>
    <row r="38" spans="2:13" s="4" customFormat="1" ht="12" customHeight="1">
      <c r="B38" s="10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1"/>
    </row>
    <row r="39" spans="2:13" s="4" customFormat="1" ht="12" customHeight="1">
      <c r="B39" s="104" t="s">
        <v>56</v>
      </c>
      <c r="C39" s="105">
        <v>21044</v>
      </c>
      <c r="D39" s="105">
        <v>21958</v>
      </c>
      <c r="E39" s="105">
        <v>22713</v>
      </c>
      <c r="F39" s="105">
        <v>23573</v>
      </c>
      <c r="G39" s="105">
        <v>23896</v>
      </c>
      <c r="H39" s="105">
        <v>24569</v>
      </c>
      <c r="I39" s="105">
        <v>26265</v>
      </c>
      <c r="J39" s="105">
        <f>J40+J41+J42+J43+J44+J45</f>
        <v>28046</v>
      </c>
      <c r="K39" s="105">
        <f>K40+K41+K42+K43+K44+K45</f>
        <v>29827</v>
      </c>
      <c r="L39" s="105">
        <f>L40+L41+L42+L43+L44+L45</f>
        <v>29544</v>
      </c>
      <c r="M39" s="105">
        <f>M40+M41+M42+M43+M44+M45</f>
        <v>30131</v>
      </c>
    </row>
    <row r="40" spans="2:13" s="4" customFormat="1" ht="12" customHeight="1">
      <c r="B40" s="104" t="s">
        <v>57</v>
      </c>
      <c r="C40" s="94">
        <v>1295</v>
      </c>
      <c r="D40" s="94">
        <v>1374</v>
      </c>
      <c r="E40" s="94">
        <v>1460</v>
      </c>
      <c r="F40" s="94">
        <v>1519</v>
      </c>
      <c r="G40" s="94">
        <v>1563</v>
      </c>
      <c r="H40" s="94">
        <v>1403</v>
      </c>
      <c r="I40" s="94">
        <v>1467</v>
      </c>
      <c r="J40" s="94">
        <v>1457</v>
      </c>
      <c r="K40" s="94">
        <v>1501</v>
      </c>
      <c r="L40" s="94">
        <v>1493</v>
      </c>
      <c r="M40" s="94">
        <v>1485</v>
      </c>
    </row>
    <row r="41" spans="2:13" s="4" customFormat="1" ht="12" customHeight="1">
      <c r="B41" s="104" t="s">
        <v>58</v>
      </c>
      <c r="C41" s="94">
        <v>3075</v>
      </c>
      <c r="D41" s="94">
        <v>2925</v>
      </c>
      <c r="E41" s="94">
        <v>2823</v>
      </c>
      <c r="F41" s="94">
        <v>2661</v>
      </c>
      <c r="G41" s="94">
        <v>2593</v>
      </c>
      <c r="H41" s="94">
        <v>2582</v>
      </c>
      <c r="I41" s="94">
        <v>2666</v>
      </c>
      <c r="J41" s="94">
        <v>3209</v>
      </c>
      <c r="K41" s="94">
        <v>3322</v>
      </c>
      <c r="L41" s="94">
        <v>3082</v>
      </c>
      <c r="M41" s="94">
        <v>3015</v>
      </c>
    </row>
    <row r="42" spans="2:13" s="4" customFormat="1" ht="12" customHeight="1">
      <c r="B42" s="104" t="s">
        <v>59</v>
      </c>
      <c r="C42" s="94">
        <v>2133</v>
      </c>
      <c r="D42" s="94">
        <v>2330</v>
      </c>
      <c r="E42" s="94">
        <v>2282</v>
      </c>
      <c r="F42" s="94">
        <v>2468</v>
      </c>
      <c r="G42" s="94">
        <v>2522</v>
      </c>
      <c r="H42" s="94">
        <v>2765</v>
      </c>
      <c r="I42" s="94">
        <v>2839</v>
      </c>
      <c r="J42" s="94">
        <v>2732</v>
      </c>
      <c r="K42" s="94">
        <v>2673</v>
      </c>
      <c r="L42" s="94">
        <v>2691</v>
      </c>
      <c r="M42" s="94">
        <v>2532</v>
      </c>
    </row>
    <row r="43" spans="2:13" s="4" customFormat="1" ht="12" customHeight="1">
      <c r="B43" s="104" t="s">
        <v>60</v>
      </c>
      <c r="C43" s="94">
        <v>7991</v>
      </c>
      <c r="D43" s="94">
        <v>8745</v>
      </c>
      <c r="E43" s="94">
        <v>10207</v>
      </c>
      <c r="F43" s="94">
        <v>10679</v>
      </c>
      <c r="G43" s="94">
        <v>10887</v>
      </c>
      <c r="H43" s="94">
        <v>11237</v>
      </c>
      <c r="I43" s="94">
        <v>12453</v>
      </c>
      <c r="J43" s="94">
        <v>12960</v>
      </c>
      <c r="K43" s="94">
        <v>13371</v>
      </c>
      <c r="L43" s="94">
        <v>13782</v>
      </c>
      <c r="M43" s="94">
        <v>14568</v>
      </c>
    </row>
    <row r="44" spans="2:13" s="4" customFormat="1" ht="12" customHeight="1">
      <c r="B44" s="104" t="s">
        <v>61</v>
      </c>
      <c r="C44" s="94">
        <v>3061</v>
      </c>
      <c r="D44" s="94">
        <v>3013</v>
      </c>
      <c r="E44" s="94">
        <v>3106</v>
      </c>
      <c r="F44" s="94">
        <v>3203</v>
      </c>
      <c r="G44" s="94">
        <v>3233</v>
      </c>
      <c r="H44" s="94">
        <v>3334</v>
      </c>
      <c r="I44" s="94">
        <v>3451</v>
      </c>
      <c r="J44" s="94">
        <v>3755</v>
      </c>
      <c r="K44" s="94">
        <v>4576</v>
      </c>
      <c r="L44" s="94">
        <v>3959</v>
      </c>
      <c r="M44" s="94">
        <v>4012</v>
      </c>
    </row>
    <row r="45" spans="2:13" s="4" customFormat="1" ht="12" customHeight="1">
      <c r="B45" s="104" t="s">
        <v>62</v>
      </c>
      <c r="C45" s="94">
        <v>2373</v>
      </c>
      <c r="D45" s="25" t="s">
        <v>4</v>
      </c>
      <c r="E45" s="94">
        <v>2834</v>
      </c>
      <c r="F45" s="94">
        <v>3044</v>
      </c>
      <c r="G45" s="94">
        <v>3098</v>
      </c>
      <c r="H45" s="94">
        <v>3248</v>
      </c>
      <c r="I45" s="94">
        <v>3390</v>
      </c>
      <c r="J45" s="94">
        <v>3933</v>
      </c>
      <c r="K45" s="94">
        <v>4384</v>
      </c>
      <c r="L45" s="94">
        <v>4537</v>
      </c>
      <c r="M45" s="94">
        <v>4519</v>
      </c>
    </row>
    <row r="46" spans="2:13" s="4" customFormat="1" ht="12" customHeight="1">
      <c r="B46" s="10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"/>
    </row>
    <row r="47" spans="2:13" s="4" customFormat="1" ht="12" customHeight="1">
      <c r="B47" s="104" t="s">
        <v>63</v>
      </c>
      <c r="C47" s="105">
        <v>19499</v>
      </c>
      <c r="D47" s="105">
        <v>18735</v>
      </c>
      <c r="E47" s="105">
        <v>18743</v>
      </c>
      <c r="F47" s="105">
        <v>20062</v>
      </c>
      <c r="G47" s="105">
        <v>20775</v>
      </c>
      <c r="H47" s="105">
        <v>21528</v>
      </c>
      <c r="I47" s="105">
        <f>I48+I49+I50+I51</f>
        <v>23389</v>
      </c>
      <c r="J47" s="105">
        <f>J48+J49+J50+J51</f>
        <v>25937</v>
      </c>
      <c r="K47" s="105">
        <f>K48+K49+K50+K51</f>
        <v>24466</v>
      </c>
      <c r="L47" s="105">
        <f>L48+L49+L50+L51</f>
        <v>21127</v>
      </c>
      <c r="M47" s="105">
        <f>M48+M49+M50+M51</f>
        <v>19471</v>
      </c>
    </row>
    <row r="48" spans="2:13" s="4" customFormat="1" ht="12" customHeight="1">
      <c r="B48" s="104" t="s">
        <v>64</v>
      </c>
      <c r="C48" s="94">
        <v>10966</v>
      </c>
      <c r="D48" s="94">
        <v>9965</v>
      </c>
      <c r="E48" s="94">
        <v>10651</v>
      </c>
      <c r="F48" s="94">
        <v>11705</v>
      </c>
      <c r="G48" s="94">
        <v>12496</v>
      </c>
      <c r="H48" s="94">
        <v>13276</v>
      </c>
      <c r="I48" s="94">
        <v>14197</v>
      </c>
      <c r="J48" s="94">
        <v>14036</v>
      </c>
      <c r="K48" s="94">
        <v>12696</v>
      </c>
      <c r="L48" s="94">
        <v>11014</v>
      </c>
      <c r="M48" s="94">
        <v>10113</v>
      </c>
    </row>
    <row r="49" spans="2:13" s="4" customFormat="1" ht="12" customHeight="1">
      <c r="B49" s="104" t="s">
        <v>65</v>
      </c>
      <c r="C49" s="94">
        <v>1340</v>
      </c>
      <c r="D49" s="94">
        <v>1171</v>
      </c>
      <c r="E49" s="94">
        <v>1404</v>
      </c>
      <c r="F49" s="94">
        <v>1465</v>
      </c>
      <c r="G49" s="94">
        <v>1434</v>
      </c>
      <c r="H49" s="94">
        <v>1561</v>
      </c>
      <c r="I49" s="94">
        <v>1656</v>
      </c>
      <c r="J49" s="94">
        <v>1721</v>
      </c>
      <c r="K49" s="94">
        <v>1805</v>
      </c>
      <c r="L49" s="94">
        <v>1408</v>
      </c>
      <c r="M49" s="94">
        <v>1327</v>
      </c>
    </row>
    <row r="50" spans="2:13" s="4" customFormat="1" ht="12" customHeight="1">
      <c r="B50" s="104" t="s">
        <v>66</v>
      </c>
      <c r="C50" s="94">
        <v>1766</v>
      </c>
      <c r="D50" s="94">
        <v>1725</v>
      </c>
      <c r="E50" s="94">
        <v>1858</v>
      </c>
      <c r="F50" s="94">
        <v>1874</v>
      </c>
      <c r="G50" s="94">
        <v>1858</v>
      </c>
      <c r="H50" s="94">
        <v>2020</v>
      </c>
      <c r="I50" s="94">
        <v>2349</v>
      </c>
      <c r="J50" s="94">
        <v>2557</v>
      </c>
      <c r="K50" s="94">
        <v>2285</v>
      </c>
      <c r="L50" s="94">
        <v>1906</v>
      </c>
      <c r="M50" s="94">
        <v>2103</v>
      </c>
    </row>
    <row r="51" spans="2:13" s="4" customFormat="1" ht="12" customHeight="1">
      <c r="B51" s="104" t="s">
        <v>67</v>
      </c>
      <c r="C51" s="94">
        <v>5415</v>
      </c>
      <c r="D51" s="94">
        <v>5873</v>
      </c>
      <c r="E51" s="94">
        <v>4830</v>
      </c>
      <c r="F51" s="94">
        <v>5018</v>
      </c>
      <c r="G51" s="94">
        <v>4988</v>
      </c>
      <c r="H51" s="94">
        <v>4672</v>
      </c>
      <c r="I51" s="94">
        <v>5187</v>
      </c>
      <c r="J51" s="94">
        <v>7623</v>
      </c>
      <c r="K51" s="94">
        <v>7680</v>
      </c>
      <c r="L51" s="94">
        <v>6799</v>
      </c>
      <c r="M51" s="94">
        <v>5928</v>
      </c>
    </row>
    <row r="52" spans="2:13" s="4" customFormat="1" ht="12" customHeight="1">
      <c r="B52" s="10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1"/>
    </row>
    <row r="53" spans="2:13" s="4" customFormat="1" ht="12" customHeight="1">
      <c r="B53" s="104" t="s">
        <v>68</v>
      </c>
      <c r="C53" s="105">
        <v>52198</v>
      </c>
      <c r="D53" s="105">
        <v>54610</v>
      </c>
      <c r="E53" s="105">
        <v>57939</v>
      </c>
      <c r="F53" s="105">
        <v>59577</v>
      </c>
      <c r="G53" s="105">
        <v>61347</v>
      </c>
      <c r="H53" s="105">
        <v>64398</v>
      </c>
      <c r="I53" s="105">
        <v>68387</v>
      </c>
      <c r="J53" s="105">
        <f>J54+J55+J56+J57+J58+J59</f>
        <v>67051</v>
      </c>
      <c r="K53" s="105">
        <f>K54+K55+K56+K57+K58+K59</f>
        <v>68548</v>
      </c>
      <c r="L53" s="105">
        <f>L54+L55+L56+L57+L58+L59</f>
        <v>67730</v>
      </c>
      <c r="M53" s="105">
        <f>M54+M55+M56+M57+M58+M59</f>
        <v>69821</v>
      </c>
    </row>
    <row r="54" spans="2:13" s="4" customFormat="1" ht="12" customHeight="1">
      <c r="B54" s="104" t="s">
        <v>69</v>
      </c>
      <c r="C54" s="94">
        <v>15186</v>
      </c>
      <c r="D54" s="94">
        <v>15924</v>
      </c>
      <c r="E54" s="94">
        <v>17340</v>
      </c>
      <c r="F54" s="94">
        <v>17671</v>
      </c>
      <c r="G54" s="94">
        <v>16795</v>
      </c>
      <c r="H54" s="94">
        <v>17151</v>
      </c>
      <c r="I54" s="94">
        <v>18220</v>
      </c>
      <c r="J54" s="94">
        <v>18203</v>
      </c>
      <c r="K54" s="94">
        <v>18032</v>
      </c>
      <c r="L54" s="94">
        <v>16900</v>
      </c>
      <c r="M54" s="94">
        <v>16511</v>
      </c>
    </row>
    <row r="55" spans="2:13" s="4" customFormat="1" ht="12" customHeight="1">
      <c r="B55" s="104" t="s">
        <v>70</v>
      </c>
      <c r="C55" s="94">
        <v>700</v>
      </c>
      <c r="D55" s="94">
        <v>610</v>
      </c>
      <c r="E55" s="94">
        <v>576</v>
      </c>
      <c r="F55" s="94">
        <v>576</v>
      </c>
      <c r="G55" s="94">
        <v>590</v>
      </c>
      <c r="H55" s="94">
        <v>718</v>
      </c>
      <c r="I55" s="94">
        <v>854</v>
      </c>
      <c r="J55" s="94">
        <v>775</v>
      </c>
      <c r="K55" s="94">
        <v>619</v>
      </c>
      <c r="L55" s="94">
        <v>484</v>
      </c>
      <c r="M55" s="1">
        <v>507</v>
      </c>
    </row>
    <row r="56" spans="2:13" s="4" customFormat="1" ht="12" customHeight="1">
      <c r="B56" s="104" t="s">
        <v>71</v>
      </c>
      <c r="C56" s="94">
        <v>3657</v>
      </c>
      <c r="D56" s="94">
        <v>3585</v>
      </c>
      <c r="E56" s="94">
        <v>4302</v>
      </c>
      <c r="F56" s="94">
        <v>4514</v>
      </c>
      <c r="G56" s="94">
        <v>4301</v>
      </c>
      <c r="H56" s="94">
        <v>4798</v>
      </c>
      <c r="I56" s="94">
        <v>5548</v>
      </c>
      <c r="J56" s="94">
        <v>6195</v>
      </c>
      <c r="K56" s="94">
        <v>6829</v>
      </c>
      <c r="L56" s="94">
        <v>6810</v>
      </c>
      <c r="M56" s="94">
        <v>7455</v>
      </c>
    </row>
    <row r="57" spans="2:13" s="4" customFormat="1" ht="12" customHeight="1">
      <c r="B57" s="104" t="s">
        <v>72</v>
      </c>
      <c r="C57" s="94">
        <v>3473</v>
      </c>
      <c r="D57" s="94">
        <v>3656</v>
      </c>
      <c r="E57" s="94">
        <v>3394</v>
      </c>
      <c r="F57" s="94">
        <v>3569</v>
      </c>
      <c r="G57" s="94">
        <v>3888</v>
      </c>
      <c r="H57" s="94">
        <v>3703</v>
      </c>
      <c r="I57" s="94">
        <v>3673</v>
      </c>
      <c r="J57" s="94">
        <v>3911</v>
      </c>
      <c r="K57" s="94">
        <v>3899</v>
      </c>
      <c r="L57" s="94">
        <v>3749</v>
      </c>
      <c r="M57" s="94">
        <v>4335</v>
      </c>
    </row>
    <row r="58" spans="2:13" s="4" customFormat="1" ht="12" customHeight="1">
      <c r="B58" s="104" t="s">
        <v>73</v>
      </c>
      <c r="C58" s="94">
        <v>23847</v>
      </c>
      <c r="D58" s="94">
        <v>25191</v>
      </c>
      <c r="E58" s="94">
        <v>25416</v>
      </c>
      <c r="F58" s="94">
        <v>25997.6</v>
      </c>
      <c r="G58" s="94">
        <v>28334</v>
      </c>
      <c r="H58" s="94">
        <v>30203</v>
      </c>
      <c r="I58" s="94">
        <v>32024</v>
      </c>
      <c r="J58" s="94">
        <v>31376</v>
      </c>
      <c r="K58" s="94">
        <v>32268</v>
      </c>
      <c r="L58" s="94">
        <v>32319</v>
      </c>
      <c r="M58" s="94">
        <v>33155</v>
      </c>
    </row>
    <row r="59" spans="2:13" s="4" customFormat="1" ht="12" customHeight="1">
      <c r="B59" s="104" t="s">
        <v>74</v>
      </c>
      <c r="C59" s="94">
        <v>5332</v>
      </c>
      <c r="D59" s="94">
        <v>5642</v>
      </c>
      <c r="E59" s="94">
        <v>6911</v>
      </c>
      <c r="F59" s="94">
        <v>7249</v>
      </c>
      <c r="G59" s="94">
        <v>7440</v>
      </c>
      <c r="H59" s="94">
        <v>7825</v>
      </c>
      <c r="I59" s="94">
        <v>8068</v>
      </c>
      <c r="J59" s="94">
        <v>6591</v>
      </c>
      <c r="K59" s="94">
        <v>6901</v>
      </c>
      <c r="L59" s="94">
        <v>7468</v>
      </c>
      <c r="M59" s="94">
        <v>7858</v>
      </c>
    </row>
    <row r="60" spans="2:13" s="4" customFormat="1" ht="12" customHeight="1">
      <c r="B60" s="10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1"/>
    </row>
    <row r="61" spans="2:13" s="4" customFormat="1" ht="12" customHeight="1">
      <c r="B61" s="104" t="s">
        <v>75</v>
      </c>
      <c r="C61" s="105">
        <v>32374</v>
      </c>
      <c r="D61" s="105">
        <v>32597</v>
      </c>
      <c r="E61" s="105">
        <v>34500</v>
      </c>
      <c r="F61" s="105">
        <v>36444</v>
      </c>
      <c r="G61" s="105">
        <v>37100</v>
      </c>
      <c r="H61" s="105">
        <v>38808</v>
      </c>
      <c r="I61" s="105">
        <v>40136</v>
      </c>
      <c r="J61" s="105">
        <f>J62+J63+J64+J65+J66+J67+J68</f>
        <v>47875</v>
      </c>
      <c r="K61" s="105">
        <f>K62+K63+K64+K65+K66+K67+K68</f>
        <v>50225</v>
      </c>
      <c r="L61" s="105">
        <f>L62+L63+L64+L65+L66+L67+L68</f>
        <v>50151</v>
      </c>
      <c r="M61" s="105">
        <f>M62+M63+M64+M65+M66+M67+M68</f>
        <v>52017</v>
      </c>
    </row>
    <row r="62" spans="2:13" s="4" customFormat="1" ht="12" customHeight="1">
      <c r="B62" s="104" t="s">
        <v>76</v>
      </c>
      <c r="C62" s="94">
        <v>998</v>
      </c>
      <c r="D62" s="94">
        <v>1029</v>
      </c>
      <c r="E62" s="94">
        <v>968</v>
      </c>
      <c r="F62" s="94">
        <v>1042</v>
      </c>
      <c r="G62" s="94">
        <v>897</v>
      </c>
      <c r="H62" s="94">
        <v>813</v>
      </c>
      <c r="I62" s="94">
        <v>864</v>
      </c>
      <c r="J62" s="94">
        <v>862</v>
      </c>
      <c r="K62" s="94">
        <v>830</v>
      </c>
      <c r="L62" s="94">
        <v>1016</v>
      </c>
      <c r="M62" s="1">
        <v>938</v>
      </c>
    </row>
    <row r="63" spans="2:13" s="4" customFormat="1" ht="12" customHeight="1">
      <c r="B63" s="104" t="s">
        <v>77</v>
      </c>
      <c r="C63" s="94">
        <v>6088</v>
      </c>
      <c r="D63" s="94">
        <v>6079</v>
      </c>
      <c r="E63" s="94">
        <v>6996</v>
      </c>
      <c r="F63" s="94">
        <v>6701</v>
      </c>
      <c r="G63" s="94">
        <v>6848</v>
      </c>
      <c r="H63" s="94">
        <v>6808</v>
      </c>
      <c r="I63" s="94">
        <v>6742</v>
      </c>
      <c r="J63" s="94">
        <v>6057</v>
      </c>
      <c r="K63" s="94">
        <v>6813</v>
      </c>
      <c r="L63" s="94">
        <v>6858</v>
      </c>
      <c r="M63" s="94">
        <v>7228</v>
      </c>
    </row>
    <row r="64" spans="2:13" s="4" customFormat="1" ht="12" customHeight="1">
      <c r="B64" s="104" t="s">
        <v>78</v>
      </c>
      <c r="C64" s="94">
        <v>6622</v>
      </c>
      <c r="D64" s="94">
        <v>5919</v>
      </c>
      <c r="E64" s="94">
        <v>5292</v>
      </c>
      <c r="F64" s="94">
        <v>5536</v>
      </c>
      <c r="G64" s="94">
        <v>6127</v>
      </c>
      <c r="H64" s="94">
        <v>6439</v>
      </c>
      <c r="I64" s="94">
        <v>6552</v>
      </c>
      <c r="J64" s="94">
        <v>7975</v>
      </c>
      <c r="K64" s="94">
        <v>7717</v>
      </c>
      <c r="L64" s="94">
        <v>7466</v>
      </c>
      <c r="M64" s="94">
        <v>7229</v>
      </c>
    </row>
    <row r="65" spans="2:13" s="4" customFormat="1" ht="12" customHeight="1">
      <c r="B65" s="104" t="s">
        <v>79</v>
      </c>
      <c r="C65" s="94">
        <v>6062</v>
      </c>
      <c r="D65" s="94">
        <v>6646</v>
      </c>
      <c r="E65" s="94">
        <v>7324</v>
      </c>
      <c r="F65" s="94">
        <v>7748</v>
      </c>
      <c r="G65" s="94">
        <v>8167</v>
      </c>
      <c r="H65" s="94">
        <v>8749</v>
      </c>
      <c r="I65" s="94">
        <v>9133</v>
      </c>
      <c r="J65" s="94">
        <v>9657</v>
      </c>
      <c r="K65" s="94">
        <v>10795</v>
      </c>
      <c r="L65" s="94">
        <v>10782</v>
      </c>
      <c r="M65" s="94">
        <v>11093</v>
      </c>
    </row>
    <row r="66" spans="2:13" s="4" customFormat="1" ht="12" customHeight="1">
      <c r="B66" s="104" t="s">
        <v>80</v>
      </c>
      <c r="C66" s="94">
        <v>326</v>
      </c>
      <c r="D66" s="94">
        <v>324</v>
      </c>
      <c r="E66" s="94">
        <v>358</v>
      </c>
      <c r="F66" s="94">
        <v>397</v>
      </c>
      <c r="G66" s="94">
        <v>398</v>
      </c>
      <c r="H66" s="94">
        <v>421</v>
      </c>
      <c r="I66" s="94">
        <v>403</v>
      </c>
      <c r="J66" s="94">
        <v>425</v>
      </c>
      <c r="K66" s="94">
        <v>463</v>
      </c>
      <c r="L66" s="94">
        <v>459</v>
      </c>
      <c r="M66" s="1">
        <v>513</v>
      </c>
    </row>
    <row r="67" spans="2:13" s="4" customFormat="1" ht="12" customHeight="1">
      <c r="B67" s="104" t="s">
        <v>81</v>
      </c>
      <c r="C67" s="94">
        <v>1229</v>
      </c>
      <c r="D67" s="94">
        <v>1276</v>
      </c>
      <c r="E67" s="94">
        <v>1389</v>
      </c>
      <c r="F67" s="94">
        <v>1518</v>
      </c>
      <c r="G67" s="94">
        <v>1347</v>
      </c>
      <c r="H67" s="94">
        <v>1558</v>
      </c>
      <c r="I67" s="94">
        <v>1471</v>
      </c>
      <c r="J67" s="94">
        <v>1767</v>
      </c>
      <c r="K67" s="94">
        <v>1457</v>
      </c>
      <c r="L67" s="94">
        <v>1208</v>
      </c>
      <c r="M67" s="94">
        <v>1177</v>
      </c>
    </row>
    <row r="68" spans="2:13" s="4" customFormat="1" ht="12" customHeight="1">
      <c r="B68" s="104" t="s">
        <v>82</v>
      </c>
      <c r="C68" s="94">
        <v>11047</v>
      </c>
      <c r="D68" s="94">
        <v>11322</v>
      </c>
      <c r="E68" s="94">
        <v>12170</v>
      </c>
      <c r="F68" s="94">
        <v>13502</v>
      </c>
      <c r="G68" s="94">
        <v>13315</v>
      </c>
      <c r="H68" s="94">
        <v>14022</v>
      </c>
      <c r="I68" s="94">
        <v>14971</v>
      </c>
      <c r="J68" s="94">
        <v>21132</v>
      </c>
      <c r="K68" s="94">
        <v>22150</v>
      </c>
      <c r="L68" s="94">
        <v>22362</v>
      </c>
      <c r="M68" s="94">
        <v>23839</v>
      </c>
    </row>
    <row r="69" spans="2:13" s="4" customFormat="1" ht="12" customHeight="1">
      <c r="B69" s="10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1"/>
    </row>
    <row r="70" spans="2:13" s="4" customFormat="1" ht="12" customHeight="1">
      <c r="B70" s="106" t="s">
        <v>83</v>
      </c>
      <c r="C70" s="107">
        <v>384009</v>
      </c>
      <c r="D70" s="107">
        <v>397000</v>
      </c>
      <c r="E70" s="107">
        <f aca="true" t="shared" si="0" ref="E70:M70">(E5+E10+E17+E25+E34+E39+E47+E53+E61)</f>
        <v>407156</v>
      </c>
      <c r="F70" s="107">
        <f t="shared" si="0"/>
        <v>423258</v>
      </c>
      <c r="G70" s="107">
        <f t="shared" si="0"/>
        <v>430964</v>
      </c>
      <c r="H70" s="107">
        <f t="shared" si="0"/>
        <v>446867</v>
      </c>
      <c r="I70" s="107">
        <f t="shared" si="0"/>
        <v>461325</v>
      </c>
      <c r="J70" s="107">
        <f t="shared" si="0"/>
        <v>484980</v>
      </c>
      <c r="K70" s="107">
        <f t="shared" si="0"/>
        <v>492024</v>
      </c>
      <c r="L70" s="107">
        <f t="shared" si="0"/>
        <v>489305</v>
      </c>
      <c r="M70" s="107">
        <f t="shared" si="0"/>
        <v>498366</v>
      </c>
    </row>
    <row r="71" spans="2:13" s="4" customFormat="1" ht="12" customHeight="1">
      <c r="B71" s="104" t="s">
        <v>24</v>
      </c>
      <c r="C71" s="1"/>
      <c r="D71" s="1"/>
      <c r="E71" s="1"/>
      <c r="F71" s="1"/>
      <c r="G71" s="1"/>
      <c r="H71" s="1"/>
      <c r="I71" s="1"/>
      <c r="J71" s="1"/>
      <c r="K71" s="108"/>
      <c r="L71" s="108"/>
      <c r="M71" s="1"/>
    </row>
    <row r="72" spans="2:13" s="4" customFormat="1" ht="12" customHeight="1">
      <c r="B72" s="16" t="s">
        <v>291</v>
      </c>
      <c r="C72" s="2"/>
      <c r="D72" s="2"/>
      <c r="E72" s="2"/>
      <c r="F72" s="2"/>
      <c r="G72" s="2"/>
      <c r="H72" s="2"/>
      <c r="I72" s="1"/>
      <c r="J72" s="1"/>
      <c r="K72" s="108"/>
      <c r="L72" s="108"/>
      <c r="M72" s="1"/>
    </row>
    <row r="73" s="4" customFormat="1" ht="12" customHeight="1"/>
    <row r="74" s="4" customFormat="1" ht="12" customHeight="1"/>
    <row r="75" s="4" customFormat="1" ht="12" customHeight="1"/>
    <row r="76" s="4" customFormat="1" ht="12" customHeight="1"/>
    <row r="77" s="4" customFormat="1" ht="12" customHeight="1"/>
    <row r="78" s="4" customFormat="1" ht="12" customHeight="1"/>
    <row r="79" s="4" customFormat="1" ht="12" customHeight="1"/>
    <row r="80" s="4" customFormat="1" ht="12" customHeight="1"/>
    <row r="81" s="4" customFormat="1" ht="12" customHeight="1"/>
    <row r="82" s="4" customFormat="1" ht="12" customHeight="1"/>
    <row r="83" s="4" customFormat="1" ht="12" customHeight="1"/>
    <row r="84" s="4" customFormat="1" ht="12" customHeight="1"/>
    <row r="85" s="4" customFormat="1" ht="12" customHeight="1"/>
    <row r="86" s="4" customFormat="1" ht="12" customHeight="1"/>
    <row r="87" s="4" customFormat="1" ht="12" customHeight="1"/>
    <row r="88" s="4" customFormat="1" ht="12" customHeight="1"/>
    <row r="89" s="4" customFormat="1" ht="12" customHeight="1"/>
    <row r="90" s="4" customFormat="1" ht="12" customHeight="1"/>
    <row r="91" s="4" customFormat="1" ht="12" customHeight="1"/>
    <row r="92" s="4" customFormat="1" ht="12" customHeight="1"/>
    <row r="93" s="4" customFormat="1" ht="12" customHeight="1"/>
    <row r="94" s="4" customFormat="1" ht="12" customHeight="1"/>
    <row r="95" s="4" customFormat="1" ht="12" customHeight="1"/>
    <row r="96" s="4" customFormat="1" ht="12" customHeight="1"/>
    <row r="97" s="4" customFormat="1" ht="12" customHeight="1"/>
    <row r="98" s="4" customFormat="1" ht="12" customHeight="1"/>
    <row r="99" s="4" customFormat="1" ht="12" customHeight="1"/>
    <row r="100" s="4" customFormat="1" ht="12" customHeight="1"/>
    <row r="101" s="4" customFormat="1" ht="12" customHeight="1"/>
    <row r="102" s="4" customFormat="1" ht="12" customHeight="1"/>
    <row r="103" s="4" customFormat="1" ht="12" customHeight="1"/>
    <row r="104" s="4" customFormat="1" ht="12" customHeight="1"/>
    <row r="105" s="4" customFormat="1" ht="12" customHeight="1"/>
    <row r="106" s="4" customFormat="1" ht="12" customHeight="1"/>
    <row r="107" s="4" customFormat="1" ht="12" customHeight="1"/>
    <row r="108" s="4" customFormat="1" ht="12" customHeight="1"/>
    <row r="109" s="4" customFormat="1" ht="12" customHeight="1"/>
    <row r="110" s="4" customFormat="1" ht="12" customHeight="1"/>
    <row r="111" s="4" customFormat="1" ht="12" customHeight="1"/>
    <row r="112" s="4" customFormat="1" ht="12" customHeight="1"/>
    <row r="113" s="4" customFormat="1" ht="12" customHeight="1"/>
    <row r="114" s="4" customFormat="1" ht="12" customHeight="1"/>
    <row r="115" s="4" customFormat="1" ht="12" customHeight="1"/>
    <row r="116" s="4" customFormat="1" ht="12" customHeight="1"/>
    <row r="117" s="4" customFormat="1" ht="12" customHeight="1"/>
    <row r="118" s="4" customFormat="1" ht="12" customHeight="1"/>
    <row r="119" s="4" customFormat="1" ht="12" customHeight="1"/>
    <row r="120" s="4" customFormat="1" ht="12" customHeight="1"/>
    <row r="121" s="4" customFormat="1" ht="12" customHeight="1"/>
    <row r="122" s="4" customFormat="1" ht="12" customHeight="1"/>
    <row r="123" s="4" customFormat="1" ht="12" customHeight="1"/>
    <row r="124" s="4" customFormat="1" ht="12" customHeight="1"/>
    <row r="125" s="4" customFormat="1" ht="12" customHeight="1"/>
    <row r="126" s="4" customFormat="1" ht="12" customHeight="1"/>
    <row r="127" s="4" customFormat="1" ht="12" customHeight="1"/>
    <row r="128" s="4" customFormat="1" ht="12" customHeight="1"/>
    <row r="129" s="4" customFormat="1" ht="12" customHeight="1"/>
    <row r="130" s="4" customFormat="1" ht="12" customHeight="1"/>
    <row r="131" s="4" customFormat="1" ht="12" customHeight="1"/>
    <row r="132" s="4" customFormat="1" ht="12" customHeight="1"/>
    <row r="133" s="4" customFormat="1" ht="12" customHeight="1"/>
    <row r="134" s="4" customFormat="1" ht="12" customHeight="1"/>
    <row r="135" s="4" customFormat="1" ht="12" customHeight="1"/>
    <row r="136" s="4" customFormat="1" ht="12" customHeight="1"/>
    <row r="137" s="4" customFormat="1" ht="12" customHeight="1"/>
    <row r="138" s="4" customFormat="1" ht="12" customHeight="1"/>
    <row r="139" s="4" customFormat="1" ht="12" customHeight="1"/>
    <row r="140" s="4" customFormat="1" ht="12" customHeight="1"/>
    <row r="141" s="4" customFormat="1" ht="12" customHeight="1"/>
    <row r="142" s="4" customFormat="1" ht="12" customHeight="1"/>
    <row r="143" s="4" customFormat="1" ht="12" customHeight="1"/>
    <row r="144" s="4" customFormat="1" ht="12" customHeight="1"/>
    <row r="145" s="4" customFormat="1" ht="12" customHeight="1"/>
    <row r="146" s="4" customFormat="1" ht="12" customHeight="1"/>
    <row r="147" s="4" customFormat="1" ht="12" customHeight="1"/>
    <row r="148" s="4" customFormat="1" ht="12" customHeight="1"/>
    <row r="149" s="4" customFormat="1" ht="12" customHeight="1"/>
    <row r="150" s="4" customFormat="1" ht="12" customHeight="1"/>
    <row r="151" s="4" customFormat="1" ht="12" customHeight="1"/>
    <row r="152" s="4" customFormat="1" ht="12" customHeight="1"/>
    <row r="153" s="4" customFormat="1" ht="12" customHeight="1"/>
    <row r="154" s="4" customFormat="1" ht="12" customHeight="1"/>
    <row r="155" s="4" customFormat="1" ht="12" customHeight="1"/>
    <row r="156" s="4" customFormat="1" ht="12" customHeight="1"/>
    <row r="157" s="4" customFormat="1" ht="12" customHeight="1"/>
    <row r="158" s="4" customFormat="1" ht="12" customHeight="1"/>
    <row r="159" s="4" customFormat="1" ht="12" customHeight="1"/>
    <row r="160" s="4" customFormat="1" ht="12" customHeight="1"/>
    <row r="161" s="4" customFormat="1" ht="12" customHeight="1"/>
    <row r="162" s="4" customFormat="1" ht="12" customHeight="1"/>
    <row r="163" s="4" customFormat="1" ht="12" customHeight="1"/>
    <row r="164" s="4" customFormat="1" ht="12" customHeight="1"/>
    <row r="165" s="4" customFormat="1" ht="12" customHeight="1"/>
    <row r="166" s="4" customFormat="1" ht="12" customHeight="1"/>
    <row r="167" s="4" customFormat="1" ht="12" customHeight="1"/>
    <row r="168" s="4" customFormat="1" ht="12" customHeight="1"/>
    <row r="169" s="4" customFormat="1" ht="12" customHeight="1"/>
    <row r="170" s="4" customFormat="1" ht="12" customHeight="1"/>
    <row r="171" s="4" customFormat="1" ht="12" customHeight="1"/>
    <row r="172" s="4" customFormat="1" ht="12" customHeight="1"/>
    <row r="173" s="4" customFormat="1" ht="12" customHeight="1"/>
    <row r="174" s="4" customFormat="1" ht="12" customHeight="1"/>
    <row r="175" s="4" customFormat="1" ht="12" customHeight="1"/>
    <row r="176" s="4" customFormat="1" ht="12" customHeight="1"/>
    <row r="177" s="4" customFormat="1" ht="12" customHeight="1"/>
    <row r="178" s="4" customFormat="1" ht="12" customHeight="1"/>
    <row r="179" s="4" customFormat="1" ht="12" customHeight="1"/>
    <row r="180" s="4" customFormat="1" ht="12" customHeight="1"/>
    <row r="181" s="4" customFormat="1" ht="12" customHeight="1"/>
    <row r="182" s="4" customFormat="1" ht="12" customHeight="1"/>
    <row r="183" s="4" customFormat="1" ht="12" customHeight="1"/>
    <row r="184" s="4" customFormat="1" ht="12" customHeight="1"/>
    <row r="185" s="4" customFormat="1" ht="12" customHeight="1"/>
    <row r="186" s="4" customFormat="1" ht="12" customHeight="1"/>
    <row r="187" s="4" customFormat="1" ht="12" customHeight="1"/>
    <row r="188" s="4" customFormat="1" ht="12" customHeight="1"/>
    <row r="189" s="4" customFormat="1" ht="12" customHeight="1"/>
    <row r="190" s="4" customFormat="1" ht="12" customHeight="1"/>
    <row r="191" s="4" customFormat="1" ht="12" customHeight="1"/>
    <row r="192" s="4" customFormat="1" ht="12" customHeight="1"/>
    <row r="193" s="4" customFormat="1" ht="12" customHeight="1"/>
    <row r="194" s="4" customFormat="1" ht="12" customHeight="1"/>
    <row r="195" s="4" customFormat="1" ht="12" customHeight="1"/>
    <row r="196" s="4" customFormat="1" ht="12" customHeight="1"/>
    <row r="197" s="4" customFormat="1" ht="12" customHeight="1"/>
    <row r="198" s="4" customFormat="1" ht="12" customHeight="1"/>
    <row r="199" s="4" customFormat="1" ht="12" customHeight="1"/>
    <row r="200" s="4" customFormat="1" ht="12" customHeight="1"/>
    <row r="201" s="4" customFormat="1" ht="12" customHeight="1"/>
    <row r="202" s="4" customFormat="1" ht="12" customHeight="1"/>
    <row r="203" s="4" customFormat="1" ht="12" customHeight="1"/>
    <row r="204" s="4" customFormat="1" ht="12" customHeight="1"/>
    <row r="205" s="4" customFormat="1" ht="12" customHeight="1"/>
    <row r="206" s="4" customFormat="1" ht="12" customHeight="1"/>
    <row r="207" s="4" customFormat="1" ht="12" customHeight="1"/>
    <row r="208" s="4" customFormat="1" ht="12" customHeight="1"/>
    <row r="209" s="4" customFormat="1" ht="12" customHeight="1"/>
    <row r="210" s="4" customFormat="1" ht="12" customHeight="1"/>
    <row r="211" s="4" customFormat="1" ht="12" customHeight="1"/>
    <row r="212" s="4" customFormat="1" ht="12" customHeight="1"/>
    <row r="213" s="4" customFormat="1" ht="12" customHeight="1"/>
    <row r="214" spans="2:14" ht="12" customHeight="1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ht="12" customHeight="1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ht="12" customHeight="1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ht="12" customHeight="1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ht="12" customHeight="1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ht="12" customHeight="1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ht="12" customHeight="1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ht="12" customHeight="1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ht="12" customHeight="1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ht="12" customHeight="1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ht="12" customHeight="1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ht="12" customHeight="1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ht="12" customHeight="1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ht="12" customHeight="1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ht="12" customHeight="1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ht="12" customHeight="1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ht="12" customHeight="1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ht="12" customHeight="1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ht="12" customHeight="1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ht="12" customHeight="1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ht="12" customHeight="1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ht="12" customHeight="1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</sheetData>
  <printOptions/>
  <pageMargins left="0.667" right="0.667" top="0.667" bottom="0.67" header="0" footer="0"/>
  <pageSetup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52"/>
  <sheetViews>
    <sheetView workbookViewId="0" topLeftCell="A1">
      <selection activeCell="A1" sqref="A1"/>
    </sheetView>
  </sheetViews>
  <sheetFormatPr defaultColWidth="9.140625" defaultRowHeight="12" customHeight="1"/>
  <cols>
    <col min="1" max="1" width="9.140625" style="4" customWidth="1"/>
    <col min="2" max="2" width="10.28125" style="4" customWidth="1"/>
    <col min="3" max="3" width="26.7109375" style="4" customWidth="1"/>
    <col min="4" max="5" width="21.421875" style="4" customWidth="1"/>
    <col min="6" max="16384" width="9.00390625" style="4" customWidth="1"/>
  </cols>
  <sheetData>
    <row r="2" spans="2:5" ht="12" customHeight="1">
      <c r="B2" s="80" t="s">
        <v>292</v>
      </c>
      <c r="C2" s="13"/>
      <c r="D2" s="13"/>
      <c r="E2" s="13"/>
    </row>
    <row r="4" spans="2:5" ht="12" customHeight="1">
      <c r="B4" s="110" t="s">
        <v>293</v>
      </c>
      <c r="C4" s="24" t="s">
        <v>86</v>
      </c>
      <c r="D4" s="24">
        <v>1998</v>
      </c>
      <c r="E4" s="24">
        <v>1997</v>
      </c>
    </row>
    <row r="5" spans="4:5" ht="12" customHeight="1">
      <c r="D5" s="78" t="s">
        <v>25</v>
      </c>
      <c r="E5" s="22"/>
    </row>
    <row r="6" spans="2:5" ht="12" customHeight="1">
      <c r="B6" s="111">
        <v>1</v>
      </c>
      <c r="C6" s="57" t="s">
        <v>87</v>
      </c>
      <c r="D6" s="99">
        <v>31416</v>
      </c>
      <c r="E6" s="99">
        <v>31891</v>
      </c>
    </row>
    <row r="7" spans="2:5" ht="12" customHeight="1">
      <c r="B7" s="21">
        <v>2</v>
      </c>
      <c r="C7" s="4" t="s">
        <v>88</v>
      </c>
      <c r="D7" s="25">
        <v>22348</v>
      </c>
      <c r="E7" s="25">
        <v>20917</v>
      </c>
    </row>
    <row r="8" spans="2:5" ht="12" customHeight="1">
      <c r="B8" s="21">
        <v>3</v>
      </c>
      <c r="C8" s="4" t="s">
        <v>89</v>
      </c>
      <c r="D8" s="25">
        <v>18813</v>
      </c>
      <c r="E8" s="25">
        <v>18868</v>
      </c>
    </row>
    <row r="9" spans="2:5" ht="12" customHeight="1">
      <c r="B9" s="21">
        <v>4</v>
      </c>
      <c r="C9" s="4" t="s">
        <v>101</v>
      </c>
      <c r="D9" s="25">
        <v>17928</v>
      </c>
      <c r="E9" s="25">
        <v>18072</v>
      </c>
    </row>
    <row r="10" spans="2:5" ht="12" customHeight="1">
      <c r="B10" s="21">
        <v>5</v>
      </c>
      <c r="C10" s="4" t="s">
        <v>102</v>
      </c>
      <c r="D10" s="25">
        <v>12849</v>
      </c>
      <c r="E10" s="25">
        <v>13259</v>
      </c>
    </row>
    <row r="11" spans="2:5" ht="12" customHeight="1">
      <c r="B11" s="21">
        <v>6</v>
      </c>
      <c r="C11" s="4" t="s">
        <v>103</v>
      </c>
      <c r="D11" s="25">
        <v>10832</v>
      </c>
      <c r="E11" s="25">
        <v>10542</v>
      </c>
    </row>
    <row r="12" spans="2:5" ht="12" customHeight="1">
      <c r="B12" s="21">
        <v>7</v>
      </c>
      <c r="C12" s="4" t="s">
        <v>104</v>
      </c>
      <c r="D12" s="25">
        <v>9239</v>
      </c>
      <c r="E12" s="25">
        <v>9043</v>
      </c>
    </row>
    <row r="13" spans="2:5" ht="12" customHeight="1">
      <c r="B13" s="21">
        <v>8</v>
      </c>
      <c r="C13" s="4" t="s">
        <v>105</v>
      </c>
      <c r="D13" s="25">
        <v>9209</v>
      </c>
      <c r="E13" s="25">
        <v>9357</v>
      </c>
    </row>
    <row r="14" spans="2:5" ht="12" customHeight="1">
      <c r="B14" s="21">
        <v>9</v>
      </c>
      <c r="C14" s="4" t="s">
        <v>106</v>
      </c>
      <c r="D14" s="25">
        <v>8400</v>
      </c>
      <c r="E14" s="25">
        <v>8734</v>
      </c>
    </row>
    <row r="15" spans="2:5" ht="12" customHeight="1">
      <c r="B15" s="21">
        <v>10</v>
      </c>
      <c r="C15" s="4" t="s">
        <v>107</v>
      </c>
      <c r="D15" s="25">
        <v>8374</v>
      </c>
      <c r="E15" s="25">
        <v>8400</v>
      </c>
    </row>
    <row r="16" spans="2:5" ht="12" customHeight="1">
      <c r="B16" s="21">
        <v>11</v>
      </c>
      <c r="C16" s="4" t="s">
        <v>108</v>
      </c>
      <c r="D16" s="25">
        <v>7414</v>
      </c>
      <c r="E16" s="25">
        <v>6356</v>
      </c>
    </row>
    <row r="17" spans="2:5" ht="12" customHeight="1">
      <c r="B17" s="21">
        <v>12</v>
      </c>
      <c r="C17" s="4" t="s">
        <v>109</v>
      </c>
      <c r="D17" s="25">
        <v>6762</v>
      </c>
      <c r="E17" s="25">
        <v>6830</v>
      </c>
    </row>
    <row r="18" spans="2:5" ht="12" customHeight="1">
      <c r="B18" s="21">
        <v>13</v>
      </c>
      <c r="C18" s="4" t="s">
        <v>110</v>
      </c>
      <c r="D18" s="25">
        <v>6696</v>
      </c>
      <c r="E18" s="25">
        <v>6614</v>
      </c>
    </row>
    <row r="19" spans="2:5" ht="12" customHeight="1">
      <c r="B19" s="21">
        <v>14</v>
      </c>
      <c r="C19" s="4" t="s">
        <v>111</v>
      </c>
      <c r="D19" s="25">
        <v>6033</v>
      </c>
      <c r="E19" s="25">
        <v>5609</v>
      </c>
    </row>
    <row r="20" spans="2:5" ht="12" customHeight="1">
      <c r="B20" s="21">
        <v>15</v>
      </c>
      <c r="C20" s="4" t="s">
        <v>112</v>
      </c>
      <c r="D20" s="25">
        <v>4843</v>
      </c>
      <c r="E20" s="25">
        <v>5016</v>
      </c>
    </row>
    <row r="21" spans="2:5" ht="12" customHeight="1">
      <c r="B21" s="21">
        <v>16</v>
      </c>
      <c r="C21" s="4" t="s">
        <v>113</v>
      </c>
      <c r="D21" s="25">
        <v>4670</v>
      </c>
      <c r="E21" s="25">
        <v>5051</v>
      </c>
    </row>
    <row r="22" spans="2:5" ht="12" customHeight="1">
      <c r="B22" s="21">
        <v>17</v>
      </c>
      <c r="C22" s="4" t="s">
        <v>114</v>
      </c>
      <c r="D22" s="25">
        <v>4436</v>
      </c>
      <c r="E22" s="25">
        <v>4302</v>
      </c>
    </row>
    <row r="23" spans="2:5" ht="12" customHeight="1">
      <c r="B23" s="21">
        <v>18</v>
      </c>
      <c r="C23" s="4" t="s">
        <v>115</v>
      </c>
      <c r="D23" s="25">
        <v>4424</v>
      </c>
      <c r="E23" s="25">
        <v>4336</v>
      </c>
    </row>
    <row r="24" spans="2:5" ht="12" customHeight="1">
      <c r="B24" s="21">
        <v>19</v>
      </c>
      <c r="C24" s="4" t="s">
        <v>116</v>
      </c>
      <c r="D24" s="25">
        <v>4376</v>
      </c>
      <c r="E24" s="25">
        <v>4107</v>
      </c>
    </row>
    <row r="25" spans="2:5" ht="12" customHeight="1">
      <c r="B25" s="21">
        <v>20</v>
      </c>
      <c r="C25" s="4" t="s">
        <v>117</v>
      </c>
      <c r="D25" s="25">
        <v>3776</v>
      </c>
      <c r="E25" s="25">
        <v>1441</v>
      </c>
    </row>
    <row r="26" spans="2:5" ht="12" customHeight="1">
      <c r="B26" s="21">
        <v>21</v>
      </c>
      <c r="C26" s="4" t="s">
        <v>118</v>
      </c>
      <c r="D26" s="25">
        <v>3266</v>
      </c>
      <c r="E26" s="25">
        <v>3212</v>
      </c>
    </row>
    <row r="27" spans="2:5" ht="12" customHeight="1">
      <c r="B27" s="21">
        <v>22</v>
      </c>
      <c r="C27" s="4" t="s">
        <v>119</v>
      </c>
      <c r="D27" s="25">
        <v>3261</v>
      </c>
      <c r="E27" s="25">
        <v>3257</v>
      </c>
    </row>
    <row r="28" spans="2:5" ht="12" customHeight="1">
      <c r="B28" s="21">
        <v>23</v>
      </c>
      <c r="C28" s="4" t="s">
        <v>120</v>
      </c>
      <c r="D28" s="25">
        <v>2816</v>
      </c>
      <c r="E28" s="25">
        <v>1743</v>
      </c>
    </row>
    <row r="29" spans="2:5" ht="12" customHeight="1">
      <c r="B29" s="21">
        <v>24</v>
      </c>
      <c r="C29" s="4" t="s">
        <v>121</v>
      </c>
      <c r="D29" s="25">
        <v>2736</v>
      </c>
      <c r="E29" s="25">
        <v>2461</v>
      </c>
    </row>
    <row r="30" spans="2:5" ht="12" customHeight="1">
      <c r="B30" s="21">
        <v>25</v>
      </c>
      <c r="C30" s="4" t="s">
        <v>122</v>
      </c>
      <c r="D30" s="25">
        <v>2720</v>
      </c>
      <c r="E30" s="25">
        <v>2434</v>
      </c>
    </row>
    <row r="31" spans="2:5" ht="12" customHeight="1">
      <c r="B31" s="21">
        <v>26</v>
      </c>
      <c r="C31" s="4" t="s">
        <v>123</v>
      </c>
      <c r="D31" s="25">
        <v>2582</v>
      </c>
      <c r="E31" s="25">
        <v>2309</v>
      </c>
    </row>
    <row r="32" spans="2:5" ht="12" customHeight="1">
      <c r="B32" s="21">
        <v>27</v>
      </c>
      <c r="C32" s="4" t="s">
        <v>124</v>
      </c>
      <c r="D32" s="25">
        <v>2300</v>
      </c>
      <c r="E32" s="25">
        <v>2250</v>
      </c>
    </row>
    <row r="33" spans="2:5" ht="12" customHeight="1">
      <c r="B33" s="21">
        <v>28</v>
      </c>
      <c r="C33" s="4" t="s">
        <v>125</v>
      </c>
      <c r="D33" s="25">
        <v>2144</v>
      </c>
      <c r="E33" s="25">
        <v>2403</v>
      </c>
    </row>
    <row r="34" spans="2:5" ht="12" customHeight="1">
      <c r="B34" s="21">
        <v>29</v>
      </c>
      <c r="C34" s="4" t="s">
        <v>126</v>
      </c>
      <c r="D34" s="25">
        <v>2005</v>
      </c>
      <c r="E34" s="25">
        <v>1937</v>
      </c>
    </row>
    <row r="35" spans="2:5" ht="12" customHeight="1">
      <c r="B35" s="21">
        <v>30</v>
      </c>
      <c r="C35" s="4" t="s">
        <v>127</v>
      </c>
      <c r="D35" s="25">
        <v>1946</v>
      </c>
      <c r="E35" s="25">
        <v>1948</v>
      </c>
    </row>
    <row r="36" spans="2:5" ht="12" customHeight="1">
      <c r="B36" s="21">
        <v>31</v>
      </c>
      <c r="C36" s="4" t="s">
        <v>128</v>
      </c>
      <c r="D36" s="25">
        <v>1900</v>
      </c>
      <c r="E36" s="25">
        <v>1821</v>
      </c>
    </row>
    <row r="37" spans="2:5" ht="12" customHeight="1">
      <c r="B37" s="21">
        <v>32</v>
      </c>
      <c r="C37" s="4" t="s">
        <v>129</v>
      </c>
      <c r="D37" s="25">
        <v>1888</v>
      </c>
      <c r="E37" s="25">
        <v>1869</v>
      </c>
    </row>
    <row r="38" spans="2:5" ht="12" customHeight="1">
      <c r="B38" s="21">
        <v>33</v>
      </c>
      <c r="C38" s="4" t="s">
        <v>130</v>
      </c>
      <c r="D38" s="25">
        <v>1853</v>
      </c>
      <c r="E38" s="25">
        <v>1958</v>
      </c>
    </row>
    <row r="39" spans="2:5" ht="12" customHeight="1">
      <c r="B39" s="21">
        <v>34</v>
      </c>
      <c r="C39" s="4" t="s">
        <v>131</v>
      </c>
      <c r="D39" s="25">
        <v>1756</v>
      </c>
      <c r="E39" s="25">
        <v>1567</v>
      </c>
    </row>
    <row r="40" spans="2:5" ht="12" customHeight="1">
      <c r="B40" s="21">
        <v>35</v>
      </c>
      <c r="C40" s="4" t="s">
        <v>132</v>
      </c>
      <c r="D40" s="25">
        <v>1719</v>
      </c>
      <c r="E40" s="25">
        <v>1663</v>
      </c>
    </row>
    <row r="41" spans="2:5" ht="12" customHeight="1">
      <c r="B41" s="21">
        <v>36</v>
      </c>
      <c r="C41" s="4" t="s">
        <v>133</v>
      </c>
      <c r="D41" s="25">
        <v>1700</v>
      </c>
      <c r="E41" s="25">
        <v>1222</v>
      </c>
    </row>
    <row r="42" spans="2:5" ht="12" customHeight="1">
      <c r="B42" s="21">
        <v>37</v>
      </c>
      <c r="C42" s="4" t="s">
        <v>134</v>
      </c>
      <c r="D42" s="25">
        <v>1692</v>
      </c>
      <c r="E42" s="25">
        <v>1595</v>
      </c>
    </row>
    <row r="43" spans="2:5" ht="12" customHeight="1">
      <c r="B43" s="21">
        <v>38</v>
      </c>
      <c r="C43" s="4" t="s">
        <v>135</v>
      </c>
      <c r="D43" s="25">
        <v>1497</v>
      </c>
      <c r="E43" s="25">
        <v>1212</v>
      </c>
    </row>
    <row r="44" spans="2:5" ht="12" customHeight="1">
      <c r="B44" s="21">
        <v>39</v>
      </c>
      <c r="C44" s="4" t="s">
        <v>136</v>
      </c>
      <c r="D44" s="25">
        <v>1385</v>
      </c>
      <c r="E44" s="25">
        <v>1347</v>
      </c>
    </row>
    <row r="45" spans="2:5" ht="12" customHeight="1">
      <c r="B45" s="21">
        <v>40</v>
      </c>
      <c r="C45" s="4" t="s">
        <v>137</v>
      </c>
      <c r="D45" s="25">
        <v>1332</v>
      </c>
      <c r="E45" s="25">
        <v>1278</v>
      </c>
    </row>
    <row r="46" spans="2:5" ht="12" customHeight="1">
      <c r="B46" s="21">
        <v>41</v>
      </c>
      <c r="C46" s="4" t="s">
        <v>138</v>
      </c>
      <c r="D46" s="25">
        <v>1266</v>
      </c>
      <c r="E46" s="25">
        <v>1278</v>
      </c>
    </row>
    <row r="47" spans="2:5" ht="12" customHeight="1">
      <c r="B47" s="21">
        <v>42</v>
      </c>
      <c r="C47" s="4" t="s">
        <v>139</v>
      </c>
      <c r="D47" s="25">
        <v>1022</v>
      </c>
      <c r="E47" s="26">
        <v>970</v>
      </c>
    </row>
    <row r="48" spans="2:5" ht="12" customHeight="1">
      <c r="B48" s="21">
        <v>43</v>
      </c>
      <c r="C48" s="4" t="s">
        <v>140</v>
      </c>
      <c r="D48" s="25">
        <v>1020</v>
      </c>
      <c r="E48" s="26">
        <v>956</v>
      </c>
    </row>
    <row r="49" spans="2:5" ht="12" customHeight="1">
      <c r="B49" s="21">
        <v>44</v>
      </c>
      <c r="C49" s="4" t="s">
        <v>141</v>
      </c>
      <c r="D49" s="25">
        <v>1015</v>
      </c>
      <c r="E49" s="25">
        <v>1008</v>
      </c>
    </row>
    <row r="50" spans="2:5" ht="12" customHeight="1">
      <c r="B50" s="21">
        <v>45</v>
      </c>
      <c r="C50" s="4" t="s">
        <v>142</v>
      </c>
      <c r="D50" s="26">
        <v>996</v>
      </c>
      <c r="E50" s="26">
        <v>965</v>
      </c>
    </row>
    <row r="51" spans="2:5" ht="12" customHeight="1">
      <c r="B51" s="21">
        <v>46</v>
      </c>
      <c r="C51" s="4" t="s">
        <v>143</v>
      </c>
      <c r="D51" s="26">
        <v>968</v>
      </c>
      <c r="E51" s="26">
        <v>866</v>
      </c>
    </row>
    <row r="52" spans="2:5" ht="12" customHeight="1">
      <c r="B52" s="21">
        <v>47</v>
      </c>
      <c r="C52" s="4" t="s">
        <v>144</v>
      </c>
      <c r="D52" s="26">
        <v>947</v>
      </c>
      <c r="E52" s="26">
        <v>874</v>
      </c>
    </row>
    <row r="53" spans="2:5" ht="12" customHeight="1">
      <c r="B53" s="21">
        <v>48</v>
      </c>
      <c r="C53" s="4" t="s">
        <v>145</v>
      </c>
      <c r="D53" s="26">
        <v>946</v>
      </c>
      <c r="E53" s="26">
        <v>995</v>
      </c>
    </row>
    <row r="54" spans="2:5" ht="12" customHeight="1">
      <c r="B54" s="21">
        <v>49</v>
      </c>
      <c r="C54" s="4" t="s">
        <v>146</v>
      </c>
      <c r="D54" s="26">
        <v>936</v>
      </c>
      <c r="E54" s="26">
        <v>855</v>
      </c>
    </row>
    <row r="55" spans="2:5" ht="12" customHeight="1">
      <c r="B55" s="23">
        <v>50</v>
      </c>
      <c r="C55" s="13" t="s">
        <v>147</v>
      </c>
      <c r="D55" s="27">
        <v>736</v>
      </c>
      <c r="E55" s="27">
        <v>556</v>
      </c>
    </row>
    <row r="56" spans="2:5" ht="12" customHeight="1">
      <c r="B56" s="75" t="s">
        <v>294</v>
      </c>
      <c r="D56" s="26"/>
      <c r="E56" s="26"/>
    </row>
    <row r="57" spans="4:5" ht="12" customHeight="1">
      <c r="D57" s="26"/>
      <c r="E57" s="26"/>
    </row>
    <row r="58" spans="4:5" ht="12" customHeight="1">
      <c r="D58" s="26"/>
      <c r="E58" s="26"/>
    </row>
    <row r="59" spans="4:5" ht="12" customHeight="1">
      <c r="D59" s="26"/>
      <c r="E59" s="26"/>
    </row>
    <row r="60" spans="4:5" ht="12" customHeight="1">
      <c r="D60" s="26"/>
      <c r="E60" s="26"/>
    </row>
    <row r="61" spans="4:5" ht="12" customHeight="1">
      <c r="D61" s="26"/>
      <c r="E61" s="26"/>
    </row>
    <row r="62" spans="4:5" ht="12" customHeight="1">
      <c r="D62" s="26"/>
      <c r="E62" s="26"/>
    </row>
    <row r="63" spans="4:5" ht="12" customHeight="1">
      <c r="D63" s="26"/>
      <c r="E63" s="26"/>
    </row>
    <row r="64" spans="4:5" ht="12" customHeight="1">
      <c r="D64" s="26"/>
      <c r="E64" s="26"/>
    </row>
    <row r="65" spans="4:5" ht="12" customHeight="1">
      <c r="D65" s="26"/>
      <c r="E65" s="26"/>
    </row>
    <row r="66" spans="4:5" ht="12" customHeight="1">
      <c r="D66" s="26"/>
      <c r="E66" s="26"/>
    </row>
    <row r="67" spans="4:5" ht="12" customHeight="1">
      <c r="D67" s="26"/>
      <c r="E67" s="26"/>
    </row>
    <row r="68" spans="4:5" ht="12" customHeight="1">
      <c r="D68" s="26"/>
      <c r="E68" s="26"/>
    </row>
    <row r="69" spans="4:5" ht="12" customHeight="1">
      <c r="D69" s="26"/>
      <c r="E69" s="26"/>
    </row>
    <row r="70" spans="4:5" ht="12" customHeight="1">
      <c r="D70" s="26"/>
      <c r="E70" s="26"/>
    </row>
    <row r="71" spans="4:5" ht="12" customHeight="1">
      <c r="D71" s="26"/>
      <c r="E71" s="26"/>
    </row>
    <row r="72" spans="4:5" ht="12" customHeight="1">
      <c r="D72" s="26"/>
      <c r="E72" s="26"/>
    </row>
    <row r="73" spans="4:5" ht="12" customHeight="1">
      <c r="D73" s="26"/>
      <c r="E73" s="26"/>
    </row>
    <row r="74" spans="4:5" ht="12" customHeight="1">
      <c r="D74" s="26"/>
      <c r="E74" s="26"/>
    </row>
    <row r="75" spans="4:5" ht="12" customHeight="1">
      <c r="D75" s="26"/>
      <c r="E75" s="26"/>
    </row>
    <row r="76" spans="4:5" ht="12" customHeight="1">
      <c r="D76" s="26"/>
      <c r="E76" s="26"/>
    </row>
    <row r="77" spans="4:5" ht="12" customHeight="1">
      <c r="D77" s="26"/>
      <c r="E77" s="26"/>
    </row>
    <row r="78" spans="4:5" ht="12" customHeight="1">
      <c r="D78" s="26"/>
      <c r="E78" s="26"/>
    </row>
    <row r="79" spans="4:5" ht="12" customHeight="1">
      <c r="D79" s="26"/>
      <c r="E79" s="26"/>
    </row>
    <row r="80" spans="4:5" ht="12" customHeight="1">
      <c r="D80" s="26"/>
      <c r="E80" s="26"/>
    </row>
    <row r="81" spans="4:5" ht="12" customHeight="1">
      <c r="D81" s="26"/>
      <c r="E81" s="26"/>
    </row>
    <row r="82" spans="4:5" ht="12" customHeight="1">
      <c r="D82" s="26"/>
      <c r="E82" s="26"/>
    </row>
    <row r="83" spans="4:5" ht="12" customHeight="1">
      <c r="D83" s="26"/>
      <c r="E83" s="26"/>
    </row>
    <row r="84" spans="4:5" ht="12" customHeight="1">
      <c r="D84" s="26"/>
      <c r="E84" s="26"/>
    </row>
    <row r="85" spans="4:5" ht="12" customHeight="1">
      <c r="D85" s="26"/>
      <c r="E85" s="26"/>
    </row>
    <row r="86" spans="4:5" ht="12" customHeight="1">
      <c r="D86" s="26"/>
      <c r="E86" s="26"/>
    </row>
    <row r="87" spans="4:5" ht="12" customHeight="1">
      <c r="D87" s="26"/>
      <c r="E87" s="26"/>
    </row>
    <row r="88" spans="4:5" ht="12" customHeight="1">
      <c r="D88" s="26"/>
      <c r="E88" s="26"/>
    </row>
    <row r="89" spans="4:5" ht="12" customHeight="1">
      <c r="D89" s="26"/>
      <c r="E89" s="26"/>
    </row>
    <row r="90" spans="4:5" ht="12" customHeight="1">
      <c r="D90" s="26"/>
      <c r="E90" s="26"/>
    </row>
    <row r="91" spans="4:5" ht="12" customHeight="1">
      <c r="D91" s="26"/>
      <c r="E91" s="26"/>
    </row>
    <row r="92" spans="4:5" ht="12" customHeight="1">
      <c r="D92" s="26"/>
      <c r="E92" s="26"/>
    </row>
    <row r="93" spans="4:5" ht="12" customHeight="1">
      <c r="D93" s="26"/>
      <c r="E93" s="26"/>
    </row>
    <row r="94" spans="4:5" ht="12" customHeight="1">
      <c r="D94" s="26"/>
      <c r="E94" s="26"/>
    </row>
    <row r="95" spans="4:5" ht="12" customHeight="1">
      <c r="D95" s="26"/>
      <c r="E95" s="26"/>
    </row>
    <row r="96" spans="4:5" ht="12" customHeight="1">
      <c r="D96" s="26"/>
      <c r="E96" s="26"/>
    </row>
    <row r="97" spans="4:5" ht="12" customHeight="1">
      <c r="D97" s="26"/>
      <c r="E97" s="26"/>
    </row>
    <row r="98" spans="4:5" ht="12" customHeight="1">
      <c r="D98" s="26"/>
      <c r="E98" s="26"/>
    </row>
    <row r="99" spans="4:5" ht="12" customHeight="1">
      <c r="D99" s="26"/>
      <c r="E99" s="26"/>
    </row>
    <row r="100" spans="4:5" ht="12" customHeight="1">
      <c r="D100" s="26"/>
      <c r="E100" s="26"/>
    </row>
    <row r="101" spans="4:5" ht="12" customHeight="1">
      <c r="D101" s="26"/>
      <c r="E101" s="26"/>
    </row>
    <row r="102" spans="4:5" ht="12" customHeight="1">
      <c r="D102" s="26"/>
      <c r="E102" s="26"/>
    </row>
    <row r="103" spans="4:5" ht="12" customHeight="1">
      <c r="D103" s="26"/>
      <c r="E103" s="26"/>
    </row>
    <row r="104" spans="4:5" ht="12" customHeight="1">
      <c r="D104" s="26"/>
      <c r="E104" s="26"/>
    </row>
    <row r="105" spans="4:5" ht="12" customHeight="1">
      <c r="D105" s="26"/>
      <c r="E105" s="26"/>
    </row>
    <row r="106" spans="4:5" ht="12" customHeight="1">
      <c r="D106" s="26"/>
      <c r="E106" s="26"/>
    </row>
    <row r="107" spans="4:5" ht="12" customHeight="1">
      <c r="D107" s="26"/>
      <c r="E107" s="26"/>
    </row>
    <row r="108" spans="4:5" ht="12" customHeight="1">
      <c r="D108" s="26"/>
      <c r="E108" s="26"/>
    </row>
    <row r="109" spans="4:5" ht="12" customHeight="1">
      <c r="D109" s="26"/>
      <c r="E109" s="26"/>
    </row>
    <row r="110" spans="4:5" ht="12" customHeight="1">
      <c r="D110" s="26"/>
      <c r="E110" s="26"/>
    </row>
    <row r="111" spans="4:5" ht="12" customHeight="1">
      <c r="D111" s="26"/>
      <c r="E111" s="26"/>
    </row>
    <row r="112" spans="4:5" ht="12" customHeight="1">
      <c r="D112" s="26"/>
      <c r="E112" s="26"/>
    </row>
    <row r="113" spans="4:5" ht="12" customHeight="1">
      <c r="D113" s="26"/>
      <c r="E113" s="26"/>
    </row>
    <row r="114" spans="4:5" ht="12" customHeight="1">
      <c r="D114" s="26"/>
      <c r="E114" s="26"/>
    </row>
    <row r="115" spans="4:5" ht="12" customHeight="1">
      <c r="D115" s="26"/>
      <c r="E115" s="26"/>
    </row>
    <row r="116" spans="4:5" ht="12" customHeight="1">
      <c r="D116" s="26"/>
      <c r="E116" s="26"/>
    </row>
    <row r="117" spans="4:5" ht="12" customHeight="1">
      <c r="D117" s="26"/>
      <c r="E117" s="26"/>
    </row>
    <row r="118" spans="4:5" ht="12" customHeight="1">
      <c r="D118" s="26"/>
      <c r="E118" s="26"/>
    </row>
    <row r="119" spans="4:5" ht="12" customHeight="1">
      <c r="D119" s="26"/>
      <c r="E119" s="26"/>
    </row>
    <row r="120" spans="4:5" ht="12" customHeight="1">
      <c r="D120" s="26"/>
      <c r="E120" s="26"/>
    </row>
    <row r="121" spans="4:5" ht="12" customHeight="1">
      <c r="D121" s="26"/>
      <c r="E121" s="26"/>
    </row>
    <row r="122" spans="4:5" ht="12" customHeight="1">
      <c r="D122" s="26"/>
      <c r="E122" s="26"/>
    </row>
    <row r="123" spans="4:5" ht="12" customHeight="1">
      <c r="D123" s="26"/>
      <c r="E123" s="26"/>
    </row>
    <row r="124" spans="4:5" ht="12" customHeight="1">
      <c r="D124" s="26"/>
      <c r="E124" s="26"/>
    </row>
    <row r="125" spans="4:5" ht="12" customHeight="1">
      <c r="D125" s="26"/>
      <c r="E125" s="26"/>
    </row>
    <row r="126" spans="4:5" ht="12" customHeight="1">
      <c r="D126" s="26"/>
      <c r="E126" s="26"/>
    </row>
    <row r="127" spans="4:5" ht="12" customHeight="1">
      <c r="D127" s="26"/>
      <c r="E127" s="26"/>
    </row>
    <row r="128" spans="4:5" ht="12" customHeight="1">
      <c r="D128" s="26"/>
      <c r="E128" s="26"/>
    </row>
    <row r="129" spans="4:5" ht="12" customHeight="1">
      <c r="D129" s="26"/>
      <c r="E129" s="26"/>
    </row>
    <row r="130" spans="4:5" ht="12" customHeight="1">
      <c r="D130" s="26"/>
      <c r="E130" s="26"/>
    </row>
    <row r="131" spans="4:5" ht="12" customHeight="1">
      <c r="D131" s="26"/>
      <c r="E131" s="26"/>
    </row>
    <row r="132" spans="4:5" ht="12" customHeight="1">
      <c r="D132" s="26"/>
      <c r="E132" s="26"/>
    </row>
    <row r="133" spans="4:5" ht="12" customHeight="1">
      <c r="D133" s="26"/>
      <c r="E133" s="26"/>
    </row>
    <row r="134" spans="4:5" ht="12" customHeight="1">
      <c r="D134" s="26"/>
      <c r="E134" s="26"/>
    </row>
    <row r="135" spans="4:5" ht="12" customHeight="1">
      <c r="D135" s="26"/>
      <c r="E135" s="26"/>
    </row>
    <row r="136" spans="4:5" ht="12" customHeight="1">
      <c r="D136" s="26"/>
      <c r="E136" s="26"/>
    </row>
    <row r="137" spans="4:5" ht="12" customHeight="1">
      <c r="D137" s="26"/>
      <c r="E137" s="26"/>
    </row>
    <row r="138" spans="4:5" ht="12" customHeight="1">
      <c r="D138" s="26"/>
      <c r="E138" s="26"/>
    </row>
    <row r="139" spans="4:5" ht="12" customHeight="1">
      <c r="D139" s="26"/>
      <c r="E139" s="26"/>
    </row>
    <row r="140" spans="4:5" ht="12" customHeight="1">
      <c r="D140" s="26"/>
      <c r="E140" s="26"/>
    </row>
    <row r="141" spans="4:5" ht="12" customHeight="1">
      <c r="D141" s="26"/>
      <c r="E141" s="26"/>
    </row>
    <row r="142" spans="4:5" ht="12" customHeight="1">
      <c r="D142" s="26"/>
      <c r="E142" s="26"/>
    </row>
    <row r="143" spans="4:5" ht="12" customHeight="1">
      <c r="D143" s="26"/>
      <c r="E143" s="26"/>
    </row>
    <row r="144" spans="4:5" ht="12" customHeight="1">
      <c r="D144" s="26"/>
      <c r="E144" s="26"/>
    </row>
    <row r="145" spans="4:5" ht="12" customHeight="1">
      <c r="D145" s="26"/>
      <c r="E145" s="26"/>
    </row>
    <row r="146" spans="4:5" ht="12" customHeight="1">
      <c r="D146" s="26"/>
      <c r="E146" s="26"/>
    </row>
    <row r="147" spans="4:5" ht="12" customHeight="1">
      <c r="D147" s="26"/>
      <c r="E147" s="26"/>
    </row>
    <row r="148" spans="4:5" ht="12" customHeight="1">
      <c r="D148" s="26"/>
      <c r="E148" s="26"/>
    </row>
    <row r="149" spans="4:5" ht="12" customHeight="1">
      <c r="D149" s="26"/>
      <c r="E149" s="26"/>
    </row>
    <row r="150" spans="4:5" ht="12" customHeight="1">
      <c r="D150" s="26"/>
      <c r="E150" s="26"/>
    </row>
    <row r="151" spans="4:5" ht="12" customHeight="1">
      <c r="D151" s="26"/>
      <c r="E151" s="26"/>
    </row>
    <row r="152" spans="4:5" ht="12" customHeight="1">
      <c r="D152" s="26"/>
      <c r="E152" s="26"/>
    </row>
    <row r="153" spans="4:5" ht="12" customHeight="1">
      <c r="D153" s="26"/>
      <c r="E153" s="26"/>
    </row>
    <row r="154" spans="4:5" ht="12" customHeight="1">
      <c r="D154" s="26"/>
      <c r="E154" s="26"/>
    </row>
    <row r="155" spans="4:5" ht="12" customHeight="1">
      <c r="D155" s="26"/>
      <c r="E155" s="26"/>
    </row>
    <row r="156" spans="4:5" ht="12" customHeight="1">
      <c r="D156" s="26"/>
      <c r="E156" s="26"/>
    </row>
    <row r="157" spans="4:5" ht="12" customHeight="1">
      <c r="D157" s="26"/>
      <c r="E157" s="26"/>
    </row>
    <row r="158" spans="4:5" ht="12" customHeight="1">
      <c r="D158" s="26"/>
      <c r="E158" s="26"/>
    </row>
    <row r="159" spans="4:5" ht="12" customHeight="1">
      <c r="D159" s="26"/>
      <c r="E159" s="26"/>
    </row>
    <row r="160" spans="4:5" ht="12" customHeight="1">
      <c r="D160" s="26"/>
      <c r="E160" s="26"/>
    </row>
    <row r="161" spans="4:5" ht="12" customHeight="1">
      <c r="D161" s="26"/>
      <c r="E161" s="26"/>
    </row>
    <row r="162" spans="4:5" ht="12" customHeight="1">
      <c r="D162" s="26"/>
      <c r="E162" s="26"/>
    </row>
    <row r="163" spans="4:5" ht="12" customHeight="1">
      <c r="D163" s="26"/>
      <c r="E163" s="26"/>
    </row>
    <row r="164" spans="4:5" ht="12" customHeight="1">
      <c r="D164" s="26"/>
      <c r="E164" s="26"/>
    </row>
    <row r="165" spans="4:5" ht="12" customHeight="1">
      <c r="D165" s="26"/>
      <c r="E165" s="26"/>
    </row>
    <row r="166" spans="4:5" ht="12" customHeight="1">
      <c r="D166" s="26"/>
      <c r="E166" s="26"/>
    </row>
    <row r="167" spans="4:5" ht="12" customHeight="1">
      <c r="D167" s="26"/>
      <c r="E167" s="26"/>
    </row>
    <row r="168" spans="4:5" ht="12" customHeight="1">
      <c r="D168" s="26"/>
      <c r="E168" s="26"/>
    </row>
    <row r="169" spans="4:5" ht="12" customHeight="1">
      <c r="D169" s="26"/>
      <c r="E169" s="26"/>
    </row>
    <row r="170" spans="4:5" ht="12" customHeight="1">
      <c r="D170" s="26"/>
      <c r="E170" s="26"/>
    </row>
    <row r="171" spans="4:5" ht="12" customHeight="1">
      <c r="D171" s="26"/>
      <c r="E171" s="26"/>
    </row>
    <row r="172" spans="4:5" ht="12" customHeight="1">
      <c r="D172" s="26"/>
      <c r="E172" s="26"/>
    </row>
    <row r="173" spans="4:5" ht="12" customHeight="1">
      <c r="D173" s="26"/>
      <c r="E173" s="26"/>
    </row>
    <row r="174" spans="4:5" ht="12" customHeight="1">
      <c r="D174" s="26"/>
      <c r="E174" s="26"/>
    </row>
    <row r="175" spans="4:5" ht="12" customHeight="1">
      <c r="D175" s="26"/>
      <c r="E175" s="26"/>
    </row>
    <row r="176" spans="4:5" ht="12" customHeight="1">
      <c r="D176" s="26"/>
      <c r="E176" s="26"/>
    </row>
    <row r="177" spans="4:5" ht="12" customHeight="1">
      <c r="D177" s="26"/>
      <c r="E177" s="26"/>
    </row>
    <row r="178" spans="4:5" ht="12" customHeight="1">
      <c r="D178" s="26"/>
      <c r="E178" s="26"/>
    </row>
    <row r="179" spans="4:5" ht="12" customHeight="1">
      <c r="D179" s="26"/>
      <c r="E179" s="26"/>
    </row>
    <row r="180" spans="4:5" ht="12" customHeight="1">
      <c r="D180" s="26"/>
      <c r="E180" s="26"/>
    </row>
    <row r="181" spans="4:5" ht="12" customHeight="1">
      <c r="D181" s="26"/>
      <c r="E181" s="26"/>
    </row>
    <row r="182" spans="4:5" ht="12" customHeight="1">
      <c r="D182" s="26"/>
      <c r="E182" s="26"/>
    </row>
    <row r="183" spans="4:5" ht="12" customHeight="1">
      <c r="D183" s="26"/>
      <c r="E183" s="26"/>
    </row>
    <row r="184" spans="4:5" ht="12" customHeight="1">
      <c r="D184" s="26"/>
      <c r="E184" s="26"/>
    </row>
    <row r="185" spans="4:5" ht="12" customHeight="1">
      <c r="D185" s="26"/>
      <c r="E185" s="26"/>
    </row>
    <row r="186" spans="4:5" ht="12" customHeight="1">
      <c r="D186" s="26"/>
      <c r="E186" s="26"/>
    </row>
    <row r="187" spans="4:5" ht="12" customHeight="1">
      <c r="D187" s="26"/>
      <c r="E187" s="26"/>
    </row>
    <row r="188" spans="4:5" ht="12" customHeight="1">
      <c r="D188" s="26"/>
      <c r="E188" s="26"/>
    </row>
    <row r="189" spans="4:5" ht="12" customHeight="1">
      <c r="D189" s="26"/>
      <c r="E189" s="26"/>
    </row>
    <row r="190" spans="4:5" ht="12" customHeight="1">
      <c r="D190" s="26"/>
      <c r="E190" s="26"/>
    </row>
    <row r="191" spans="4:5" ht="12" customHeight="1">
      <c r="D191" s="26"/>
      <c r="E191" s="26"/>
    </row>
    <row r="192" spans="4:5" ht="12" customHeight="1">
      <c r="D192" s="26"/>
      <c r="E192" s="26"/>
    </row>
    <row r="193" spans="4:5" ht="12" customHeight="1">
      <c r="D193" s="26"/>
      <c r="E193" s="26"/>
    </row>
    <row r="194" spans="4:5" ht="12" customHeight="1">
      <c r="D194" s="26"/>
      <c r="E194" s="26"/>
    </row>
    <row r="195" spans="4:5" ht="12" customHeight="1">
      <c r="D195" s="26"/>
      <c r="E195" s="26"/>
    </row>
    <row r="196" spans="4:5" ht="12" customHeight="1">
      <c r="D196" s="26"/>
      <c r="E196" s="26"/>
    </row>
    <row r="197" spans="4:5" ht="12" customHeight="1">
      <c r="D197" s="26"/>
      <c r="E197" s="26"/>
    </row>
    <row r="198" spans="4:5" ht="12" customHeight="1">
      <c r="D198" s="26"/>
      <c r="E198" s="26"/>
    </row>
    <row r="199" spans="4:5" ht="12" customHeight="1">
      <c r="D199" s="26"/>
      <c r="E199" s="26"/>
    </row>
    <row r="200" spans="4:5" ht="12" customHeight="1">
      <c r="D200" s="26"/>
      <c r="E200" s="26"/>
    </row>
    <row r="201" spans="4:5" ht="12" customHeight="1">
      <c r="D201" s="26"/>
      <c r="E201" s="26"/>
    </row>
    <row r="202" spans="4:5" ht="12" customHeight="1">
      <c r="D202" s="26"/>
      <c r="E202" s="26"/>
    </row>
    <row r="203" spans="4:5" ht="12" customHeight="1">
      <c r="D203" s="26"/>
      <c r="E203" s="26"/>
    </row>
    <row r="204" spans="4:5" ht="12" customHeight="1">
      <c r="D204" s="26"/>
      <c r="E204" s="26"/>
    </row>
    <row r="205" spans="4:5" ht="12" customHeight="1">
      <c r="D205" s="26"/>
      <c r="E205" s="26"/>
    </row>
    <row r="206" spans="4:5" ht="12" customHeight="1">
      <c r="D206" s="26"/>
      <c r="E206" s="26"/>
    </row>
    <row r="207" spans="4:5" ht="12" customHeight="1">
      <c r="D207" s="26"/>
      <c r="E207" s="26"/>
    </row>
    <row r="208" spans="4:5" ht="12" customHeight="1">
      <c r="D208" s="26"/>
      <c r="E208" s="26"/>
    </row>
    <row r="209" spans="4:5" ht="12" customHeight="1">
      <c r="D209" s="26"/>
      <c r="E209" s="26"/>
    </row>
    <row r="210" spans="4:5" ht="12" customHeight="1">
      <c r="D210" s="26"/>
      <c r="E210" s="26"/>
    </row>
    <row r="211" spans="4:5" ht="12" customHeight="1">
      <c r="D211" s="26"/>
      <c r="E211" s="26"/>
    </row>
    <row r="212" spans="4:5" ht="12" customHeight="1">
      <c r="D212" s="26"/>
      <c r="E212" s="26"/>
    </row>
    <row r="213" spans="4:5" ht="12" customHeight="1">
      <c r="D213" s="26"/>
      <c r="E213" s="26"/>
    </row>
    <row r="214" spans="4:5" ht="12" customHeight="1">
      <c r="D214" s="26"/>
      <c r="E214" s="26"/>
    </row>
    <row r="215" spans="4:5" ht="12" customHeight="1">
      <c r="D215" s="26"/>
      <c r="E215" s="26"/>
    </row>
    <row r="216" spans="4:5" ht="12" customHeight="1">
      <c r="D216" s="26"/>
      <c r="E216" s="26"/>
    </row>
    <row r="217" spans="4:5" ht="12" customHeight="1">
      <c r="D217" s="26"/>
      <c r="E217" s="26"/>
    </row>
    <row r="218" spans="4:5" ht="12" customHeight="1">
      <c r="D218" s="26"/>
      <c r="E218" s="26"/>
    </row>
    <row r="219" spans="4:5" ht="12" customHeight="1">
      <c r="D219" s="26"/>
      <c r="E219" s="26"/>
    </row>
    <row r="220" spans="4:5" ht="12" customHeight="1">
      <c r="D220" s="26"/>
      <c r="E220" s="26"/>
    </row>
    <row r="221" spans="4:5" ht="12" customHeight="1">
      <c r="D221" s="26"/>
      <c r="E221" s="26"/>
    </row>
    <row r="222" spans="4:5" ht="12" customHeight="1">
      <c r="D222" s="26"/>
      <c r="E222" s="26"/>
    </row>
    <row r="223" spans="4:5" ht="12" customHeight="1">
      <c r="D223" s="26"/>
      <c r="E223" s="26"/>
    </row>
    <row r="224" spans="4:5" ht="12" customHeight="1">
      <c r="D224" s="26"/>
      <c r="E224" s="26"/>
    </row>
    <row r="225" spans="4:5" ht="12" customHeight="1">
      <c r="D225" s="26"/>
      <c r="E225" s="26"/>
    </row>
    <row r="226" spans="4:5" ht="12" customHeight="1">
      <c r="D226" s="26"/>
      <c r="E226" s="26"/>
    </row>
    <row r="227" spans="4:5" ht="12" customHeight="1">
      <c r="D227" s="26"/>
      <c r="E227" s="26"/>
    </row>
    <row r="228" spans="4:5" ht="12" customHeight="1">
      <c r="D228" s="26"/>
      <c r="E228" s="26"/>
    </row>
    <row r="229" spans="4:5" ht="12" customHeight="1">
      <c r="D229" s="26"/>
      <c r="E229" s="26"/>
    </row>
    <row r="230" spans="4:5" ht="12" customHeight="1">
      <c r="D230" s="26"/>
      <c r="E230" s="26"/>
    </row>
    <row r="231" spans="4:5" ht="12" customHeight="1">
      <c r="D231" s="26"/>
      <c r="E231" s="26"/>
    </row>
    <row r="232" spans="4:5" ht="12" customHeight="1">
      <c r="D232" s="26"/>
      <c r="E232" s="26"/>
    </row>
    <row r="233" spans="4:5" ht="12" customHeight="1">
      <c r="D233" s="26"/>
      <c r="E233" s="26"/>
    </row>
    <row r="234" spans="4:5" ht="12" customHeight="1">
      <c r="D234" s="26"/>
      <c r="E234" s="26"/>
    </row>
    <row r="235" spans="4:5" ht="12" customHeight="1">
      <c r="D235" s="26"/>
      <c r="E235" s="26"/>
    </row>
    <row r="236" spans="4:5" ht="12" customHeight="1">
      <c r="D236" s="26"/>
      <c r="E236" s="26"/>
    </row>
    <row r="237" spans="4:5" ht="12" customHeight="1">
      <c r="D237" s="26"/>
      <c r="E237" s="26"/>
    </row>
    <row r="238" spans="4:5" ht="12" customHeight="1">
      <c r="D238" s="26"/>
      <c r="E238" s="26"/>
    </row>
    <row r="239" spans="4:5" ht="12" customHeight="1">
      <c r="D239" s="26"/>
      <c r="E239" s="26"/>
    </row>
    <row r="240" spans="4:5" ht="12" customHeight="1">
      <c r="D240" s="26"/>
      <c r="E240" s="26"/>
    </row>
    <row r="241" spans="4:5" ht="12" customHeight="1">
      <c r="D241" s="26"/>
      <c r="E241" s="26"/>
    </row>
    <row r="242" spans="4:5" ht="12" customHeight="1">
      <c r="D242" s="26"/>
      <c r="E242" s="26"/>
    </row>
    <row r="243" spans="4:5" ht="12" customHeight="1">
      <c r="D243" s="26"/>
      <c r="E243" s="26"/>
    </row>
    <row r="244" spans="4:5" ht="12" customHeight="1">
      <c r="D244" s="26"/>
      <c r="E244" s="26"/>
    </row>
    <row r="245" spans="4:5" ht="12" customHeight="1">
      <c r="D245" s="26"/>
      <c r="E245" s="26"/>
    </row>
    <row r="246" spans="4:5" ht="12" customHeight="1">
      <c r="D246" s="26"/>
      <c r="E246" s="26"/>
    </row>
    <row r="247" spans="4:5" ht="12" customHeight="1">
      <c r="D247" s="26"/>
      <c r="E247" s="26"/>
    </row>
    <row r="248" spans="4:5" ht="12" customHeight="1">
      <c r="D248" s="26"/>
      <c r="E248" s="26"/>
    </row>
    <row r="249" spans="4:5" ht="12" customHeight="1">
      <c r="D249" s="26"/>
      <c r="E249" s="26"/>
    </row>
    <row r="250" spans="4:5" ht="12" customHeight="1">
      <c r="D250" s="26"/>
      <c r="E250" s="26"/>
    </row>
    <row r="251" spans="4:5" ht="12" customHeight="1">
      <c r="D251" s="26"/>
      <c r="E251" s="26"/>
    </row>
    <row r="252" spans="4:5" ht="12" customHeight="1">
      <c r="D252" s="26"/>
      <c r="E252" s="26"/>
    </row>
  </sheetData>
  <printOptions/>
  <pageMargins left="0.667" right="0.667" top="0.667" bottom="0.833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">
      <selection activeCell="A1" sqref="A1"/>
    </sheetView>
  </sheetViews>
  <sheetFormatPr defaultColWidth="9.140625" defaultRowHeight="12" customHeight="1"/>
  <cols>
    <col min="2" max="2" width="12.28125" style="0" customWidth="1"/>
    <col min="3" max="6" width="15.57421875" style="0" customWidth="1"/>
  </cols>
  <sheetData>
    <row r="2" spans="2:10" ht="12" customHeight="1">
      <c r="B2" s="82" t="s">
        <v>295</v>
      </c>
      <c r="C2" s="5"/>
      <c r="D2" s="5"/>
      <c r="E2" s="5"/>
      <c r="F2" s="6"/>
      <c r="G2" s="30"/>
      <c r="H2" s="30"/>
      <c r="I2" s="30"/>
      <c r="J2" s="30"/>
    </row>
    <row r="3" spans="2:5" ht="12" customHeight="1">
      <c r="B3" s="2"/>
      <c r="C3" s="7"/>
      <c r="D3" s="7" t="s">
        <v>149</v>
      </c>
      <c r="E3" s="7"/>
    </row>
    <row r="4" spans="2:6" ht="12" customHeight="1">
      <c r="B4" s="65"/>
      <c r="C4" s="64"/>
      <c r="D4" s="64" t="s">
        <v>152</v>
      </c>
      <c r="E4" s="64" t="s">
        <v>150</v>
      </c>
      <c r="F4" s="7"/>
    </row>
    <row r="5" spans="2:6" ht="12" customHeight="1">
      <c r="B5" s="5" t="s">
        <v>0</v>
      </c>
      <c r="C5" s="31" t="s">
        <v>148</v>
      </c>
      <c r="D5" s="31" t="s">
        <v>154</v>
      </c>
      <c r="E5" s="31" t="s">
        <v>153</v>
      </c>
      <c r="F5" s="31" t="s">
        <v>151</v>
      </c>
    </row>
    <row r="6" spans="2:6" ht="12" customHeight="1">
      <c r="B6" s="1"/>
      <c r="C6" s="79" t="s">
        <v>155</v>
      </c>
      <c r="D6" s="12"/>
      <c r="E6" s="12"/>
      <c r="F6" s="12"/>
    </row>
    <row r="7" spans="2:6" ht="12" customHeight="1">
      <c r="B7" s="1"/>
      <c r="C7" s="1"/>
      <c r="D7" s="1"/>
      <c r="E7" s="1"/>
      <c r="F7" s="1"/>
    </row>
    <row r="8" spans="2:6" ht="12" customHeight="1">
      <c r="B8" s="2" t="s">
        <v>156</v>
      </c>
      <c r="C8" s="70">
        <v>34.7</v>
      </c>
      <c r="D8" s="70">
        <v>12.4</v>
      </c>
      <c r="E8" s="70">
        <v>13.8</v>
      </c>
      <c r="F8" s="70">
        <f aca="true" t="shared" si="0" ref="F8:F15">SUM(C8:E8)</f>
        <v>60.900000000000006</v>
      </c>
    </row>
    <row r="9" spans="2:6" ht="12" customHeight="1">
      <c r="B9" s="2" t="s">
        <v>157</v>
      </c>
      <c r="C9" s="70">
        <v>43.4</v>
      </c>
      <c r="D9" s="70">
        <v>15.1</v>
      </c>
      <c r="E9" s="70">
        <v>15.9</v>
      </c>
      <c r="F9" s="70">
        <f t="shared" si="0"/>
        <v>74.4</v>
      </c>
    </row>
    <row r="10" spans="2:6" ht="12" customHeight="1">
      <c r="B10" s="2" t="s">
        <v>3</v>
      </c>
      <c r="C10" s="70">
        <v>64</v>
      </c>
      <c r="D10" s="70">
        <v>21.7</v>
      </c>
      <c r="E10" s="70">
        <v>20.6</v>
      </c>
      <c r="F10" s="70">
        <f t="shared" si="0"/>
        <v>106.30000000000001</v>
      </c>
    </row>
    <row r="11" spans="2:6" ht="12" customHeight="1">
      <c r="B11" s="2" t="s">
        <v>5</v>
      </c>
      <c r="C11" s="70">
        <v>111.6</v>
      </c>
      <c r="D11" s="70">
        <v>41.6</v>
      </c>
      <c r="E11" s="70">
        <v>29.7</v>
      </c>
      <c r="F11" s="70">
        <f t="shared" si="0"/>
        <v>182.89999999999998</v>
      </c>
    </row>
    <row r="12" spans="2:6" ht="12" customHeight="1">
      <c r="B12" s="2" t="s">
        <v>6</v>
      </c>
      <c r="C12" s="70">
        <v>174.7</v>
      </c>
      <c r="D12" s="70">
        <v>63.9</v>
      </c>
      <c r="E12" s="70">
        <v>50</v>
      </c>
      <c r="F12" s="70">
        <f t="shared" si="0"/>
        <v>288.6</v>
      </c>
    </row>
    <row r="13" spans="2:6" ht="12" customHeight="1">
      <c r="B13" s="2" t="s">
        <v>11</v>
      </c>
      <c r="C13" s="70">
        <v>223</v>
      </c>
      <c r="D13" s="70">
        <v>89.2</v>
      </c>
      <c r="E13" s="70">
        <v>68.7</v>
      </c>
      <c r="F13" s="70">
        <f t="shared" si="0"/>
        <v>380.9</v>
      </c>
    </row>
    <row r="14" spans="2:6" ht="12" customHeight="1">
      <c r="B14" s="2" t="s">
        <v>16</v>
      </c>
      <c r="C14" s="70">
        <v>279.2</v>
      </c>
      <c r="D14" s="70">
        <v>127.3</v>
      </c>
      <c r="E14" s="70">
        <v>98.1</v>
      </c>
      <c r="F14" s="70">
        <f t="shared" si="0"/>
        <v>504.6</v>
      </c>
    </row>
    <row r="15" spans="2:6" ht="12" customHeight="1">
      <c r="B15" s="2" t="s">
        <v>21</v>
      </c>
      <c r="C15" s="70">
        <v>330.2</v>
      </c>
      <c r="D15" s="70">
        <v>145.6</v>
      </c>
      <c r="E15" s="70">
        <v>113.2</v>
      </c>
      <c r="F15" s="70">
        <f t="shared" si="0"/>
        <v>589</v>
      </c>
    </row>
    <row r="16" spans="2:6" ht="12" customHeight="1">
      <c r="B16" s="2"/>
      <c r="C16" s="56"/>
      <c r="D16" s="56"/>
      <c r="E16" s="56"/>
      <c r="F16" s="56"/>
    </row>
    <row r="17" spans="2:6" ht="12" customHeight="1">
      <c r="B17" s="2"/>
      <c r="C17" s="79" t="s">
        <v>158</v>
      </c>
      <c r="D17" s="78"/>
      <c r="E17" s="78"/>
      <c r="F17" s="78"/>
    </row>
    <row r="18" spans="2:6" ht="12" customHeight="1">
      <c r="B18" s="2"/>
      <c r="C18" s="1"/>
      <c r="D18" s="1"/>
      <c r="E18" s="1"/>
      <c r="F18" s="1"/>
    </row>
    <row r="19" spans="2:6" ht="12" customHeight="1">
      <c r="B19" s="2" t="s">
        <v>156</v>
      </c>
      <c r="C19" s="38">
        <f aca="true" t="shared" si="1" ref="C19:C26">+C8/F8*100</f>
        <v>56.97865353037766</v>
      </c>
      <c r="D19" s="38">
        <f aca="true" t="shared" si="2" ref="D19:D26">+D8/F8*100</f>
        <v>20.361247947454842</v>
      </c>
      <c r="E19" s="38">
        <f aca="true" t="shared" si="3" ref="E19:E26">+E8/F8*100</f>
        <v>22.660098522167488</v>
      </c>
      <c r="F19" s="71">
        <f>+F8/F8*100</f>
        <v>100</v>
      </c>
    </row>
    <row r="20" spans="2:6" ht="12" customHeight="1">
      <c r="B20" s="2" t="s">
        <v>157</v>
      </c>
      <c r="C20" s="38">
        <f t="shared" si="1"/>
        <v>58.33333333333333</v>
      </c>
      <c r="D20" s="38">
        <f t="shared" si="2"/>
        <v>20.29569892473118</v>
      </c>
      <c r="E20" s="38">
        <f t="shared" si="3"/>
        <v>21.37096774193548</v>
      </c>
      <c r="F20" s="71">
        <f aca="true" t="shared" si="4" ref="F20:F26">+F9/F9*100</f>
        <v>100</v>
      </c>
    </row>
    <row r="21" spans="2:6" ht="12" customHeight="1">
      <c r="B21" s="2" t="s">
        <v>3</v>
      </c>
      <c r="C21" s="38">
        <f t="shared" si="1"/>
        <v>60.20696142991533</v>
      </c>
      <c r="D21" s="38">
        <f t="shared" si="2"/>
        <v>20.413922859830667</v>
      </c>
      <c r="E21" s="38">
        <f t="shared" si="3"/>
        <v>19.379115710254</v>
      </c>
      <c r="F21" s="71">
        <f t="shared" si="4"/>
        <v>100</v>
      </c>
    </row>
    <row r="22" spans="2:6" ht="12" customHeight="1">
      <c r="B22" s="2" t="s">
        <v>5</v>
      </c>
      <c r="C22" s="38">
        <f t="shared" si="1"/>
        <v>61.016949152542374</v>
      </c>
      <c r="D22" s="38">
        <f t="shared" si="2"/>
        <v>22.744669218152</v>
      </c>
      <c r="E22" s="38">
        <f t="shared" si="3"/>
        <v>16.238381629305636</v>
      </c>
      <c r="F22" s="71">
        <f t="shared" si="4"/>
        <v>100</v>
      </c>
    </row>
    <row r="23" spans="2:6" ht="12" customHeight="1">
      <c r="B23" s="2" t="s">
        <v>6</v>
      </c>
      <c r="C23" s="38">
        <f t="shared" si="1"/>
        <v>60.53361053361053</v>
      </c>
      <c r="D23" s="38">
        <f t="shared" si="2"/>
        <v>22.14137214137214</v>
      </c>
      <c r="E23" s="38">
        <f t="shared" si="3"/>
        <v>17.32501732501732</v>
      </c>
      <c r="F23" s="71">
        <f t="shared" si="4"/>
        <v>100</v>
      </c>
    </row>
    <row r="24" spans="2:6" ht="12" customHeight="1">
      <c r="B24" s="2" t="s">
        <v>11</v>
      </c>
      <c r="C24" s="38">
        <f t="shared" si="1"/>
        <v>58.545550013126814</v>
      </c>
      <c r="D24" s="38">
        <f t="shared" si="2"/>
        <v>23.418220005250724</v>
      </c>
      <c r="E24" s="38">
        <f t="shared" si="3"/>
        <v>18.036229981622476</v>
      </c>
      <c r="F24" s="71">
        <f t="shared" si="4"/>
        <v>100</v>
      </c>
    </row>
    <row r="25" spans="2:6" ht="12" customHeight="1">
      <c r="B25" s="2" t="s">
        <v>16</v>
      </c>
      <c r="C25" s="38">
        <f t="shared" si="1"/>
        <v>55.33095521204914</v>
      </c>
      <c r="D25" s="38">
        <f t="shared" si="2"/>
        <v>25.227903289734442</v>
      </c>
      <c r="E25" s="38">
        <f t="shared" si="3"/>
        <v>19.441141498216407</v>
      </c>
      <c r="F25" s="71">
        <f t="shared" si="4"/>
        <v>100</v>
      </c>
    </row>
    <row r="26" spans="2:6" ht="12" customHeight="1">
      <c r="B26" s="5" t="s">
        <v>21</v>
      </c>
      <c r="C26" s="55">
        <f t="shared" si="1"/>
        <v>56.06112054329372</v>
      </c>
      <c r="D26" s="55">
        <f t="shared" si="2"/>
        <v>24.719864176570457</v>
      </c>
      <c r="E26" s="55">
        <f t="shared" si="3"/>
        <v>19.219015280135824</v>
      </c>
      <c r="F26" s="55">
        <f t="shared" si="4"/>
        <v>100</v>
      </c>
    </row>
    <row r="27" spans="2:6" ht="12" customHeight="1">
      <c r="B27" s="18" t="s">
        <v>296</v>
      </c>
      <c r="C27" s="1"/>
      <c r="D27" s="1"/>
      <c r="E27" s="1"/>
      <c r="F27" s="1"/>
    </row>
  </sheetData>
  <printOptions/>
  <pageMargins left="0.667" right="0.667" top="0.667" bottom="0.833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A1" sqref="A1"/>
    </sheetView>
  </sheetViews>
  <sheetFormatPr defaultColWidth="9.140625" defaultRowHeight="12" customHeight="1"/>
  <cols>
    <col min="2" max="2" width="14.421875" style="0" customWidth="1"/>
    <col min="3" max="3" width="10.28125" style="0" customWidth="1"/>
    <col min="4" max="5" width="30.57421875" style="0" customWidth="1"/>
    <col min="6" max="6" width="3.421875" style="0" customWidth="1"/>
  </cols>
  <sheetData>
    <row r="2" spans="2:6" ht="12" customHeight="1">
      <c r="B2" s="82" t="s">
        <v>90</v>
      </c>
      <c r="C2" s="5"/>
      <c r="D2" s="5"/>
      <c r="E2" s="5"/>
      <c r="F2" s="29"/>
    </row>
    <row r="3" spans="2:6" ht="12" customHeight="1">
      <c r="B3" s="8" t="s">
        <v>0</v>
      </c>
      <c r="C3" s="8"/>
      <c r="D3" s="9" t="s">
        <v>310</v>
      </c>
      <c r="E3" s="69" t="s">
        <v>297</v>
      </c>
      <c r="F3" s="32"/>
    </row>
    <row r="4" spans="2:5" ht="12" customHeight="1">
      <c r="B4" s="2"/>
      <c r="C4" s="2"/>
      <c r="D4" s="79" t="s">
        <v>311</v>
      </c>
      <c r="E4" s="10"/>
    </row>
    <row r="5" spans="2:5" ht="12" customHeight="1">
      <c r="B5" s="28">
        <v>1992</v>
      </c>
      <c r="C5" s="2"/>
      <c r="D5" s="33">
        <v>274.8</v>
      </c>
      <c r="E5" s="33">
        <v>222.9</v>
      </c>
    </row>
    <row r="6" spans="2:5" ht="12" customHeight="1">
      <c r="B6" s="28">
        <v>1993</v>
      </c>
      <c r="C6" s="2"/>
      <c r="D6" s="33">
        <v>283.7</v>
      </c>
      <c r="E6" s="33">
        <v>225.7</v>
      </c>
    </row>
    <row r="7" spans="2:5" ht="12" customHeight="1">
      <c r="B7" s="28">
        <v>1994</v>
      </c>
      <c r="C7" s="2"/>
      <c r="D7" s="33">
        <v>289.9</v>
      </c>
      <c r="E7" s="33">
        <v>228.6</v>
      </c>
    </row>
    <row r="8" spans="2:5" ht="12" customHeight="1">
      <c r="B8" s="28">
        <v>1995</v>
      </c>
      <c r="C8" s="2"/>
      <c r="D8" s="33">
        <v>309</v>
      </c>
      <c r="E8" s="33">
        <v>239.5</v>
      </c>
    </row>
    <row r="9" spans="2:5" ht="12" customHeight="1">
      <c r="B9" s="28">
        <v>1996</v>
      </c>
      <c r="C9" s="2"/>
      <c r="D9" s="33">
        <v>317.8</v>
      </c>
      <c r="E9" s="33">
        <v>237.9</v>
      </c>
    </row>
    <row r="10" spans="2:5" ht="12" customHeight="1">
      <c r="B10" s="28">
        <v>1997</v>
      </c>
      <c r="C10" s="2"/>
      <c r="D10" s="33">
        <v>330.2</v>
      </c>
      <c r="E10" s="33">
        <v>245.5</v>
      </c>
    </row>
    <row r="11" spans="2:5" ht="12" customHeight="1">
      <c r="B11" s="28">
        <v>1998</v>
      </c>
      <c r="C11" s="2"/>
      <c r="D11" s="33">
        <v>344.4</v>
      </c>
      <c r="E11" s="33">
        <v>256.4</v>
      </c>
    </row>
    <row r="12" spans="2:5" ht="12" customHeight="1">
      <c r="B12" s="28">
        <v>1999</v>
      </c>
      <c r="C12" s="2"/>
      <c r="D12" s="33">
        <v>361.5</v>
      </c>
      <c r="E12" s="33">
        <v>267.6</v>
      </c>
    </row>
    <row r="13" spans="2:5" ht="12" customHeight="1">
      <c r="B13" s="68">
        <v>2000</v>
      </c>
      <c r="C13" s="65"/>
      <c r="D13" s="83">
        <v>387.4</v>
      </c>
      <c r="E13" s="83">
        <v>282.6</v>
      </c>
    </row>
    <row r="14" spans="2:6" ht="12" customHeight="1">
      <c r="B14" s="84">
        <v>2001</v>
      </c>
      <c r="C14" s="29"/>
      <c r="D14" s="34">
        <v>402.9</v>
      </c>
      <c r="E14" s="34">
        <v>285.1</v>
      </c>
      <c r="F14" s="29"/>
    </row>
    <row r="15" spans="2:5" ht="12" customHeight="1">
      <c r="B15" s="18" t="s">
        <v>298</v>
      </c>
      <c r="C15" s="2"/>
      <c r="D15" s="2"/>
      <c r="E15" s="2"/>
    </row>
    <row r="16" spans="2:5" ht="12" customHeight="1">
      <c r="B16" s="18" t="s">
        <v>299</v>
      </c>
      <c r="C16" s="2"/>
      <c r="D16" s="2"/>
      <c r="E16" s="2"/>
    </row>
    <row r="17" spans="2:5" ht="12" customHeight="1">
      <c r="B17" s="15"/>
      <c r="C17" s="2"/>
      <c r="D17" s="2"/>
      <c r="E17" s="2"/>
    </row>
  </sheetData>
  <printOptions/>
  <pageMargins left="0.667" right="0.667" top="0.667" bottom="0.667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A1" sqref="A1"/>
    </sheetView>
  </sheetViews>
  <sheetFormatPr defaultColWidth="9.140625" defaultRowHeight="12" customHeight="1"/>
  <cols>
    <col min="2" max="2" width="59.8515625" style="0" customWidth="1"/>
    <col min="3" max="4" width="20.57421875" style="0" customWidth="1"/>
  </cols>
  <sheetData>
    <row r="2" spans="2:5" ht="12" customHeight="1">
      <c r="B2" s="85" t="s">
        <v>92</v>
      </c>
      <c r="C2" s="1"/>
      <c r="D2" s="1"/>
      <c r="E2" s="1"/>
    </row>
    <row r="3" spans="2:5" ht="12" customHeight="1">
      <c r="B3" s="112" t="s">
        <v>300</v>
      </c>
      <c r="C3" s="9">
        <v>2000</v>
      </c>
      <c r="D3" s="9">
        <v>1999</v>
      </c>
      <c r="E3" s="2"/>
    </row>
    <row r="4" spans="2:5" ht="12" customHeight="1">
      <c r="B4" s="1"/>
      <c r="C4" s="86" t="s">
        <v>167</v>
      </c>
      <c r="D4" s="20"/>
      <c r="E4" s="2"/>
    </row>
    <row r="5" spans="2:5" ht="12" customHeight="1">
      <c r="B5" s="2" t="s">
        <v>159</v>
      </c>
      <c r="C5" s="35">
        <v>14.9</v>
      </c>
      <c r="D5" s="35">
        <v>11.8</v>
      </c>
      <c r="E5" s="1"/>
    </row>
    <row r="6" spans="2:5" ht="12" customHeight="1">
      <c r="B6" s="2" t="s">
        <v>160</v>
      </c>
      <c r="C6" s="35">
        <v>3</v>
      </c>
      <c r="D6" s="35">
        <v>2</v>
      </c>
      <c r="E6" s="1"/>
    </row>
    <row r="7" spans="2:5" ht="12" customHeight="1">
      <c r="B7" s="2" t="s">
        <v>161</v>
      </c>
      <c r="C7" s="35">
        <v>2.8</v>
      </c>
      <c r="D7" s="35">
        <v>2.5</v>
      </c>
      <c r="E7" s="1"/>
    </row>
    <row r="8" spans="2:5" ht="12" customHeight="1">
      <c r="B8" s="2" t="s">
        <v>162</v>
      </c>
      <c r="C8" s="35">
        <v>1.8</v>
      </c>
      <c r="D8" s="35">
        <v>1.8</v>
      </c>
      <c r="E8" s="1"/>
    </row>
    <row r="9" spans="2:5" ht="12" customHeight="1">
      <c r="B9" s="2" t="s">
        <v>163</v>
      </c>
      <c r="C9" s="35">
        <v>1.1</v>
      </c>
      <c r="D9" s="35">
        <v>1.1</v>
      </c>
      <c r="E9" s="1"/>
    </row>
    <row r="10" spans="2:5" ht="12" customHeight="1">
      <c r="B10" s="2" t="s">
        <v>168</v>
      </c>
      <c r="C10" s="35">
        <v>0.9</v>
      </c>
      <c r="D10" s="35">
        <v>0.8</v>
      </c>
      <c r="E10" s="1"/>
    </row>
    <row r="11" spans="2:5" ht="12" customHeight="1">
      <c r="B11" s="2" t="s">
        <v>164</v>
      </c>
      <c r="C11" s="35">
        <v>0.9</v>
      </c>
      <c r="D11" s="37" t="s">
        <v>4</v>
      </c>
      <c r="E11" s="1"/>
    </row>
    <row r="12" spans="2:5" ht="12" customHeight="1">
      <c r="B12" s="2" t="s">
        <v>165</v>
      </c>
      <c r="C12" s="35">
        <v>0.8</v>
      </c>
      <c r="D12" s="35">
        <v>0.7</v>
      </c>
      <c r="E12" s="1"/>
    </row>
    <row r="13" spans="2:5" ht="12" customHeight="1">
      <c r="B13" s="2" t="s">
        <v>166</v>
      </c>
      <c r="C13" s="35">
        <v>0.5</v>
      </c>
      <c r="D13" s="35">
        <v>0.5</v>
      </c>
      <c r="E13" s="1"/>
    </row>
    <row r="14" spans="2:5" ht="12" customHeight="1">
      <c r="B14" s="2" t="s">
        <v>169</v>
      </c>
      <c r="C14" s="35">
        <v>0.5</v>
      </c>
      <c r="D14" s="35">
        <v>0.5</v>
      </c>
      <c r="E14" s="1"/>
    </row>
    <row r="15" spans="2:5" ht="12" customHeight="1">
      <c r="B15" s="1"/>
      <c r="C15" s="35"/>
      <c r="D15" s="35"/>
      <c r="E15" s="1"/>
    </row>
    <row r="16" spans="2:5" ht="12" customHeight="1">
      <c r="B16" s="5" t="s">
        <v>151</v>
      </c>
      <c r="C16" s="36">
        <f>SUM(C5:C14)</f>
        <v>27.2</v>
      </c>
      <c r="D16" s="36">
        <f>SUM(D5:D14)</f>
        <v>21.700000000000003</v>
      </c>
      <c r="E16" s="1"/>
    </row>
    <row r="17" spans="2:5" s="17" customFormat="1" ht="12" customHeight="1">
      <c r="B17" s="75" t="s">
        <v>84</v>
      </c>
      <c r="C17" s="15"/>
      <c r="D17" s="15"/>
      <c r="E17" s="19"/>
    </row>
    <row r="18" ht="12" customHeight="1">
      <c r="B18" s="18" t="s">
        <v>91</v>
      </c>
    </row>
  </sheetData>
  <printOptions/>
  <pageMargins left="0.667" right="0.667" top="0.667" bottom="0.833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89"/>
  <sheetViews>
    <sheetView workbookViewId="0" topLeftCell="A1">
      <selection activeCell="A1" sqref="A1"/>
    </sheetView>
  </sheetViews>
  <sheetFormatPr defaultColWidth="9.140625" defaultRowHeight="12" customHeight="1"/>
  <cols>
    <col min="2" max="2" width="41.7109375" style="0" customWidth="1"/>
    <col min="3" max="5" width="13.00390625" style="0" customWidth="1"/>
    <col min="6" max="6" width="7.421875" style="30" customWidth="1"/>
  </cols>
  <sheetData>
    <row r="2" spans="2:5" ht="12" customHeight="1">
      <c r="B2" s="82" t="s">
        <v>94</v>
      </c>
      <c r="C2" s="6"/>
      <c r="D2" s="6"/>
      <c r="E2" s="6"/>
    </row>
    <row r="3" spans="2:5" ht="12" customHeight="1">
      <c r="B3" s="1"/>
      <c r="D3" s="7" t="s">
        <v>264</v>
      </c>
      <c r="E3" s="39" t="s">
        <v>171</v>
      </c>
    </row>
    <row r="4" spans="2:5" ht="12" customHeight="1">
      <c r="B4" s="5" t="s">
        <v>172</v>
      </c>
      <c r="C4" s="31" t="s">
        <v>170</v>
      </c>
      <c r="D4" s="31" t="s">
        <v>265</v>
      </c>
      <c r="E4" s="31" t="s">
        <v>93</v>
      </c>
    </row>
    <row r="5" spans="2:5" ht="12" customHeight="1">
      <c r="B5" s="1"/>
      <c r="C5" s="81" t="s">
        <v>25</v>
      </c>
      <c r="D5" s="79" t="s">
        <v>173</v>
      </c>
      <c r="E5" s="79"/>
    </row>
    <row r="6" spans="2:6" ht="12" customHeight="1">
      <c r="B6" s="2" t="s">
        <v>174</v>
      </c>
      <c r="C6" s="42">
        <v>119103</v>
      </c>
      <c r="D6" s="45">
        <v>30.95</v>
      </c>
      <c r="E6" s="45">
        <v>3.7</v>
      </c>
      <c r="F6" s="113"/>
    </row>
    <row r="7" spans="2:6" ht="12" customHeight="1">
      <c r="B7" s="40" t="s">
        <v>175</v>
      </c>
      <c r="C7" s="42">
        <v>3427</v>
      </c>
      <c r="D7" s="45">
        <v>0.89</v>
      </c>
      <c r="E7" s="45">
        <v>3.4</v>
      </c>
      <c r="F7" s="113"/>
    </row>
    <row r="8" spans="2:6" ht="12" customHeight="1">
      <c r="B8" s="40" t="s">
        <v>176</v>
      </c>
      <c r="C8" s="42">
        <v>438</v>
      </c>
      <c r="D8" s="45">
        <v>0.11</v>
      </c>
      <c r="E8" s="45">
        <v>-3.1</v>
      </c>
      <c r="F8" s="113"/>
    </row>
    <row r="9" spans="2:6" ht="12" customHeight="1">
      <c r="B9" s="40" t="s">
        <v>177</v>
      </c>
      <c r="C9" s="42">
        <v>1419</v>
      </c>
      <c r="D9" s="45">
        <v>0.37</v>
      </c>
      <c r="E9" s="45">
        <v>1.3</v>
      </c>
      <c r="F9" s="113"/>
    </row>
    <row r="10" spans="2:6" ht="12" customHeight="1">
      <c r="B10" s="40" t="s">
        <v>178</v>
      </c>
      <c r="C10" s="42">
        <v>1902</v>
      </c>
      <c r="D10" s="45">
        <v>0.49</v>
      </c>
      <c r="E10" s="45">
        <v>2.6</v>
      </c>
      <c r="F10" s="113"/>
    </row>
    <row r="11" spans="2:6" ht="12" customHeight="1">
      <c r="B11" s="41" t="s">
        <v>179</v>
      </c>
      <c r="C11" s="42">
        <v>12422</v>
      </c>
      <c r="D11" s="45">
        <v>3.23</v>
      </c>
      <c r="E11" s="45">
        <v>8.4</v>
      </c>
      <c r="F11" s="113"/>
    </row>
    <row r="12" spans="2:6" ht="12" customHeight="1">
      <c r="B12" s="41" t="s">
        <v>180</v>
      </c>
      <c r="C12" s="42">
        <v>1747</v>
      </c>
      <c r="D12" s="45">
        <v>0.45</v>
      </c>
      <c r="E12" s="45">
        <v>5.1</v>
      </c>
      <c r="F12" s="113"/>
    </row>
    <row r="13" spans="2:6" ht="12" customHeight="1">
      <c r="B13" s="40" t="s">
        <v>181</v>
      </c>
      <c r="C13" s="42">
        <v>4396</v>
      </c>
      <c r="D13" s="45">
        <v>1.14</v>
      </c>
      <c r="E13" s="45">
        <v>6.3</v>
      </c>
      <c r="F13" s="113"/>
    </row>
    <row r="14" spans="2:6" ht="12" customHeight="1">
      <c r="B14" s="40" t="s">
        <v>182</v>
      </c>
      <c r="C14" s="42">
        <v>8056</v>
      </c>
      <c r="D14" s="45">
        <v>2.09</v>
      </c>
      <c r="E14" s="45">
        <v>-2</v>
      </c>
      <c r="F14" s="113"/>
    </row>
    <row r="15" spans="2:6" ht="12" customHeight="1">
      <c r="B15" s="40" t="s">
        <v>183</v>
      </c>
      <c r="C15" s="42">
        <v>3222</v>
      </c>
      <c r="D15" s="45">
        <v>0.84</v>
      </c>
      <c r="E15" s="45">
        <v>0.9</v>
      </c>
      <c r="F15" s="113"/>
    </row>
    <row r="16" spans="2:6" ht="12" customHeight="1">
      <c r="B16" s="40" t="s">
        <v>184</v>
      </c>
      <c r="C16" s="42">
        <v>5501</v>
      </c>
      <c r="D16" s="45">
        <v>1.43</v>
      </c>
      <c r="E16" s="45">
        <v>1.7</v>
      </c>
      <c r="F16" s="113"/>
    </row>
    <row r="17" spans="2:6" ht="12" customHeight="1">
      <c r="B17" s="40" t="s">
        <v>185</v>
      </c>
      <c r="C17" s="42">
        <v>4146</v>
      </c>
      <c r="D17" s="45">
        <v>1.08</v>
      </c>
      <c r="E17" s="45">
        <v>3.8</v>
      </c>
      <c r="F17" s="113"/>
    </row>
    <row r="18" spans="2:6" ht="12" customHeight="1">
      <c r="B18" s="40" t="s">
        <v>186</v>
      </c>
      <c r="C18" s="42">
        <v>2951</v>
      </c>
      <c r="D18" s="45">
        <v>0.77</v>
      </c>
      <c r="E18" s="45">
        <v>3.2</v>
      </c>
      <c r="F18" s="113"/>
    </row>
    <row r="19" spans="2:6" ht="12" customHeight="1">
      <c r="B19" s="40" t="s">
        <v>187</v>
      </c>
      <c r="C19" s="42">
        <v>1384</v>
      </c>
      <c r="D19" s="45">
        <v>0.36</v>
      </c>
      <c r="E19" s="45">
        <v>7.2</v>
      </c>
      <c r="F19" s="113"/>
    </row>
    <row r="20" spans="2:6" ht="12" customHeight="1">
      <c r="B20" s="40" t="s">
        <v>188</v>
      </c>
      <c r="C20" s="42">
        <v>1611</v>
      </c>
      <c r="D20" s="45">
        <v>0.42</v>
      </c>
      <c r="E20" s="45">
        <v>-3.2</v>
      </c>
      <c r="F20" s="113"/>
    </row>
    <row r="21" spans="2:6" ht="12" customHeight="1">
      <c r="B21" s="41" t="s">
        <v>189</v>
      </c>
      <c r="C21" s="42">
        <v>934</v>
      </c>
      <c r="D21" s="45">
        <v>0.24</v>
      </c>
      <c r="E21" s="45">
        <v>5.6</v>
      </c>
      <c r="F21" s="113"/>
    </row>
    <row r="22" spans="2:6" ht="12" customHeight="1">
      <c r="B22" s="40" t="s">
        <v>190</v>
      </c>
      <c r="C22" s="42">
        <v>645</v>
      </c>
      <c r="D22" s="45">
        <v>0.17</v>
      </c>
      <c r="E22" s="45">
        <v>7.2</v>
      </c>
      <c r="F22" s="113"/>
    </row>
    <row r="23" spans="2:6" ht="12" customHeight="1">
      <c r="B23" s="41" t="s">
        <v>191</v>
      </c>
      <c r="C23" s="42">
        <v>1665</v>
      </c>
      <c r="D23" s="45">
        <v>0.43</v>
      </c>
      <c r="E23" s="45">
        <v>-0.9</v>
      </c>
      <c r="F23" s="113"/>
    </row>
    <row r="24" spans="2:6" ht="12" customHeight="1">
      <c r="B24" s="40" t="s">
        <v>192</v>
      </c>
      <c r="C24" s="43">
        <v>6124</v>
      </c>
      <c r="D24" s="45">
        <v>1.6</v>
      </c>
      <c r="E24" s="45">
        <v>4</v>
      </c>
      <c r="F24" s="113"/>
    </row>
    <row r="25" spans="2:6" ht="12" customHeight="1">
      <c r="B25" s="40" t="s">
        <v>193</v>
      </c>
      <c r="C25" s="43">
        <v>1324</v>
      </c>
      <c r="D25" s="45">
        <v>0.34</v>
      </c>
      <c r="E25" s="45">
        <v>10.3</v>
      </c>
      <c r="F25" s="113"/>
    </row>
    <row r="26" spans="2:6" ht="12" customHeight="1">
      <c r="B26" s="40" t="s">
        <v>194</v>
      </c>
      <c r="C26" s="42">
        <v>1604</v>
      </c>
      <c r="D26" s="45">
        <v>0.42</v>
      </c>
      <c r="E26" s="45">
        <v>2.9</v>
      </c>
      <c r="F26" s="113"/>
    </row>
    <row r="27" spans="2:6" ht="12" customHeight="1">
      <c r="B27" s="40" t="s">
        <v>195</v>
      </c>
      <c r="C27" s="42">
        <v>1266</v>
      </c>
      <c r="D27" s="45">
        <v>0.33</v>
      </c>
      <c r="E27" s="45">
        <v>-2.4</v>
      </c>
      <c r="F27" s="113"/>
    </row>
    <row r="28" spans="2:6" ht="12" customHeight="1">
      <c r="B28" s="41" t="s">
        <v>196</v>
      </c>
      <c r="C28" s="42">
        <v>1541</v>
      </c>
      <c r="D28" s="45">
        <v>0.4</v>
      </c>
      <c r="E28" s="45">
        <v>0.4</v>
      </c>
      <c r="F28" s="113"/>
    </row>
    <row r="29" spans="2:6" ht="12" customHeight="1">
      <c r="B29" s="40" t="s">
        <v>197</v>
      </c>
      <c r="C29" s="42">
        <v>3640</v>
      </c>
      <c r="D29" s="45">
        <v>0.95</v>
      </c>
      <c r="E29" s="45">
        <v>4.9</v>
      </c>
      <c r="F29" s="113"/>
    </row>
    <row r="30" spans="2:6" ht="12" customHeight="1">
      <c r="B30" s="40" t="s">
        <v>198</v>
      </c>
      <c r="C30" s="42">
        <v>3151</v>
      </c>
      <c r="D30" s="45">
        <v>0.82</v>
      </c>
      <c r="E30" s="45">
        <v>2.1</v>
      </c>
      <c r="F30" s="113"/>
    </row>
    <row r="31" spans="2:6" ht="12" customHeight="1">
      <c r="B31" s="40" t="s">
        <v>199</v>
      </c>
      <c r="C31" s="42">
        <v>2866</v>
      </c>
      <c r="D31" s="45">
        <v>0.74</v>
      </c>
      <c r="E31" s="45">
        <v>3.9</v>
      </c>
      <c r="F31" s="113"/>
    </row>
    <row r="32" spans="2:6" ht="12" customHeight="1">
      <c r="B32" s="40" t="s">
        <v>200</v>
      </c>
      <c r="C32" s="42">
        <v>1675</v>
      </c>
      <c r="D32" s="45">
        <v>0.44</v>
      </c>
      <c r="E32" s="45">
        <v>2.4</v>
      </c>
      <c r="F32" s="113"/>
    </row>
    <row r="33" spans="2:6" ht="12" customHeight="1">
      <c r="B33" s="40" t="s">
        <v>201</v>
      </c>
      <c r="C33" s="42">
        <v>1555</v>
      </c>
      <c r="D33" s="45">
        <v>0.4</v>
      </c>
      <c r="E33" s="45">
        <v>-6.6</v>
      </c>
      <c r="F33" s="113"/>
    </row>
    <row r="34" spans="2:6" ht="12" customHeight="1">
      <c r="B34" s="40" t="s">
        <v>202</v>
      </c>
      <c r="C34" s="42">
        <v>8810</v>
      </c>
      <c r="D34" s="45">
        <v>2.29</v>
      </c>
      <c r="E34" s="45">
        <v>6</v>
      </c>
      <c r="F34" s="113"/>
    </row>
    <row r="35" spans="2:6" ht="12" customHeight="1">
      <c r="B35" s="40" t="s">
        <v>203</v>
      </c>
      <c r="C35" s="42">
        <v>12958</v>
      </c>
      <c r="D35" s="45">
        <v>3.37</v>
      </c>
      <c r="E35" s="45">
        <v>5</v>
      </c>
      <c r="F35" s="113"/>
    </row>
    <row r="36" spans="2:6" ht="12" customHeight="1">
      <c r="B36" s="40" t="s">
        <v>204</v>
      </c>
      <c r="C36" s="42">
        <v>1137</v>
      </c>
      <c r="D36" s="45">
        <v>0.3</v>
      </c>
      <c r="E36" s="45">
        <v>0.8</v>
      </c>
      <c r="F36" s="113"/>
    </row>
    <row r="37" spans="2:6" ht="12" customHeight="1">
      <c r="B37" s="40" t="s">
        <v>205</v>
      </c>
      <c r="C37" s="42">
        <v>3816</v>
      </c>
      <c r="D37" s="45">
        <v>0.99</v>
      </c>
      <c r="E37" s="45">
        <v>2.1</v>
      </c>
      <c r="F37" s="113"/>
    </row>
    <row r="38" spans="2:6" ht="12" customHeight="1">
      <c r="B38" s="40" t="s">
        <v>206</v>
      </c>
      <c r="C38" s="42">
        <v>1813</v>
      </c>
      <c r="D38" s="45">
        <v>0.47</v>
      </c>
      <c r="E38" s="45">
        <v>4.2</v>
      </c>
      <c r="F38" s="113"/>
    </row>
    <row r="39" spans="2:6" ht="12" customHeight="1">
      <c r="B39" s="40" t="s">
        <v>207</v>
      </c>
      <c r="C39" s="42">
        <v>1455</v>
      </c>
      <c r="D39" s="45">
        <v>0.38</v>
      </c>
      <c r="E39" s="45">
        <v>-1.6</v>
      </c>
      <c r="F39" s="113"/>
    </row>
    <row r="40" spans="2:6" ht="12" customHeight="1">
      <c r="B40" s="41" t="s">
        <v>208</v>
      </c>
      <c r="C40" s="42">
        <v>583</v>
      </c>
      <c r="D40" s="45">
        <v>0.15</v>
      </c>
      <c r="E40" s="45">
        <v>0.3</v>
      </c>
      <c r="F40" s="113"/>
    </row>
    <row r="41" spans="2:6" ht="12" customHeight="1">
      <c r="B41" s="41" t="s">
        <v>209</v>
      </c>
      <c r="C41" s="42">
        <v>1608</v>
      </c>
      <c r="D41" s="45">
        <v>0.42</v>
      </c>
      <c r="E41" s="45">
        <v>2.6</v>
      </c>
      <c r="F41" s="113"/>
    </row>
    <row r="42" spans="2:6" ht="12" customHeight="1">
      <c r="B42" s="40" t="s">
        <v>210</v>
      </c>
      <c r="C42" s="42">
        <v>3408</v>
      </c>
      <c r="D42" s="45">
        <v>0.89</v>
      </c>
      <c r="E42" s="45">
        <v>0</v>
      </c>
      <c r="F42" s="113"/>
    </row>
    <row r="43" spans="2:6" ht="12" customHeight="1">
      <c r="B43" s="40" t="s">
        <v>211</v>
      </c>
      <c r="C43" s="42">
        <v>784</v>
      </c>
      <c r="D43" s="45">
        <v>0.2</v>
      </c>
      <c r="E43" s="45">
        <v>-3.8</v>
      </c>
      <c r="F43" s="113"/>
    </row>
    <row r="44" spans="2:6" ht="12" customHeight="1">
      <c r="B44" s="49" t="s">
        <v>212</v>
      </c>
      <c r="C44" s="50">
        <v>2083</v>
      </c>
      <c r="D44" s="51">
        <v>0.54</v>
      </c>
      <c r="E44" s="51">
        <v>11.9</v>
      </c>
      <c r="F44" s="113"/>
    </row>
    <row r="45" spans="2:6" ht="12" customHeight="1">
      <c r="B45" s="16" t="s">
        <v>213</v>
      </c>
      <c r="C45" s="42">
        <v>33757</v>
      </c>
      <c r="D45" s="45">
        <v>8.77</v>
      </c>
      <c r="E45" s="45">
        <v>0.9</v>
      </c>
      <c r="F45" s="113"/>
    </row>
    <row r="46" spans="2:6" ht="12" customHeight="1">
      <c r="B46" s="41" t="s">
        <v>214</v>
      </c>
      <c r="C46" s="42">
        <v>563</v>
      </c>
      <c r="D46" s="45">
        <v>0.15</v>
      </c>
      <c r="E46" s="45">
        <v>3.5</v>
      </c>
      <c r="F46" s="113"/>
    </row>
    <row r="47" spans="2:6" ht="12" customHeight="1">
      <c r="B47" s="40" t="s">
        <v>215</v>
      </c>
      <c r="C47" s="42">
        <v>3825</v>
      </c>
      <c r="D47" s="45">
        <v>0.99</v>
      </c>
      <c r="E47" s="45">
        <v>0.5</v>
      </c>
      <c r="F47" s="113"/>
    </row>
    <row r="48" spans="2:6" ht="12" customHeight="1">
      <c r="B48" s="40" t="s">
        <v>216</v>
      </c>
      <c r="C48" s="42">
        <v>1888</v>
      </c>
      <c r="D48" s="45">
        <v>0.49</v>
      </c>
      <c r="E48" s="45">
        <v>-5.6</v>
      </c>
      <c r="F48" s="113"/>
    </row>
    <row r="49" spans="2:6" ht="12" customHeight="1">
      <c r="B49" s="49" t="s">
        <v>217</v>
      </c>
      <c r="C49" s="50">
        <v>522</v>
      </c>
      <c r="D49" s="51">
        <v>0.14</v>
      </c>
      <c r="E49" s="51">
        <v>12.4</v>
      </c>
      <c r="F49" s="113"/>
    </row>
    <row r="50" spans="2:6" ht="12" customHeight="1">
      <c r="B50" s="40" t="s">
        <v>218</v>
      </c>
      <c r="C50" s="42">
        <v>1494</v>
      </c>
      <c r="D50" s="45">
        <v>0.39</v>
      </c>
      <c r="E50" s="45">
        <v>2.2</v>
      </c>
      <c r="F50" s="113"/>
    </row>
    <row r="51" spans="2:6" ht="12" customHeight="1">
      <c r="B51" s="41" t="s">
        <v>219</v>
      </c>
      <c r="C51" s="42">
        <v>1019</v>
      </c>
      <c r="D51" s="45">
        <v>0.26</v>
      </c>
      <c r="E51" s="45">
        <v>2.2</v>
      </c>
      <c r="F51" s="113"/>
    </row>
    <row r="52" spans="2:5" ht="12" customHeight="1">
      <c r="B52" s="87" t="s">
        <v>220</v>
      </c>
      <c r="C52" s="50">
        <v>273</v>
      </c>
      <c r="D52" s="51">
        <v>0.07</v>
      </c>
      <c r="E52" s="45">
        <v>-1.2</v>
      </c>
    </row>
    <row r="53" spans="2:6" ht="12" customHeight="1">
      <c r="B53" s="41" t="s">
        <v>221</v>
      </c>
      <c r="C53" s="42">
        <v>1605</v>
      </c>
      <c r="D53" s="45">
        <v>0.42</v>
      </c>
      <c r="E53" s="45">
        <v>1.4</v>
      </c>
      <c r="F53" s="113"/>
    </row>
    <row r="54" spans="2:6" ht="12" customHeight="1">
      <c r="B54" s="41" t="s">
        <v>222</v>
      </c>
      <c r="C54" s="42">
        <v>7180</v>
      </c>
      <c r="D54" s="45">
        <v>1.87</v>
      </c>
      <c r="E54" s="45">
        <v>4.2</v>
      </c>
      <c r="F54" s="113"/>
    </row>
    <row r="55" spans="2:6" ht="12" customHeight="1">
      <c r="B55" s="40" t="s">
        <v>223</v>
      </c>
      <c r="C55" s="42">
        <v>1085</v>
      </c>
      <c r="D55" s="45">
        <v>0.28</v>
      </c>
      <c r="E55" s="45">
        <v>-2.7</v>
      </c>
      <c r="F55" s="113"/>
    </row>
    <row r="56" spans="2:6" ht="12" customHeight="1">
      <c r="B56" s="40" t="s">
        <v>224</v>
      </c>
      <c r="C56" s="42">
        <v>5510</v>
      </c>
      <c r="D56" s="45">
        <v>1.43</v>
      </c>
      <c r="E56" s="45">
        <v>5.7</v>
      </c>
      <c r="F56" s="113"/>
    </row>
    <row r="57" spans="2:6" ht="12" customHeight="1">
      <c r="B57" s="40" t="s">
        <v>225</v>
      </c>
      <c r="C57" s="42">
        <v>6785</v>
      </c>
      <c r="D57" s="45">
        <v>1.76</v>
      </c>
      <c r="E57" s="45">
        <v>-2.4</v>
      </c>
      <c r="F57" s="113"/>
    </row>
    <row r="58" spans="2:6" ht="12" customHeight="1">
      <c r="B58" s="40" t="s">
        <v>226</v>
      </c>
      <c r="C58" s="42">
        <v>2009</v>
      </c>
      <c r="D58" s="45">
        <v>0.52</v>
      </c>
      <c r="E58" s="45">
        <v>0.9</v>
      </c>
      <c r="F58" s="113"/>
    </row>
    <row r="59" spans="2:6" ht="12" customHeight="1">
      <c r="B59" s="2" t="s">
        <v>227</v>
      </c>
      <c r="C59" s="42">
        <v>8250</v>
      </c>
      <c r="D59" s="45">
        <v>2.14</v>
      </c>
      <c r="E59" s="45">
        <v>8.5</v>
      </c>
      <c r="F59" s="113"/>
    </row>
    <row r="60" spans="2:6" ht="12" customHeight="1">
      <c r="B60" s="2" t="s">
        <v>228</v>
      </c>
      <c r="C60" s="42">
        <v>12139</v>
      </c>
      <c r="D60" s="45">
        <v>3.15</v>
      </c>
      <c r="E60" s="45">
        <v>6.4</v>
      </c>
      <c r="F60" s="113"/>
    </row>
    <row r="61" spans="2:6" ht="12" customHeight="1">
      <c r="B61" s="2" t="s">
        <v>229</v>
      </c>
      <c r="C61" s="42">
        <v>34941</v>
      </c>
      <c r="D61" s="45">
        <v>9.08</v>
      </c>
      <c r="E61" s="45">
        <v>3.6</v>
      </c>
      <c r="F61" s="113"/>
    </row>
    <row r="62" spans="2:6" ht="12" customHeight="1">
      <c r="B62" s="40" t="s">
        <v>230</v>
      </c>
      <c r="C62" s="42">
        <v>2491</v>
      </c>
      <c r="D62" s="45">
        <v>0.65</v>
      </c>
      <c r="E62" s="45">
        <v>-0.9</v>
      </c>
      <c r="F62" s="113"/>
    </row>
    <row r="63" spans="2:6" ht="12" customHeight="1">
      <c r="B63" s="40" t="s">
        <v>231</v>
      </c>
      <c r="C63" s="42">
        <v>8193</v>
      </c>
      <c r="D63" s="45">
        <v>2.13</v>
      </c>
      <c r="E63" s="45">
        <v>4.5</v>
      </c>
      <c r="F63" s="113"/>
    </row>
    <row r="64" spans="2:6" ht="12" customHeight="1">
      <c r="B64" s="40" t="s">
        <v>232</v>
      </c>
      <c r="C64" s="42">
        <v>2038</v>
      </c>
      <c r="D64" s="45">
        <v>0.53</v>
      </c>
      <c r="E64" s="45">
        <v>4.8</v>
      </c>
      <c r="F64" s="113"/>
    </row>
    <row r="65" spans="2:6" ht="12" customHeight="1">
      <c r="B65" s="40" t="s">
        <v>233</v>
      </c>
      <c r="C65" s="42">
        <v>1503</v>
      </c>
      <c r="D65" s="45">
        <v>0.39</v>
      </c>
      <c r="E65" s="45">
        <v>0.8</v>
      </c>
      <c r="F65" s="113"/>
    </row>
    <row r="66" spans="2:6" ht="12" customHeight="1">
      <c r="B66" s="40" t="s">
        <v>234</v>
      </c>
      <c r="C66" s="42">
        <v>2208</v>
      </c>
      <c r="D66" s="45">
        <v>0.57</v>
      </c>
      <c r="E66" s="45">
        <v>5.8</v>
      </c>
      <c r="F66" s="113"/>
    </row>
    <row r="67" spans="2:6" ht="12" customHeight="1">
      <c r="B67" s="40" t="s">
        <v>235</v>
      </c>
      <c r="C67" s="42">
        <v>4099</v>
      </c>
      <c r="D67" s="45">
        <v>1.07</v>
      </c>
      <c r="E67" s="45">
        <v>5.4</v>
      </c>
      <c r="F67" s="113"/>
    </row>
    <row r="68" spans="2:6" ht="12" customHeight="1">
      <c r="B68" s="40" t="s">
        <v>236</v>
      </c>
      <c r="C68" s="42">
        <v>11181</v>
      </c>
      <c r="D68" s="45">
        <v>2.91</v>
      </c>
      <c r="E68" s="45">
        <v>1</v>
      </c>
      <c r="F68" s="113"/>
    </row>
    <row r="69" spans="2:6" ht="12" customHeight="1">
      <c r="B69" s="40" t="s">
        <v>237</v>
      </c>
      <c r="C69" s="42">
        <v>340</v>
      </c>
      <c r="D69" s="45">
        <v>0.09</v>
      </c>
      <c r="E69" s="45">
        <v>1.2</v>
      </c>
      <c r="F69" s="113"/>
    </row>
    <row r="70" spans="2:6" ht="12" customHeight="1">
      <c r="B70" s="41" t="s">
        <v>238</v>
      </c>
      <c r="C70" s="42">
        <v>695</v>
      </c>
      <c r="D70" s="45">
        <v>0.18</v>
      </c>
      <c r="E70" s="45">
        <v>11</v>
      </c>
      <c r="F70" s="113"/>
    </row>
    <row r="71" spans="2:6" ht="12" customHeight="1">
      <c r="B71" s="40" t="s">
        <v>239</v>
      </c>
      <c r="C71" s="42">
        <v>2190</v>
      </c>
      <c r="D71" s="45">
        <v>0.57</v>
      </c>
      <c r="E71" s="45">
        <v>12.8</v>
      </c>
      <c r="F71" s="113"/>
    </row>
    <row r="72" spans="2:6" ht="12" customHeight="1">
      <c r="B72" s="2" t="s">
        <v>240</v>
      </c>
      <c r="C72" s="42">
        <v>13000</v>
      </c>
      <c r="D72" s="45">
        <v>3.38</v>
      </c>
      <c r="E72" s="45">
        <v>6.1</v>
      </c>
      <c r="F72" s="113"/>
    </row>
    <row r="73" spans="2:6" ht="12" customHeight="1">
      <c r="B73" s="16" t="s">
        <v>301</v>
      </c>
      <c r="C73" s="42">
        <v>2956</v>
      </c>
      <c r="D73" s="45">
        <v>0.77</v>
      </c>
      <c r="E73" s="45">
        <v>12.1</v>
      </c>
      <c r="F73" s="113"/>
    </row>
    <row r="74" spans="2:6" ht="12" customHeight="1">
      <c r="B74" s="2" t="s">
        <v>241</v>
      </c>
      <c r="C74" s="42">
        <v>26734</v>
      </c>
      <c r="D74" s="45">
        <v>6.95</v>
      </c>
      <c r="E74" s="45">
        <v>5.7</v>
      </c>
      <c r="F74" s="113"/>
    </row>
    <row r="75" spans="2:6" ht="12" customHeight="1">
      <c r="B75" s="41" t="s">
        <v>242</v>
      </c>
      <c r="C75" s="42">
        <v>1459</v>
      </c>
      <c r="D75" s="45">
        <v>0.38</v>
      </c>
      <c r="E75" s="45">
        <v>8.3</v>
      </c>
      <c r="F75" s="113"/>
    </row>
    <row r="76" spans="2:6" ht="12" customHeight="1">
      <c r="B76" s="40" t="s">
        <v>243</v>
      </c>
      <c r="C76" s="42">
        <v>1106</v>
      </c>
      <c r="D76" s="45">
        <v>0.29</v>
      </c>
      <c r="E76" s="45">
        <v>-0.6</v>
      </c>
      <c r="F76" s="113"/>
    </row>
    <row r="77" spans="2:6" ht="12" customHeight="1">
      <c r="B77" s="40" t="s">
        <v>244</v>
      </c>
      <c r="C77" s="42">
        <v>798</v>
      </c>
      <c r="D77" s="45">
        <v>0.21</v>
      </c>
      <c r="E77" s="45">
        <v>4</v>
      </c>
      <c r="F77" s="113"/>
    </row>
    <row r="78" spans="2:6" ht="12" customHeight="1">
      <c r="B78" s="41" t="s">
        <v>245</v>
      </c>
      <c r="C78" s="42">
        <v>1888</v>
      </c>
      <c r="D78" s="45">
        <v>0.49</v>
      </c>
      <c r="E78" s="45">
        <v>5.6</v>
      </c>
      <c r="F78" s="113"/>
    </row>
    <row r="79" spans="2:6" ht="12" customHeight="1">
      <c r="B79" s="40" t="s">
        <v>245</v>
      </c>
      <c r="C79" s="42">
        <v>4395</v>
      </c>
      <c r="D79" s="45">
        <v>1.14</v>
      </c>
      <c r="E79" s="45">
        <v>2.4</v>
      </c>
      <c r="F79" s="113"/>
    </row>
    <row r="80" spans="2:6" ht="12" customHeight="1">
      <c r="B80" s="40" t="s">
        <v>192</v>
      </c>
      <c r="C80" s="42">
        <v>982</v>
      </c>
      <c r="D80" s="45">
        <v>0.26</v>
      </c>
      <c r="E80" s="45">
        <v>-9.3</v>
      </c>
      <c r="F80" s="113"/>
    </row>
    <row r="81" spans="2:6" ht="12" customHeight="1">
      <c r="B81" s="40" t="s">
        <v>246</v>
      </c>
      <c r="C81" s="42">
        <v>122</v>
      </c>
      <c r="D81" s="45">
        <v>0.03</v>
      </c>
      <c r="E81" s="45">
        <v>-30.5</v>
      </c>
      <c r="F81" s="113"/>
    </row>
    <row r="82" spans="2:6" ht="12" customHeight="1">
      <c r="B82" s="40" t="s">
        <v>247</v>
      </c>
      <c r="C82" s="42">
        <v>3055</v>
      </c>
      <c r="D82" s="45">
        <v>0.79</v>
      </c>
      <c r="E82" s="45">
        <v>8.4</v>
      </c>
      <c r="F82" s="113"/>
    </row>
    <row r="83" spans="2:6" ht="12" customHeight="1">
      <c r="B83" s="40" t="s">
        <v>248</v>
      </c>
      <c r="C83" s="42">
        <v>7445</v>
      </c>
      <c r="D83" s="45">
        <v>1.93</v>
      </c>
      <c r="E83" s="45">
        <v>10.2</v>
      </c>
      <c r="F83" s="113"/>
    </row>
    <row r="84" spans="2:6" ht="12" customHeight="1">
      <c r="B84" s="40" t="s">
        <v>249</v>
      </c>
      <c r="C84" s="42">
        <v>2418</v>
      </c>
      <c r="D84" s="45">
        <v>0.63</v>
      </c>
      <c r="E84" s="45">
        <v>10.3</v>
      </c>
      <c r="F84" s="113"/>
    </row>
    <row r="85" spans="2:6" ht="12" customHeight="1">
      <c r="B85" s="40" t="s">
        <v>250</v>
      </c>
      <c r="C85" s="42">
        <v>3066</v>
      </c>
      <c r="D85" s="45">
        <v>0.8</v>
      </c>
      <c r="E85" s="45">
        <v>3.5</v>
      </c>
      <c r="F85" s="113"/>
    </row>
    <row r="86" spans="2:6" ht="12" customHeight="1">
      <c r="B86" s="2" t="s">
        <v>251</v>
      </c>
      <c r="C86" s="42">
        <v>55096</v>
      </c>
      <c r="D86" s="45">
        <v>14.32</v>
      </c>
      <c r="E86" s="45">
        <v>4.6</v>
      </c>
      <c r="F86" s="113"/>
    </row>
    <row r="87" spans="2:6" ht="12" customHeight="1">
      <c r="B87" s="41" t="s">
        <v>252</v>
      </c>
      <c r="C87" s="42">
        <v>45513</v>
      </c>
      <c r="D87" s="45">
        <v>11.83</v>
      </c>
      <c r="E87" s="45">
        <v>-5.5</v>
      </c>
      <c r="F87" s="113"/>
    </row>
    <row r="88" spans="2:6" ht="12" customHeight="1">
      <c r="B88" s="40" t="s">
        <v>253</v>
      </c>
      <c r="C88" s="42">
        <v>9583</v>
      </c>
      <c r="D88" s="45">
        <v>2.49</v>
      </c>
      <c r="E88" s="45">
        <v>10.1</v>
      </c>
      <c r="F88" s="113"/>
    </row>
    <row r="89" spans="2:6" ht="12" customHeight="1">
      <c r="B89" s="2" t="s">
        <v>254</v>
      </c>
      <c r="C89" s="42">
        <v>37325</v>
      </c>
      <c r="D89" s="45">
        <v>9.7</v>
      </c>
      <c r="E89" s="45">
        <v>5</v>
      </c>
      <c r="F89" s="113"/>
    </row>
    <row r="90" spans="2:6" ht="12" customHeight="1">
      <c r="B90" s="2" t="s">
        <v>255</v>
      </c>
      <c r="C90" s="42">
        <v>700</v>
      </c>
      <c r="D90" s="45">
        <v>0.18</v>
      </c>
      <c r="E90" s="45">
        <v>4</v>
      </c>
      <c r="F90" s="113"/>
    </row>
    <row r="91" spans="2:6" ht="12" customHeight="1">
      <c r="B91" s="2" t="s">
        <v>256</v>
      </c>
      <c r="C91" s="42">
        <v>13261</v>
      </c>
      <c r="D91" s="45">
        <v>3.45</v>
      </c>
      <c r="E91" s="45">
        <v>6.5</v>
      </c>
      <c r="F91" s="113"/>
    </row>
    <row r="92" spans="2:6" ht="12" customHeight="1">
      <c r="B92" s="40" t="s">
        <v>257</v>
      </c>
      <c r="C92" s="42">
        <v>5931</v>
      </c>
      <c r="D92" s="45">
        <v>1.54</v>
      </c>
      <c r="E92" s="45">
        <v>3.3</v>
      </c>
      <c r="F92" s="113"/>
    </row>
    <row r="93" spans="2:6" ht="12" customHeight="1">
      <c r="B93" s="41" t="s">
        <v>258</v>
      </c>
      <c r="C93" s="42">
        <v>6455</v>
      </c>
      <c r="D93" s="45">
        <v>1.68</v>
      </c>
      <c r="E93" s="45">
        <v>9.3</v>
      </c>
      <c r="F93" s="113"/>
    </row>
    <row r="94" spans="2:6" ht="12" customHeight="1">
      <c r="B94" s="40" t="s">
        <v>259</v>
      </c>
      <c r="C94" s="42">
        <v>875</v>
      </c>
      <c r="D94" s="45">
        <v>0.23</v>
      </c>
      <c r="E94" s="45">
        <v>-10</v>
      </c>
      <c r="F94" s="113"/>
    </row>
    <row r="95" spans="2:6" ht="12" customHeight="1">
      <c r="B95" s="2" t="s">
        <v>260</v>
      </c>
      <c r="C95" s="42">
        <v>14331</v>
      </c>
      <c r="D95" s="45">
        <v>3.72</v>
      </c>
      <c r="E95" s="45">
        <v>0.3</v>
      </c>
      <c r="F95" s="113"/>
    </row>
    <row r="96" spans="2:6" ht="12" customHeight="1">
      <c r="B96" s="2" t="s">
        <v>261</v>
      </c>
      <c r="C96" s="42">
        <v>9600</v>
      </c>
      <c r="D96" s="45">
        <v>2.49</v>
      </c>
      <c r="E96" s="45">
        <v>10</v>
      </c>
      <c r="F96" s="113"/>
    </row>
    <row r="97" spans="2:6" ht="12" customHeight="1">
      <c r="B97" s="2" t="s">
        <v>262</v>
      </c>
      <c r="C97" s="42">
        <v>3607</v>
      </c>
      <c r="D97" s="45">
        <v>0.94</v>
      </c>
      <c r="E97" s="48" t="s">
        <v>4</v>
      </c>
      <c r="F97" s="113"/>
    </row>
    <row r="98" spans="2:6" ht="12" customHeight="1">
      <c r="B98" s="2"/>
      <c r="C98" s="42"/>
      <c r="D98" s="45"/>
      <c r="E98" s="48"/>
      <c r="F98" s="113"/>
    </row>
    <row r="99" spans="2:6" ht="12" customHeight="1">
      <c r="B99" s="5" t="s">
        <v>263</v>
      </c>
      <c r="C99" s="44">
        <v>384800</v>
      </c>
      <c r="D99" s="47">
        <v>100</v>
      </c>
      <c r="E99" s="47">
        <v>5.3</v>
      </c>
      <c r="F99" s="113"/>
    </row>
    <row r="100" spans="2:6" ht="12" customHeight="1">
      <c r="B100" t="s">
        <v>24</v>
      </c>
      <c r="C100" s="42"/>
      <c r="D100" s="45"/>
      <c r="E100" s="45"/>
      <c r="F100" s="113"/>
    </row>
    <row r="101" spans="2:6" ht="12" customHeight="1">
      <c r="B101" t="s">
        <v>302</v>
      </c>
      <c r="C101" s="1"/>
      <c r="D101" s="45"/>
      <c r="E101" s="45"/>
      <c r="F101" s="113"/>
    </row>
    <row r="102" spans="2:6" ht="12" customHeight="1">
      <c r="B102" t="s">
        <v>303</v>
      </c>
      <c r="C102" s="1"/>
      <c r="D102" s="45"/>
      <c r="E102" s="45"/>
      <c r="F102" s="113"/>
    </row>
    <row r="103" spans="4:6" ht="12" customHeight="1">
      <c r="D103" s="46"/>
      <c r="E103" s="46"/>
      <c r="F103" s="113"/>
    </row>
    <row r="104" spans="4:6" ht="12" customHeight="1">
      <c r="D104" s="46"/>
      <c r="E104" s="46"/>
      <c r="F104" s="113"/>
    </row>
    <row r="105" spans="4:6" ht="12" customHeight="1">
      <c r="D105" s="46"/>
      <c r="E105" s="46"/>
      <c r="F105" s="113"/>
    </row>
    <row r="106" spans="4:6" ht="12" customHeight="1">
      <c r="D106" s="46"/>
      <c r="E106" s="46"/>
      <c r="F106" s="113"/>
    </row>
    <row r="107" spans="4:6" ht="12" customHeight="1">
      <c r="D107" s="46"/>
      <c r="E107" s="46"/>
      <c r="F107" s="113"/>
    </row>
    <row r="108" spans="4:6" ht="12" customHeight="1">
      <c r="D108" s="46"/>
      <c r="E108" s="46"/>
      <c r="F108" s="113"/>
    </row>
    <row r="109" spans="4:6" ht="12" customHeight="1">
      <c r="D109" s="46"/>
      <c r="E109" s="46"/>
      <c r="F109" s="113"/>
    </row>
    <row r="110" spans="4:6" ht="12" customHeight="1">
      <c r="D110" s="46"/>
      <c r="E110" s="46"/>
      <c r="F110" s="113"/>
    </row>
    <row r="111" spans="4:6" ht="12" customHeight="1">
      <c r="D111" s="46"/>
      <c r="E111" s="46"/>
      <c r="F111" s="113"/>
    </row>
    <row r="112" spans="4:6" ht="12" customHeight="1">
      <c r="D112" s="46"/>
      <c r="E112" s="46"/>
      <c r="F112" s="113"/>
    </row>
    <row r="113" spans="4:6" ht="12" customHeight="1">
      <c r="D113" s="46"/>
      <c r="E113" s="46"/>
      <c r="F113" s="113"/>
    </row>
    <row r="114" spans="4:6" ht="12" customHeight="1">
      <c r="D114" s="46"/>
      <c r="E114" s="46"/>
      <c r="F114" s="113"/>
    </row>
    <row r="115" spans="4:6" ht="12" customHeight="1">
      <c r="D115" s="46"/>
      <c r="E115" s="46"/>
      <c r="F115" s="113"/>
    </row>
    <row r="116" spans="4:6" ht="12" customHeight="1">
      <c r="D116" s="46"/>
      <c r="E116" s="46"/>
      <c r="F116" s="113"/>
    </row>
    <row r="117" spans="4:6" ht="12" customHeight="1">
      <c r="D117" s="46"/>
      <c r="E117" s="46"/>
      <c r="F117" s="113"/>
    </row>
    <row r="118" spans="4:6" ht="12" customHeight="1">
      <c r="D118" s="46"/>
      <c r="E118" s="46"/>
      <c r="F118" s="113"/>
    </row>
    <row r="119" spans="4:6" ht="12" customHeight="1">
      <c r="D119" s="46"/>
      <c r="E119" s="46"/>
      <c r="F119" s="113"/>
    </row>
    <row r="120" spans="4:6" ht="12" customHeight="1">
      <c r="D120" s="46"/>
      <c r="E120" s="46"/>
      <c r="F120" s="113"/>
    </row>
    <row r="121" spans="4:6" ht="12" customHeight="1">
      <c r="D121" s="46"/>
      <c r="E121" s="46"/>
      <c r="F121" s="113"/>
    </row>
    <row r="122" spans="4:6" ht="12" customHeight="1">
      <c r="D122" s="46"/>
      <c r="E122" s="46"/>
      <c r="F122" s="113"/>
    </row>
    <row r="123" spans="4:6" ht="12" customHeight="1">
      <c r="D123" s="46"/>
      <c r="E123" s="46"/>
      <c r="F123" s="113"/>
    </row>
    <row r="124" spans="4:6" ht="12" customHeight="1">
      <c r="D124" s="46"/>
      <c r="E124" s="46"/>
      <c r="F124" s="113"/>
    </row>
    <row r="125" spans="4:6" ht="12" customHeight="1">
      <c r="D125" s="46"/>
      <c r="E125" s="46"/>
      <c r="F125" s="113"/>
    </row>
    <row r="126" spans="4:6" ht="12" customHeight="1">
      <c r="D126" s="46"/>
      <c r="E126" s="46"/>
      <c r="F126" s="113"/>
    </row>
    <row r="127" spans="4:6" ht="12" customHeight="1">
      <c r="D127" s="46"/>
      <c r="E127" s="46"/>
      <c r="F127" s="113"/>
    </row>
    <row r="128" spans="4:6" ht="12" customHeight="1">
      <c r="D128" s="46"/>
      <c r="E128" s="46"/>
      <c r="F128" s="113"/>
    </row>
    <row r="129" spans="4:6" ht="12" customHeight="1">
      <c r="D129" s="46"/>
      <c r="E129" s="46"/>
      <c r="F129" s="113"/>
    </row>
    <row r="130" spans="4:6" ht="12" customHeight="1">
      <c r="D130" s="46"/>
      <c r="E130" s="46"/>
      <c r="F130" s="113"/>
    </row>
    <row r="131" spans="4:6" ht="12" customHeight="1">
      <c r="D131" s="46"/>
      <c r="E131" s="46"/>
      <c r="F131" s="113"/>
    </row>
    <row r="132" spans="4:6" ht="12" customHeight="1">
      <c r="D132" s="46"/>
      <c r="E132" s="46"/>
      <c r="F132" s="113"/>
    </row>
    <row r="133" spans="4:6" ht="12" customHeight="1">
      <c r="D133" s="46"/>
      <c r="E133" s="46"/>
      <c r="F133" s="113"/>
    </row>
    <row r="134" spans="4:6" ht="12" customHeight="1">
      <c r="D134" s="46"/>
      <c r="E134" s="46"/>
      <c r="F134" s="113"/>
    </row>
    <row r="135" spans="4:6" ht="12" customHeight="1">
      <c r="D135" s="46"/>
      <c r="E135" s="46"/>
      <c r="F135" s="113"/>
    </row>
    <row r="136" spans="4:6" ht="12" customHeight="1">
      <c r="D136" s="46"/>
      <c r="E136" s="46"/>
      <c r="F136" s="113"/>
    </row>
    <row r="137" spans="4:6" ht="12" customHeight="1">
      <c r="D137" s="46"/>
      <c r="E137" s="46"/>
      <c r="F137" s="113"/>
    </row>
    <row r="138" spans="4:6" ht="12" customHeight="1">
      <c r="D138" s="46"/>
      <c r="E138" s="46"/>
      <c r="F138" s="113"/>
    </row>
    <row r="139" spans="4:6" ht="12" customHeight="1">
      <c r="D139" s="46"/>
      <c r="E139" s="46"/>
      <c r="F139" s="113"/>
    </row>
    <row r="140" spans="4:6" ht="12" customHeight="1">
      <c r="D140" s="46"/>
      <c r="E140" s="46"/>
      <c r="F140" s="113"/>
    </row>
    <row r="141" spans="4:6" ht="12" customHeight="1">
      <c r="D141" s="46"/>
      <c r="E141" s="46"/>
      <c r="F141" s="113"/>
    </row>
    <row r="142" spans="4:6" ht="12" customHeight="1">
      <c r="D142" s="46"/>
      <c r="E142" s="46"/>
      <c r="F142" s="113"/>
    </row>
    <row r="143" spans="4:6" ht="12" customHeight="1">
      <c r="D143" s="46"/>
      <c r="E143" s="46"/>
      <c r="F143" s="113"/>
    </row>
    <row r="144" spans="4:6" ht="12" customHeight="1">
      <c r="D144" s="46"/>
      <c r="E144" s="46"/>
      <c r="F144" s="113"/>
    </row>
    <row r="145" spans="4:6" ht="12" customHeight="1">
      <c r="D145" s="46"/>
      <c r="E145" s="46"/>
      <c r="F145" s="113"/>
    </row>
    <row r="146" spans="4:6" ht="12" customHeight="1">
      <c r="D146" s="46"/>
      <c r="E146" s="46"/>
      <c r="F146" s="113"/>
    </row>
    <row r="147" spans="4:6" ht="12" customHeight="1">
      <c r="D147" s="46"/>
      <c r="E147" s="46"/>
      <c r="F147" s="113"/>
    </row>
    <row r="148" spans="4:6" ht="12" customHeight="1">
      <c r="D148" s="46"/>
      <c r="E148" s="46"/>
      <c r="F148" s="113"/>
    </row>
    <row r="149" spans="4:6" ht="12" customHeight="1">
      <c r="D149" s="46"/>
      <c r="E149" s="46"/>
      <c r="F149" s="113"/>
    </row>
    <row r="150" spans="4:6" ht="12" customHeight="1">
      <c r="D150" s="46"/>
      <c r="E150" s="46"/>
      <c r="F150" s="113"/>
    </row>
    <row r="151" spans="4:6" ht="12" customHeight="1">
      <c r="D151" s="46"/>
      <c r="E151" s="46"/>
      <c r="F151" s="113"/>
    </row>
    <row r="152" spans="4:6" ht="12" customHeight="1">
      <c r="D152" s="46"/>
      <c r="E152" s="46"/>
      <c r="F152" s="113"/>
    </row>
    <row r="153" spans="4:6" ht="12" customHeight="1">
      <c r="D153" s="46"/>
      <c r="E153" s="46"/>
      <c r="F153" s="113"/>
    </row>
    <row r="154" spans="4:6" ht="12" customHeight="1">
      <c r="D154" s="46"/>
      <c r="E154" s="46"/>
      <c r="F154" s="113"/>
    </row>
    <row r="155" spans="4:6" ht="12" customHeight="1">
      <c r="D155" s="46"/>
      <c r="E155" s="46"/>
      <c r="F155" s="113"/>
    </row>
    <row r="156" spans="4:6" ht="12" customHeight="1">
      <c r="D156" s="46"/>
      <c r="E156" s="46"/>
      <c r="F156" s="113"/>
    </row>
    <row r="157" spans="4:6" ht="12" customHeight="1">
      <c r="D157" s="46"/>
      <c r="E157" s="46"/>
      <c r="F157" s="113"/>
    </row>
    <row r="158" spans="4:6" ht="12" customHeight="1">
      <c r="D158" s="46"/>
      <c r="E158" s="46"/>
      <c r="F158" s="113"/>
    </row>
    <row r="159" spans="4:6" ht="12" customHeight="1">
      <c r="D159" s="46"/>
      <c r="E159" s="46"/>
      <c r="F159" s="113"/>
    </row>
    <row r="160" spans="4:6" ht="12" customHeight="1">
      <c r="D160" s="46"/>
      <c r="E160" s="46"/>
      <c r="F160" s="113"/>
    </row>
    <row r="161" spans="4:6" ht="12" customHeight="1">
      <c r="D161" s="46"/>
      <c r="E161" s="46"/>
      <c r="F161" s="113"/>
    </row>
    <row r="162" spans="4:6" ht="12" customHeight="1">
      <c r="D162" s="46"/>
      <c r="E162" s="46"/>
      <c r="F162" s="113"/>
    </row>
    <row r="163" spans="4:6" ht="12" customHeight="1">
      <c r="D163" s="46"/>
      <c r="E163" s="46"/>
      <c r="F163" s="113"/>
    </row>
    <row r="164" spans="4:6" ht="12" customHeight="1">
      <c r="D164" s="46"/>
      <c r="E164" s="46"/>
      <c r="F164" s="113"/>
    </row>
    <row r="165" spans="4:6" ht="12" customHeight="1">
      <c r="D165" s="46"/>
      <c r="E165" s="46"/>
      <c r="F165" s="113"/>
    </row>
    <row r="166" spans="4:6" ht="12" customHeight="1">
      <c r="D166" s="46"/>
      <c r="E166" s="46"/>
      <c r="F166" s="113"/>
    </row>
    <row r="167" spans="4:6" ht="12" customHeight="1">
      <c r="D167" s="46"/>
      <c r="E167" s="46"/>
      <c r="F167" s="113"/>
    </row>
    <row r="168" spans="4:6" ht="12" customHeight="1">
      <c r="D168" s="46"/>
      <c r="E168" s="46"/>
      <c r="F168" s="113"/>
    </row>
    <row r="169" spans="4:6" ht="12" customHeight="1">
      <c r="D169" s="46"/>
      <c r="E169" s="46"/>
      <c r="F169" s="113"/>
    </row>
    <row r="170" spans="4:6" ht="12" customHeight="1">
      <c r="D170" s="46"/>
      <c r="E170" s="46"/>
      <c r="F170" s="113"/>
    </row>
    <row r="171" spans="4:6" ht="12" customHeight="1">
      <c r="D171" s="46"/>
      <c r="E171" s="46"/>
      <c r="F171" s="113"/>
    </row>
    <row r="172" spans="4:6" ht="12" customHeight="1">
      <c r="D172" s="46"/>
      <c r="E172" s="46"/>
      <c r="F172" s="113"/>
    </row>
    <row r="173" spans="4:6" ht="12" customHeight="1">
      <c r="D173" s="46"/>
      <c r="E173" s="46"/>
      <c r="F173" s="113"/>
    </row>
    <row r="174" spans="4:6" ht="12" customHeight="1">
      <c r="D174" s="46"/>
      <c r="E174" s="46"/>
      <c r="F174" s="113"/>
    </row>
    <row r="175" spans="4:6" ht="12" customHeight="1">
      <c r="D175" s="46"/>
      <c r="E175" s="46"/>
      <c r="F175" s="113"/>
    </row>
    <row r="176" spans="4:6" ht="12" customHeight="1">
      <c r="D176" s="46"/>
      <c r="E176" s="46"/>
      <c r="F176" s="113"/>
    </row>
    <row r="177" spans="4:6" ht="12" customHeight="1">
      <c r="D177" s="46"/>
      <c r="E177" s="46"/>
      <c r="F177" s="113"/>
    </row>
    <row r="178" spans="4:6" ht="12" customHeight="1">
      <c r="D178" s="46"/>
      <c r="E178" s="46"/>
      <c r="F178" s="113"/>
    </row>
    <row r="179" spans="4:6" ht="12" customHeight="1">
      <c r="D179" s="46"/>
      <c r="E179" s="46"/>
      <c r="F179" s="113"/>
    </row>
    <row r="180" spans="4:6" ht="12" customHeight="1">
      <c r="D180" s="46"/>
      <c r="E180" s="46"/>
      <c r="F180" s="113"/>
    </row>
    <row r="181" spans="4:6" ht="12" customHeight="1">
      <c r="D181" s="46"/>
      <c r="E181" s="46"/>
      <c r="F181" s="113"/>
    </row>
    <row r="182" spans="4:6" ht="12" customHeight="1">
      <c r="D182" s="46"/>
      <c r="E182" s="46"/>
      <c r="F182" s="113"/>
    </row>
    <row r="183" spans="4:6" ht="12" customHeight="1">
      <c r="D183" s="46"/>
      <c r="E183" s="46"/>
      <c r="F183" s="113"/>
    </row>
    <row r="184" spans="4:6" ht="12" customHeight="1">
      <c r="D184" s="46"/>
      <c r="E184" s="46"/>
      <c r="F184" s="113"/>
    </row>
    <row r="185" spans="4:6" ht="12" customHeight="1">
      <c r="D185" s="46"/>
      <c r="E185" s="46"/>
      <c r="F185" s="113"/>
    </row>
    <row r="186" spans="4:6" ht="12" customHeight="1">
      <c r="D186" s="46"/>
      <c r="E186" s="46"/>
      <c r="F186" s="113"/>
    </row>
    <row r="187" spans="4:6" ht="12" customHeight="1">
      <c r="D187" s="46"/>
      <c r="E187" s="46"/>
      <c r="F187" s="113"/>
    </row>
    <row r="188" spans="4:6" ht="12" customHeight="1">
      <c r="D188" s="46"/>
      <c r="E188" s="46"/>
      <c r="F188" s="113"/>
    </row>
    <row r="189" spans="4:6" ht="12" customHeight="1">
      <c r="D189" s="46"/>
      <c r="E189" s="46"/>
      <c r="F189" s="113"/>
    </row>
    <row r="190" spans="4:6" ht="12" customHeight="1">
      <c r="D190" s="46"/>
      <c r="E190" s="46"/>
      <c r="F190" s="113"/>
    </row>
    <row r="191" spans="4:6" ht="12" customHeight="1">
      <c r="D191" s="46"/>
      <c r="E191" s="46"/>
      <c r="F191" s="113"/>
    </row>
    <row r="192" spans="4:6" ht="12" customHeight="1">
      <c r="D192" s="46"/>
      <c r="E192" s="46"/>
      <c r="F192" s="113"/>
    </row>
    <row r="193" spans="4:6" ht="12" customHeight="1">
      <c r="D193" s="46"/>
      <c r="E193" s="46"/>
      <c r="F193" s="113"/>
    </row>
    <row r="194" spans="4:6" ht="12" customHeight="1">
      <c r="D194" s="46"/>
      <c r="E194" s="46"/>
      <c r="F194" s="113"/>
    </row>
    <row r="195" spans="4:6" ht="12" customHeight="1">
      <c r="D195" s="46"/>
      <c r="E195" s="46"/>
      <c r="F195" s="113"/>
    </row>
    <row r="196" spans="4:6" ht="12" customHeight="1">
      <c r="D196" s="46"/>
      <c r="E196" s="46"/>
      <c r="F196" s="113"/>
    </row>
    <row r="197" spans="4:6" ht="12" customHeight="1">
      <c r="D197" s="46"/>
      <c r="E197" s="46"/>
      <c r="F197" s="113"/>
    </row>
    <row r="198" spans="4:6" ht="12" customHeight="1">
      <c r="D198" s="46"/>
      <c r="E198" s="46"/>
      <c r="F198" s="113"/>
    </row>
    <row r="199" spans="4:6" ht="12" customHeight="1">
      <c r="D199" s="46"/>
      <c r="E199" s="46"/>
      <c r="F199" s="113"/>
    </row>
    <row r="200" spans="4:6" ht="12" customHeight="1">
      <c r="D200" s="46"/>
      <c r="E200" s="46"/>
      <c r="F200" s="113"/>
    </row>
    <row r="201" spans="4:6" ht="12" customHeight="1">
      <c r="D201" s="46"/>
      <c r="E201" s="46"/>
      <c r="F201" s="113"/>
    </row>
    <row r="202" spans="4:6" ht="12" customHeight="1">
      <c r="D202" s="46"/>
      <c r="E202" s="46"/>
      <c r="F202" s="113"/>
    </row>
    <row r="203" spans="4:6" ht="12" customHeight="1">
      <c r="D203" s="46"/>
      <c r="E203" s="46"/>
      <c r="F203" s="113"/>
    </row>
    <row r="204" spans="4:6" ht="12" customHeight="1">
      <c r="D204" s="46"/>
      <c r="E204" s="46"/>
      <c r="F204" s="113"/>
    </row>
    <row r="205" spans="4:6" ht="12" customHeight="1">
      <c r="D205" s="46"/>
      <c r="E205" s="46"/>
      <c r="F205" s="113"/>
    </row>
    <row r="206" spans="4:6" ht="12" customHeight="1">
      <c r="D206" s="46"/>
      <c r="E206" s="46"/>
      <c r="F206" s="113"/>
    </row>
    <row r="207" spans="4:6" ht="12" customHeight="1">
      <c r="D207" s="46"/>
      <c r="E207" s="46"/>
      <c r="F207" s="113"/>
    </row>
    <row r="208" spans="4:6" ht="12" customHeight="1">
      <c r="D208" s="46"/>
      <c r="E208" s="46"/>
      <c r="F208" s="113"/>
    </row>
    <row r="209" spans="4:6" ht="12" customHeight="1">
      <c r="D209" s="46"/>
      <c r="E209" s="46"/>
      <c r="F209" s="113"/>
    </row>
    <row r="210" spans="4:6" ht="12" customHeight="1">
      <c r="D210" s="46"/>
      <c r="E210" s="46"/>
      <c r="F210" s="113"/>
    </row>
    <row r="211" spans="4:6" ht="12" customHeight="1">
      <c r="D211" s="46"/>
      <c r="E211" s="46"/>
      <c r="F211" s="113"/>
    </row>
    <row r="212" spans="4:6" ht="12" customHeight="1">
      <c r="D212" s="46"/>
      <c r="E212" s="46"/>
      <c r="F212" s="113"/>
    </row>
    <row r="213" spans="4:6" ht="12" customHeight="1">
      <c r="D213" s="46"/>
      <c r="E213" s="46"/>
      <c r="F213" s="113"/>
    </row>
    <row r="214" spans="4:6" ht="12" customHeight="1">
      <c r="D214" s="46"/>
      <c r="E214" s="46"/>
      <c r="F214" s="113"/>
    </row>
    <row r="215" spans="4:6" ht="12" customHeight="1">
      <c r="D215" s="46"/>
      <c r="E215" s="46"/>
      <c r="F215" s="113"/>
    </row>
    <row r="216" spans="4:6" ht="12" customHeight="1">
      <c r="D216" s="46"/>
      <c r="E216" s="46"/>
      <c r="F216" s="113"/>
    </row>
    <row r="217" spans="4:6" ht="12" customHeight="1">
      <c r="D217" s="46"/>
      <c r="E217" s="46"/>
      <c r="F217" s="113"/>
    </row>
    <row r="218" spans="4:6" ht="12" customHeight="1">
      <c r="D218" s="46"/>
      <c r="E218" s="46"/>
      <c r="F218" s="113"/>
    </row>
    <row r="219" spans="4:6" ht="12" customHeight="1">
      <c r="D219" s="46"/>
      <c r="E219" s="46"/>
      <c r="F219" s="113"/>
    </row>
    <row r="220" spans="4:6" ht="12" customHeight="1">
      <c r="D220" s="46"/>
      <c r="E220" s="46"/>
      <c r="F220" s="113"/>
    </row>
    <row r="221" spans="4:6" ht="12" customHeight="1">
      <c r="D221" s="46"/>
      <c r="E221" s="46"/>
      <c r="F221" s="113"/>
    </row>
    <row r="222" spans="4:6" ht="12" customHeight="1">
      <c r="D222" s="46"/>
      <c r="E222" s="46"/>
      <c r="F222" s="113"/>
    </row>
    <row r="223" spans="4:6" ht="12" customHeight="1">
      <c r="D223" s="46"/>
      <c r="E223" s="46"/>
      <c r="F223" s="113"/>
    </row>
    <row r="224" spans="4:6" ht="12" customHeight="1">
      <c r="D224" s="46"/>
      <c r="E224" s="46"/>
      <c r="F224" s="113"/>
    </row>
    <row r="225" spans="4:6" ht="12" customHeight="1">
      <c r="D225" s="46"/>
      <c r="E225" s="46"/>
      <c r="F225" s="113"/>
    </row>
    <row r="226" spans="4:6" ht="12" customHeight="1">
      <c r="D226" s="46"/>
      <c r="E226" s="46"/>
      <c r="F226" s="113"/>
    </row>
    <row r="227" spans="4:6" ht="12" customHeight="1">
      <c r="D227" s="46"/>
      <c r="E227" s="46"/>
      <c r="F227" s="113"/>
    </row>
    <row r="228" spans="4:6" ht="12" customHeight="1">
      <c r="D228" s="46"/>
      <c r="E228" s="46"/>
      <c r="F228" s="113"/>
    </row>
    <row r="229" spans="4:6" ht="12" customHeight="1">
      <c r="D229" s="46"/>
      <c r="E229" s="46"/>
      <c r="F229" s="113"/>
    </row>
    <row r="230" spans="4:6" ht="12" customHeight="1">
      <c r="D230" s="46"/>
      <c r="E230" s="46"/>
      <c r="F230" s="113"/>
    </row>
    <row r="231" spans="4:6" ht="12" customHeight="1">
      <c r="D231" s="46"/>
      <c r="E231" s="46"/>
      <c r="F231" s="113"/>
    </row>
    <row r="232" spans="4:6" ht="12" customHeight="1">
      <c r="D232" s="46"/>
      <c r="E232" s="46"/>
      <c r="F232" s="113"/>
    </row>
    <row r="233" spans="4:6" ht="12" customHeight="1">
      <c r="D233" s="46"/>
      <c r="E233" s="46"/>
      <c r="F233" s="113"/>
    </row>
    <row r="234" spans="4:6" ht="12" customHeight="1">
      <c r="D234" s="46"/>
      <c r="E234" s="46"/>
      <c r="F234" s="113"/>
    </row>
    <row r="235" spans="4:6" ht="12" customHeight="1">
      <c r="D235" s="46"/>
      <c r="E235" s="46"/>
      <c r="F235" s="113"/>
    </row>
    <row r="236" spans="4:6" ht="12" customHeight="1">
      <c r="D236" s="46"/>
      <c r="E236" s="46"/>
      <c r="F236" s="113"/>
    </row>
    <row r="237" spans="4:6" ht="12" customHeight="1">
      <c r="D237" s="46"/>
      <c r="E237" s="46"/>
      <c r="F237" s="113"/>
    </row>
    <row r="238" spans="4:6" ht="12" customHeight="1">
      <c r="D238" s="46"/>
      <c r="E238" s="46"/>
      <c r="F238" s="113"/>
    </row>
    <row r="239" spans="4:6" ht="12" customHeight="1">
      <c r="D239" s="46"/>
      <c r="E239" s="46"/>
      <c r="F239" s="113"/>
    </row>
    <row r="240" spans="4:6" ht="12" customHeight="1">
      <c r="D240" s="46"/>
      <c r="E240" s="46"/>
      <c r="F240" s="113"/>
    </row>
    <row r="241" spans="4:6" ht="12" customHeight="1">
      <c r="D241" s="46"/>
      <c r="E241" s="46"/>
      <c r="F241" s="113"/>
    </row>
    <row r="242" spans="4:6" ht="12" customHeight="1">
      <c r="D242" s="46"/>
      <c r="E242" s="46"/>
      <c r="F242" s="113"/>
    </row>
    <row r="243" spans="4:6" ht="12" customHeight="1">
      <c r="D243" s="46"/>
      <c r="E243" s="46"/>
      <c r="F243" s="113"/>
    </row>
    <row r="244" spans="4:6" ht="12" customHeight="1">
      <c r="D244" s="46"/>
      <c r="E244" s="46"/>
      <c r="F244" s="113"/>
    </row>
    <row r="245" spans="4:6" ht="12" customHeight="1">
      <c r="D245" s="46"/>
      <c r="E245" s="46"/>
      <c r="F245" s="113"/>
    </row>
    <row r="246" spans="4:6" ht="12" customHeight="1">
      <c r="D246" s="46"/>
      <c r="E246" s="46"/>
      <c r="F246" s="113"/>
    </row>
    <row r="247" spans="4:6" ht="12" customHeight="1">
      <c r="D247" s="46"/>
      <c r="E247" s="46"/>
      <c r="F247" s="113"/>
    </row>
    <row r="248" spans="4:6" ht="12" customHeight="1">
      <c r="D248" s="46"/>
      <c r="E248" s="46"/>
      <c r="F248" s="113"/>
    </row>
    <row r="249" spans="4:6" ht="12" customHeight="1">
      <c r="D249" s="46"/>
      <c r="E249" s="46"/>
      <c r="F249" s="113"/>
    </row>
    <row r="250" spans="4:6" ht="12" customHeight="1">
      <c r="D250" s="46"/>
      <c r="E250" s="46"/>
      <c r="F250" s="113"/>
    </row>
    <row r="251" spans="4:6" ht="12" customHeight="1">
      <c r="D251" s="46"/>
      <c r="E251" s="46"/>
      <c r="F251" s="113"/>
    </row>
    <row r="252" spans="4:6" ht="12" customHeight="1">
      <c r="D252" s="46"/>
      <c r="E252" s="46"/>
      <c r="F252" s="113"/>
    </row>
    <row r="253" spans="4:6" ht="12" customHeight="1">
      <c r="D253" s="46"/>
      <c r="E253" s="46"/>
      <c r="F253" s="113"/>
    </row>
    <row r="254" spans="4:6" ht="12" customHeight="1">
      <c r="D254" s="46"/>
      <c r="E254" s="46"/>
      <c r="F254" s="113"/>
    </row>
    <row r="255" spans="4:6" ht="12" customHeight="1">
      <c r="D255" s="46"/>
      <c r="E255" s="46"/>
      <c r="F255" s="113"/>
    </row>
    <row r="256" spans="4:6" ht="12" customHeight="1">
      <c r="D256" s="46"/>
      <c r="E256" s="46"/>
      <c r="F256" s="113"/>
    </row>
    <row r="257" spans="4:6" ht="12" customHeight="1">
      <c r="D257" s="46"/>
      <c r="E257" s="46"/>
      <c r="F257" s="113"/>
    </row>
    <row r="258" spans="4:6" ht="12" customHeight="1">
      <c r="D258" s="46"/>
      <c r="E258" s="46"/>
      <c r="F258" s="113"/>
    </row>
    <row r="259" spans="4:6" ht="12" customHeight="1">
      <c r="D259" s="46"/>
      <c r="E259" s="46"/>
      <c r="F259" s="113"/>
    </row>
    <row r="260" spans="4:6" ht="12" customHeight="1">
      <c r="D260" s="46"/>
      <c r="E260" s="46"/>
      <c r="F260" s="113"/>
    </row>
    <row r="261" spans="4:6" ht="12" customHeight="1">
      <c r="D261" s="46"/>
      <c r="E261" s="46"/>
      <c r="F261" s="113"/>
    </row>
    <row r="262" spans="4:6" ht="12" customHeight="1">
      <c r="D262" s="46"/>
      <c r="E262" s="46"/>
      <c r="F262" s="113"/>
    </row>
    <row r="263" spans="4:6" ht="12" customHeight="1">
      <c r="D263" s="46"/>
      <c r="E263" s="46"/>
      <c r="F263" s="113"/>
    </row>
    <row r="264" spans="4:6" ht="12" customHeight="1">
      <c r="D264" s="46"/>
      <c r="E264" s="46"/>
      <c r="F264" s="113"/>
    </row>
    <row r="265" spans="4:6" ht="12" customHeight="1">
      <c r="D265" s="46"/>
      <c r="E265" s="46"/>
      <c r="F265" s="113"/>
    </row>
    <row r="266" spans="4:6" ht="12" customHeight="1">
      <c r="D266" s="46"/>
      <c r="E266" s="46"/>
      <c r="F266" s="113"/>
    </row>
    <row r="267" spans="4:6" ht="12" customHeight="1">
      <c r="D267" s="46"/>
      <c r="E267" s="46"/>
      <c r="F267" s="113"/>
    </row>
    <row r="268" spans="4:6" ht="12" customHeight="1">
      <c r="D268" s="46"/>
      <c r="E268" s="46"/>
      <c r="F268" s="113"/>
    </row>
    <row r="269" spans="4:6" ht="12" customHeight="1">
      <c r="D269" s="46"/>
      <c r="E269" s="46"/>
      <c r="F269" s="113"/>
    </row>
    <row r="270" spans="4:6" ht="12" customHeight="1">
      <c r="D270" s="46"/>
      <c r="E270" s="46"/>
      <c r="F270" s="113"/>
    </row>
    <row r="271" spans="4:6" ht="12" customHeight="1">
      <c r="D271" s="46"/>
      <c r="E271" s="46"/>
      <c r="F271" s="113"/>
    </row>
    <row r="272" spans="4:6" ht="12" customHeight="1">
      <c r="D272" s="46"/>
      <c r="E272" s="46"/>
      <c r="F272" s="113"/>
    </row>
    <row r="273" spans="4:6" ht="12" customHeight="1">
      <c r="D273" s="46"/>
      <c r="E273" s="46"/>
      <c r="F273" s="113"/>
    </row>
    <row r="274" spans="4:6" ht="12" customHeight="1">
      <c r="D274" s="46"/>
      <c r="E274" s="46"/>
      <c r="F274" s="113"/>
    </row>
    <row r="275" spans="4:6" ht="12" customHeight="1">
      <c r="D275" s="46"/>
      <c r="E275" s="46"/>
      <c r="F275" s="113"/>
    </row>
    <row r="276" spans="4:6" ht="12" customHeight="1">
      <c r="D276" s="46"/>
      <c r="E276" s="46"/>
      <c r="F276" s="113"/>
    </row>
    <row r="277" spans="4:6" ht="12" customHeight="1">
      <c r="D277" s="46"/>
      <c r="E277" s="46"/>
      <c r="F277" s="113"/>
    </row>
    <row r="278" spans="4:6" ht="12" customHeight="1">
      <c r="D278" s="46"/>
      <c r="E278" s="46"/>
      <c r="F278" s="113"/>
    </row>
    <row r="279" spans="4:6" ht="12" customHeight="1">
      <c r="D279" s="46"/>
      <c r="E279" s="46"/>
      <c r="F279" s="113"/>
    </row>
    <row r="280" spans="4:6" ht="12" customHeight="1">
      <c r="D280" s="46"/>
      <c r="E280" s="46"/>
      <c r="F280" s="113"/>
    </row>
    <row r="281" spans="4:6" ht="12" customHeight="1">
      <c r="D281" s="46"/>
      <c r="E281" s="46"/>
      <c r="F281" s="113"/>
    </row>
    <row r="282" spans="4:6" ht="12" customHeight="1">
      <c r="D282" s="46"/>
      <c r="E282" s="46"/>
      <c r="F282" s="113"/>
    </row>
    <row r="283" spans="4:6" ht="12" customHeight="1">
      <c r="D283" s="46"/>
      <c r="E283" s="46"/>
      <c r="F283" s="113"/>
    </row>
    <row r="284" spans="4:6" ht="12" customHeight="1">
      <c r="D284" s="46"/>
      <c r="E284" s="46"/>
      <c r="F284" s="113"/>
    </row>
    <row r="285" spans="4:6" ht="12" customHeight="1">
      <c r="D285" s="46"/>
      <c r="E285" s="46"/>
      <c r="F285" s="113"/>
    </row>
    <row r="286" spans="4:6" ht="12" customHeight="1">
      <c r="D286" s="46"/>
      <c r="E286" s="46"/>
      <c r="F286" s="113"/>
    </row>
    <row r="287" spans="4:6" ht="12" customHeight="1">
      <c r="D287" s="46"/>
      <c r="E287" s="46"/>
      <c r="F287" s="113"/>
    </row>
    <row r="288" spans="4:6" ht="12" customHeight="1">
      <c r="D288" s="46"/>
      <c r="E288" s="46"/>
      <c r="F288" s="113"/>
    </row>
    <row r="289" spans="4:6" ht="12" customHeight="1">
      <c r="D289" s="46"/>
      <c r="E289" s="46"/>
      <c r="F289" s="113"/>
    </row>
  </sheetData>
  <printOptions/>
  <pageMargins left="0.667" right="0.667" top="0.667" bottom="0.833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" customHeight="1"/>
  <cols>
    <col min="2" max="2" width="13.57421875" style="0" customWidth="1"/>
    <col min="3" max="7" width="19.00390625" style="0" customWidth="1"/>
  </cols>
  <sheetData>
    <row r="2" spans="2:7" ht="12" customHeight="1">
      <c r="B2" s="80" t="s">
        <v>97</v>
      </c>
      <c r="C2" s="13"/>
      <c r="D2" s="13"/>
      <c r="E2" s="13"/>
      <c r="F2" s="13"/>
      <c r="G2" s="13"/>
    </row>
    <row r="3" spans="2:7" ht="12" customHeight="1">
      <c r="B3" s="13" t="s">
        <v>0</v>
      </c>
      <c r="C3" s="24" t="s">
        <v>266</v>
      </c>
      <c r="D3" s="24" t="s">
        <v>267</v>
      </c>
      <c r="E3" s="24" t="s">
        <v>268</v>
      </c>
      <c r="F3" s="24" t="s">
        <v>269</v>
      </c>
      <c r="G3" s="24" t="s">
        <v>270</v>
      </c>
    </row>
    <row r="4" spans="2:7" ht="12" customHeight="1">
      <c r="B4" s="4"/>
      <c r="C4" s="93" t="s">
        <v>271</v>
      </c>
      <c r="D4" s="20"/>
      <c r="E4" s="53"/>
      <c r="F4" s="53"/>
      <c r="G4" s="53"/>
    </row>
    <row r="5" spans="2:7" ht="12" customHeight="1">
      <c r="B5" s="21">
        <v>1997</v>
      </c>
      <c r="C5" s="60">
        <v>836</v>
      </c>
      <c r="D5" s="60">
        <v>56</v>
      </c>
      <c r="E5" s="60">
        <v>0</v>
      </c>
      <c r="F5" s="60">
        <v>244</v>
      </c>
      <c r="G5" s="60">
        <v>0</v>
      </c>
    </row>
    <row r="6" spans="2:7" ht="12" customHeight="1">
      <c r="B6" s="21">
        <v>1998</v>
      </c>
      <c r="C6" s="60">
        <v>49</v>
      </c>
      <c r="D6" s="60">
        <v>43</v>
      </c>
      <c r="E6" s="60">
        <v>176</v>
      </c>
      <c r="F6" s="60">
        <v>0</v>
      </c>
      <c r="G6" s="60">
        <v>112</v>
      </c>
    </row>
    <row r="7" spans="2:7" ht="12" customHeight="1">
      <c r="B7" s="21">
        <v>1999</v>
      </c>
      <c r="C7" s="60">
        <v>448</v>
      </c>
      <c r="D7" s="60">
        <v>610</v>
      </c>
      <c r="E7" s="60">
        <v>224</v>
      </c>
      <c r="F7" s="60">
        <v>0</v>
      </c>
      <c r="G7" s="60">
        <v>990</v>
      </c>
    </row>
    <row r="8" spans="2:7" ht="12" customHeight="1">
      <c r="B8" s="21">
        <v>2000</v>
      </c>
      <c r="C8" s="60">
        <v>0</v>
      </c>
      <c r="D8" s="60">
        <v>47</v>
      </c>
      <c r="E8" s="60">
        <v>185</v>
      </c>
      <c r="F8" s="60">
        <v>68</v>
      </c>
      <c r="G8" s="60">
        <v>100</v>
      </c>
    </row>
    <row r="9" spans="2:7" ht="12" customHeight="1">
      <c r="B9" s="21"/>
      <c r="C9" s="54"/>
      <c r="D9" s="54"/>
      <c r="E9" s="54"/>
      <c r="F9" s="54"/>
      <c r="G9" s="54"/>
    </row>
    <row r="10" spans="2:7" ht="12" customHeight="1">
      <c r="B10" s="21"/>
      <c r="C10" s="93" t="s">
        <v>98</v>
      </c>
      <c r="D10" s="11"/>
      <c r="E10" s="22"/>
      <c r="F10" s="22"/>
      <c r="G10" s="22"/>
    </row>
    <row r="11" spans="2:7" ht="12" customHeight="1">
      <c r="B11" s="21">
        <v>1997</v>
      </c>
      <c r="C11" s="58">
        <v>14</v>
      </c>
      <c r="D11" s="58">
        <v>4</v>
      </c>
      <c r="E11" s="60">
        <v>0</v>
      </c>
      <c r="F11" s="58">
        <v>2.4</v>
      </c>
      <c r="G11" s="60">
        <v>0</v>
      </c>
    </row>
    <row r="12" spans="2:7" ht="12" customHeight="1">
      <c r="B12" s="21">
        <v>1998</v>
      </c>
      <c r="C12" s="58">
        <v>0.6</v>
      </c>
      <c r="D12" s="58">
        <v>0.8</v>
      </c>
      <c r="E12" s="58">
        <v>4.2</v>
      </c>
      <c r="F12" s="60">
        <v>0</v>
      </c>
      <c r="G12" s="58">
        <v>2.3</v>
      </c>
    </row>
    <row r="13" spans="2:7" ht="12" customHeight="1">
      <c r="B13" s="21">
        <v>1999</v>
      </c>
      <c r="C13" s="58">
        <v>8.3</v>
      </c>
      <c r="D13" s="58">
        <v>3.2</v>
      </c>
      <c r="E13" s="58">
        <v>4.6</v>
      </c>
      <c r="F13" s="60">
        <v>0</v>
      </c>
      <c r="G13" s="58">
        <v>18.4</v>
      </c>
    </row>
    <row r="14" spans="2:7" ht="12" customHeight="1">
      <c r="B14" s="23">
        <v>2000</v>
      </c>
      <c r="C14" s="61">
        <v>0</v>
      </c>
      <c r="D14" s="59">
        <v>0.5</v>
      </c>
      <c r="E14" s="59">
        <v>1.9</v>
      </c>
      <c r="F14" s="59">
        <v>0.6</v>
      </c>
      <c r="G14" s="59">
        <v>3.5</v>
      </c>
    </row>
    <row r="15" spans="2:7" ht="12" customHeight="1">
      <c r="B15" t="s">
        <v>304</v>
      </c>
      <c r="C15" s="4"/>
      <c r="D15" s="4"/>
      <c r="E15" s="4"/>
      <c r="F15" s="4"/>
      <c r="G15" s="4"/>
    </row>
    <row r="16" spans="2:7" ht="12" customHeight="1">
      <c r="B16" t="s">
        <v>305</v>
      </c>
      <c r="C16" s="4"/>
      <c r="D16" s="4"/>
      <c r="E16" s="4"/>
      <c r="F16" s="4"/>
      <c r="G16" s="4"/>
    </row>
    <row r="17" spans="2:7" ht="12" customHeight="1">
      <c r="B17" t="s">
        <v>306</v>
      </c>
      <c r="C17" s="4"/>
      <c r="D17" s="4"/>
      <c r="E17" s="4"/>
      <c r="F17" s="4"/>
      <c r="G17" s="4"/>
    </row>
    <row r="18" spans="2:7" ht="12" customHeight="1">
      <c r="B18" t="s">
        <v>307</v>
      </c>
      <c r="C18" s="4"/>
      <c r="D18" s="4"/>
      <c r="E18" s="4"/>
      <c r="F18" s="4"/>
      <c r="G18" s="4"/>
    </row>
  </sheetData>
  <printOptions/>
  <pageMargins left="0.667" right="0.667" top="0.667" bottom="0.833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8"/>
  <sheetViews>
    <sheetView workbookViewId="0" topLeftCell="A1">
      <selection activeCell="A1" sqref="A1"/>
    </sheetView>
  </sheetViews>
  <sheetFormatPr defaultColWidth="9.140625" defaultRowHeight="12" customHeight="1"/>
  <cols>
    <col min="2" max="2" width="39.421875" style="0" customWidth="1"/>
    <col min="3" max="4" width="15.57421875" style="0" customWidth="1"/>
    <col min="5" max="5" width="1.7109375" style="0" customWidth="1"/>
    <col min="6" max="7" width="15.57421875" style="0" customWidth="1"/>
  </cols>
  <sheetData>
    <row r="2" spans="2:7" ht="12" customHeight="1">
      <c r="B2" s="80" t="s">
        <v>99</v>
      </c>
      <c r="C2" s="13"/>
      <c r="D2" s="29"/>
      <c r="E2" s="29"/>
      <c r="F2" s="29"/>
      <c r="G2" s="29"/>
    </row>
    <row r="3" spans="2:7" ht="12" customHeight="1">
      <c r="B3" s="57"/>
      <c r="C3" s="52" t="s">
        <v>100</v>
      </c>
      <c r="D3" s="52"/>
      <c r="E3" s="62"/>
      <c r="F3" s="52" t="s">
        <v>85</v>
      </c>
      <c r="G3" s="52"/>
    </row>
    <row r="4" spans="2:7" ht="12" customHeight="1">
      <c r="B4" s="13" t="s">
        <v>272</v>
      </c>
      <c r="C4" s="63">
        <v>1997</v>
      </c>
      <c r="D4" s="63">
        <v>1992</v>
      </c>
      <c r="E4" s="63"/>
      <c r="F4" s="63">
        <v>1997</v>
      </c>
      <c r="G4" s="63">
        <v>1992</v>
      </c>
    </row>
    <row r="5" spans="3:7" ht="12" customHeight="1">
      <c r="C5" s="78" t="s">
        <v>280</v>
      </c>
      <c r="D5" s="78"/>
      <c r="E5" s="78"/>
      <c r="F5" s="93" t="s">
        <v>25</v>
      </c>
      <c r="G5" s="11"/>
    </row>
    <row r="6" spans="2:11" ht="12" customHeight="1">
      <c r="B6" s="4" t="s">
        <v>273</v>
      </c>
      <c r="C6" s="72">
        <v>44511</v>
      </c>
      <c r="D6" s="72">
        <v>47251</v>
      </c>
      <c r="E6" s="72"/>
      <c r="F6" s="72">
        <v>18793</v>
      </c>
      <c r="G6" s="72">
        <v>16641</v>
      </c>
      <c r="H6" s="73"/>
      <c r="I6" s="73"/>
      <c r="J6" s="73"/>
      <c r="K6" s="73"/>
    </row>
    <row r="7" spans="2:11" ht="12" customHeight="1">
      <c r="B7" s="4" t="s">
        <v>274</v>
      </c>
      <c r="C7" s="72">
        <v>7081</v>
      </c>
      <c r="D7" s="72">
        <v>8941</v>
      </c>
      <c r="E7" s="72"/>
      <c r="F7" s="72">
        <v>4881</v>
      </c>
      <c r="G7" s="72">
        <v>5041</v>
      </c>
      <c r="H7" s="73"/>
      <c r="I7" s="73"/>
      <c r="J7" s="73"/>
      <c r="K7" s="73"/>
    </row>
    <row r="8" spans="2:11" ht="12" customHeight="1">
      <c r="B8" s="4" t="s">
        <v>275</v>
      </c>
      <c r="C8" s="72">
        <v>3179</v>
      </c>
      <c r="D8" s="72">
        <v>2917</v>
      </c>
      <c r="E8" s="72"/>
      <c r="F8" s="72">
        <v>2107</v>
      </c>
      <c r="G8" s="72">
        <v>1809</v>
      </c>
      <c r="H8" s="73"/>
      <c r="I8" s="73"/>
      <c r="J8" s="73"/>
      <c r="K8" s="73"/>
    </row>
    <row r="9" spans="2:11" ht="12" customHeight="1">
      <c r="B9" s="4" t="s">
        <v>276</v>
      </c>
      <c r="C9" s="72">
        <v>4473</v>
      </c>
      <c r="D9" s="72">
        <v>5029</v>
      </c>
      <c r="E9" s="72"/>
      <c r="F9" s="72">
        <v>1516</v>
      </c>
      <c r="G9" s="72">
        <v>1224</v>
      </c>
      <c r="H9" s="73"/>
      <c r="I9" s="73"/>
      <c r="J9" s="73"/>
      <c r="K9" s="73"/>
    </row>
    <row r="10" spans="2:11" ht="12" customHeight="1">
      <c r="B10" s="4" t="s">
        <v>277</v>
      </c>
      <c r="C10" s="72">
        <v>1760</v>
      </c>
      <c r="D10" s="72">
        <v>2340</v>
      </c>
      <c r="E10" s="72"/>
      <c r="F10" s="72">
        <v>425</v>
      </c>
      <c r="G10" s="72">
        <v>515</v>
      </c>
      <c r="H10" s="73"/>
      <c r="I10" s="73"/>
      <c r="J10" s="73"/>
      <c r="K10" s="73"/>
    </row>
    <row r="11" spans="2:11" ht="12" customHeight="1">
      <c r="B11" s="4" t="s">
        <v>278</v>
      </c>
      <c r="C11" s="72">
        <v>18502</v>
      </c>
      <c r="D11" s="72">
        <v>20418</v>
      </c>
      <c r="E11" s="72"/>
      <c r="F11" s="72">
        <v>5580</v>
      </c>
      <c r="G11" s="72">
        <v>5387</v>
      </c>
      <c r="H11" s="73"/>
      <c r="I11" s="73"/>
      <c r="J11" s="73"/>
      <c r="K11" s="73"/>
    </row>
    <row r="12" spans="2:11" ht="12" customHeight="1">
      <c r="B12" s="13" t="s">
        <v>279</v>
      </c>
      <c r="C12" s="74">
        <v>9516</v>
      </c>
      <c r="D12" s="74">
        <v>7606</v>
      </c>
      <c r="E12" s="74"/>
      <c r="F12" s="74">
        <v>4284</v>
      </c>
      <c r="G12" s="74">
        <v>2665</v>
      </c>
      <c r="H12" s="73"/>
      <c r="I12" s="73"/>
      <c r="J12" s="73"/>
      <c r="K12" s="73"/>
    </row>
    <row r="13" spans="2:7" ht="12" customHeight="1">
      <c r="B13" t="s">
        <v>308</v>
      </c>
      <c r="C13" s="4"/>
      <c r="D13" s="4"/>
      <c r="E13" s="4"/>
      <c r="F13" s="4"/>
      <c r="G13" s="4"/>
    </row>
    <row r="14" spans="2:7" ht="12" customHeight="1">
      <c r="B14" t="s">
        <v>309</v>
      </c>
      <c r="C14" s="4"/>
      <c r="D14" s="4"/>
      <c r="E14" s="4"/>
      <c r="F14" s="4"/>
      <c r="G14" s="4"/>
    </row>
    <row r="18" ht="12" customHeight="1">
      <c r="C18" s="73"/>
    </row>
  </sheetData>
  <printOptions/>
  <pageMargins left="0.667" right="0.667" top="0.667" bottom="0.667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U.S. Food Marketing System, 2002--AER-811. Appendix tables.</dc:title>
  <dc:subject>Agricultural Economics</dc:subject>
  <dc:creator>J. Michael Harris, Phil R. Kaufman, Steve W. Martinez (coordinator), and Charlene Price</dc:creator>
  <cp:keywords>Consolidation, concentration, trade, sales, technology, profits, foreign direct investment, Agricultural Economics, Economic Research Service, ERS, U.S. Department of Agriculture, USDA</cp:keywords>
  <dc:description/>
  <cp:lastModifiedBy>Kathleen Kassel</cp:lastModifiedBy>
  <cp:lastPrinted>2002-08-21T21:42:49Z</cp:lastPrinted>
  <dcterms:created xsi:type="dcterms:W3CDTF">2002-06-01T13:10:54Z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