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5165" windowHeight="10170" activeTab="0"/>
  </bookViews>
  <sheets>
    <sheet name="Totals" sheetId="1" r:id="rId1"/>
    <sheet name="Section 1" sheetId="2" r:id="rId2"/>
    <sheet name="Section 2" sheetId="3" r:id="rId3"/>
    <sheet name="Section 3" sheetId="4" r:id="rId4"/>
    <sheet name="Section 4" sheetId="5" r:id="rId5"/>
    <sheet name="Section 5" sheetId="6" r:id="rId6"/>
    <sheet name="Section 6" sheetId="7" r:id="rId7"/>
  </sheets>
  <definedNames>
    <definedName name="_xlnm.Print_Area" localSheetId="1">'Section 1'!$A$181:$P$251</definedName>
    <definedName name="_xlnm.Print_Area" localSheetId="2">'Section 2'!$A$216:$O$251</definedName>
    <definedName name="_xlnm.Print_Area" localSheetId="3">'Section 3'!$A$111:$P$214</definedName>
    <definedName name="_xlnm.Print_Area" localSheetId="4">'Section 4'!$A$111:$P$182</definedName>
    <definedName name="_xlnm.Print_Area" localSheetId="5">'Section 5'!$A$1:$P$109</definedName>
    <definedName name="_xlnm.Print_Area" localSheetId="6">'Section 6'!$A$216:$R$321</definedName>
  </definedNames>
  <calcPr fullCalcOnLoad="1"/>
</workbook>
</file>

<file path=xl/sharedStrings.xml><?xml version="1.0" encoding="utf-8"?>
<sst xmlns="http://schemas.openxmlformats.org/spreadsheetml/2006/main" count="5098" uniqueCount="223">
  <si>
    <t>SPECIES</t>
  </si>
  <si>
    <t>COMMON NAME</t>
  </si>
  <si>
    <t>MALES</t>
  </si>
  <si>
    <t>FEMALES</t>
  </si>
  <si>
    <t>JUVENILE</t>
  </si>
  <si>
    <t>UNDETER.</t>
  </si>
  <si>
    <t>TOTAL</t>
  </si>
  <si>
    <t>Somateria mollissima dresseri</t>
  </si>
  <si>
    <t>Common Eider</t>
  </si>
  <si>
    <t>Somateria spectabilis</t>
  </si>
  <si>
    <t>King Eider</t>
  </si>
  <si>
    <t>Somateria fisheri</t>
  </si>
  <si>
    <t>Spectacled Eider</t>
  </si>
  <si>
    <t>Polysticta stelleri</t>
  </si>
  <si>
    <t>Steller’s Eider</t>
  </si>
  <si>
    <t>Histrionicus histrionicus</t>
  </si>
  <si>
    <t>Harlequin Duck</t>
  </si>
  <si>
    <t>Clangula hyemalis</t>
  </si>
  <si>
    <t>Oldsqaw</t>
  </si>
  <si>
    <t>Melanitta nigra americana</t>
  </si>
  <si>
    <t>Black Scoter</t>
  </si>
  <si>
    <t>Melanitta perspicillata</t>
  </si>
  <si>
    <t>Surf Scoter</t>
  </si>
  <si>
    <t>Melanitta fusca deglandi</t>
  </si>
  <si>
    <t>White-winged Scoter</t>
  </si>
  <si>
    <t>Bucephala clangula americana</t>
  </si>
  <si>
    <t>Common Goldeneye</t>
  </si>
  <si>
    <t>Bucephala islandica</t>
  </si>
  <si>
    <t>Barrow’s Goldeneye</t>
  </si>
  <si>
    <t>Bucephala albeola</t>
  </si>
  <si>
    <t>Bufflehead</t>
  </si>
  <si>
    <t>Mergus cucullatus</t>
  </si>
  <si>
    <t>Hooded Merganser</t>
  </si>
  <si>
    <t>Mergus merganser americanus</t>
  </si>
  <si>
    <t>Common Merganser</t>
  </si>
  <si>
    <t>Mergus serrator</t>
  </si>
  <si>
    <t>Red-breasted Merganser</t>
  </si>
  <si>
    <t>Aythya marila mariloides</t>
  </si>
  <si>
    <t>Greater Scaup</t>
  </si>
  <si>
    <t>Aythya affinis</t>
  </si>
  <si>
    <t>Lesser Scaup</t>
  </si>
  <si>
    <t>American Black Duck</t>
  </si>
  <si>
    <t>Mallard</t>
  </si>
  <si>
    <t>American Wigeon</t>
  </si>
  <si>
    <t>Gulls</t>
  </si>
  <si>
    <t>Swans</t>
  </si>
  <si>
    <t>Canada Geese</t>
  </si>
  <si>
    <t>Brant</t>
  </si>
  <si>
    <t>Common Loons</t>
  </si>
  <si>
    <t>Horned Grebes</t>
  </si>
  <si>
    <t>Cormorants</t>
  </si>
  <si>
    <t>Section:</t>
  </si>
  <si>
    <t>Site Number:</t>
  </si>
  <si>
    <t>J.L.Lewis Park</t>
  </si>
  <si>
    <t>Upper Prov. River</t>
  </si>
  <si>
    <t>Watchemoket Cove</t>
  </si>
  <si>
    <t>Gadwall</t>
  </si>
  <si>
    <t>Sabin Point</t>
  </si>
  <si>
    <t>Bullock's Cove</t>
  </si>
  <si>
    <t>Bullock's Point</t>
  </si>
  <si>
    <t>Barrington Beach</t>
  </si>
  <si>
    <t>Warren River</t>
  </si>
  <si>
    <t>Kikemuit River</t>
  </si>
  <si>
    <t>Colt State Park</t>
  </si>
  <si>
    <t>Bristol Harbor</t>
  </si>
  <si>
    <t>TOTALS:</t>
  </si>
  <si>
    <t>Site Name:</t>
  </si>
  <si>
    <t>Upper Barrington River</t>
  </si>
  <si>
    <t>Section Name:</t>
  </si>
  <si>
    <t>Section Number:</t>
  </si>
  <si>
    <t>East Bay</t>
  </si>
  <si>
    <t>West Bay</t>
  </si>
  <si>
    <t>Narragansett</t>
  </si>
  <si>
    <t>Prudence</t>
  </si>
  <si>
    <t>Sakonnet</t>
  </si>
  <si>
    <t>Aquidneck</t>
  </si>
  <si>
    <t>ALL SITES</t>
  </si>
  <si>
    <t>TOTAL WATERFOWL</t>
  </si>
  <si>
    <t>TOTAL ALL WATERBIRDS</t>
  </si>
  <si>
    <t>TOTAL OTHER SPECIES</t>
  </si>
  <si>
    <t>Mount View</t>
  </si>
  <si>
    <t>Potowomut</t>
  </si>
  <si>
    <t>Greenwich Cove</t>
  </si>
  <si>
    <t>Apponaug Cove</t>
  </si>
  <si>
    <t>Greenwich Bay North</t>
  </si>
  <si>
    <t>Brush Neck Cove</t>
  </si>
  <si>
    <t>Warwick Cove</t>
  </si>
  <si>
    <t>Lower Prov. River</t>
  </si>
  <si>
    <t>Gaspee Point</t>
  </si>
  <si>
    <t>Passeonkquis</t>
  </si>
  <si>
    <t>Pawtuxet Cove</t>
  </si>
  <si>
    <t>Prov. River NW</t>
  </si>
  <si>
    <t>Portsmouth Cove</t>
  </si>
  <si>
    <t>Sakonnet River / Island Park</t>
  </si>
  <si>
    <t>Tiverton Harbor</t>
  </si>
  <si>
    <t>Nannaquacket</t>
  </si>
  <si>
    <t>Sapowet</t>
  </si>
  <si>
    <t>Fogland Point</t>
  </si>
  <si>
    <t>Mary Donovan</t>
  </si>
  <si>
    <t>Sakonnet Point</t>
  </si>
  <si>
    <t>Newport Harbor</t>
  </si>
  <si>
    <t>Fort Adams</t>
  </si>
  <si>
    <t>Brenton Point</t>
  </si>
  <si>
    <t>Newport East</t>
  </si>
  <si>
    <t>Sachuest NWR</t>
  </si>
  <si>
    <t>Sandy Point</t>
  </si>
  <si>
    <t>McCorrie Point</t>
  </si>
  <si>
    <t>Sakonnet River NW</t>
  </si>
  <si>
    <t>Arnold Point</t>
  </si>
  <si>
    <t>Jamestown East</t>
  </si>
  <si>
    <t>Jamestown North</t>
  </si>
  <si>
    <t>Jamestown West</t>
  </si>
  <si>
    <t>Beavertail</t>
  </si>
  <si>
    <t>Hull Cove</t>
  </si>
  <si>
    <t>Makeral / Sheffield Coves</t>
  </si>
  <si>
    <t>Point Judith</t>
  </si>
  <si>
    <t>Narragansett South</t>
  </si>
  <si>
    <t>Narragansett Central</t>
  </si>
  <si>
    <t>Narragansett North</t>
  </si>
  <si>
    <t>Bonnet Point</t>
  </si>
  <si>
    <t>Casey Point</t>
  </si>
  <si>
    <t>Plum Point</t>
  </si>
  <si>
    <t>Bissel Cove</t>
  </si>
  <si>
    <t>Wickford Harbor</t>
  </si>
  <si>
    <t>Quonset Point</t>
  </si>
  <si>
    <t>Davisville</t>
  </si>
  <si>
    <t>Allen Harbor</t>
  </si>
  <si>
    <t>T-Dock</t>
  </si>
  <si>
    <t>Lighthouse</t>
  </si>
  <si>
    <t>Ferry Landing</t>
  </si>
  <si>
    <t>Nag Pond</t>
  </si>
  <si>
    <t>Prudence West</t>
  </si>
  <si>
    <t>POTCV</t>
  </si>
  <si>
    <t>Providence Point</t>
  </si>
  <si>
    <t>COGCV</t>
  </si>
  <si>
    <t>(Includes Rome Point)</t>
  </si>
  <si>
    <t>Sites 1-9</t>
  </si>
  <si>
    <t>Sites 10-15</t>
  </si>
  <si>
    <t>Sites 1-8</t>
  </si>
  <si>
    <t>Survey personnel:</t>
  </si>
  <si>
    <t>Sites 1-12</t>
  </si>
  <si>
    <t>Abundance</t>
  </si>
  <si>
    <t>Sp Richness</t>
  </si>
  <si>
    <t>S. McWilliams, J. Osenkowski, L. Langlois</t>
  </si>
  <si>
    <t>Start time</t>
  </si>
  <si>
    <t>End time</t>
  </si>
  <si>
    <t>Temp</t>
  </si>
  <si>
    <t>Wind dir</t>
  </si>
  <si>
    <t>Cloud</t>
  </si>
  <si>
    <t>Weather</t>
  </si>
  <si>
    <t>Sea state</t>
  </si>
  <si>
    <t>Tide</t>
  </si>
  <si>
    <t>Ice</t>
  </si>
  <si>
    <t>S</t>
  </si>
  <si>
    <t>calm</t>
  </si>
  <si>
    <t>none</t>
  </si>
  <si>
    <t>choppy</t>
  </si>
  <si>
    <t>fog 1</t>
  </si>
  <si>
    <t>med</t>
  </si>
  <si>
    <t>high</t>
  </si>
  <si>
    <t>low</t>
  </si>
  <si>
    <t>W. Berry, D. Champlin, S. Lussier</t>
  </si>
  <si>
    <t>Sites 1-6</t>
  </si>
  <si>
    <t>Sites 7-12</t>
  </si>
  <si>
    <t>1 Belted kingfisher</t>
  </si>
  <si>
    <t>SW</t>
  </si>
  <si>
    <t>Sites 1-2</t>
  </si>
  <si>
    <t>Sites 3-12</t>
  </si>
  <si>
    <t>Hunting activity</t>
  </si>
  <si>
    <t>K. Raposa</t>
  </si>
  <si>
    <t>K. Vigness-Raposa, R. Kenney, M. Byrne</t>
  </si>
  <si>
    <t>1 Bonaparte's gull</t>
  </si>
  <si>
    <t>6 Horned larks</t>
  </si>
  <si>
    <t>pounding</t>
  </si>
  <si>
    <t>6 m/s</t>
  </si>
  <si>
    <t>4.5 m/s</t>
  </si>
  <si>
    <t>2 m/s</t>
  </si>
  <si>
    <t>2.7 m/s</t>
  </si>
  <si>
    <t>4.2 m/s</t>
  </si>
  <si>
    <t>R. McKinney, C. Wigand, B. Sherman, M. Holt</t>
  </si>
  <si>
    <t>4.9 m/s</t>
  </si>
  <si>
    <t>4.4 m/s</t>
  </si>
  <si>
    <t>3.6 m/s</t>
  </si>
  <si>
    <t>2.6 m/s</t>
  </si>
  <si>
    <t>1.8 m/s</t>
  </si>
  <si>
    <t>0.6 m/s</t>
  </si>
  <si>
    <t>5.9 m/s</t>
  </si>
  <si>
    <t>2 Rd thr loons</t>
  </si>
  <si>
    <t>H. Burnell, W. Munns, M. Chintala</t>
  </si>
  <si>
    <t>C.L. Trocki, S. Ryba, S. Trocki</t>
  </si>
  <si>
    <t>1/13/2007 (NWR only; 12:20 start)</t>
  </si>
  <si>
    <t>Weaver Cove</t>
  </si>
  <si>
    <t>9S</t>
  </si>
  <si>
    <t>1 Rd thr loon</t>
  </si>
  <si>
    <t>4 Rd thr loon</t>
  </si>
  <si>
    <t>2 Pied-billed grebe</t>
  </si>
  <si>
    <t>1 Rd-necked grebe</t>
  </si>
  <si>
    <t>2 Rd-necked grebe</t>
  </si>
  <si>
    <t>11S</t>
  </si>
  <si>
    <t>Park Dock</t>
  </si>
  <si>
    <t>W</t>
  </si>
  <si>
    <t>14W</t>
  </si>
  <si>
    <t>Bonnet View</t>
  </si>
  <si>
    <t>1 N. gannet</t>
  </si>
  <si>
    <t>1 Razorbill</t>
  </si>
  <si>
    <t>1 N. harrier</t>
  </si>
  <si>
    <t>2 Rd thr loon</t>
  </si>
  <si>
    <t>24 Purple sandpipers</t>
  </si>
  <si>
    <t>1 Harbor seal</t>
  </si>
  <si>
    <t>12 N. gannet</t>
  </si>
  <si>
    <t>Person &amp; dog on beach</t>
  </si>
  <si>
    <t>T. Gleason, K. Winiarski, E. Blomberg</t>
  </si>
  <si>
    <t>3 Am. Coot</t>
  </si>
  <si>
    <t>2 Redhead</t>
  </si>
  <si>
    <t>1 Eurasian wigeon</t>
  </si>
  <si>
    <t>Hunter activity</t>
  </si>
  <si>
    <t>6 Am. Coot</t>
  </si>
  <si>
    <t>1 Canvasback</t>
  </si>
  <si>
    <t>21 Am. Coot</t>
  </si>
  <si>
    <t>*Note: added 300 COGO, from Pru survey</t>
  </si>
  <si>
    <t>1 Rd. thr. Loon</t>
  </si>
  <si>
    <t>1 Red-necked grebe</t>
  </si>
  <si>
    <t>2 Red-throated loon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</si>
</sst>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0"/>
    <numFmt numFmtId="167" formatCode="0.00000"/>
    <numFmt numFmtId="168" formatCode="0.0000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22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1" fontId="2" fillId="0" borderId="8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1" fontId="2" fillId="0" borderId="11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0" fontId="2" fillId="0" borderId="9" xfId="0" applyFont="1" applyBorder="1" applyAlignment="1">
      <alignment horizontal="right"/>
    </xf>
    <xf numFmtId="0" fontId="2" fillId="0" borderId="9" xfId="0" applyFont="1" applyBorder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/>
    </xf>
    <xf numFmtId="1" fontId="2" fillId="0" borderId="0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1" fontId="1" fillId="0" borderId="0" xfId="0" applyNumberFormat="1" applyFont="1" applyAlignment="1">
      <alignment horizontal="center"/>
    </xf>
    <xf numFmtId="0" fontId="2" fillId="0" borderId="13" xfId="0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22" fontId="2" fillId="0" borderId="0" xfId="0" applyNumberFormat="1" applyFont="1" applyBorder="1" applyAlignment="1">
      <alignment horizontal="left"/>
    </xf>
    <xf numFmtId="20" fontId="2" fillId="0" borderId="0" xfId="0" applyNumberFormat="1" applyFont="1" applyAlignment="1">
      <alignment horizontal="center"/>
    </xf>
    <xf numFmtId="14" fontId="2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8.57421875" style="11" bestFit="1" customWidth="1"/>
    <col min="2" max="2" width="11.28125" style="11" bestFit="1" customWidth="1"/>
    <col min="3" max="11" width="8.8515625" style="11" customWidth="1"/>
    <col min="12" max="12" width="18.57421875" style="11" bestFit="1" customWidth="1"/>
    <col min="13" max="13" width="11.140625" style="11" customWidth="1"/>
    <col min="14" max="16384" width="8.8515625" style="11" customWidth="1"/>
  </cols>
  <sheetData>
    <row r="2" spans="12:21" ht="11.25">
      <c r="L2" s="4"/>
      <c r="M2" s="4"/>
      <c r="N2" s="4"/>
      <c r="O2" s="4"/>
      <c r="P2" s="4"/>
      <c r="Q2" s="4"/>
      <c r="R2" s="4"/>
      <c r="S2" s="4"/>
      <c r="T2" s="4"/>
      <c r="U2" s="4"/>
    </row>
    <row r="3" spans="12:21" ht="11.25">
      <c r="L3" s="4"/>
      <c r="M3" s="4"/>
      <c r="N3" s="4"/>
      <c r="O3" s="4"/>
      <c r="P3" s="4"/>
      <c r="Q3" s="4"/>
      <c r="R3" s="4"/>
      <c r="S3" s="4"/>
      <c r="T3" s="4"/>
      <c r="U3" s="4"/>
    </row>
    <row r="4" spans="12:21" ht="11.25">
      <c r="L4" s="7"/>
      <c r="M4" s="4"/>
      <c r="N4" s="4"/>
      <c r="O4" s="4"/>
      <c r="P4" s="4"/>
      <c r="Q4" s="4"/>
      <c r="R4" s="4"/>
      <c r="S4" s="4"/>
      <c r="T4" s="4"/>
      <c r="U4" s="4"/>
    </row>
    <row r="5" spans="1:21" ht="11.25">
      <c r="A5" s="36" t="s">
        <v>65</v>
      </c>
      <c r="B5" s="37"/>
      <c r="C5" s="37"/>
      <c r="D5" s="37"/>
      <c r="E5" s="37"/>
      <c r="F5" s="37"/>
      <c r="G5" s="38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ht="11.25">
      <c r="A6" s="6" t="s">
        <v>69</v>
      </c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9">
        <v>6</v>
      </c>
      <c r="H6" s="33" t="s">
        <v>6</v>
      </c>
      <c r="L6" s="2"/>
      <c r="M6" s="7"/>
      <c r="N6" s="7"/>
      <c r="O6" s="7"/>
      <c r="P6" s="7"/>
      <c r="Q6" s="7"/>
      <c r="R6" s="7"/>
      <c r="S6" s="7"/>
      <c r="T6" s="4"/>
      <c r="U6" s="4"/>
    </row>
    <row r="7" spans="1:21" ht="11.25">
      <c r="A7" s="6" t="s">
        <v>68</v>
      </c>
      <c r="B7" s="30" t="s">
        <v>72</v>
      </c>
      <c r="C7" s="30" t="s">
        <v>71</v>
      </c>
      <c r="D7" s="30" t="s">
        <v>70</v>
      </c>
      <c r="E7" s="30" t="s">
        <v>73</v>
      </c>
      <c r="F7" s="30" t="s">
        <v>74</v>
      </c>
      <c r="G7" s="39" t="s">
        <v>75</v>
      </c>
      <c r="H7" s="33" t="s">
        <v>76</v>
      </c>
      <c r="L7" s="2"/>
      <c r="M7" s="7"/>
      <c r="N7" s="7"/>
      <c r="O7" s="7"/>
      <c r="P7" s="7"/>
      <c r="Q7" s="7"/>
      <c r="R7" s="7"/>
      <c r="S7" s="7"/>
      <c r="T7" s="4"/>
      <c r="U7" s="4"/>
    </row>
    <row r="8" spans="1:21" ht="11.25">
      <c r="A8" s="35"/>
      <c r="B8" s="4"/>
      <c r="C8" s="4"/>
      <c r="D8" s="4"/>
      <c r="E8" s="4"/>
      <c r="F8" s="4"/>
      <c r="G8" s="42"/>
      <c r="H8" s="33"/>
      <c r="L8" s="2"/>
      <c r="M8" s="4"/>
      <c r="N8" s="4"/>
      <c r="O8" s="4"/>
      <c r="P8" s="4"/>
      <c r="Q8" s="4"/>
      <c r="R8" s="4"/>
      <c r="S8" s="7"/>
      <c r="T8" s="4"/>
      <c r="U8" s="4"/>
    </row>
    <row r="9" spans="1:21" ht="12" thickBot="1">
      <c r="A9" s="12" t="s">
        <v>0</v>
      </c>
      <c r="B9" s="4"/>
      <c r="C9" s="4"/>
      <c r="D9" s="4"/>
      <c r="E9" s="4"/>
      <c r="F9" s="4"/>
      <c r="G9" s="42"/>
      <c r="H9" s="33"/>
      <c r="L9" s="2"/>
      <c r="M9" s="4"/>
      <c r="N9" s="4"/>
      <c r="O9" s="4"/>
      <c r="P9" s="4"/>
      <c r="Q9" s="4"/>
      <c r="R9" s="4"/>
      <c r="S9" s="7"/>
      <c r="T9" s="4"/>
      <c r="U9" s="4"/>
    </row>
    <row r="10" spans="1:21" ht="12" thickTop="1">
      <c r="A10" s="35" t="s">
        <v>8</v>
      </c>
      <c r="B10" s="43">
        <f>SUM('Section 1'!C222:N222)</f>
        <v>106</v>
      </c>
      <c r="C10" s="43">
        <f>SUM('Section 2'!B222:M222)</f>
        <v>0</v>
      </c>
      <c r="D10" s="43">
        <f>SUM('Section 3'!C222:N222)</f>
        <v>0</v>
      </c>
      <c r="E10" s="43">
        <f>SUM('Section 4'!C152:J152)</f>
        <v>2</v>
      </c>
      <c r="F10" s="43">
        <f>SUM('Section 5'!C154:J154)</f>
        <v>268</v>
      </c>
      <c r="G10" s="44">
        <f>SUM('Section 6'!C292:T292)</f>
        <v>611</v>
      </c>
      <c r="H10" s="50">
        <f>SUM(B10:G10)</f>
        <v>987</v>
      </c>
      <c r="L10" s="2"/>
      <c r="M10" s="43"/>
      <c r="N10" s="43"/>
      <c r="O10" s="43"/>
      <c r="P10" s="43"/>
      <c r="Q10" s="43"/>
      <c r="R10" s="43"/>
      <c r="S10" s="43"/>
      <c r="T10" s="4"/>
      <c r="U10" s="4"/>
    </row>
    <row r="11" spans="1:21" ht="11.25">
      <c r="A11" s="35" t="s">
        <v>10</v>
      </c>
      <c r="B11" s="43">
        <f>SUM('Section 1'!C223:N223)</f>
        <v>0</v>
      </c>
      <c r="C11" s="43">
        <f>SUM('Section 2'!B223:M223)</f>
        <v>0</v>
      </c>
      <c r="D11" s="43">
        <f>SUM('Section 3'!C223:N223)</f>
        <v>0</v>
      </c>
      <c r="E11" s="43">
        <f>SUM('Section 4'!C153:J153)</f>
        <v>0</v>
      </c>
      <c r="F11" s="43">
        <f>SUM('Section 5'!C155:J155)</f>
        <v>0</v>
      </c>
      <c r="G11" s="44">
        <f>SUM('Section 6'!C293:T293)</f>
        <v>0</v>
      </c>
      <c r="H11" s="50">
        <f aca="true" t="shared" si="0" ref="H11:H38">SUM(B11:G11)</f>
        <v>0</v>
      </c>
      <c r="L11" s="2"/>
      <c r="M11" s="43"/>
      <c r="N11" s="43"/>
      <c r="O11" s="43"/>
      <c r="P11" s="43"/>
      <c r="Q11" s="43"/>
      <c r="R11" s="43"/>
      <c r="S11" s="43"/>
      <c r="T11" s="4"/>
      <c r="U11" s="4"/>
    </row>
    <row r="12" spans="1:21" ht="11.25">
      <c r="A12" s="35" t="s">
        <v>12</v>
      </c>
      <c r="B12" s="43">
        <f>SUM('Section 1'!C224:N224)</f>
        <v>0</v>
      </c>
      <c r="C12" s="43">
        <f>SUM('Section 2'!B224:M224)</f>
        <v>0</v>
      </c>
      <c r="D12" s="43">
        <f>SUM('Section 3'!C224:N224)</f>
        <v>0</v>
      </c>
      <c r="E12" s="43">
        <f>SUM('Section 4'!C154:J154)</f>
        <v>0</v>
      </c>
      <c r="F12" s="43">
        <f>SUM('Section 5'!C156:J156)</f>
        <v>0</v>
      </c>
      <c r="G12" s="44">
        <f>SUM('Section 6'!C294:T294)</f>
        <v>0</v>
      </c>
      <c r="H12" s="50">
        <f t="shared" si="0"/>
        <v>0</v>
      </c>
      <c r="L12" s="2"/>
      <c r="M12" s="43"/>
      <c r="N12" s="43"/>
      <c r="O12" s="43"/>
      <c r="P12" s="43"/>
      <c r="Q12" s="43"/>
      <c r="R12" s="43"/>
      <c r="S12" s="43"/>
      <c r="T12" s="4"/>
      <c r="U12" s="4"/>
    </row>
    <row r="13" spans="1:21" ht="11.25">
      <c r="A13" s="35" t="s">
        <v>14</v>
      </c>
      <c r="B13" s="43">
        <f>SUM('Section 1'!C225:N225)</f>
        <v>0</v>
      </c>
      <c r="C13" s="43">
        <f>SUM('Section 2'!B225:M225)</f>
        <v>0</v>
      </c>
      <c r="D13" s="43">
        <f>SUM('Section 3'!C225:N225)</f>
        <v>0</v>
      </c>
      <c r="E13" s="43">
        <f>SUM('Section 4'!C155:J155)</f>
        <v>0</v>
      </c>
      <c r="F13" s="43">
        <f>SUM('Section 5'!C157:J157)</f>
        <v>0</v>
      </c>
      <c r="G13" s="44">
        <f>SUM('Section 6'!C295:T295)</f>
        <v>0</v>
      </c>
      <c r="H13" s="50">
        <f t="shared" si="0"/>
        <v>0</v>
      </c>
      <c r="L13" s="2"/>
      <c r="M13" s="43"/>
      <c r="N13" s="43"/>
      <c r="O13" s="43"/>
      <c r="P13" s="43"/>
      <c r="Q13" s="43"/>
      <c r="R13" s="43"/>
      <c r="S13" s="43"/>
      <c r="T13" s="4"/>
      <c r="U13" s="4"/>
    </row>
    <row r="14" spans="1:21" ht="11.25">
      <c r="A14" s="35" t="s">
        <v>16</v>
      </c>
      <c r="B14" s="43">
        <f>SUM('Section 1'!C226:N226)</f>
        <v>0</v>
      </c>
      <c r="C14" s="43">
        <f>SUM('Section 2'!B226:M226)</f>
        <v>0</v>
      </c>
      <c r="D14" s="43">
        <f>SUM('Section 3'!C226:N226)</f>
        <v>0</v>
      </c>
      <c r="E14" s="43">
        <f>SUM('Section 4'!C156:J156)</f>
        <v>0</v>
      </c>
      <c r="F14" s="43">
        <f>SUM('Section 5'!C158:J158)</f>
        <v>6</v>
      </c>
      <c r="G14" s="44">
        <f>SUM('Section 6'!C296:T296)</f>
        <v>51</v>
      </c>
      <c r="H14" s="50">
        <f t="shared" si="0"/>
        <v>57</v>
      </c>
      <c r="L14" s="2"/>
      <c r="M14" s="43"/>
      <c r="N14" s="61"/>
      <c r="O14" s="61"/>
      <c r="P14" s="43"/>
      <c r="Q14" s="43"/>
      <c r="R14" s="43"/>
      <c r="S14" s="43"/>
      <c r="T14" s="4"/>
      <c r="U14" s="4"/>
    </row>
    <row r="15" spans="1:21" ht="11.25">
      <c r="A15" s="35" t="s">
        <v>18</v>
      </c>
      <c r="B15" s="43">
        <f>SUM('Section 1'!C227:N227)</f>
        <v>0</v>
      </c>
      <c r="C15" s="43">
        <f>SUM('Section 2'!B227:M227)</f>
        <v>0</v>
      </c>
      <c r="D15" s="43">
        <f>SUM('Section 3'!C227:N227)</f>
        <v>0</v>
      </c>
      <c r="E15" s="43">
        <f>SUM('Section 4'!C157:J157)</f>
        <v>0</v>
      </c>
      <c r="F15" s="43">
        <f>SUM('Section 5'!C159:J159)</f>
        <v>0</v>
      </c>
      <c r="G15" s="44">
        <f>SUM('Section 6'!C297:T297)</f>
        <v>0</v>
      </c>
      <c r="H15" s="50">
        <f t="shared" si="0"/>
        <v>0</v>
      </c>
      <c r="L15" s="2"/>
      <c r="M15" s="43"/>
      <c r="N15" s="43"/>
      <c r="O15" s="43"/>
      <c r="P15" s="43"/>
      <c r="Q15" s="43"/>
      <c r="R15" s="43"/>
      <c r="S15" s="43"/>
      <c r="T15" s="4"/>
      <c r="U15" s="4"/>
    </row>
    <row r="16" spans="1:21" ht="11.25">
      <c r="A16" s="35" t="s">
        <v>20</v>
      </c>
      <c r="B16" s="43">
        <f>SUM('Section 1'!C228:N228)</f>
        <v>2</v>
      </c>
      <c r="C16" s="43">
        <f>SUM('Section 2'!B228:M228)</f>
        <v>0</v>
      </c>
      <c r="D16" s="43">
        <f>SUM('Section 3'!C228:N228)</f>
        <v>0</v>
      </c>
      <c r="E16" s="43">
        <f>SUM('Section 4'!C158:J158)</f>
        <v>0</v>
      </c>
      <c r="F16" s="43">
        <f>SUM('Section 5'!C160:J160)</f>
        <v>0</v>
      </c>
      <c r="G16" s="44">
        <f>SUM('Section 6'!C298:T298)</f>
        <v>202</v>
      </c>
      <c r="H16" s="50">
        <f t="shared" si="0"/>
        <v>204</v>
      </c>
      <c r="L16" s="2"/>
      <c r="M16" s="43"/>
      <c r="N16" s="43"/>
      <c r="O16" s="43"/>
      <c r="P16" s="43"/>
      <c r="Q16" s="43"/>
      <c r="R16" s="43"/>
      <c r="S16" s="43"/>
      <c r="T16" s="4"/>
      <c r="U16" s="4"/>
    </row>
    <row r="17" spans="1:21" ht="11.25">
      <c r="A17" s="35" t="s">
        <v>22</v>
      </c>
      <c r="B17" s="43">
        <f>SUM('Section 1'!C229:N229)</f>
        <v>6</v>
      </c>
      <c r="C17" s="43">
        <f>SUM('Section 2'!B229:M229)</f>
        <v>0</v>
      </c>
      <c r="D17" s="43">
        <f>SUM('Section 3'!C229:N229)</f>
        <v>0</v>
      </c>
      <c r="E17" s="43">
        <f>SUM('Section 4'!C159:J159)</f>
        <v>0</v>
      </c>
      <c r="F17" s="43">
        <f>SUM('Section 5'!C161:J161)</f>
        <v>6</v>
      </c>
      <c r="G17" s="44">
        <f>SUM('Section 6'!C299:T299)</f>
        <v>75</v>
      </c>
      <c r="H17" s="50">
        <f t="shared" si="0"/>
        <v>87</v>
      </c>
      <c r="L17" s="2"/>
      <c r="M17" s="43"/>
      <c r="N17" s="43"/>
      <c r="O17" s="43"/>
      <c r="P17" s="43"/>
      <c r="Q17" s="43"/>
      <c r="R17" s="43"/>
      <c r="S17" s="43"/>
      <c r="T17" s="4"/>
      <c r="U17" s="4"/>
    </row>
    <row r="18" spans="1:21" ht="11.25">
      <c r="A18" s="35" t="s">
        <v>24</v>
      </c>
      <c r="B18" s="43">
        <f>SUM('Section 1'!C230:N230)</f>
        <v>0</v>
      </c>
      <c r="C18" s="43">
        <f>SUM('Section 2'!B230:M230)</f>
        <v>0</v>
      </c>
      <c r="D18" s="43">
        <f>SUM('Section 3'!C230:N230)</f>
        <v>0</v>
      </c>
      <c r="E18" s="43">
        <f>SUM('Section 4'!C160:J160)</f>
        <v>0</v>
      </c>
      <c r="F18" s="43">
        <f>SUM('Section 5'!C162:J162)</f>
        <v>3</v>
      </c>
      <c r="G18" s="44">
        <f>SUM('Section 6'!C300:T300)</f>
        <v>7</v>
      </c>
      <c r="H18" s="50">
        <f t="shared" si="0"/>
        <v>10</v>
      </c>
      <c r="L18" s="2"/>
      <c r="M18" s="43"/>
      <c r="N18" s="43"/>
      <c r="O18" s="43"/>
      <c r="P18" s="43"/>
      <c r="Q18" s="43"/>
      <c r="R18" s="43"/>
      <c r="S18" s="43"/>
      <c r="T18" s="4"/>
      <c r="U18" s="4"/>
    </row>
    <row r="19" spans="1:21" ht="11.25">
      <c r="A19" s="35" t="s">
        <v>26</v>
      </c>
      <c r="B19" s="43">
        <f>SUM('Section 1'!C231:N231)</f>
        <v>84</v>
      </c>
      <c r="C19" s="43">
        <f>SUM('Section 2'!B231:M231)</f>
        <v>352</v>
      </c>
      <c r="D19" s="43">
        <f>SUM('Section 3'!C231:N231)</f>
        <v>181</v>
      </c>
      <c r="E19" s="43">
        <f>SUM('Section 4'!C161:J161)</f>
        <v>170</v>
      </c>
      <c r="F19" s="43">
        <f>SUM('Section 5'!C163:J163)</f>
        <v>246</v>
      </c>
      <c r="G19" s="44">
        <f>SUM('Section 6'!C301:T301)</f>
        <v>367</v>
      </c>
      <c r="H19" s="50">
        <f t="shared" si="0"/>
        <v>1400</v>
      </c>
      <c r="L19" s="2"/>
      <c r="M19" s="43"/>
      <c r="N19" s="43"/>
      <c r="O19" s="43"/>
      <c r="P19" s="43"/>
      <c r="Q19" s="43"/>
      <c r="R19" s="43"/>
      <c r="S19" s="43"/>
      <c r="T19" s="4"/>
      <c r="U19" s="4"/>
    </row>
    <row r="20" spans="1:21" ht="11.25">
      <c r="A20" s="35" t="s">
        <v>28</v>
      </c>
      <c r="B20" s="43">
        <f>SUM('Section 1'!C232:N232)</f>
        <v>0</v>
      </c>
      <c r="C20" s="43">
        <f>SUM('Section 2'!B232:M232)</f>
        <v>0</v>
      </c>
      <c r="D20" s="43">
        <f>SUM('Section 3'!C232:N232)</f>
        <v>0</v>
      </c>
      <c r="E20" s="43">
        <f>SUM('Section 4'!C162:J162)</f>
        <v>0</v>
      </c>
      <c r="F20" s="43">
        <f>SUM('Section 5'!C164:J164)</f>
        <v>0</v>
      </c>
      <c r="G20" s="44">
        <f>SUM('Section 6'!C302:T302)</f>
        <v>1</v>
      </c>
      <c r="H20" s="50">
        <f t="shared" si="0"/>
        <v>1</v>
      </c>
      <c r="L20" s="2"/>
      <c r="M20" s="43"/>
      <c r="N20" s="43"/>
      <c r="O20" s="43"/>
      <c r="P20" s="43"/>
      <c r="Q20" s="43"/>
      <c r="R20" s="43"/>
      <c r="S20" s="43"/>
      <c r="T20" s="4"/>
      <c r="U20" s="4"/>
    </row>
    <row r="21" spans="1:21" ht="11.25">
      <c r="A21" s="35" t="s">
        <v>30</v>
      </c>
      <c r="B21" s="43">
        <f>SUM('Section 1'!C233:N233)</f>
        <v>119</v>
      </c>
      <c r="C21" s="43">
        <f>SUM('Section 2'!B233:M233)</f>
        <v>132</v>
      </c>
      <c r="D21" s="43">
        <f>SUM('Section 3'!C233:N233)</f>
        <v>92</v>
      </c>
      <c r="E21" s="43">
        <f>SUM('Section 4'!C163:J163)</f>
        <v>44</v>
      </c>
      <c r="F21" s="43">
        <f>SUM('Section 5'!C165:J165)</f>
        <v>150</v>
      </c>
      <c r="G21" s="44">
        <f>SUM('Section 6'!C303:T303)</f>
        <v>201</v>
      </c>
      <c r="H21" s="50">
        <f t="shared" si="0"/>
        <v>738</v>
      </c>
      <c r="L21" s="2"/>
      <c r="M21" s="43"/>
      <c r="N21" s="43"/>
      <c r="O21" s="43"/>
      <c r="P21" s="43"/>
      <c r="Q21" s="43"/>
      <c r="R21" s="43"/>
      <c r="S21" s="43"/>
      <c r="T21" s="4"/>
      <c r="U21" s="4"/>
    </row>
    <row r="22" spans="1:21" ht="11.25">
      <c r="A22" s="35" t="s">
        <v>32</v>
      </c>
      <c r="B22" s="43">
        <f>SUM('Section 1'!C234:N234)</f>
        <v>47</v>
      </c>
      <c r="C22" s="43">
        <f>SUM('Section 2'!B234:M234)</f>
        <v>97</v>
      </c>
      <c r="D22" s="43">
        <f>SUM('Section 3'!C234:N234)</f>
        <v>31</v>
      </c>
      <c r="E22" s="43">
        <f>SUM('Section 4'!C164:J164)</f>
        <v>12</v>
      </c>
      <c r="F22" s="43">
        <f>SUM('Section 5'!C166:J166)</f>
        <v>0</v>
      </c>
      <c r="G22" s="44">
        <f>SUM('Section 6'!C304:T304)</f>
        <v>0</v>
      </c>
      <c r="H22" s="50">
        <f t="shared" si="0"/>
        <v>187</v>
      </c>
      <c r="L22" s="2"/>
      <c r="M22" s="43"/>
      <c r="N22" s="43"/>
      <c r="O22" s="43"/>
      <c r="P22" s="43"/>
      <c r="Q22" s="43"/>
      <c r="R22" s="43"/>
      <c r="S22" s="43"/>
      <c r="T22" s="4"/>
      <c r="U22" s="4"/>
    </row>
    <row r="23" spans="1:21" ht="11.25">
      <c r="A23" s="35" t="s">
        <v>34</v>
      </c>
      <c r="B23" s="43">
        <f>SUM('Section 1'!C235:N235)</f>
        <v>0</v>
      </c>
      <c r="C23" s="43">
        <f>SUM('Section 2'!B235:M235)</f>
        <v>0</v>
      </c>
      <c r="D23" s="43">
        <f>SUM('Section 3'!C235:N235)</f>
        <v>7</v>
      </c>
      <c r="E23" s="43">
        <f>SUM('Section 4'!C165:J165)</f>
        <v>0</v>
      </c>
      <c r="F23" s="43">
        <f>SUM('Section 5'!C167:J167)</f>
        <v>0</v>
      </c>
      <c r="G23" s="44">
        <f>SUM('Section 6'!C305:T305)</f>
        <v>20</v>
      </c>
      <c r="H23" s="50">
        <f t="shared" si="0"/>
        <v>27</v>
      </c>
      <c r="L23" s="2"/>
      <c r="M23" s="43"/>
      <c r="N23" s="43"/>
      <c r="O23" s="43"/>
      <c r="P23" s="43"/>
      <c r="Q23" s="43"/>
      <c r="R23" s="43"/>
      <c r="S23" s="43"/>
      <c r="T23" s="4"/>
      <c r="U23" s="4"/>
    </row>
    <row r="24" spans="1:21" ht="11.25">
      <c r="A24" s="35" t="s">
        <v>36</v>
      </c>
      <c r="B24" s="43">
        <f>SUM('Section 1'!C236:N236)</f>
        <v>255</v>
      </c>
      <c r="C24" s="43">
        <f>SUM('Section 2'!B236:M236)</f>
        <v>350</v>
      </c>
      <c r="D24" s="43">
        <f>SUM('Section 3'!C236:N236)</f>
        <v>104</v>
      </c>
      <c r="E24" s="43">
        <f>SUM('Section 4'!C166:J166)</f>
        <v>70</v>
      </c>
      <c r="F24" s="43">
        <f>SUM('Section 5'!C168:J168)</f>
        <v>57</v>
      </c>
      <c r="G24" s="44">
        <f>SUM('Section 6'!C306:T306)</f>
        <v>186</v>
      </c>
      <c r="H24" s="50">
        <f t="shared" si="0"/>
        <v>1022</v>
      </c>
      <c r="L24" s="2"/>
      <c r="M24" s="43"/>
      <c r="N24" s="43"/>
      <c r="O24" s="43"/>
      <c r="P24" s="43"/>
      <c r="Q24" s="43"/>
      <c r="R24" s="43"/>
      <c r="S24" s="43"/>
      <c r="T24" s="4"/>
      <c r="U24" s="4"/>
    </row>
    <row r="25" spans="1:21" ht="11.25">
      <c r="A25" s="35" t="s">
        <v>38</v>
      </c>
      <c r="B25" s="43">
        <f>SUM('Section 1'!C237:N237)</f>
        <v>0</v>
      </c>
      <c r="C25" s="43">
        <f>SUM('Section 2'!B237:M237)</f>
        <v>5</v>
      </c>
      <c r="D25" s="43">
        <f>SUM('Section 3'!C237:N237)</f>
        <v>150</v>
      </c>
      <c r="E25" s="43">
        <f>SUM('Section 4'!C167:J167)</f>
        <v>0</v>
      </c>
      <c r="F25" s="43">
        <f>SUM('Section 5'!C169:J169)</f>
        <v>0</v>
      </c>
      <c r="G25" s="44">
        <f>SUM('Section 6'!C307:T307)</f>
        <v>95</v>
      </c>
      <c r="H25" s="50">
        <f t="shared" si="0"/>
        <v>250</v>
      </c>
      <c r="L25" s="2"/>
      <c r="M25" s="43"/>
      <c r="N25" s="43"/>
      <c r="O25" s="43"/>
      <c r="P25" s="43"/>
      <c r="Q25" s="43"/>
      <c r="R25" s="43"/>
      <c r="S25" s="43"/>
      <c r="T25" s="4"/>
      <c r="U25" s="4"/>
    </row>
    <row r="26" spans="1:21" ht="11.25">
      <c r="A26" s="35" t="s">
        <v>40</v>
      </c>
      <c r="B26" s="43">
        <f>SUM('Section 1'!C238:N238)</f>
        <v>0</v>
      </c>
      <c r="C26" s="43">
        <f>SUM('Section 2'!B238:M238)</f>
        <v>0</v>
      </c>
      <c r="D26" s="43">
        <f>SUM('Section 3'!C238:N238)</f>
        <v>6462</v>
      </c>
      <c r="E26" s="43">
        <f>SUM('Section 4'!C168:J168)</f>
        <v>0</v>
      </c>
      <c r="F26" s="43">
        <f>SUM('Section 5'!C170:J170)</f>
        <v>0</v>
      </c>
      <c r="G26" s="44">
        <f>SUM('Section 6'!C308:T308)</f>
        <v>0</v>
      </c>
      <c r="H26" s="50">
        <f t="shared" si="0"/>
        <v>6462</v>
      </c>
      <c r="J26" s="54"/>
      <c r="L26" s="2"/>
      <c r="M26" s="43"/>
      <c r="N26" s="43"/>
      <c r="O26" s="43"/>
      <c r="P26" s="43"/>
      <c r="Q26" s="43"/>
      <c r="R26" s="43"/>
      <c r="S26" s="43"/>
      <c r="T26" s="4"/>
      <c r="U26" s="4"/>
    </row>
    <row r="27" spans="1:21" ht="11.25">
      <c r="A27" s="35"/>
      <c r="B27" s="4"/>
      <c r="C27" s="43"/>
      <c r="D27" s="4"/>
      <c r="E27" s="43"/>
      <c r="F27" s="43"/>
      <c r="G27" s="44"/>
      <c r="H27" s="50"/>
      <c r="L27" s="2"/>
      <c r="M27" s="4"/>
      <c r="N27" s="43"/>
      <c r="O27" s="4"/>
      <c r="P27" s="43"/>
      <c r="Q27" s="43"/>
      <c r="R27" s="43"/>
      <c r="S27" s="43"/>
      <c r="T27" s="4"/>
      <c r="U27" s="4"/>
    </row>
    <row r="28" spans="1:21" ht="11.25">
      <c r="A28" s="6" t="s">
        <v>41</v>
      </c>
      <c r="B28" s="43">
        <f>SUM('Section 1'!C240:N240)</f>
        <v>150</v>
      </c>
      <c r="C28" s="43">
        <f>SUM('Section 2'!B240:M240)</f>
        <v>387</v>
      </c>
      <c r="D28" s="43">
        <f>SUM('Section 3'!C240:N240)</f>
        <v>104</v>
      </c>
      <c r="E28" s="43">
        <f>SUM('Section 4'!C170:J170)</f>
        <v>168</v>
      </c>
      <c r="F28" s="43">
        <f>SUM('Section 5'!C172:J172)</f>
        <v>121</v>
      </c>
      <c r="G28" s="44">
        <f>SUM('Section 6'!C310:T310)</f>
        <v>269</v>
      </c>
      <c r="H28" s="50">
        <f t="shared" si="0"/>
        <v>1199</v>
      </c>
      <c r="L28" s="2"/>
      <c r="M28" s="43"/>
      <c r="N28" s="43"/>
      <c r="O28" s="43"/>
      <c r="P28" s="43"/>
      <c r="Q28" s="43"/>
      <c r="R28" s="43"/>
      <c r="S28" s="43"/>
      <c r="T28" s="4"/>
      <c r="U28" s="4"/>
    </row>
    <row r="29" spans="1:21" ht="11.25">
      <c r="A29" s="6" t="s">
        <v>42</v>
      </c>
      <c r="B29" s="43">
        <f>SUM('Section 1'!C241:N241)</f>
        <v>90</v>
      </c>
      <c r="C29" s="43">
        <f>SUM('Section 2'!B241:M241)</f>
        <v>163</v>
      </c>
      <c r="D29" s="43">
        <f>SUM('Section 3'!C241:N241)</f>
        <v>107</v>
      </c>
      <c r="E29" s="43">
        <f>SUM('Section 4'!C171:J171)</f>
        <v>2</v>
      </c>
      <c r="F29" s="43">
        <f>SUM('Section 5'!C173:J173)</f>
        <v>226</v>
      </c>
      <c r="G29" s="44">
        <f>SUM('Section 6'!C311:T311)</f>
        <v>28</v>
      </c>
      <c r="H29" s="50">
        <f t="shared" si="0"/>
        <v>616</v>
      </c>
      <c r="L29" s="2"/>
      <c r="M29" s="60"/>
      <c r="N29" s="60"/>
      <c r="O29" s="60"/>
      <c r="P29" s="43"/>
      <c r="Q29" s="43"/>
      <c r="R29" s="43"/>
      <c r="S29" s="43"/>
      <c r="T29" s="4"/>
      <c r="U29" s="4"/>
    </row>
    <row r="30" spans="1:21" ht="11.25">
      <c r="A30" s="6" t="s">
        <v>43</v>
      </c>
      <c r="B30" s="43">
        <f>SUM('Section 1'!C242:N242)</f>
        <v>0</v>
      </c>
      <c r="C30" s="43">
        <f>SUM('Section 2'!B242:M242)</f>
        <v>563</v>
      </c>
      <c r="D30" s="43">
        <f>SUM('Section 3'!C242:N242)</f>
        <v>238</v>
      </c>
      <c r="E30" s="43">
        <f>SUM('Section 4'!C172:J172)</f>
        <v>0</v>
      </c>
      <c r="F30" s="43">
        <f>SUM('Section 5'!C174:J174)</f>
        <v>0</v>
      </c>
      <c r="G30" s="44">
        <f>SUM('Section 6'!C312:T312)</f>
        <v>9</v>
      </c>
      <c r="H30" s="50">
        <f t="shared" si="0"/>
        <v>810</v>
      </c>
      <c r="L30" s="2"/>
      <c r="M30" s="43"/>
      <c r="N30" s="43"/>
      <c r="O30" s="43"/>
      <c r="P30" s="43"/>
      <c r="Q30" s="43"/>
      <c r="R30" s="43"/>
      <c r="S30" s="43"/>
      <c r="T30" s="4"/>
      <c r="U30" s="4"/>
    </row>
    <row r="31" spans="1:21" ht="11.25">
      <c r="A31" s="6" t="s">
        <v>56</v>
      </c>
      <c r="B31" s="43">
        <f>SUM('Section 1'!C243:N243)</f>
        <v>0</v>
      </c>
      <c r="C31" s="43">
        <f>SUM('Section 2'!B243:M243)</f>
        <v>73</v>
      </c>
      <c r="D31" s="43">
        <f>SUM('Section 3'!C243:N243)</f>
        <v>0</v>
      </c>
      <c r="E31" s="43">
        <f>SUM('Section 4'!C173:J173)</f>
        <v>0</v>
      </c>
      <c r="F31" s="43">
        <f>SUM('Section 5'!C175:J175)</f>
        <v>0</v>
      </c>
      <c r="G31" s="44">
        <f>SUM('Section 6'!C313:T313)</f>
        <v>25</v>
      </c>
      <c r="H31" s="50">
        <f t="shared" si="0"/>
        <v>98</v>
      </c>
      <c r="L31" s="2"/>
      <c r="M31" s="62"/>
      <c r="N31" s="62"/>
      <c r="O31" s="62"/>
      <c r="P31" s="43"/>
      <c r="Q31" s="43"/>
      <c r="R31" s="43"/>
      <c r="S31" s="43"/>
      <c r="T31" s="4"/>
      <c r="U31" s="4"/>
    </row>
    <row r="32" spans="1:21" ht="11.25">
      <c r="A32" s="6" t="s">
        <v>44</v>
      </c>
      <c r="B32" s="43">
        <f>SUM('Section 1'!C244:N244)</f>
        <v>757</v>
      </c>
      <c r="C32" s="43">
        <f>SUM('Section 2'!B244:M244)</f>
        <v>84</v>
      </c>
      <c r="D32" s="43">
        <f>SUM('Section 3'!C244:N244)</f>
        <v>465</v>
      </c>
      <c r="E32" s="43">
        <f>SUM('Section 4'!C174:J174)</f>
        <v>228</v>
      </c>
      <c r="F32" s="43">
        <f>SUM('Section 5'!C176:J176)</f>
        <v>782</v>
      </c>
      <c r="G32" s="44">
        <f>SUM('Section 6'!C314:T314)</f>
        <v>454</v>
      </c>
      <c r="H32" s="50">
        <f t="shared" si="0"/>
        <v>2770</v>
      </c>
      <c r="L32" s="2"/>
      <c r="M32" s="43"/>
      <c r="N32" s="43"/>
      <c r="O32" s="43"/>
      <c r="P32" s="43"/>
      <c r="Q32" s="43"/>
      <c r="R32" s="43"/>
      <c r="S32" s="43"/>
      <c r="T32" s="4"/>
      <c r="U32" s="4"/>
    </row>
    <row r="33" spans="1:21" ht="11.25">
      <c r="A33" s="6" t="s">
        <v>45</v>
      </c>
      <c r="B33" s="43">
        <f>SUM('Section 1'!C245:N245)</f>
        <v>2</v>
      </c>
      <c r="C33" s="43">
        <f>SUM('Section 2'!B245:M245)</f>
        <v>273</v>
      </c>
      <c r="D33" s="43">
        <f>SUM('Section 3'!C245:N245)</f>
        <v>110</v>
      </c>
      <c r="E33" s="43">
        <f>SUM('Section 4'!C175:J175)</f>
        <v>1</v>
      </c>
      <c r="F33" s="43">
        <f>SUM('Section 5'!C177:J177)</f>
        <v>2</v>
      </c>
      <c r="G33" s="44">
        <f>SUM('Section 6'!C315:T315)</f>
        <v>0</v>
      </c>
      <c r="H33" s="50">
        <f t="shared" si="0"/>
        <v>388</v>
      </c>
      <c r="L33" s="2"/>
      <c r="M33" s="43"/>
      <c r="N33" s="43"/>
      <c r="O33" s="43"/>
      <c r="P33" s="43"/>
      <c r="Q33" s="43"/>
      <c r="R33" s="43"/>
      <c r="S33" s="43"/>
      <c r="T33" s="4"/>
      <c r="U33" s="4"/>
    </row>
    <row r="34" spans="1:21" ht="11.25">
      <c r="A34" s="6" t="s">
        <v>46</v>
      </c>
      <c r="B34" s="43">
        <f>SUM('Section 1'!C246:N246)</f>
        <v>84</v>
      </c>
      <c r="C34" s="43">
        <f>SUM('Section 2'!B246:M246)</f>
        <v>297</v>
      </c>
      <c r="D34" s="43">
        <f>SUM('Section 3'!C246:N246)</f>
        <v>571</v>
      </c>
      <c r="E34" s="43">
        <f>SUM('Section 4'!C176:J176)</f>
        <v>10</v>
      </c>
      <c r="F34" s="43">
        <f>SUM('Section 5'!C178:J178)</f>
        <v>9</v>
      </c>
      <c r="G34" s="44">
        <f>SUM('Section 6'!C316:T316)</f>
        <v>208</v>
      </c>
      <c r="H34" s="50">
        <f t="shared" si="0"/>
        <v>1179</v>
      </c>
      <c r="L34" s="2"/>
      <c r="M34" s="43"/>
      <c r="N34" s="43"/>
      <c r="O34" s="43"/>
      <c r="P34" s="43"/>
      <c r="Q34" s="43"/>
      <c r="R34" s="43"/>
      <c r="S34" s="43"/>
      <c r="T34" s="4"/>
      <c r="U34" s="4"/>
    </row>
    <row r="35" spans="1:21" ht="11.25">
      <c r="A35" s="6" t="s">
        <v>47</v>
      </c>
      <c r="B35" s="43">
        <f>SUM('Section 1'!C247:N247)</f>
        <v>12</v>
      </c>
      <c r="C35" s="43">
        <f>SUM('Section 2'!B247:M247)</f>
        <v>1017</v>
      </c>
      <c r="D35" s="43">
        <f>SUM('Section 3'!C247:N247)</f>
        <v>1388</v>
      </c>
      <c r="E35" s="43">
        <f>SUM('Section 4'!C177:J177)</f>
        <v>18</v>
      </c>
      <c r="F35" s="43">
        <f>SUM('Section 5'!C179:J179)</f>
        <v>214</v>
      </c>
      <c r="G35" s="44">
        <f>SUM('Section 6'!C317:T317)</f>
        <v>84</v>
      </c>
      <c r="H35" s="50">
        <f t="shared" si="0"/>
        <v>2733</v>
      </c>
      <c r="L35" s="2"/>
      <c r="M35" s="43"/>
      <c r="N35" s="43"/>
      <c r="O35" s="43"/>
      <c r="P35" s="43"/>
      <c r="Q35" s="43"/>
      <c r="R35" s="43"/>
      <c r="S35" s="43"/>
      <c r="T35" s="4"/>
      <c r="U35" s="4"/>
    </row>
    <row r="36" spans="1:21" ht="11.25">
      <c r="A36" s="6" t="s">
        <v>48</v>
      </c>
      <c r="B36" s="43">
        <f>SUM('Section 1'!C248:N248)</f>
        <v>9</v>
      </c>
      <c r="C36" s="43">
        <f>SUM('Section 2'!B248:M248)</f>
        <v>0</v>
      </c>
      <c r="D36" s="43">
        <f>SUM('Section 3'!C248:N248)</f>
        <v>0</v>
      </c>
      <c r="E36" s="43">
        <f>SUM('Section 4'!C178:J178)</f>
        <v>0</v>
      </c>
      <c r="F36" s="43">
        <f>SUM('Section 5'!C180:J180)</f>
        <v>0</v>
      </c>
      <c r="G36" s="44">
        <f>SUM('Section 6'!C318:T318)</f>
        <v>79</v>
      </c>
      <c r="H36" s="50">
        <f t="shared" si="0"/>
        <v>88</v>
      </c>
      <c r="L36" s="2"/>
      <c r="M36" s="43"/>
      <c r="N36" s="43"/>
      <c r="O36" s="43"/>
      <c r="P36" s="43"/>
      <c r="Q36" s="43"/>
      <c r="R36" s="43"/>
      <c r="S36" s="43"/>
      <c r="T36" s="4"/>
      <c r="U36" s="4"/>
    </row>
    <row r="37" spans="1:21" ht="11.25">
      <c r="A37" s="6" t="s">
        <v>49</v>
      </c>
      <c r="B37" s="43">
        <f>SUM('Section 1'!C249:N249)</f>
        <v>4</v>
      </c>
      <c r="C37" s="43">
        <f>SUM('Section 2'!B249:M249)</f>
        <v>2</v>
      </c>
      <c r="D37" s="43">
        <f>SUM('Section 3'!C249:N249)</f>
        <v>0</v>
      </c>
      <c r="E37" s="43">
        <f>SUM('Section 4'!C179:J179)</f>
        <v>7</v>
      </c>
      <c r="F37" s="43">
        <f>SUM('Section 5'!C181:J181)</f>
        <v>5</v>
      </c>
      <c r="G37" s="44">
        <f>SUM('Section 6'!C319:T319)</f>
        <v>18</v>
      </c>
      <c r="H37" s="50">
        <f t="shared" si="0"/>
        <v>36</v>
      </c>
      <c r="L37" s="2"/>
      <c r="M37" s="43"/>
      <c r="N37" s="43"/>
      <c r="O37" s="43"/>
      <c r="P37" s="43"/>
      <c r="Q37" s="43"/>
      <c r="R37" s="43"/>
      <c r="S37" s="43"/>
      <c r="T37" s="4"/>
      <c r="U37" s="4"/>
    </row>
    <row r="38" spans="1:21" ht="11.25">
      <c r="A38" s="9" t="s">
        <v>50</v>
      </c>
      <c r="B38" s="45">
        <f>SUM('Section 1'!C250:N250)</f>
        <v>9</v>
      </c>
      <c r="C38" s="45">
        <f>SUM('Section 2'!B250:M250)</f>
        <v>0</v>
      </c>
      <c r="D38" s="45">
        <f>SUM('Section 3'!C250:N250)</f>
        <v>3</v>
      </c>
      <c r="E38" s="45">
        <f>SUM('Section 4'!C180:J180)</f>
        <v>0</v>
      </c>
      <c r="F38" s="45">
        <f>SUM('Section 5'!C182:J182)</f>
        <v>28</v>
      </c>
      <c r="G38" s="46">
        <f>SUM('Section 6'!C320:T320)</f>
        <v>1</v>
      </c>
      <c r="H38" s="50">
        <f t="shared" si="0"/>
        <v>41</v>
      </c>
      <c r="L38" s="2"/>
      <c r="M38" s="43"/>
      <c r="N38" s="43"/>
      <c r="O38" s="43"/>
      <c r="P38" s="43"/>
      <c r="Q38" s="43"/>
      <c r="R38" s="43"/>
      <c r="S38" s="43"/>
      <c r="T38" s="4"/>
      <c r="U38" s="4"/>
    </row>
    <row r="39" spans="12:21" ht="11.25"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1:21" ht="11.25">
      <c r="A40" s="31" t="s">
        <v>77</v>
      </c>
      <c r="B40" s="34">
        <f>SUM(B10:B26,B28:B31,B33:B35)</f>
        <v>957</v>
      </c>
      <c r="C40" s="34">
        <f aca="true" t="shared" si="1" ref="C40:H40">SUM(C10:C26,C28:C31,C33:C35)</f>
        <v>3709</v>
      </c>
      <c r="D40" s="34">
        <f t="shared" si="1"/>
        <v>9545</v>
      </c>
      <c r="E40" s="34">
        <f t="shared" si="1"/>
        <v>497</v>
      </c>
      <c r="F40" s="34">
        <f t="shared" si="1"/>
        <v>1308</v>
      </c>
      <c r="G40" s="34">
        <f t="shared" si="1"/>
        <v>2439</v>
      </c>
      <c r="H40" s="50">
        <f t="shared" si="1"/>
        <v>18455</v>
      </c>
      <c r="I40" s="31"/>
      <c r="L40" s="4"/>
      <c r="M40" s="43"/>
      <c r="N40" s="43"/>
      <c r="O40" s="43"/>
      <c r="P40" s="43"/>
      <c r="Q40" s="43"/>
      <c r="R40" s="43"/>
      <c r="S40" s="43"/>
      <c r="T40" s="4"/>
      <c r="U40" s="4"/>
    </row>
    <row r="41" spans="1:21" ht="11.25">
      <c r="A41" s="11" t="s">
        <v>79</v>
      </c>
      <c r="B41" s="34">
        <f>SUM(B32,B36,B37,B38)</f>
        <v>779</v>
      </c>
      <c r="C41" s="34">
        <f aca="true" t="shared" si="2" ref="C41:H41">SUM(C32,C36,C37,C38)</f>
        <v>86</v>
      </c>
      <c r="D41" s="34">
        <f t="shared" si="2"/>
        <v>468</v>
      </c>
      <c r="E41" s="34">
        <f t="shared" si="2"/>
        <v>235</v>
      </c>
      <c r="F41" s="34">
        <f t="shared" si="2"/>
        <v>815</v>
      </c>
      <c r="G41" s="34">
        <f t="shared" si="2"/>
        <v>552</v>
      </c>
      <c r="H41" s="34">
        <f t="shared" si="2"/>
        <v>2935</v>
      </c>
      <c r="L41" s="4"/>
      <c r="M41" s="43"/>
      <c r="N41" s="43"/>
      <c r="O41" s="43"/>
      <c r="P41" s="43"/>
      <c r="Q41" s="43"/>
      <c r="R41" s="43"/>
      <c r="S41" s="43"/>
      <c r="T41" s="4"/>
      <c r="U41" s="4"/>
    </row>
    <row r="42" spans="1:21" ht="11.25">
      <c r="A42" s="11" t="s">
        <v>78</v>
      </c>
      <c r="B42" s="34">
        <f aca="true" t="shared" si="3" ref="B42:H42">SUM(B40:B41)</f>
        <v>1736</v>
      </c>
      <c r="C42" s="34">
        <f t="shared" si="3"/>
        <v>3795</v>
      </c>
      <c r="D42" s="34">
        <f t="shared" si="3"/>
        <v>10013</v>
      </c>
      <c r="E42" s="34">
        <f t="shared" si="3"/>
        <v>732</v>
      </c>
      <c r="F42" s="34">
        <f t="shared" si="3"/>
        <v>2123</v>
      </c>
      <c r="G42" s="34">
        <f t="shared" si="3"/>
        <v>2991</v>
      </c>
      <c r="H42" s="34">
        <f t="shared" si="3"/>
        <v>21390</v>
      </c>
      <c r="L42" s="4"/>
      <c r="M42" s="43"/>
      <c r="N42" s="43"/>
      <c r="O42" s="43"/>
      <c r="P42" s="43"/>
      <c r="Q42" s="43"/>
      <c r="R42" s="43"/>
      <c r="S42" s="43"/>
      <c r="T42" s="4"/>
      <c r="U42" s="4"/>
    </row>
    <row r="44" spans="2:7" ht="11.25">
      <c r="B44" s="63"/>
      <c r="C44" s="63"/>
      <c r="D44" s="63"/>
      <c r="E44" s="63"/>
      <c r="F44" s="63"/>
      <c r="G44" s="63"/>
    </row>
  </sheetData>
  <printOptions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55"/>
  <sheetViews>
    <sheetView zoomScale="75" zoomScaleNormal="75" workbookViewId="0" topLeftCell="A175">
      <selection activeCell="B215" sqref="B215"/>
    </sheetView>
  </sheetViews>
  <sheetFormatPr defaultColWidth="9.140625" defaultRowHeight="12.75"/>
  <cols>
    <col min="1" max="1" width="21.28125" style="11" bestFit="1" customWidth="1"/>
    <col min="2" max="2" width="19.00390625" style="11" bestFit="1" customWidth="1"/>
    <col min="3" max="3" width="8.8515625" style="11" customWidth="1"/>
    <col min="4" max="4" width="10.28125" style="11" customWidth="1"/>
    <col min="5" max="8" width="8.8515625" style="11" customWidth="1"/>
    <col min="9" max="9" width="21.28125" style="11" bestFit="1" customWidth="1"/>
    <col min="10" max="10" width="19.00390625" style="11" bestFit="1" customWidth="1"/>
    <col min="11" max="11" width="8.8515625" style="11" customWidth="1"/>
    <col min="12" max="12" width="10.28125" style="11" customWidth="1"/>
    <col min="13" max="16384" width="8.8515625" style="11" customWidth="1"/>
  </cols>
  <sheetData>
    <row r="1" spans="1:20" ht="11.25">
      <c r="A1" s="1" t="s">
        <v>139</v>
      </c>
      <c r="B1" s="2"/>
      <c r="C1" s="1"/>
      <c r="D1" s="3"/>
      <c r="E1" s="3"/>
      <c r="F1" s="27"/>
      <c r="G1" s="4"/>
      <c r="S1" s="64"/>
      <c r="T1" s="64"/>
    </row>
    <row r="2" spans="1:20" ht="11.25">
      <c r="A2" s="1" t="s">
        <v>162</v>
      </c>
      <c r="B2" s="55" t="s">
        <v>161</v>
      </c>
      <c r="C2" s="1"/>
      <c r="D2" s="3"/>
      <c r="E2" s="3"/>
      <c r="F2" s="27"/>
      <c r="G2" s="4"/>
      <c r="S2" s="34"/>
      <c r="T2" s="34"/>
    </row>
    <row r="3" spans="1:20" ht="11.25">
      <c r="A3" s="1" t="s">
        <v>163</v>
      </c>
      <c r="B3" s="4" t="s">
        <v>170</v>
      </c>
      <c r="C3" s="1"/>
      <c r="D3" s="3"/>
      <c r="E3" s="3"/>
      <c r="F3" s="28"/>
      <c r="G3" s="4"/>
      <c r="T3" s="64"/>
    </row>
    <row r="4" spans="1:7" ht="11.25">
      <c r="A4" s="1"/>
      <c r="B4" s="4"/>
      <c r="C4" s="1"/>
      <c r="D4" s="3"/>
      <c r="E4" s="3"/>
      <c r="F4" s="28"/>
      <c r="G4" s="4"/>
    </row>
    <row r="5" spans="1:7" ht="11.25">
      <c r="A5" s="4"/>
      <c r="B5" s="4"/>
      <c r="C5" s="3"/>
      <c r="D5" s="3"/>
      <c r="E5" s="3"/>
      <c r="F5" s="28"/>
      <c r="G5" s="4"/>
    </row>
    <row r="6" spans="1:15" ht="11.25">
      <c r="A6" s="3" t="s">
        <v>51</v>
      </c>
      <c r="B6" s="29">
        <v>1</v>
      </c>
      <c r="C6" s="29" t="s">
        <v>115</v>
      </c>
      <c r="D6" s="8"/>
      <c r="E6" s="3"/>
      <c r="F6" s="28"/>
      <c r="G6" s="4"/>
      <c r="I6" s="3" t="s">
        <v>51</v>
      </c>
      <c r="J6" s="29">
        <v>1</v>
      </c>
      <c r="K6" s="29" t="s">
        <v>116</v>
      </c>
      <c r="L6" s="8"/>
      <c r="M6" s="3"/>
      <c r="N6" s="28"/>
      <c r="O6" s="4"/>
    </row>
    <row r="7" spans="1:14" ht="11.25">
      <c r="A7" s="3" t="s">
        <v>52</v>
      </c>
      <c r="B7" s="29">
        <v>1</v>
      </c>
      <c r="C7" s="57">
        <v>39094</v>
      </c>
      <c r="D7" s="7"/>
      <c r="E7" s="7"/>
      <c r="F7" s="7"/>
      <c r="I7" s="3" t="s">
        <v>52</v>
      </c>
      <c r="J7" s="29">
        <v>2</v>
      </c>
      <c r="K7" s="57">
        <v>39094</v>
      </c>
      <c r="L7" s="7"/>
      <c r="M7" s="7"/>
      <c r="N7" s="7"/>
    </row>
    <row r="8" spans="3:14" ht="11.25">
      <c r="C8" s="10"/>
      <c r="D8" s="10"/>
      <c r="E8" s="10"/>
      <c r="F8" s="10"/>
      <c r="K8" s="10"/>
      <c r="L8" s="10"/>
      <c r="M8" s="10"/>
      <c r="N8" s="10"/>
    </row>
    <row r="9" spans="1:15" ht="12" thickBot="1">
      <c r="A9" s="12" t="s">
        <v>0</v>
      </c>
      <c r="B9" s="13" t="s">
        <v>1</v>
      </c>
      <c r="C9" s="14" t="s">
        <v>2</v>
      </c>
      <c r="D9" s="14" t="s">
        <v>3</v>
      </c>
      <c r="E9" s="14" t="s">
        <v>4</v>
      </c>
      <c r="F9" s="14" t="s">
        <v>5</v>
      </c>
      <c r="G9" s="15" t="s">
        <v>6</v>
      </c>
      <c r="I9" s="12" t="s">
        <v>0</v>
      </c>
      <c r="J9" s="13" t="s">
        <v>1</v>
      </c>
      <c r="K9" s="14" t="s">
        <v>2</v>
      </c>
      <c r="L9" s="14" t="s">
        <v>3</v>
      </c>
      <c r="M9" s="14" t="s">
        <v>4</v>
      </c>
      <c r="N9" s="14" t="s">
        <v>5</v>
      </c>
      <c r="O9" s="15" t="s">
        <v>6</v>
      </c>
    </row>
    <row r="10" spans="1:15" ht="12" thickTop="1">
      <c r="A10" s="16" t="s">
        <v>7</v>
      </c>
      <c r="B10" s="17" t="s">
        <v>8</v>
      </c>
      <c r="C10" s="18">
        <v>5</v>
      </c>
      <c r="D10" s="19">
        <v>4</v>
      </c>
      <c r="E10" s="19"/>
      <c r="F10" s="19"/>
      <c r="G10" s="19">
        <f>SUM(C10:F10)</f>
        <v>9</v>
      </c>
      <c r="I10" s="16" t="s">
        <v>7</v>
      </c>
      <c r="J10" s="17" t="s">
        <v>8</v>
      </c>
      <c r="K10" s="18">
        <v>28</v>
      </c>
      <c r="L10" s="19">
        <v>25</v>
      </c>
      <c r="M10" s="19">
        <v>1</v>
      </c>
      <c r="N10" s="19"/>
      <c r="O10" s="19">
        <f>SUM(K10:N10)</f>
        <v>54</v>
      </c>
    </row>
    <row r="11" spans="1:15" ht="11.25">
      <c r="A11" s="20" t="s">
        <v>9</v>
      </c>
      <c r="B11" s="21" t="s">
        <v>10</v>
      </c>
      <c r="C11" s="22"/>
      <c r="D11" s="23"/>
      <c r="E11" s="23"/>
      <c r="F11" s="23"/>
      <c r="G11" s="23">
        <f>SUM(C11:F11)</f>
        <v>0</v>
      </c>
      <c r="I11" s="20" t="s">
        <v>9</v>
      </c>
      <c r="J11" s="21" t="s">
        <v>10</v>
      </c>
      <c r="K11" s="22"/>
      <c r="L11" s="23"/>
      <c r="M11" s="23"/>
      <c r="N11" s="23"/>
      <c r="O11" s="23">
        <f>SUM(K11:N11)</f>
        <v>0</v>
      </c>
    </row>
    <row r="12" spans="1:15" ht="11.25">
      <c r="A12" s="20" t="s">
        <v>11</v>
      </c>
      <c r="B12" s="21" t="s">
        <v>12</v>
      </c>
      <c r="C12" s="22"/>
      <c r="D12" s="23"/>
      <c r="E12" s="23"/>
      <c r="F12" s="23"/>
      <c r="G12" s="23">
        <f aca="true" t="shared" si="0" ref="G12:G25">SUM(C12:F12)</f>
        <v>0</v>
      </c>
      <c r="I12" s="20" t="s">
        <v>11</v>
      </c>
      <c r="J12" s="21" t="s">
        <v>12</v>
      </c>
      <c r="K12" s="22"/>
      <c r="L12" s="23"/>
      <c r="M12" s="23"/>
      <c r="N12" s="23"/>
      <c r="O12" s="23">
        <f aca="true" t="shared" si="1" ref="O12:O25">SUM(K12:N12)</f>
        <v>0</v>
      </c>
    </row>
    <row r="13" spans="1:15" ht="11.25">
      <c r="A13" s="20" t="s">
        <v>13</v>
      </c>
      <c r="B13" s="21" t="s">
        <v>14</v>
      </c>
      <c r="C13" s="22"/>
      <c r="D13" s="23"/>
      <c r="E13" s="23"/>
      <c r="F13" s="23"/>
      <c r="G13" s="23">
        <f t="shared" si="0"/>
        <v>0</v>
      </c>
      <c r="I13" s="20" t="s">
        <v>13</v>
      </c>
      <c r="J13" s="21" t="s">
        <v>14</v>
      </c>
      <c r="K13" s="22"/>
      <c r="L13" s="23"/>
      <c r="M13" s="23"/>
      <c r="N13" s="23"/>
      <c r="O13" s="23">
        <f t="shared" si="1"/>
        <v>0</v>
      </c>
    </row>
    <row r="14" spans="1:15" ht="11.25">
      <c r="A14" s="20" t="s">
        <v>15</v>
      </c>
      <c r="B14" s="21" t="s">
        <v>16</v>
      </c>
      <c r="C14" s="22"/>
      <c r="D14" s="23"/>
      <c r="E14" s="23"/>
      <c r="F14" s="23"/>
      <c r="G14" s="23">
        <f t="shared" si="0"/>
        <v>0</v>
      </c>
      <c r="I14" s="20" t="s">
        <v>15</v>
      </c>
      <c r="J14" s="21" t="s">
        <v>16</v>
      </c>
      <c r="K14" s="22"/>
      <c r="L14" s="23"/>
      <c r="M14" s="23"/>
      <c r="N14" s="23"/>
      <c r="O14" s="23">
        <f t="shared" si="1"/>
        <v>0</v>
      </c>
    </row>
    <row r="15" spans="1:15" ht="11.25">
      <c r="A15" s="20" t="s">
        <v>17</v>
      </c>
      <c r="B15" s="21" t="s">
        <v>18</v>
      </c>
      <c r="C15" s="22"/>
      <c r="D15" s="23"/>
      <c r="E15" s="23"/>
      <c r="F15" s="23"/>
      <c r="G15" s="23">
        <f t="shared" si="0"/>
        <v>0</v>
      </c>
      <c r="I15" s="20" t="s">
        <v>17</v>
      </c>
      <c r="J15" s="21" t="s">
        <v>18</v>
      </c>
      <c r="K15" s="22"/>
      <c r="L15" s="23"/>
      <c r="M15" s="23"/>
      <c r="N15" s="23"/>
      <c r="O15" s="23">
        <f t="shared" si="1"/>
        <v>0</v>
      </c>
    </row>
    <row r="16" spans="1:15" ht="11.25">
      <c r="A16" s="20" t="s">
        <v>19</v>
      </c>
      <c r="B16" s="21" t="s">
        <v>20</v>
      </c>
      <c r="C16" s="22"/>
      <c r="D16" s="23"/>
      <c r="E16" s="23"/>
      <c r="F16" s="23"/>
      <c r="G16" s="23">
        <f t="shared" si="0"/>
        <v>0</v>
      </c>
      <c r="I16" s="20" t="s">
        <v>19</v>
      </c>
      <c r="J16" s="21" t="s">
        <v>20</v>
      </c>
      <c r="K16" s="22"/>
      <c r="L16" s="23"/>
      <c r="M16" s="23"/>
      <c r="N16" s="23"/>
      <c r="O16" s="23">
        <f t="shared" si="1"/>
        <v>0</v>
      </c>
    </row>
    <row r="17" spans="1:15" ht="11.25">
      <c r="A17" s="20" t="s">
        <v>21</v>
      </c>
      <c r="B17" s="21" t="s">
        <v>22</v>
      </c>
      <c r="C17" s="22"/>
      <c r="D17" s="23"/>
      <c r="E17" s="23"/>
      <c r="F17" s="23"/>
      <c r="G17" s="23">
        <f t="shared" si="0"/>
        <v>0</v>
      </c>
      <c r="I17" s="20" t="s">
        <v>21</v>
      </c>
      <c r="J17" s="21" t="s">
        <v>22</v>
      </c>
      <c r="K17" s="22"/>
      <c r="L17" s="23"/>
      <c r="M17" s="23"/>
      <c r="N17" s="23"/>
      <c r="O17" s="23">
        <f t="shared" si="1"/>
        <v>0</v>
      </c>
    </row>
    <row r="18" spans="1:15" ht="11.25">
      <c r="A18" s="20" t="s">
        <v>23</v>
      </c>
      <c r="B18" s="21" t="s">
        <v>24</v>
      </c>
      <c r="C18" s="22"/>
      <c r="D18" s="23"/>
      <c r="E18" s="23"/>
      <c r="F18" s="23"/>
      <c r="G18" s="23">
        <f t="shared" si="0"/>
        <v>0</v>
      </c>
      <c r="I18" s="20" t="s">
        <v>23</v>
      </c>
      <c r="J18" s="21" t="s">
        <v>24</v>
      </c>
      <c r="K18" s="22"/>
      <c r="L18" s="23"/>
      <c r="M18" s="23"/>
      <c r="N18" s="23"/>
      <c r="O18" s="23">
        <f t="shared" si="1"/>
        <v>0</v>
      </c>
    </row>
    <row r="19" spans="1:15" ht="11.25">
      <c r="A19" s="20" t="s">
        <v>25</v>
      </c>
      <c r="B19" s="21" t="s">
        <v>26</v>
      </c>
      <c r="C19" s="22">
        <v>1</v>
      </c>
      <c r="D19" s="23"/>
      <c r="E19" s="23"/>
      <c r="F19" s="23"/>
      <c r="G19" s="23">
        <f t="shared" si="0"/>
        <v>1</v>
      </c>
      <c r="I19" s="20" t="s">
        <v>25</v>
      </c>
      <c r="J19" s="21" t="s">
        <v>26</v>
      </c>
      <c r="K19" s="22">
        <v>5</v>
      </c>
      <c r="L19" s="23">
        <v>5</v>
      </c>
      <c r="M19" s="23"/>
      <c r="N19" s="23"/>
      <c r="O19" s="23">
        <f t="shared" si="1"/>
        <v>10</v>
      </c>
    </row>
    <row r="20" spans="1:15" ht="11.25">
      <c r="A20" s="20" t="s">
        <v>27</v>
      </c>
      <c r="B20" s="21" t="s">
        <v>28</v>
      </c>
      <c r="C20" s="22"/>
      <c r="D20" s="23"/>
      <c r="E20" s="23"/>
      <c r="F20" s="23"/>
      <c r="G20" s="23">
        <f t="shared" si="0"/>
        <v>0</v>
      </c>
      <c r="I20" s="20" t="s">
        <v>27</v>
      </c>
      <c r="J20" s="21" t="s">
        <v>28</v>
      </c>
      <c r="K20" s="22"/>
      <c r="L20" s="23"/>
      <c r="M20" s="23"/>
      <c r="N20" s="23"/>
      <c r="O20" s="23">
        <f t="shared" si="1"/>
        <v>0</v>
      </c>
    </row>
    <row r="21" spans="1:15" ht="11.25">
      <c r="A21" s="20" t="s">
        <v>29</v>
      </c>
      <c r="B21" s="21" t="s">
        <v>30</v>
      </c>
      <c r="C21" s="22"/>
      <c r="D21" s="23"/>
      <c r="E21" s="23"/>
      <c r="F21" s="23"/>
      <c r="G21" s="23">
        <f t="shared" si="0"/>
        <v>0</v>
      </c>
      <c r="I21" s="20" t="s">
        <v>29</v>
      </c>
      <c r="J21" s="21" t="s">
        <v>30</v>
      </c>
      <c r="K21" s="22"/>
      <c r="L21" s="23"/>
      <c r="M21" s="23"/>
      <c r="N21" s="23"/>
      <c r="O21" s="23">
        <f t="shared" si="1"/>
        <v>0</v>
      </c>
    </row>
    <row r="22" spans="1:15" ht="11.25">
      <c r="A22" s="20" t="s">
        <v>31</v>
      </c>
      <c r="B22" s="21" t="s">
        <v>32</v>
      </c>
      <c r="C22" s="22"/>
      <c r="D22" s="23"/>
      <c r="E22" s="23"/>
      <c r="F22" s="23"/>
      <c r="G22" s="23">
        <f t="shared" si="0"/>
        <v>0</v>
      </c>
      <c r="I22" s="20" t="s">
        <v>31</v>
      </c>
      <c r="J22" s="21" t="s">
        <v>32</v>
      </c>
      <c r="K22" s="22"/>
      <c r="L22" s="23"/>
      <c r="M22" s="23"/>
      <c r="N22" s="23"/>
      <c r="O22" s="23">
        <f t="shared" si="1"/>
        <v>0</v>
      </c>
    </row>
    <row r="23" spans="1:15" ht="11.25">
      <c r="A23" s="20" t="s">
        <v>33</v>
      </c>
      <c r="B23" s="21" t="s">
        <v>34</v>
      </c>
      <c r="C23" s="22"/>
      <c r="D23" s="23"/>
      <c r="E23" s="23"/>
      <c r="F23" s="23"/>
      <c r="G23" s="23">
        <f t="shared" si="0"/>
        <v>0</v>
      </c>
      <c r="I23" s="20" t="s">
        <v>33</v>
      </c>
      <c r="J23" s="21" t="s">
        <v>34</v>
      </c>
      <c r="K23" s="22"/>
      <c r="L23" s="23"/>
      <c r="M23" s="23"/>
      <c r="N23" s="23"/>
      <c r="O23" s="23">
        <f t="shared" si="1"/>
        <v>0</v>
      </c>
    </row>
    <row r="24" spans="1:15" ht="11.25">
      <c r="A24" s="20" t="s">
        <v>35</v>
      </c>
      <c r="B24" s="21" t="s">
        <v>36</v>
      </c>
      <c r="C24" s="22">
        <v>5</v>
      </c>
      <c r="D24" s="23">
        <v>4</v>
      </c>
      <c r="E24" s="23"/>
      <c r="F24" s="23"/>
      <c r="G24" s="23">
        <f t="shared" si="0"/>
        <v>9</v>
      </c>
      <c r="I24" s="20" t="s">
        <v>35</v>
      </c>
      <c r="J24" s="21" t="s">
        <v>36</v>
      </c>
      <c r="K24" s="22"/>
      <c r="L24" s="23">
        <v>4</v>
      </c>
      <c r="M24" s="23"/>
      <c r="N24" s="23"/>
      <c r="O24" s="23">
        <f t="shared" si="1"/>
        <v>4</v>
      </c>
    </row>
    <row r="25" spans="1:15" ht="11.25">
      <c r="A25" s="20" t="s">
        <v>37</v>
      </c>
      <c r="B25" s="21" t="s">
        <v>38</v>
      </c>
      <c r="C25" s="22"/>
      <c r="D25" s="23"/>
      <c r="E25" s="23"/>
      <c r="F25" s="23"/>
      <c r="G25" s="23">
        <f t="shared" si="0"/>
        <v>0</v>
      </c>
      <c r="I25" s="20" t="s">
        <v>37</v>
      </c>
      <c r="J25" s="21" t="s">
        <v>38</v>
      </c>
      <c r="K25" s="22"/>
      <c r="L25" s="23"/>
      <c r="M25" s="23"/>
      <c r="N25" s="23"/>
      <c r="O25" s="23">
        <f t="shared" si="1"/>
        <v>0</v>
      </c>
    </row>
    <row r="26" spans="1:15" ht="11.25">
      <c r="A26" s="20" t="s">
        <v>39</v>
      </c>
      <c r="B26" s="21" t="s">
        <v>40</v>
      </c>
      <c r="C26" s="22"/>
      <c r="D26" s="23"/>
      <c r="E26" s="23"/>
      <c r="F26" s="23"/>
      <c r="G26" s="23">
        <f>SUM(C26:F26)</f>
        <v>0</v>
      </c>
      <c r="I26" s="20" t="s">
        <v>39</v>
      </c>
      <c r="J26" s="21" t="s">
        <v>40</v>
      </c>
      <c r="K26" s="22"/>
      <c r="L26" s="23"/>
      <c r="M26" s="23"/>
      <c r="N26" s="23"/>
      <c r="O26" s="23">
        <f>SUM(K26:N26)</f>
        <v>0</v>
      </c>
    </row>
    <row r="27" spans="3:14" ht="11.25">
      <c r="C27" s="10"/>
      <c r="D27" s="10"/>
      <c r="E27" s="10"/>
      <c r="F27" s="10"/>
      <c r="K27" s="10"/>
      <c r="L27" s="10"/>
      <c r="M27" s="10"/>
      <c r="N27" s="10"/>
    </row>
    <row r="28" spans="1:15" ht="11.25">
      <c r="A28" s="24" t="s">
        <v>41</v>
      </c>
      <c r="B28" s="25"/>
      <c r="C28" s="26"/>
      <c r="D28" s="10"/>
      <c r="E28" s="10"/>
      <c r="F28" s="10"/>
      <c r="I28" s="24" t="s">
        <v>41</v>
      </c>
      <c r="J28" s="25"/>
      <c r="K28" s="26"/>
      <c r="L28" s="10"/>
      <c r="M28" s="10"/>
      <c r="N28" s="10"/>
      <c r="O28" s="54"/>
    </row>
    <row r="29" spans="1:15" ht="11.25">
      <c r="A29" s="24" t="s">
        <v>42</v>
      </c>
      <c r="B29" s="25"/>
      <c r="C29" s="26"/>
      <c r="D29" s="31" t="s">
        <v>144</v>
      </c>
      <c r="E29" s="56">
        <v>0.3576388888888889</v>
      </c>
      <c r="F29" s="31" t="s">
        <v>145</v>
      </c>
      <c r="G29" s="56">
        <v>0.3638888888888889</v>
      </c>
      <c r="I29" s="24" t="s">
        <v>42</v>
      </c>
      <c r="J29" s="25"/>
      <c r="K29" s="26"/>
      <c r="L29" s="31" t="s">
        <v>144</v>
      </c>
      <c r="M29" s="56">
        <v>0.36875</v>
      </c>
      <c r="N29" s="31" t="s">
        <v>145</v>
      </c>
      <c r="O29" s="56">
        <v>0.37777777777777777</v>
      </c>
    </row>
    <row r="30" spans="1:15" ht="11.25">
      <c r="A30" s="24" t="s">
        <v>43</v>
      </c>
      <c r="B30" s="25"/>
      <c r="C30" s="26"/>
      <c r="D30" s="31" t="s">
        <v>146</v>
      </c>
      <c r="E30" s="10">
        <v>9.4</v>
      </c>
      <c r="F30" s="31" t="s">
        <v>147</v>
      </c>
      <c r="G30" s="10" t="s">
        <v>165</v>
      </c>
      <c r="I30" s="24" t="s">
        <v>43</v>
      </c>
      <c r="J30" s="25"/>
      <c r="K30" s="26"/>
      <c r="L30" s="31" t="s">
        <v>146</v>
      </c>
      <c r="M30" s="10">
        <v>9.4</v>
      </c>
      <c r="N30" s="31" t="s">
        <v>147</v>
      </c>
      <c r="O30" s="10" t="s">
        <v>165</v>
      </c>
    </row>
    <row r="31" spans="1:15" ht="11.25">
      <c r="A31" s="24" t="s">
        <v>56</v>
      </c>
      <c r="B31" s="25"/>
      <c r="C31" s="26"/>
      <c r="D31" s="31" t="s">
        <v>148</v>
      </c>
      <c r="E31" s="10">
        <v>95</v>
      </c>
      <c r="F31" s="31" t="s">
        <v>149</v>
      </c>
      <c r="G31" s="10"/>
      <c r="I31" s="24" t="s">
        <v>56</v>
      </c>
      <c r="J31" s="25"/>
      <c r="K31" s="26"/>
      <c r="L31" s="31" t="s">
        <v>148</v>
      </c>
      <c r="M31" s="10">
        <v>95</v>
      </c>
      <c r="N31" s="31" t="s">
        <v>149</v>
      </c>
      <c r="O31" s="10"/>
    </row>
    <row r="32" spans="1:15" ht="11.25">
      <c r="A32" s="24" t="s">
        <v>44</v>
      </c>
      <c r="B32" s="25">
        <v>9</v>
      </c>
      <c r="D32" s="31" t="s">
        <v>150</v>
      </c>
      <c r="E32" s="10" t="s">
        <v>156</v>
      </c>
      <c r="F32" s="31" t="s">
        <v>151</v>
      </c>
      <c r="G32" s="10" t="s">
        <v>158</v>
      </c>
      <c r="I32" s="24" t="s">
        <v>44</v>
      </c>
      <c r="J32" s="25">
        <v>69</v>
      </c>
      <c r="L32" s="31" t="s">
        <v>150</v>
      </c>
      <c r="M32" s="10" t="s">
        <v>156</v>
      </c>
      <c r="N32" s="31" t="s">
        <v>151</v>
      </c>
      <c r="O32" s="10" t="s">
        <v>158</v>
      </c>
    </row>
    <row r="33" spans="1:14" ht="11.25">
      <c r="A33" s="24" t="s">
        <v>45</v>
      </c>
      <c r="B33" s="25"/>
      <c r="D33" s="31" t="s">
        <v>152</v>
      </c>
      <c r="E33" s="10" t="s">
        <v>155</v>
      </c>
      <c r="F33" s="31"/>
      <c r="I33" s="24" t="s">
        <v>45</v>
      </c>
      <c r="J33" s="25"/>
      <c r="L33" s="31" t="s">
        <v>152</v>
      </c>
      <c r="M33" s="10" t="s">
        <v>155</v>
      </c>
      <c r="N33" s="31"/>
    </row>
    <row r="34" spans="1:10" ht="11.25">
      <c r="A34" s="24" t="s">
        <v>46</v>
      </c>
      <c r="B34" s="25"/>
      <c r="I34" s="24" t="s">
        <v>46</v>
      </c>
      <c r="J34" s="25"/>
    </row>
    <row r="35" spans="1:10" ht="11.25">
      <c r="A35" s="24" t="s">
        <v>47</v>
      </c>
      <c r="B35" s="25"/>
      <c r="I35" s="24" t="s">
        <v>47</v>
      </c>
      <c r="J35" s="25"/>
    </row>
    <row r="36" spans="1:15" ht="11.25">
      <c r="A36" s="24" t="s">
        <v>48</v>
      </c>
      <c r="B36" s="25"/>
      <c r="C36" s="1"/>
      <c r="D36" s="3"/>
      <c r="E36" s="3"/>
      <c r="F36" s="27"/>
      <c r="G36" s="4"/>
      <c r="I36" s="24" t="s">
        <v>48</v>
      </c>
      <c r="J36" s="25">
        <v>3</v>
      </c>
      <c r="K36" s="1"/>
      <c r="L36" s="2" t="s">
        <v>221</v>
      </c>
      <c r="M36" s="3"/>
      <c r="N36" s="27"/>
      <c r="O36" s="4"/>
    </row>
    <row r="37" spans="1:15" ht="11.25">
      <c r="A37" s="24" t="s">
        <v>49</v>
      </c>
      <c r="B37" s="25"/>
      <c r="C37" s="1"/>
      <c r="D37" s="3"/>
      <c r="E37" s="3"/>
      <c r="F37" s="27"/>
      <c r="G37" s="4"/>
      <c r="I37" s="24" t="s">
        <v>49</v>
      </c>
      <c r="J37" s="25"/>
      <c r="K37" s="1"/>
      <c r="L37" s="3"/>
      <c r="M37" s="3"/>
      <c r="N37" s="27"/>
      <c r="O37" s="4"/>
    </row>
    <row r="38" spans="1:15" ht="11.25">
      <c r="A38" s="24" t="s">
        <v>50</v>
      </c>
      <c r="B38" s="25"/>
      <c r="C38" s="1"/>
      <c r="D38" s="3"/>
      <c r="E38" s="3"/>
      <c r="F38" s="28"/>
      <c r="G38" s="4"/>
      <c r="I38" s="24" t="s">
        <v>50</v>
      </c>
      <c r="J38" s="25">
        <v>6</v>
      </c>
      <c r="K38" s="1"/>
      <c r="L38" s="3"/>
      <c r="M38" s="3"/>
      <c r="N38" s="28"/>
      <c r="O38" s="4"/>
    </row>
    <row r="39" spans="4:6" ht="11.25">
      <c r="D39" s="4"/>
      <c r="E39" s="4"/>
      <c r="F39" s="4"/>
    </row>
    <row r="40" spans="1:7" ht="11.25">
      <c r="A40" s="4"/>
      <c r="B40" s="4"/>
      <c r="C40" s="3"/>
      <c r="D40" s="3"/>
      <c r="E40" s="3"/>
      <c r="F40" s="28"/>
      <c r="G40" s="4"/>
    </row>
    <row r="41" spans="1:15" ht="11.25">
      <c r="A41" s="3" t="s">
        <v>51</v>
      </c>
      <c r="B41" s="29">
        <v>1</v>
      </c>
      <c r="C41" s="29" t="s">
        <v>117</v>
      </c>
      <c r="D41" s="8"/>
      <c r="E41" s="3"/>
      <c r="F41" s="28"/>
      <c r="G41" s="4"/>
      <c r="I41" s="3" t="s">
        <v>51</v>
      </c>
      <c r="J41" s="29">
        <v>1</v>
      </c>
      <c r="K41" s="29" t="s">
        <v>119</v>
      </c>
      <c r="L41" s="8"/>
      <c r="M41" s="3"/>
      <c r="N41" s="28"/>
      <c r="O41" s="4"/>
    </row>
    <row r="42" spans="1:14" ht="11.25">
      <c r="A42" s="3" t="s">
        <v>52</v>
      </c>
      <c r="B42" s="29">
        <v>3</v>
      </c>
      <c r="C42" s="57">
        <v>39094</v>
      </c>
      <c r="D42" s="7"/>
      <c r="E42" s="7"/>
      <c r="F42" s="7"/>
      <c r="I42" s="3" t="s">
        <v>52</v>
      </c>
      <c r="J42" s="29">
        <v>4</v>
      </c>
      <c r="K42" s="57">
        <v>39094</v>
      </c>
      <c r="L42" s="7"/>
      <c r="M42" s="7"/>
      <c r="N42" s="7"/>
    </row>
    <row r="43" spans="3:14" ht="11.25">
      <c r="C43" s="10"/>
      <c r="D43" s="10"/>
      <c r="E43" s="10"/>
      <c r="F43" s="10"/>
      <c r="K43" s="10"/>
      <c r="L43" s="10"/>
      <c r="M43" s="10"/>
      <c r="N43" s="10"/>
    </row>
    <row r="44" spans="1:15" ht="12" thickBot="1">
      <c r="A44" s="12" t="s">
        <v>0</v>
      </c>
      <c r="B44" s="13" t="s">
        <v>1</v>
      </c>
      <c r="C44" s="14" t="s">
        <v>2</v>
      </c>
      <c r="D44" s="14" t="s">
        <v>3</v>
      </c>
      <c r="E44" s="14" t="s">
        <v>4</v>
      </c>
      <c r="F44" s="14" t="s">
        <v>5</v>
      </c>
      <c r="G44" s="15" t="s">
        <v>6</v>
      </c>
      <c r="I44" s="12" t="s">
        <v>0</v>
      </c>
      <c r="J44" s="13" t="s">
        <v>1</v>
      </c>
      <c r="K44" s="14" t="s">
        <v>2</v>
      </c>
      <c r="L44" s="14" t="s">
        <v>3</v>
      </c>
      <c r="M44" s="14" t="s">
        <v>4</v>
      </c>
      <c r="N44" s="14" t="s">
        <v>5</v>
      </c>
      <c r="O44" s="15" t="s">
        <v>6</v>
      </c>
    </row>
    <row r="45" spans="1:15" ht="12" thickTop="1">
      <c r="A45" s="16" t="s">
        <v>7</v>
      </c>
      <c r="B45" s="17" t="s">
        <v>8</v>
      </c>
      <c r="C45" s="18">
        <v>3</v>
      </c>
      <c r="D45" s="19"/>
      <c r="E45" s="19">
        <v>1</v>
      </c>
      <c r="F45" s="19"/>
      <c r="G45" s="19">
        <f>SUM(C45:F45)</f>
        <v>4</v>
      </c>
      <c r="I45" s="16" t="s">
        <v>7</v>
      </c>
      <c r="J45" s="17" t="s">
        <v>8</v>
      </c>
      <c r="K45" s="18">
        <v>17</v>
      </c>
      <c r="L45" s="19">
        <v>20</v>
      </c>
      <c r="M45" s="19">
        <v>2</v>
      </c>
      <c r="N45" s="19"/>
      <c r="O45" s="19">
        <f>SUM(K45:N45)</f>
        <v>39</v>
      </c>
    </row>
    <row r="46" spans="1:15" ht="11.25">
      <c r="A46" s="20" t="s">
        <v>9</v>
      </c>
      <c r="B46" s="21" t="s">
        <v>10</v>
      </c>
      <c r="C46" s="22"/>
      <c r="D46" s="23"/>
      <c r="E46" s="23"/>
      <c r="F46" s="23"/>
      <c r="G46" s="23">
        <f>SUM(C46:F46)</f>
        <v>0</v>
      </c>
      <c r="I46" s="20" t="s">
        <v>9</v>
      </c>
      <c r="J46" s="21" t="s">
        <v>10</v>
      </c>
      <c r="K46" s="22"/>
      <c r="L46" s="23"/>
      <c r="M46" s="23"/>
      <c r="N46" s="23"/>
      <c r="O46" s="23">
        <f>SUM(K46:N46)</f>
        <v>0</v>
      </c>
    </row>
    <row r="47" spans="1:15" ht="11.25">
      <c r="A47" s="20" t="s">
        <v>11</v>
      </c>
      <c r="B47" s="21" t="s">
        <v>12</v>
      </c>
      <c r="C47" s="22"/>
      <c r="D47" s="23"/>
      <c r="E47" s="23"/>
      <c r="F47" s="23"/>
      <c r="G47" s="23">
        <f aca="true" t="shared" si="2" ref="G47:G60">SUM(C47:F47)</f>
        <v>0</v>
      </c>
      <c r="I47" s="20" t="s">
        <v>11</v>
      </c>
      <c r="J47" s="21" t="s">
        <v>12</v>
      </c>
      <c r="K47" s="22"/>
      <c r="L47" s="23"/>
      <c r="M47" s="23"/>
      <c r="N47" s="23"/>
      <c r="O47" s="23">
        <f aca="true" t="shared" si="3" ref="O47:O60">SUM(K47:N47)</f>
        <v>0</v>
      </c>
    </row>
    <row r="48" spans="1:15" ht="11.25">
      <c r="A48" s="20" t="s">
        <v>13</v>
      </c>
      <c r="B48" s="21" t="s">
        <v>14</v>
      </c>
      <c r="C48" s="22"/>
      <c r="D48" s="23"/>
      <c r="E48" s="23"/>
      <c r="F48" s="23"/>
      <c r="G48" s="23">
        <f t="shared" si="2"/>
        <v>0</v>
      </c>
      <c r="I48" s="20" t="s">
        <v>13</v>
      </c>
      <c r="J48" s="21" t="s">
        <v>14</v>
      </c>
      <c r="K48" s="22"/>
      <c r="L48" s="23"/>
      <c r="M48" s="23"/>
      <c r="N48" s="23"/>
      <c r="O48" s="23">
        <f t="shared" si="3"/>
        <v>0</v>
      </c>
    </row>
    <row r="49" spans="1:15" ht="11.25">
      <c r="A49" s="20" t="s">
        <v>15</v>
      </c>
      <c r="B49" s="21" t="s">
        <v>16</v>
      </c>
      <c r="C49" s="22"/>
      <c r="D49" s="23"/>
      <c r="E49" s="23"/>
      <c r="F49" s="23"/>
      <c r="G49" s="23">
        <f t="shared" si="2"/>
        <v>0</v>
      </c>
      <c r="I49" s="20" t="s">
        <v>15</v>
      </c>
      <c r="J49" s="21" t="s">
        <v>16</v>
      </c>
      <c r="K49" s="22"/>
      <c r="L49" s="23"/>
      <c r="M49" s="23"/>
      <c r="N49" s="23"/>
      <c r="O49" s="23">
        <f t="shared" si="3"/>
        <v>0</v>
      </c>
    </row>
    <row r="50" spans="1:15" ht="11.25">
      <c r="A50" s="20" t="s">
        <v>17</v>
      </c>
      <c r="B50" s="21" t="s">
        <v>18</v>
      </c>
      <c r="C50" s="22"/>
      <c r="D50" s="23"/>
      <c r="E50" s="23"/>
      <c r="F50" s="23"/>
      <c r="G50" s="23">
        <f t="shared" si="2"/>
        <v>0</v>
      </c>
      <c r="I50" s="20" t="s">
        <v>17</v>
      </c>
      <c r="J50" s="21" t="s">
        <v>18</v>
      </c>
      <c r="K50" s="22"/>
      <c r="L50" s="23"/>
      <c r="M50" s="23"/>
      <c r="N50" s="23"/>
      <c r="O50" s="23">
        <f t="shared" si="3"/>
        <v>0</v>
      </c>
    </row>
    <row r="51" spans="1:15" ht="11.25">
      <c r="A51" s="20" t="s">
        <v>19</v>
      </c>
      <c r="B51" s="21" t="s">
        <v>20</v>
      </c>
      <c r="C51" s="22"/>
      <c r="D51" s="23"/>
      <c r="E51" s="23"/>
      <c r="F51" s="23"/>
      <c r="G51" s="23">
        <f t="shared" si="2"/>
        <v>0</v>
      </c>
      <c r="I51" s="20" t="s">
        <v>19</v>
      </c>
      <c r="J51" s="21" t="s">
        <v>20</v>
      </c>
      <c r="K51" s="22">
        <v>1</v>
      </c>
      <c r="L51" s="23">
        <v>1</v>
      </c>
      <c r="M51" s="23"/>
      <c r="N51" s="23"/>
      <c r="O51" s="23">
        <f t="shared" si="3"/>
        <v>2</v>
      </c>
    </row>
    <row r="52" spans="1:15" ht="11.25">
      <c r="A52" s="20" t="s">
        <v>21</v>
      </c>
      <c r="B52" s="21" t="s">
        <v>22</v>
      </c>
      <c r="C52" s="22"/>
      <c r="D52" s="23"/>
      <c r="E52" s="23"/>
      <c r="F52" s="23"/>
      <c r="G52" s="23">
        <f t="shared" si="2"/>
        <v>0</v>
      </c>
      <c r="I52" s="20" t="s">
        <v>21</v>
      </c>
      <c r="J52" s="21" t="s">
        <v>22</v>
      </c>
      <c r="K52" s="22"/>
      <c r="L52" s="23"/>
      <c r="M52" s="23"/>
      <c r="N52" s="23">
        <v>6</v>
      </c>
      <c r="O52" s="23">
        <f t="shared" si="3"/>
        <v>6</v>
      </c>
    </row>
    <row r="53" spans="1:15" ht="11.25">
      <c r="A53" s="20" t="s">
        <v>23</v>
      </c>
      <c r="B53" s="21" t="s">
        <v>24</v>
      </c>
      <c r="C53" s="22"/>
      <c r="D53" s="23"/>
      <c r="E53" s="23"/>
      <c r="F53" s="23"/>
      <c r="G53" s="23">
        <f t="shared" si="2"/>
        <v>0</v>
      </c>
      <c r="I53" s="20" t="s">
        <v>23</v>
      </c>
      <c r="J53" s="21" t="s">
        <v>24</v>
      </c>
      <c r="K53" s="22"/>
      <c r="L53" s="23"/>
      <c r="M53" s="23"/>
      <c r="N53" s="23"/>
      <c r="O53" s="23">
        <f t="shared" si="3"/>
        <v>0</v>
      </c>
    </row>
    <row r="54" spans="1:15" ht="11.25">
      <c r="A54" s="20" t="s">
        <v>25</v>
      </c>
      <c r="B54" s="21" t="s">
        <v>26</v>
      </c>
      <c r="C54" s="22"/>
      <c r="D54" s="23"/>
      <c r="E54" s="23"/>
      <c r="F54" s="23"/>
      <c r="G54" s="23">
        <f t="shared" si="2"/>
        <v>0</v>
      </c>
      <c r="I54" s="20" t="s">
        <v>25</v>
      </c>
      <c r="J54" s="21" t="s">
        <v>26</v>
      </c>
      <c r="K54" s="22"/>
      <c r="L54" s="23"/>
      <c r="M54" s="23"/>
      <c r="N54" s="23"/>
      <c r="O54" s="23">
        <f t="shared" si="3"/>
        <v>0</v>
      </c>
    </row>
    <row r="55" spans="1:15" ht="11.25">
      <c r="A55" s="20" t="s">
        <v>27</v>
      </c>
      <c r="B55" s="21" t="s">
        <v>28</v>
      </c>
      <c r="C55" s="22"/>
      <c r="D55" s="23"/>
      <c r="E55" s="23"/>
      <c r="F55" s="23"/>
      <c r="G55" s="23">
        <f t="shared" si="2"/>
        <v>0</v>
      </c>
      <c r="I55" s="20" t="s">
        <v>27</v>
      </c>
      <c r="J55" s="21" t="s">
        <v>28</v>
      </c>
      <c r="K55" s="22"/>
      <c r="L55" s="23"/>
      <c r="M55" s="23"/>
      <c r="N55" s="23"/>
      <c r="O55" s="23">
        <f t="shared" si="3"/>
        <v>0</v>
      </c>
    </row>
    <row r="56" spans="1:15" ht="11.25">
      <c r="A56" s="20" t="s">
        <v>29</v>
      </c>
      <c r="B56" s="21" t="s">
        <v>30</v>
      </c>
      <c r="C56" s="22">
        <v>3</v>
      </c>
      <c r="D56" s="23">
        <v>4</v>
      </c>
      <c r="E56" s="23"/>
      <c r="F56" s="23"/>
      <c r="G56" s="23">
        <f t="shared" si="2"/>
        <v>7</v>
      </c>
      <c r="I56" s="20" t="s">
        <v>29</v>
      </c>
      <c r="J56" s="21" t="s">
        <v>30</v>
      </c>
      <c r="K56" s="22"/>
      <c r="L56" s="23"/>
      <c r="M56" s="23"/>
      <c r="N56" s="23"/>
      <c r="O56" s="23">
        <f t="shared" si="3"/>
        <v>0</v>
      </c>
    </row>
    <row r="57" spans="1:15" ht="11.25">
      <c r="A57" s="20" t="s">
        <v>31</v>
      </c>
      <c r="B57" s="21" t="s">
        <v>32</v>
      </c>
      <c r="C57" s="22"/>
      <c r="D57" s="23"/>
      <c r="E57" s="23"/>
      <c r="F57" s="23"/>
      <c r="G57" s="23">
        <f t="shared" si="2"/>
        <v>0</v>
      </c>
      <c r="I57" s="20" t="s">
        <v>31</v>
      </c>
      <c r="J57" s="21" t="s">
        <v>32</v>
      </c>
      <c r="K57" s="22"/>
      <c r="L57" s="23"/>
      <c r="M57" s="23"/>
      <c r="N57" s="23"/>
      <c r="O57" s="23">
        <f t="shared" si="3"/>
        <v>0</v>
      </c>
    </row>
    <row r="58" spans="1:15" ht="11.25">
      <c r="A58" s="20" t="s">
        <v>33</v>
      </c>
      <c r="B58" s="21" t="s">
        <v>34</v>
      </c>
      <c r="C58" s="22"/>
      <c r="D58" s="23"/>
      <c r="E58" s="23"/>
      <c r="F58" s="23"/>
      <c r="G58" s="23">
        <f t="shared" si="2"/>
        <v>0</v>
      </c>
      <c r="I58" s="20" t="s">
        <v>33</v>
      </c>
      <c r="J58" s="21" t="s">
        <v>34</v>
      </c>
      <c r="K58" s="22"/>
      <c r="L58" s="23"/>
      <c r="M58" s="23"/>
      <c r="N58" s="23"/>
      <c r="O58" s="23">
        <f t="shared" si="3"/>
        <v>0</v>
      </c>
    </row>
    <row r="59" spans="1:15" ht="11.25">
      <c r="A59" s="20" t="s">
        <v>35</v>
      </c>
      <c r="B59" s="21" t="s">
        <v>36</v>
      </c>
      <c r="C59" s="22">
        <v>8</v>
      </c>
      <c r="D59" s="23">
        <v>10</v>
      </c>
      <c r="E59" s="23"/>
      <c r="F59" s="23">
        <v>15</v>
      </c>
      <c r="G59" s="23">
        <f t="shared" si="2"/>
        <v>33</v>
      </c>
      <c r="I59" s="20" t="s">
        <v>35</v>
      </c>
      <c r="J59" s="21" t="s">
        <v>36</v>
      </c>
      <c r="K59" s="22">
        <v>8</v>
      </c>
      <c r="L59" s="23">
        <v>5</v>
      </c>
      <c r="M59" s="23"/>
      <c r="N59" s="23"/>
      <c r="O59" s="23">
        <f t="shared" si="3"/>
        <v>13</v>
      </c>
    </row>
    <row r="60" spans="1:15" ht="11.25">
      <c r="A60" s="20" t="s">
        <v>37</v>
      </c>
      <c r="B60" s="21" t="s">
        <v>38</v>
      </c>
      <c r="C60" s="22"/>
      <c r="D60" s="23"/>
      <c r="E60" s="23"/>
      <c r="F60" s="23"/>
      <c r="G60" s="23">
        <f t="shared" si="2"/>
        <v>0</v>
      </c>
      <c r="I60" s="20" t="s">
        <v>37</v>
      </c>
      <c r="J60" s="21" t="s">
        <v>38</v>
      </c>
      <c r="K60" s="22"/>
      <c r="L60" s="23"/>
      <c r="M60" s="23"/>
      <c r="N60" s="23"/>
      <c r="O60" s="23">
        <f t="shared" si="3"/>
        <v>0</v>
      </c>
    </row>
    <row r="61" spans="1:15" ht="11.25">
      <c r="A61" s="20" t="s">
        <v>39</v>
      </c>
      <c r="B61" s="21" t="s">
        <v>40</v>
      </c>
      <c r="C61" s="22"/>
      <c r="D61" s="23"/>
      <c r="E61" s="23"/>
      <c r="F61" s="23"/>
      <c r="G61" s="23">
        <f>SUM(C61:F61)</f>
        <v>0</v>
      </c>
      <c r="I61" s="20" t="s">
        <v>39</v>
      </c>
      <c r="J61" s="21" t="s">
        <v>40</v>
      </c>
      <c r="K61" s="22"/>
      <c r="L61" s="23"/>
      <c r="M61" s="23"/>
      <c r="N61" s="23"/>
      <c r="O61" s="23">
        <f>SUM(K61:N61)</f>
        <v>0</v>
      </c>
    </row>
    <row r="62" spans="3:14" ht="11.25">
      <c r="C62" s="10"/>
      <c r="D62" s="10"/>
      <c r="E62" s="10"/>
      <c r="F62" s="10"/>
      <c r="K62" s="10"/>
      <c r="L62" s="10"/>
      <c r="M62" s="10"/>
      <c r="N62" s="10"/>
    </row>
    <row r="63" spans="1:14" ht="11.25">
      <c r="A63" s="24" t="s">
        <v>41</v>
      </c>
      <c r="B63" s="25">
        <v>94</v>
      </c>
      <c r="C63" s="26"/>
      <c r="D63" s="10"/>
      <c r="E63" s="10"/>
      <c r="F63" s="10"/>
      <c r="I63" s="24" t="s">
        <v>41</v>
      </c>
      <c r="J63" s="25"/>
      <c r="K63" s="26"/>
      <c r="L63" s="10"/>
      <c r="M63" s="10"/>
      <c r="N63" s="10"/>
    </row>
    <row r="64" spans="1:15" ht="11.25">
      <c r="A64" s="24" t="s">
        <v>42</v>
      </c>
      <c r="B64" s="25">
        <v>42</v>
      </c>
      <c r="C64" s="26"/>
      <c r="D64" s="31" t="s">
        <v>144</v>
      </c>
      <c r="E64" s="56">
        <v>0.3951388888888889</v>
      </c>
      <c r="F64" s="31" t="s">
        <v>145</v>
      </c>
      <c r="G64" s="56">
        <v>0.4611111111111111</v>
      </c>
      <c r="I64" s="24" t="s">
        <v>42</v>
      </c>
      <c r="J64" s="25"/>
      <c r="K64" s="26"/>
      <c r="L64" s="31" t="s">
        <v>144</v>
      </c>
      <c r="M64" s="56">
        <v>0.46875</v>
      </c>
      <c r="N64" s="31" t="s">
        <v>145</v>
      </c>
      <c r="O64" s="56">
        <v>0.4979166666666666</v>
      </c>
    </row>
    <row r="65" spans="1:15" ht="11.25">
      <c r="A65" s="24" t="s">
        <v>43</v>
      </c>
      <c r="B65" s="25"/>
      <c r="C65" s="26"/>
      <c r="D65" s="31" t="s">
        <v>146</v>
      </c>
      <c r="E65" s="10">
        <v>9.4</v>
      </c>
      <c r="F65" s="31" t="s">
        <v>147</v>
      </c>
      <c r="G65" s="10" t="s">
        <v>165</v>
      </c>
      <c r="I65" s="24" t="s">
        <v>43</v>
      </c>
      <c r="J65" s="25"/>
      <c r="K65" s="26"/>
      <c r="L65" s="31" t="s">
        <v>146</v>
      </c>
      <c r="M65" s="10">
        <v>9.4</v>
      </c>
      <c r="N65" s="31" t="s">
        <v>147</v>
      </c>
      <c r="O65" s="10" t="s">
        <v>165</v>
      </c>
    </row>
    <row r="66" spans="1:15" ht="11.25">
      <c r="A66" s="24" t="s">
        <v>56</v>
      </c>
      <c r="B66" s="25"/>
      <c r="C66" s="26"/>
      <c r="D66" s="31" t="s">
        <v>148</v>
      </c>
      <c r="E66" s="10">
        <v>95</v>
      </c>
      <c r="F66" s="31" t="s">
        <v>149</v>
      </c>
      <c r="G66" s="10"/>
      <c r="I66" s="24" t="s">
        <v>56</v>
      </c>
      <c r="J66" s="25"/>
      <c r="K66" s="26"/>
      <c r="L66" s="31" t="s">
        <v>148</v>
      </c>
      <c r="M66" s="10">
        <v>100</v>
      </c>
      <c r="N66" s="31" t="s">
        <v>149</v>
      </c>
      <c r="O66" s="10"/>
    </row>
    <row r="67" spans="1:15" ht="11.25">
      <c r="A67" s="24" t="s">
        <v>44</v>
      </c>
      <c r="B67" s="25">
        <v>219</v>
      </c>
      <c r="D67" s="31" t="s">
        <v>150</v>
      </c>
      <c r="E67" s="10" t="s">
        <v>156</v>
      </c>
      <c r="F67" s="31" t="s">
        <v>151</v>
      </c>
      <c r="G67" s="10" t="s">
        <v>158</v>
      </c>
      <c r="I67" s="24" t="s">
        <v>44</v>
      </c>
      <c r="J67" s="25">
        <v>64</v>
      </c>
      <c r="L67" s="31" t="s">
        <v>150</v>
      </c>
      <c r="M67" s="10" t="s">
        <v>156</v>
      </c>
      <c r="N67" s="31" t="s">
        <v>151</v>
      </c>
      <c r="O67" s="10" t="s">
        <v>158</v>
      </c>
    </row>
    <row r="68" spans="1:14" ht="11.25">
      <c r="A68" s="24" t="s">
        <v>45</v>
      </c>
      <c r="B68" s="25"/>
      <c r="D68" s="31" t="s">
        <v>152</v>
      </c>
      <c r="E68" s="10" t="s">
        <v>155</v>
      </c>
      <c r="F68" s="31"/>
      <c r="I68" s="24" t="s">
        <v>45</v>
      </c>
      <c r="J68" s="25"/>
      <c r="L68" s="31" t="s">
        <v>152</v>
      </c>
      <c r="M68" s="10" t="s">
        <v>155</v>
      </c>
      <c r="N68" s="31"/>
    </row>
    <row r="69" spans="1:10" ht="11.25">
      <c r="A69" s="24" t="s">
        <v>46</v>
      </c>
      <c r="B69" s="25"/>
      <c r="I69" s="24" t="s">
        <v>46</v>
      </c>
      <c r="J69" s="25"/>
    </row>
    <row r="70" spans="1:10" ht="11.25">
      <c r="A70" s="24" t="s">
        <v>47</v>
      </c>
      <c r="B70" s="25"/>
      <c r="D70" s="11" t="s">
        <v>222</v>
      </c>
      <c r="I70" s="24" t="s">
        <v>47</v>
      </c>
      <c r="J70" s="25"/>
    </row>
    <row r="71" spans="1:15" ht="11.25">
      <c r="A71" s="24" t="s">
        <v>48</v>
      </c>
      <c r="B71" s="25">
        <v>6</v>
      </c>
      <c r="C71" s="1"/>
      <c r="D71" s="3"/>
      <c r="E71" s="3"/>
      <c r="F71" s="27"/>
      <c r="G71" s="4"/>
      <c r="I71" s="24" t="s">
        <v>48</v>
      </c>
      <c r="J71" s="25"/>
      <c r="K71" s="1"/>
      <c r="L71" s="3"/>
      <c r="M71" s="3"/>
      <c r="N71" s="27"/>
      <c r="O71" s="4"/>
    </row>
    <row r="72" spans="1:15" ht="11.25">
      <c r="A72" s="24" t="s">
        <v>49</v>
      </c>
      <c r="B72" s="25"/>
      <c r="C72" s="1"/>
      <c r="D72" s="3"/>
      <c r="E72" s="3"/>
      <c r="F72" s="27"/>
      <c r="G72" s="4"/>
      <c r="I72" s="24" t="s">
        <v>49</v>
      </c>
      <c r="J72" s="25">
        <v>1</v>
      </c>
      <c r="K72" s="1"/>
      <c r="L72" s="3"/>
      <c r="M72" s="3"/>
      <c r="N72" s="27"/>
      <c r="O72" s="4"/>
    </row>
    <row r="73" spans="1:15" ht="11.25">
      <c r="A73" s="24" t="s">
        <v>50</v>
      </c>
      <c r="B73" s="25">
        <v>1</v>
      </c>
      <c r="C73" s="1"/>
      <c r="D73" s="3"/>
      <c r="E73" s="3"/>
      <c r="F73" s="28"/>
      <c r="G73" s="4"/>
      <c r="I73" s="24" t="s">
        <v>50</v>
      </c>
      <c r="J73" s="25"/>
      <c r="K73" s="1"/>
      <c r="L73" s="3"/>
      <c r="M73" s="3"/>
      <c r="N73" s="28"/>
      <c r="O73" s="4"/>
    </row>
    <row r="76" spans="1:15" ht="11.25">
      <c r="A76" s="3" t="s">
        <v>51</v>
      </c>
      <c r="B76" s="29">
        <v>1</v>
      </c>
      <c r="C76" s="29" t="s">
        <v>118</v>
      </c>
      <c r="D76" s="8"/>
      <c r="E76" s="3"/>
      <c r="F76" s="28"/>
      <c r="G76" s="4"/>
      <c r="I76" s="3" t="s">
        <v>51</v>
      </c>
      <c r="J76" s="29">
        <v>1</v>
      </c>
      <c r="K76" s="29" t="s">
        <v>120</v>
      </c>
      <c r="L76" s="8"/>
      <c r="M76" s="3"/>
      <c r="N76" s="28"/>
      <c r="O76" s="4"/>
    </row>
    <row r="77" spans="1:14" ht="11.25">
      <c r="A77" s="3" t="s">
        <v>52</v>
      </c>
      <c r="B77" s="29">
        <v>5</v>
      </c>
      <c r="C77" s="57">
        <v>39094</v>
      </c>
      <c r="D77" s="7"/>
      <c r="E77" s="7"/>
      <c r="F77" s="7"/>
      <c r="I77" s="3" t="s">
        <v>52</v>
      </c>
      <c r="J77" s="29">
        <v>6</v>
      </c>
      <c r="K77" s="57">
        <v>39094</v>
      </c>
      <c r="L77" s="7"/>
      <c r="M77" s="7"/>
      <c r="N77" s="7"/>
    </row>
    <row r="78" spans="3:14" ht="11.25">
      <c r="C78" s="10"/>
      <c r="D78" s="10"/>
      <c r="E78" s="10"/>
      <c r="F78" s="10"/>
      <c r="K78" s="10"/>
      <c r="L78" s="10"/>
      <c r="M78" s="10"/>
      <c r="N78" s="10"/>
    </row>
    <row r="79" spans="1:15" ht="12" thickBot="1">
      <c r="A79" s="12" t="s">
        <v>0</v>
      </c>
      <c r="B79" s="13" t="s">
        <v>1</v>
      </c>
      <c r="C79" s="14" t="s">
        <v>2</v>
      </c>
      <c r="D79" s="14" t="s">
        <v>3</v>
      </c>
      <c r="E79" s="14" t="s">
        <v>4</v>
      </c>
      <c r="F79" s="14" t="s">
        <v>5</v>
      </c>
      <c r="G79" s="15" t="s">
        <v>6</v>
      </c>
      <c r="I79" s="12" t="s">
        <v>0</v>
      </c>
      <c r="J79" s="13" t="s">
        <v>1</v>
      </c>
      <c r="K79" s="14" t="s">
        <v>2</v>
      </c>
      <c r="L79" s="14" t="s">
        <v>3</v>
      </c>
      <c r="M79" s="14" t="s">
        <v>4</v>
      </c>
      <c r="N79" s="14" t="s">
        <v>5</v>
      </c>
      <c r="O79" s="15" t="s">
        <v>6</v>
      </c>
    </row>
    <row r="80" spans="1:15" ht="12" thickTop="1">
      <c r="A80" s="16" t="s">
        <v>7</v>
      </c>
      <c r="B80" s="17" t="s">
        <v>8</v>
      </c>
      <c r="C80" s="18"/>
      <c r="D80" s="19"/>
      <c r="E80" s="19"/>
      <c r="F80" s="19"/>
      <c r="G80" s="19">
        <f>SUM(C80:F80)</f>
        <v>0</v>
      </c>
      <c r="I80" s="16" t="s">
        <v>7</v>
      </c>
      <c r="J80" s="17" t="s">
        <v>8</v>
      </c>
      <c r="K80" s="18"/>
      <c r="L80" s="19"/>
      <c r="M80" s="19"/>
      <c r="N80" s="19"/>
      <c r="O80" s="19">
        <f>SUM(K80:N80)</f>
        <v>0</v>
      </c>
    </row>
    <row r="81" spans="1:15" ht="11.25">
      <c r="A81" s="20" t="s">
        <v>9</v>
      </c>
      <c r="B81" s="21" t="s">
        <v>10</v>
      </c>
      <c r="C81" s="22"/>
      <c r="D81" s="23"/>
      <c r="E81" s="23"/>
      <c r="F81" s="23"/>
      <c r="G81" s="23">
        <f>SUM(C81:F81)</f>
        <v>0</v>
      </c>
      <c r="I81" s="20" t="s">
        <v>9</v>
      </c>
      <c r="J81" s="21" t="s">
        <v>10</v>
      </c>
      <c r="K81" s="22"/>
      <c r="L81" s="23"/>
      <c r="M81" s="23"/>
      <c r="N81" s="23"/>
      <c r="O81" s="23">
        <f>SUM(K81:N81)</f>
        <v>0</v>
      </c>
    </row>
    <row r="82" spans="1:15" ht="11.25">
      <c r="A82" s="20" t="s">
        <v>11</v>
      </c>
      <c r="B82" s="21" t="s">
        <v>12</v>
      </c>
      <c r="C82" s="22"/>
      <c r="D82" s="23"/>
      <c r="E82" s="23"/>
      <c r="F82" s="23"/>
      <c r="G82" s="23">
        <f aca="true" t="shared" si="4" ref="G82:G95">SUM(C82:F82)</f>
        <v>0</v>
      </c>
      <c r="I82" s="20" t="s">
        <v>11</v>
      </c>
      <c r="J82" s="21" t="s">
        <v>12</v>
      </c>
      <c r="K82" s="22"/>
      <c r="L82" s="23"/>
      <c r="M82" s="23"/>
      <c r="N82" s="23"/>
      <c r="O82" s="23">
        <f aca="true" t="shared" si="5" ref="O82:O95">SUM(K82:N82)</f>
        <v>0</v>
      </c>
    </row>
    <row r="83" spans="1:15" ht="11.25">
      <c r="A83" s="20" t="s">
        <v>13</v>
      </c>
      <c r="B83" s="21" t="s">
        <v>14</v>
      </c>
      <c r="C83" s="22"/>
      <c r="D83" s="23"/>
      <c r="E83" s="23"/>
      <c r="F83" s="23"/>
      <c r="G83" s="23">
        <f t="shared" si="4"/>
        <v>0</v>
      </c>
      <c r="I83" s="20" t="s">
        <v>13</v>
      </c>
      <c r="J83" s="21" t="s">
        <v>14</v>
      </c>
      <c r="K83" s="22"/>
      <c r="L83" s="23"/>
      <c r="M83" s="23"/>
      <c r="N83" s="23"/>
      <c r="O83" s="23">
        <f t="shared" si="5"/>
        <v>0</v>
      </c>
    </row>
    <row r="84" spans="1:15" ht="11.25">
      <c r="A84" s="20" t="s">
        <v>15</v>
      </c>
      <c r="B84" s="21" t="s">
        <v>16</v>
      </c>
      <c r="C84" s="22"/>
      <c r="D84" s="23"/>
      <c r="E84" s="23"/>
      <c r="F84" s="23"/>
      <c r="G84" s="23">
        <f t="shared" si="4"/>
        <v>0</v>
      </c>
      <c r="I84" s="20" t="s">
        <v>15</v>
      </c>
      <c r="J84" s="21" t="s">
        <v>16</v>
      </c>
      <c r="K84" s="22"/>
      <c r="L84" s="23"/>
      <c r="M84" s="23"/>
      <c r="N84" s="23"/>
      <c r="O84" s="23">
        <f t="shared" si="5"/>
        <v>0</v>
      </c>
    </row>
    <row r="85" spans="1:15" ht="11.25">
      <c r="A85" s="20" t="s">
        <v>17</v>
      </c>
      <c r="B85" s="21" t="s">
        <v>18</v>
      </c>
      <c r="C85" s="22"/>
      <c r="D85" s="23"/>
      <c r="E85" s="23"/>
      <c r="F85" s="23"/>
      <c r="G85" s="23">
        <f t="shared" si="4"/>
        <v>0</v>
      </c>
      <c r="I85" s="20" t="s">
        <v>17</v>
      </c>
      <c r="J85" s="21" t="s">
        <v>18</v>
      </c>
      <c r="K85" s="22"/>
      <c r="L85" s="23"/>
      <c r="M85" s="23"/>
      <c r="N85" s="23"/>
      <c r="O85" s="23">
        <f t="shared" si="5"/>
        <v>0</v>
      </c>
    </row>
    <row r="86" spans="1:15" ht="11.25">
      <c r="A86" s="20" t="s">
        <v>19</v>
      </c>
      <c r="B86" s="21" t="s">
        <v>20</v>
      </c>
      <c r="C86" s="22"/>
      <c r="D86" s="23"/>
      <c r="E86" s="23"/>
      <c r="F86" s="23"/>
      <c r="G86" s="23">
        <f t="shared" si="4"/>
        <v>0</v>
      </c>
      <c r="I86" s="20" t="s">
        <v>19</v>
      </c>
      <c r="J86" s="21" t="s">
        <v>20</v>
      </c>
      <c r="K86" s="22"/>
      <c r="L86" s="23"/>
      <c r="M86" s="23"/>
      <c r="N86" s="23"/>
      <c r="O86" s="23">
        <f t="shared" si="5"/>
        <v>0</v>
      </c>
    </row>
    <row r="87" spans="1:15" ht="11.25">
      <c r="A87" s="20" t="s">
        <v>21</v>
      </c>
      <c r="B87" s="21" t="s">
        <v>22</v>
      </c>
      <c r="C87" s="22"/>
      <c r="D87" s="23"/>
      <c r="E87" s="23"/>
      <c r="F87" s="23"/>
      <c r="G87" s="23">
        <f t="shared" si="4"/>
        <v>0</v>
      </c>
      <c r="I87" s="20" t="s">
        <v>21</v>
      </c>
      <c r="J87" s="21" t="s">
        <v>22</v>
      </c>
      <c r="K87" s="22"/>
      <c r="L87" s="23"/>
      <c r="M87" s="23"/>
      <c r="N87" s="23"/>
      <c r="O87" s="23">
        <f t="shared" si="5"/>
        <v>0</v>
      </c>
    </row>
    <row r="88" spans="1:15" ht="11.25">
      <c r="A88" s="20" t="s">
        <v>23</v>
      </c>
      <c r="B88" s="21" t="s">
        <v>24</v>
      </c>
      <c r="C88" s="22"/>
      <c r="D88" s="23"/>
      <c r="E88" s="23"/>
      <c r="F88" s="23"/>
      <c r="G88" s="23">
        <f t="shared" si="4"/>
        <v>0</v>
      </c>
      <c r="I88" s="20" t="s">
        <v>23</v>
      </c>
      <c r="J88" s="21" t="s">
        <v>24</v>
      </c>
      <c r="K88" s="22"/>
      <c r="L88" s="23"/>
      <c r="M88" s="23"/>
      <c r="N88" s="23"/>
      <c r="O88" s="23">
        <f t="shared" si="5"/>
        <v>0</v>
      </c>
    </row>
    <row r="89" spans="1:15" ht="11.25">
      <c r="A89" s="20" t="s">
        <v>25</v>
      </c>
      <c r="B89" s="21" t="s">
        <v>26</v>
      </c>
      <c r="C89" s="22">
        <v>4</v>
      </c>
      <c r="D89" s="23"/>
      <c r="E89" s="23"/>
      <c r="F89" s="23"/>
      <c r="G89" s="23">
        <f t="shared" si="4"/>
        <v>4</v>
      </c>
      <c r="I89" s="20" t="s">
        <v>25</v>
      </c>
      <c r="J89" s="21" t="s">
        <v>26</v>
      </c>
      <c r="K89" s="22"/>
      <c r="L89" s="23"/>
      <c r="M89" s="23"/>
      <c r="N89" s="23"/>
      <c r="O89" s="23">
        <f t="shared" si="5"/>
        <v>0</v>
      </c>
    </row>
    <row r="90" spans="1:15" ht="11.25">
      <c r="A90" s="20" t="s">
        <v>27</v>
      </c>
      <c r="B90" s="21" t="s">
        <v>28</v>
      </c>
      <c r="C90" s="22"/>
      <c r="D90" s="23"/>
      <c r="E90" s="23"/>
      <c r="F90" s="23"/>
      <c r="G90" s="23">
        <f t="shared" si="4"/>
        <v>0</v>
      </c>
      <c r="I90" s="20" t="s">
        <v>27</v>
      </c>
      <c r="J90" s="21" t="s">
        <v>28</v>
      </c>
      <c r="K90" s="22"/>
      <c r="L90" s="23"/>
      <c r="M90" s="23"/>
      <c r="N90" s="23"/>
      <c r="O90" s="23">
        <f t="shared" si="5"/>
        <v>0</v>
      </c>
    </row>
    <row r="91" spans="1:15" ht="11.25">
      <c r="A91" s="20" t="s">
        <v>29</v>
      </c>
      <c r="B91" s="21" t="s">
        <v>30</v>
      </c>
      <c r="C91" s="22"/>
      <c r="D91" s="23"/>
      <c r="E91" s="23"/>
      <c r="F91" s="23"/>
      <c r="G91" s="23">
        <f t="shared" si="4"/>
        <v>0</v>
      </c>
      <c r="I91" s="20" t="s">
        <v>29</v>
      </c>
      <c r="J91" s="21" t="s">
        <v>30</v>
      </c>
      <c r="K91" s="22"/>
      <c r="L91" s="23"/>
      <c r="M91" s="23"/>
      <c r="N91" s="23"/>
      <c r="O91" s="23">
        <f t="shared" si="5"/>
        <v>0</v>
      </c>
    </row>
    <row r="92" spans="1:15" ht="11.25">
      <c r="A92" s="20" t="s">
        <v>31</v>
      </c>
      <c r="B92" s="21" t="s">
        <v>32</v>
      </c>
      <c r="C92" s="22"/>
      <c r="D92" s="23"/>
      <c r="E92" s="23"/>
      <c r="F92" s="23"/>
      <c r="G92" s="23">
        <f t="shared" si="4"/>
        <v>0</v>
      </c>
      <c r="I92" s="20" t="s">
        <v>31</v>
      </c>
      <c r="J92" s="21" t="s">
        <v>32</v>
      </c>
      <c r="K92" s="22"/>
      <c r="L92" s="23"/>
      <c r="M92" s="23"/>
      <c r="N92" s="23"/>
      <c r="O92" s="23">
        <f t="shared" si="5"/>
        <v>0</v>
      </c>
    </row>
    <row r="93" spans="1:15" ht="11.25">
      <c r="A93" s="20" t="s">
        <v>33</v>
      </c>
      <c r="B93" s="21" t="s">
        <v>34</v>
      </c>
      <c r="C93" s="22"/>
      <c r="D93" s="23"/>
      <c r="E93" s="23"/>
      <c r="F93" s="23"/>
      <c r="G93" s="23">
        <f t="shared" si="4"/>
        <v>0</v>
      </c>
      <c r="I93" s="20" t="s">
        <v>33</v>
      </c>
      <c r="J93" s="21" t="s">
        <v>34</v>
      </c>
      <c r="K93" s="22"/>
      <c r="L93" s="23"/>
      <c r="M93" s="23"/>
      <c r="N93" s="23"/>
      <c r="O93" s="23">
        <f t="shared" si="5"/>
        <v>0</v>
      </c>
    </row>
    <row r="94" spans="1:15" ht="11.25">
      <c r="A94" s="20" t="s">
        <v>35</v>
      </c>
      <c r="B94" s="21" t="s">
        <v>36</v>
      </c>
      <c r="C94" s="22">
        <v>1</v>
      </c>
      <c r="D94" s="23"/>
      <c r="E94" s="23"/>
      <c r="F94" s="23"/>
      <c r="G94" s="23">
        <f t="shared" si="4"/>
        <v>1</v>
      </c>
      <c r="I94" s="20" t="s">
        <v>35</v>
      </c>
      <c r="J94" s="21" t="s">
        <v>36</v>
      </c>
      <c r="K94" s="22">
        <v>3</v>
      </c>
      <c r="L94" s="23">
        <v>1</v>
      </c>
      <c r="M94" s="23"/>
      <c r="N94" s="23"/>
      <c r="O94" s="23">
        <f t="shared" si="5"/>
        <v>4</v>
      </c>
    </row>
    <row r="95" spans="1:15" ht="11.25">
      <c r="A95" s="20" t="s">
        <v>37</v>
      </c>
      <c r="B95" s="21" t="s">
        <v>38</v>
      </c>
      <c r="C95" s="22"/>
      <c r="D95" s="23"/>
      <c r="E95" s="23"/>
      <c r="F95" s="23"/>
      <c r="G95" s="23">
        <f t="shared" si="4"/>
        <v>0</v>
      </c>
      <c r="I95" s="20" t="s">
        <v>37</v>
      </c>
      <c r="J95" s="21" t="s">
        <v>38</v>
      </c>
      <c r="K95" s="22"/>
      <c r="L95" s="23"/>
      <c r="M95" s="23"/>
      <c r="N95" s="23"/>
      <c r="O95" s="23">
        <f t="shared" si="5"/>
        <v>0</v>
      </c>
    </row>
    <row r="96" spans="1:15" ht="11.25">
      <c r="A96" s="20" t="s">
        <v>39</v>
      </c>
      <c r="B96" s="21" t="s">
        <v>40</v>
      </c>
      <c r="C96" s="22"/>
      <c r="D96" s="23"/>
      <c r="E96" s="23"/>
      <c r="F96" s="23"/>
      <c r="G96" s="23">
        <f>SUM(C96:F96)</f>
        <v>0</v>
      </c>
      <c r="I96" s="20" t="s">
        <v>39</v>
      </c>
      <c r="J96" s="21" t="s">
        <v>40</v>
      </c>
      <c r="K96" s="22"/>
      <c r="L96" s="23"/>
      <c r="M96" s="23"/>
      <c r="N96" s="23"/>
      <c r="O96" s="23">
        <f>SUM(K96:N96)</f>
        <v>0</v>
      </c>
    </row>
    <row r="97" spans="3:14" ht="11.25">
      <c r="C97" s="10"/>
      <c r="D97" s="10"/>
      <c r="E97" s="10"/>
      <c r="F97" s="10"/>
      <c r="K97" s="10"/>
      <c r="L97" s="10"/>
      <c r="M97" s="10"/>
      <c r="N97" s="10"/>
    </row>
    <row r="98" spans="1:14" ht="11.25">
      <c r="A98" s="24" t="s">
        <v>41</v>
      </c>
      <c r="B98" s="25"/>
      <c r="C98" s="26"/>
      <c r="D98" s="10"/>
      <c r="E98" s="10"/>
      <c r="F98" s="10"/>
      <c r="I98" s="24" t="s">
        <v>41</v>
      </c>
      <c r="J98" s="25"/>
      <c r="K98" s="26"/>
      <c r="L98" s="10"/>
      <c r="M98" s="10"/>
      <c r="N98" s="10"/>
    </row>
    <row r="99" spans="1:15" ht="11.25">
      <c r="A99" s="24" t="s">
        <v>42</v>
      </c>
      <c r="B99" s="25"/>
      <c r="C99" s="26"/>
      <c r="D99" s="31" t="s">
        <v>144</v>
      </c>
      <c r="E99" s="56">
        <v>0.513888888888889</v>
      </c>
      <c r="F99" s="31" t="s">
        <v>145</v>
      </c>
      <c r="G99" s="56">
        <v>0.5208333333333334</v>
      </c>
      <c r="I99" s="24" t="s">
        <v>42</v>
      </c>
      <c r="J99" s="25">
        <v>4</v>
      </c>
      <c r="K99" s="26"/>
      <c r="L99" s="31" t="s">
        <v>144</v>
      </c>
      <c r="M99" s="56">
        <v>0.5041666666666667</v>
      </c>
      <c r="N99" s="31" t="s">
        <v>145</v>
      </c>
      <c r="O99" s="56">
        <v>0.5069444444444444</v>
      </c>
    </row>
    <row r="100" spans="1:15" ht="11.25">
      <c r="A100" s="24" t="s">
        <v>43</v>
      </c>
      <c r="B100" s="25"/>
      <c r="C100" s="26"/>
      <c r="D100" s="31" t="s">
        <v>146</v>
      </c>
      <c r="E100" s="10">
        <v>9.4</v>
      </c>
      <c r="F100" s="31" t="s">
        <v>147</v>
      </c>
      <c r="G100" s="10" t="s">
        <v>165</v>
      </c>
      <c r="I100" s="24" t="s">
        <v>43</v>
      </c>
      <c r="J100" s="25"/>
      <c r="K100" s="26"/>
      <c r="L100" s="31" t="s">
        <v>146</v>
      </c>
      <c r="M100" s="10">
        <v>9.4</v>
      </c>
      <c r="N100" s="31" t="s">
        <v>147</v>
      </c>
      <c r="O100" s="10" t="s">
        <v>165</v>
      </c>
    </row>
    <row r="101" spans="1:15" ht="11.25">
      <c r="A101" s="24" t="s">
        <v>56</v>
      </c>
      <c r="B101" s="25"/>
      <c r="C101" s="26"/>
      <c r="D101" s="31" t="s">
        <v>148</v>
      </c>
      <c r="E101" s="10">
        <v>100</v>
      </c>
      <c r="F101" s="31" t="s">
        <v>149</v>
      </c>
      <c r="G101" s="10"/>
      <c r="I101" s="24" t="s">
        <v>56</v>
      </c>
      <c r="J101" s="25"/>
      <c r="K101" s="26"/>
      <c r="L101" s="31" t="s">
        <v>148</v>
      </c>
      <c r="M101" s="10">
        <v>100</v>
      </c>
      <c r="N101" s="31" t="s">
        <v>149</v>
      </c>
      <c r="O101" s="10"/>
    </row>
    <row r="102" spans="1:15" ht="11.25">
      <c r="A102" s="24" t="s">
        <v>44</v>
      </c>
      <c r="B102" s="25">
        <v>75</v>
      </c>
      <c r="D102" s="31" t="s">
        <v>150</v>
      </c>
      <c r="E102" s="10" t="s">
        <v>156</v>
      </c>
      <c r="F102" s="31" t="s">
        <v>151</v>
      </c>
      <c r="G102" s="10" t="s">
        <v>158</v>
      </c>
      <c r="I102" s="24" t="s">
        <v>44</v>
      </c>
      <c r="J102" s="25">
        <v>5</v>
      </c>
      <c r="L102" s="31" t="s">
        <v>150</v>
      </c>
      <c r="M102" s="10" t="s">
        <v>156</v>
      </c>
      <c r="N102" s="31" t="s">
        <v>151</v>
      </c>
      <c r="O102" s="10" t="s">
        <v>158</v>
      </c>
    </row>
    <row r="103" spans="1:14" ht="11.25">
      <c r="A103" s="24" t="s">
        <v>45</v>
      </c>
      <c r="B103" s="25"/>
      <c r="D103" s="31" t="s">
        <v>152</v>
      </c>
      <c r="E103" s="10" t="s">
        <v>155</v>
      </c>
      <c r="F103" s="31"/>
      <c r="I103" s="24" t="s">
        <v>45</v>
      </c>
      <c r="J103" s="25"/>
      <c r="L103" s="31" t="s">
        <v>152</v>
      </c>
      <c r="M103" s="10" t="s">
        <v>155</v>
      </c>
      <c r="N103" s="31"/>
    </row>
    <row r="104" spans="1:10" ht="11.25">
      <c r="A104" s="24" t="s">
        <v>46</v>
      </c>
      <c r="B104" s="25"/>
      <c r="I104" s="24" t="s">
        <v>46</v>
      </c>
      <c r="J104" s="25"/>
    </row>
    <row r="105" spans="1:10" ht="11.25">
      <c r="A105" s="24" t="s">
        <v>47</v>
      </c>
      <c r="B105" s="25"/>
      <c r="I105" s="24" t="s">
        <v>47</v>
      </c>
      <c r="J105" s="25"/>
    </row>
    <row r="106" spans="1:15" ht="11.25">
      <c r="A106" s="24" t="s">
        <v>48</v>
      </c>
      <c r="B106" s="25"/>
      <c r="C106" s="1"/>
      <c r="D106" s="3"/>
      <c r="E106" s="3"/>
      <c r="F106" s="27"/>
      <c r="G106" s="4"/>
      <c r="I106" s="24" t="s">
        <v>48</v>
      </c>
      <c r="J106" s="25"/>
      <c r="K106" s="1"/>
      <c r="L106" s="3"/>
      <c r="M106" s="3"/>
      <c r="N106" s="27"/>
      <c r="O106" s="4"/>
    </row>
    <row r="107" spans="1:15" ht="11.25">
      <c r="A107" s="24" t="s">
        <v>49</v>
      </c>
      <c r="B107" s="25"/>
      <c r="C107" s="1"/>
      <c r="D107" s="3"/>
      <c r="E107" s="3"/>
      <c r="F107" s="27"/>
      <c r="G107" s="4"/>
      <c r="I107" s="24" t="s">
        <v>49</v>
      </c>
      <c r="J107" s="25"/>
      <c r="K107" s="1"/>
      <c r="L107" s="3"/>
      <c r="M107" s="3"/>
      <c r="N107" s="27"/>
      <c r="O107" s="4"/>
    </row>
    <row r="108" spans="1:15" ht="11.25">
      <c r="A108" s="24" t="s">
        <v>50</v>
      </c>
      <c r="B108" s="25"/>
      <c r="C108" s="1"/>
      <c r="D108" s="3"/>
      <c r="E108" s="3"/>
      <c r="F108" s="28"/>
      <c r="G108" s="4"/>
      <c r="I108" s="24" t="s">
        <v>50</v>
      </c>
      <c r="J108" s="25"/>
      <c r="K108" s="1"/>
      <c r="L108" s="3"/>
      <c r="M108" s="3"/>
      <c r="N108" s="28"/>
      <c r="O108" s="4"/>
    </row>
    <row r="111" spans="1:15" ht="11.25">
      <c r="A111" s="3" t="s">
        <v>51</v>
      </c>
      <c r="B111" s="29">
        <v>1</v>
      </c>
      <c r="C111" s="29" t="s">
        <v>121</v>
      </c>
      <c r="D111" s="8"/>
      <c r="E111" s="3"/>
      <c r="F111" s="28"/>
      <c r="G111" s="4"/>
      <c r="I111" s="3" t="s">
        <v>51</v>
      </c>
      <c r="J111" s="29">
        <v>1</v>
      </c>
      <c r="K111" s="29" t="s">
        <v>122</v>
      </c>
      <c r="L111" s="8"/>
      <c r="M111" s="31" t="s">
        <v>135</v>
      </c>
      <c r="N111" s="28"/>
      <c r="O111" s="4"/>
    </row>
    <row r="112" spans="1:14" ht="11.25">
      <c r="A112" s="3" t="s">
        <v>52</v>
      </c>
      <c r="B112" s="29">
        <v>7</v>
      </c>
      <c r="C112" s="57">
        <v>39094</v>
      </c>
      <c r="D112" s="7"/>
      <c r="E112" s="7"/>
      <c r="F112" s="7"/>
      <c r="I112" s="3" t="s">
        <v>52</v>
      </c>
      <c r="J112" s="29">
        <v>8</v>
      </c>
      <c r="K112" s="57">
        <v>39094</v>
      </c>
      <c r="L112" s="7"/>
      <c r="M112" s="7"/>
      <c r="N112" s="7"/>
    </row>
    <row r="113" spans="3:14" ht="11.25">
      <c r="C113" s="10"/>
      <c r="D113" s="10"/>
      <c r="E113" s="10"/>
      <c r="F113" s="10"/>
      <c r="K113" s="10"/>
      <c r="L113" s="10"/>
      <c r="M113" s="10"/>
      <c r="N113" s="10"/>
    </row>
    <row r="114" spans="1:15" ht="12" thickBot="1">
      <c r="A114" s="12" t="s">
        <v>0</v>
      </c>
      <c r="B114" s="13" t="s">
        <v>1</v>
      </c>
      <c r="C114" s="14" t="s">
        <v>2</v>
      </c>
      <c r="D114" s="14" t="s">
        <v>3</v>
      </c>
      <c r="E114" s="14" t="s">
        <v>4</v>
      </c>
      <c r="F114" s="14" t="s">
        <v>5</v>
      </c>
      <c r="G114" s="15" t="s">
        <v>6</v>
      </c>
      <c r="I114" s="12" t="s">
        <v>0</v>
      </c>
      <c r="J114" s="13" t="s">
        <v>1</v>
      </c>
      <c r="K114" s="14" t="s">
        <v>2</v>
      </c>
      <c r="L114" s="14" t="s">
        <v>3</v>
      </c>
      <c r="M114" s="14" t="s">
        <v>4</v>
      </c>
      <c r="N114" s="14" t="s">
        <v>5</v>
      </c>
      <c r="O114" s="15" t="s">
        <v>6</v>
      </c>
    </row>
    <row r="115" spans="1:15" ht="12" thickTop="1">
      <c r="A115" s="16" t="s">
        <v>7</v>
      </c>
      <c r="B115" s="17" t="s">
        <v>8</v>
      </c>
      <c r="C115" s="18"/>
      <c r="D115" s="19"/>
      <c r="E115" s="19"/>
      <c r="F115" s="19"/>
      <c r="G115" s="19">
        <f>SUM(C115:F115)</f>
        <v>0</v>
      </c>
      <c r="I115" s="16" t="s">
        <v>7</v>
      </c>
      <c r="J115" s="17" t="s">
        <v>8</v>
      </c>
      <c r="K115" s="18"/>
      <c r="L115" s="19"/>
      <c r="M115" s="19"/>
      <c r="N115" s="19"/>
      <c r="O115" s="19">
        <f>SUM(K115:N115)</f>
        <v>0</v>
      </c>
    </row>
    <row r="116" spans="1:15" ht="11.25">
      <c r="A116" s="20" t="s">
        <v>9</v>
      </c>
      <c r="B116" s="21" t="s">
        <v>10</v>
      </c>
      <c r="C116" s="22"/>
      <c r="D116" s="23"/>
      <c r="E116" s="23"/>
      <c r="F116" s="23"/>
      <c r="G116" s="23">
        <f>SUM(C116:F116)</f>
        <v>0</v>
      </c>
      <c r="I116" s="20" t="s">
        <v>9</v>
      </c>
      <c r="J116" s="21" t="s">
        <v>10</v>
      </c>
      <c r="K116" s="22"/>
      <c r="L116" s="23"/>
      <c r="M116" s="23"/>
      <c r="N116" s="23"/>
      <c r="O116" s="23">
        <f>SUM(K116:N116)</f>
        <v>0</v>
      </c>
    </row>
    <row r="117" spans="1:15" ht="11.25">
      <c r="A117" s="20" t="s">
        <v>11</v>
      </c>
      <c r="B117" s="21" t="s">
        <v>12</v>
      </c>
      <c r="C117" s="22"/>
      <c r="D117" s="23"/>
      <c r="E117" s="23"/>
      <c r="F117" s="23"/>
      <c r="G117" s="23">
        <f aca="true" t="shared" si="6" ref="G117:G130">SUM(C117:F117)</f>
        <v>0</v>
      </c>
      <c r="I117" s="20" t="s">
        <v>11</v>
      </c>
      <c r="J117" s="21" t="s">
        <v>12</v>
      </c>
      <c r="K117" s="22"/>
      <c r="L117" s="23"/>
      <c r="M117" s="23"/>
      <c r="N117" s="23"/>
      <c r="O117" s="23">
        <f aca="true" t="shared" si="7" ref="O117:O130">SUM(K117:N117)</f>
        <v>0</v>
      </c>
    </row>
    <row r="118" spans="1:15" ht="11.25">
      <c r="A118" s="20" t="s">
        <v>13</v>
      </c>
      <c r="B118" s="21" t="s">
        <v>14</v>
      </c>
      <c r="C118" s="22"/>
      <c r="D118" s="23"/>
      <c r="E118" s="23"/>
      <c r="F118" s="23"/>
      <c r="G118" s="23">
        <f t="shared" si="6"/>
        <v>0</v>
      </c>
      <c r="I118" s="20" t="s">
        <v>13</v>
      </c>
      <c r="J118" s="21" t="s">
        <v>14</v>
      </c>
      <c r="K118" s="22"/>
      <c r="L118" s="23"/>
      <c r="M118" s="23"/>
      <c r="N118" s="23"/>
      <c r="O118" s="23">
        <f t="shared" si="7"/>
        <v>0</v>
      </c>
    </row>
    <row r="119" spans="1:15" ht="11.25">
      <c r="A119" s="20" t="s">
        <v>15</v>
      </c>
      <c r="B119" s="21" t="s">
        <v>16</v>
      </c>
      <c r="C119" s="22"/>
      <c r="D119" s="23"/>
      <c r="E119" s="23"/>
      <c r="F119" s="23"/>
      <c r="G119" s="23">
        <f t="shared" si="6"/>
        <v>0</v>
      </c>
      <c r="I119" s="20" t="s">
        <v>15</v>
      </c>
      <c r="J119" s="21" t="s">
        <v>16</v>
      </c>
      <c r="K119" s="22"/>
      <c r="L119" s="23"/>
      <c r="M119" s="23"/>
      <c r="N119" s="23"/>
      <c r="O119" s="23">
        <f t="shared" si="7"/>
        <v>0</v>
      </c>
    </row>
    <row r="120" spans="1:15" ht="11.25">
      <c r="A120" s="20" t="s">
        <v>17</v>
      </c>
      <c r="B120" s="21" t="s">
        <v>18</v>
      </c>
      <c r="C120" s="22"/>
      <c r="D120" s="23"/>
      <c r="E120" s="23"/>
      <c r="F120" s="23"/>
      <c r="G120" s="23">
        <f t="shared" si="6"/>
        <v>0</v>
      </c>
      <c r="I120" s="20" t="s">
        <v>17</v>
      </c>
      <c r="J120" s="21" t="s">
        <v>18</v>
      </c>
      <c r="K120" s="22"/>
      <c r="L120" s="23"/>
      <c r="M120" s="23"/>
      <c r="N120" s="23"/>
      <c r="O120" s="23">
        <f t="shared" si="7"/>
        <v>0</v>
      </c>
    </row>
    <row r="121" spans="1:15" ht="11.25">
      <c r="A121" s="20" t="s">
        <v>19</v>
      </c>
      <c r="B121" s="21" t="s">
        <v>20</v>
      </c>
      <c r="C121" s="22"/>
      <c r="D121" s="23"/>
      <c r="E121" s="23"/>
      <c r="F121" s="23"/>
      <c r="G121" s="23">
        <f t="shared" si="6"/>
        <v>0</v>
      </c>
      <c r="I121" s="20" t="s">
        <v>19</v>
      </c>
      <c r="J121" s="21" t="s">
        <v>20</v>
      </c>
      <c r="K121" s="22"/>
      <c r="L121" s="23"/>
      <c r="M121" s="23"/>
      <c r="N121" s="23"/>
      <c r="O121" s="23">
        <f t="shared" si="7"/>
        <v>0</v>
      </c>
    </row>
    <row r="122" spans="1:15" ht="11.25">
      <c r="A122" s="20" t="s">
        <v>21</v>
      </c>
      <c r="B122" s="21" t="s">
        <v>22</v>
      </c>
      <c r="C122" s="22"/>
      <c r="D122" s="23"/>
      <c r="E122" s="23"/>
      <c r="F122" s="23"/>
      <c r="G122" s="23">
        <f t="shared" si="6"/>
        <v>0</v>
      </c>
      <c r="I122" s="20" t="s">
        <v>21</v>
      </c>
      <c r="J122" s="21" t="s">
        <v>22</v>
      </c>
      <c r="K122" s="22"/>
      <c r="L122" s="23"/>
      <c r="M122" s="23"/>
      <c r="N122" s="23"/>
      <c r="O122" s="23">
        <f t="shared" si="7"/>
        <v>0</v>
      </c>
    </row>
    <row r="123" spans="1:15" ht="11.25">
      <c r="A123" s="20" t="s">
        <v>23</v>
      </c>
      <c r="B123" s="21" t="s">
        <v>24</v>
      </c>
      <c r="C123" s="22"/>
      <c r="D123" s="23"/>
      <c r="E123" s="23"/>
      <c r="F123" s="23"/>
      <c r="G123" s="23">
        <f t="shared" si="6"/>
        <v>0</v>
      </c>
      <c r="I123" s="20" t="s">
        <v>23</v>
      </c>
      <c r="J123" s="21" t="s">
        <v>24</v>
      </c>
      <c r="K123" s="22"/>
      <c r="L123" s="23"/>
      <c r="M123" s="23"/>
      <c r="N123" s="23"/>
      <c r="O123" s="23">
        <f t="shared" si="7"/>
        <v>0</v>
      </c>
    </row>
    <row r="124" spans="1:15" ht="11.25">
      <c r="A124" s="20" t="s">
        <v>25</v>
      </c>
      <c r="B124" s="21" t="s">
        <v>26</v>
      </c>
      <c r="C124" s="22"/>
      <c r="D124" s="23"/>
      <c r="E124" s="23"/>
      <c r="F124" s="23">
        <v>30</v>
      </c>
      <c r="G124" s="23">
        <f t="shared" si="6"/>
        <v>30</v>
      </c>
      <c r="I124" s="20" t="s">
        <v>25</v>
      </c>
      <c r="J124" s="21" t="s">
        <v>26</v>
      </c>
      <c r="K124" s="22">
        <v>3</v>
      </c>
      <c r="L124" s="23">
        <v>6</v>
      </c>
      <c r="M124" s="23"/>
      <c r="N124" s="23"/>
      <c r="O124" s="23">
        <f t="shared" si="7"/>
        <v>9</v>
      </c>
    </row>
    <row r="125" spans="1:15" ht="11.25">
      <c r="A125" s="20" t="s">
        <v>27</v>
      </c>
      <c r="B125" s="21" t="s">
        <v>28</v>
      </c>
      <c r="C125" s="22"/>
      <c r="D125" s="23"/>
      <c r="E125" s="23"/>
      <c r="F125" s="23"/>
      <c r="G125" s="23">
        <f t="shared" si="6"/>
        <v>0</v>
      </c>
      <c r="I125" s="20" t="s">
        <v>27</v>
      </c>
      <c r="J125" s="21" t="s">
        <v>28</v>
      </c>
      <c r="K125" s="22"/>
      <c r="L125" s="23"/>
      <c r="M125" s="23"/>
      <c r="N125" s="23"/>
      <c r="O125" s="23">
        <f t="shared" si="7"/>
        <v>0</v>
      </c>
    </row>
    <row r="126" spans="1:15" ht="11.25">
      <c r="A126" s="20" t="s">
        <v>29</v>
      </c>
      <c r="B126" s="21" t="s">
        <v>30</v>
      </c>
      <c r="C126" s="22"/>
      <c r="D126" s="23"/>
      <c r="E126" s="23"/>
      <c r="F126" s="23"/>
      <c r="G126" s="23">
        <f t="shared" si="6"/>
        <v>0</v>
      </c>
      <c r="I126" s="20" t="s">
        <v>29</v>
      </c>
      <c r="J126" s="21" t="s">
        <v>30</v>
      </c>
      <c r="K126" s="22">
        <v>3</v>
      </c>
      <c r="L126" s="23">
        <v>2</v>
      </c>
      <c r="M126" s="23"/>
      <c r="N126" s="23">
        <v>3</v>
      </c>
      <c r="O126" s="23">
        <f t="shared" si="7"/>
        <v>8</v>
      </c>
    </row>
    <row r="127" spans="1:15" ht="11.25">
      <c r="A127" s="20" t="s">
        <v>31</v>
      </c>
      <c r="B127" s="21" t="s">
        <v>32</v>
      </c>
      <c r="C127" s="22"/>
      <c r="D127" s="23"/>
      <c r="E127" s="23"/>
      <c r="F127" s="23"/>
      <c r="G127" s="23">
        <f t="shared" si="6"/>
        <v>0</v>
      </c>
      <c r="I127" s="20" t="s">
        <v>31</v>
      </c>
      <c r="J127" s="21" t="s">
        <v>32</v>
      </c>
      <c r="K127" s="22">
        <v>2</v>
      </c>
      <c r="L127" s="23">
        <v>10</v>
      </c>
      <c r="M127" s="23"/>
      <c r="N127" s="23"/>
      <c r="O127" s="23">
        <f t="shared" si="7"/>
        <v>12</v>
      </c>
    </row>
    <row r="128" spans="1:15" ht="11.25">
      <c r="A128" s="20" t="s">
        <v>33</v>
      </c>
      <c r="B128" s="21" t="s">
        <v>34</v>
      </c>
      <c r="C128" s="22"/>
      <c r="D128" s="23"/>
      <c r="E128" s="23"/>
      <c r="F128" s="23"/>
      <c r="G128" s="23">
        <f t="shared" si="6"/>
        <v>0</v>
      </c>
      <c r="I128" s="20" t="s">
        <v>33</v>
      </c>
      <c r="J128" s="21" t="s">
        <v>34</v>
      </c>
      <c r="K128" s="22"/>
      <c r="L128" s="23"/>
      <c r="M128" s="23"/>
      <c r="N128" s="23"/>
      <c r="O128" s="23">
        <f t="shared" si="7"/>
        <v>0</v>
      </c>
    </row>
    <row r="129" spans="1:15" ht="11.25">
      <c r="A129" s="20" t="s">
        <v>35</v>
      </c>
      <c r="B129" s="21" t="s">
        <v>36</v>
      </c>
      <c r="C129" s="22">
        <v>3</v>
      </c>
      <c r="D129" s="23"/>
      <c r="E129" s="23"/>
      <c r="F129" s="23"/>
      <c r="G129" s="23">
        <f t="shared" si="6"/>
        <v>3</v>
      </c>
      <c r="I129" s="20" t="s">
        <v>35</v>
      </c>
      <c r="J129" s="21" t="s">
        <v>36</v>
      </c>
      <c r="K129" s="22">
        <v>6</v>
      </c>
      <c r="L129" s="23">
        <v>5</v>
      </c>
      <c r="M129" s="23"/>
      <c r="N129" s="23"/>
      <c r="O129" s="23">
        <f t="shared" si="7"/>
        <v>11</v>
      </c>
    </row>
    <row r="130" spans="1:15" ht="11.25">
      <c r="A130" s="20" t="s">
        <v>37</v>
      </c>
      <c r="B130" s="21" t="s">
        <v>38</v>
      </c>
      <c r="C130" s="22"/>
      <c r="D130" s="23"/>
      <c r="E130" s="23"/>
      <c r="F130" s="23"/>
      <c r="G130" s="23">
        <f t="shared" si="6"/>
        <v>0</v>
      </c>
      <c r="I130" s="20" t="s">
        <v>37</v>
      </c>
      <c r="J130" s="21" t="s">
        <v>38</v>
      </c>
      <c r="K130" s="22"/>
      <c r="L130" s="23"/>
      <c r="M130" s="23"/>
      <c r="N130" s="23"/>
      <c r="O130" s="23">
        <f t="shared" si="7"/>
        <v>0</v>
      </c>
    </row>
    <row r="131" spans="1:15" ht="11.25">
      <c r="A131" s="20" t="s">
        <v>39</v>
      </c>
      <c r="B131" s="21" t="s">
        <v>40</v>
      </c>
      <c r="C131" s="22"/>
      <c r="D131" s="23"/>
      <c r="E131" s="23"/>
      <c r="F131" s="23"/>
      <c r="G131" s="23">
        <f>SUM(C131:F131)</f>
        <v>0</v>
      </c>
      <c r="I131" s="20" t="s">
        <v>39</v>
      </c>
      <c r="J131" s="21" t="s">
        <v>40</v>
      </c>
      <c r="K131" s="22"/>
      <c r="L131" s="23"/>
      <c r="M131" s="23"/>
      <c r="N131" s="23"/>
      <c r="O131" s="23">
        <f>SUM(K131:N131)</f>
        <v>0</v>
      </c>
    </row>
    <row r="132" spans="3:14" ht="11.25">
      <c r="C132" s="10"/>
      <c r="D132" s="10"/>
      <c r="E132" s="10"/>
      <c r="F132" s="10"/>
      <c r="K132" s="10"/>
      <c r="L132" s="10"/>
      <c r="M132" s="10"/>
      <c r="N132" s="10"/>
    </row>
    <row r="133" spans="1:14" ht="11.25">
      <c r="A133" s="24" t="s">
        <v>41</v>
      </c>
      <c r="B133" s="25">
        <v>11</v>
      </c>
      <c r="C133" s="26"/>
      <c r="D133" s="10"/>
      <c r="E133" s="10"/>
      <c r="F133" s="10"/>
      <c r="G133" s="54"/>
      <c r="I133" s="24" t="s">
        <v>41</v>
      </c>
      <c r="J133" s="25">
        <v>24</v>
      </c>
      <c r="K133" s="26"/>
      <c r="L133" s="10"/>
      <c r="M133" s="10"/>
      <c r="N133" s="10"/>
    </row>
    <row r="134" spans="1:15" ht="11.25">
      <c r="A134" s="24" t="s">
        <v>42</v>
      </c>
      <c r="B134" s="25"/>
      <c r="C134" s="26"/>
      <c r="D134" s="31" t="s">
        <v>144</v>
      </c>
      <c r="E134" s="56">
        <v>0.6527777777777778</v>
      </c>
      <c r="F134" s="31" t="s">
        <v>145</v>
      </c>
      <c r="G134" s="56">
        <v>0.65625</v>
      </c>
      <c r="I134" s="24" t="s">
        <v>42</v>
      </c>
      <c r="J134" s="25">
        <v>37</v>
      </c>
      <c r="K134" s="26"/>
      <c r="L134" s="31" t="s">
        <v>144</v>
      </c>
      <c r="M134" s="56">
        <v>0.58125</v>
      </c>
      <c r="N134" s="31" t="s">
        <v>145</v>
      </c>
      <c r="O134" s="56">
        <v>0.6159722222222223</v>
      </c>
    </row>
    <row r="135" spans="1:15" ht="11.25">
      <c r="A135" s="24" t="s">
        <v>43</v>
      </c>
      <c r="B135" s="25"/>
      <c r="C135" s="26"/>
      <c r="D135" s="31" t="s">
        <v>146</v>
      </c>
      <c r="E135" s="10">
        <v>9.4</v>
      </c>
      <c r="F135" s="31" t="s">
        <v>147</v>
      </c>
      <c r="G135" s="10" t="s">
        <v>165</v>
      </c>
      <c r="I135" s="24" t="s">
        <v>43</v>
      </c>
      <c r="J135" s="25"/>
      <c r="K135" s="26"/>
      <c r="L135" s="31" t="s">
        <v>146</v>
      </c>
      <c r="M135" s="10">
        <v>11.1</v>
      </c>
      <c r="N135" s="31" t="s">
        <v>147</v>
      </c>
      <c r="O135" s="10" t="s">
        <v>165</v>
      </c>
    </row>
    <row r="136" spans="1:15" ht="11.25">
      <c r="A136" s="24" t="s">
        <v>56</v>
      </c>
      <c r="B136" s="25"/>
      <c r="C136" s="26"/>
      <c r="D136" s="31" t="s">
        <v>148</v>
      </c>
      <c r="E136" s="10">
        <v>0</v>
      </c>
      <c r="F136" s="31" t="s">
        <v>149</v>
      </c>
      <c r="G136" s="10">
        <v>0</v>
      </c>
      <c r="I136" s="24" t="s">
        <v>56</v>
      </c>
      <c r="J136" s="25"/>
      <c r="K136" s="26"/>
      <c r="L136" s="31" t="s">
        <v>148</v>
      </c>
      <c r="M136" s="10">
        <v>10</v>
      </c>
      <c r="N136" s="31" t="s">
        <v>149</v>
      </c>
      <c r="O136" s="10">
        <v>0</v>
      </c>
    </row>
    <row r="137" spans="1:15" ht="11.25">
      <c r="A137" s="24" t="s">
        <v>44</v>
      </c>
      <c r="B137" s="25">
        <v>14</v>
      </c>
      <c r="D137" s="31" t="s">
        <v>150</v>
      </c>
      <c r="E137" s="10" t="s">
        <v>154</v>
      </c>
      <c r="F137" s="31" t="s">
        <v>151</v>
      </c>
      <c r="G137" s="10" t="s">
        <v>158</v>
      </c>
      <c r="I137" s="24" t="s">
        <v>44</v>
      </c>
      <c r="J137" s="25">
        <v>115</v>
      </c>
      <c r="L137" s="31" t="s">
        <v>150</v>
      </c>
      <c r="M137" s="10" t="s">
        <v>154</v>
      </c>
      <c r="N137" s="31" t="s">
        <v>151</v>
      </c>
      <c r="O137" s="10" t="s">
        <v>158</v>
      </c>
    </row>
    <row r="138" spans="1:14" ht="11.25">
      <c r="A138" s="24" t="s">
        <v>45</v>
      </c>
      <c r="B138" s="25"/>
      <c r="D138" s="31" t="s">
        <v>152</v>
      </c>
      <c r="E138" s="10" t="s">
        <v>155</v>
      </c>
      <c r="F138" s="31"/>
      <c r="I138" s="24" t="s">
        <v>45</v>
      </c>
      <c r="J138" s="25"/>
      <c r="L138" s="31" t="s">
        <v>152</v>
      </c>
      <c r="M138" s="10" t="s">
        <v>155</v>
      </c>
      <c r="N138" s="31"/>
    </row>
    <row r="139" spans="1:10" ht="11.25">
      <c r="A139" s="24" t="s">
        <v>46</v>
      </c>
      <c r="B139" s="25"/>
      <c r="I139" s="24" t="s">
        <v>46</v>
      </c>
      <c r="J139" s="25">
        <v>2</v>
      </c>
    </row>
    <row r="140" spans="1:10" ht="11.25">
      <c r="A140" s="24" t="s">
        <v>47</v>
      </c>
      <c r="B140" s="25">
        <v>12</v>
      </c>
      <c r="I140" s="24" t="s">
        <v>47</v>
      </c>
      <c r="J140" s="25"/>
    </row>
    <row r="141" spans="1:15" ht="11.25">
      <c r="A141" s="24" t="s">
        <v>48</v>
      </c>
      <c r="B141" s="25"/>
      <c r="C141" s="1"/>
      <c r="D141" s="3"/>
      <c r="E141" s="3"/>
      <c r="F141" s="27"/>
      <c r="G141" s="4"/>
      <c r="I141" s="24" t="s">
        <v>48</v>
      </c>
      <c r="J141" s="25"/>
      <c r="K141" s="1"/>
      <c r="L141" s="3"/>
      <c r="M141" s="3"/>
      <c r="N141" s="27"/>
      <c r="O141" s="4"/>
    </row>
    <row r="142" spans="1:15" ht="11.25">
      <c r="A142" s="24" t="s">
        <v>49</v>
      </c>
      <c r="B142" s="25"/>
      <c r="C142" s="1"/>
      <c r="D142" s="3"/>
      <c r="E142" s="3"/>
      <c r="F142" s="27"/>
      <c r="G142" s="4"/>
      <c r="I142" s="24" t="s">
        <v>49</v>
      </c>
      <c r="J142" s="25">
        <v>2</v>
      </c>
      <c r="K142" s="1"/>
      <c r="L142" s="3"/>
      <c r="M142" s="3"/>
      <c r="N142" s="27"/>
      <c r="O142" s="4"/>
    </row>
    <row r="143" spans="1:15" ht="11.25">
      <c r="A143" s="24" t="s">
        <v>50</v>
      </c>
      <c r="B143" s="25"/>
      <c r="C143" s="1"/>
      <c r="D143" s="3"/>
      <c r="E143" s="3"/>
      <c r="F143" s="28"/>
      <c r="G143" s="4"/>
      <c r="I143" s="24" t="s">
        <v>50</v>
      </c>
      <c r="J143" s="25">
        <v>1</v>
      </c>
      <c r="K143" s="1"/>
      <c r="L143" s="3"/>
      <c r="M143" s="3"/>
      <c r="N143" s="28"/>
      <c r="O143" s="4"/>
    </row>
    <row r="146" spans="1:15" ht="11.25">
      <c r="A146" s="3" t="s">
        <v>51</v>
      </c>
      <c r="B146" s="29">
        <v>1</v>
      </c>
      <c r="C146" s="29" t="s">
        <v>123</v>
      </c>
      <c r="D146" s="8"/>
      <c r="E146" s="3"/>
      <c r="F146" s="28"/>
      <c r="G146" s="4"/>
      <c r="I146" s="3" t="s">
        <v>51</v>
      </c>
      <c r="J146" s="29">
        <v>1</v>
      </c>
      <c r="K146" s="29" t="s">
        <v>124</v>
      </c>
      <c r="L146" s="8"/>
      <c r="M146" s="3"/>
      <c r="N146" s="28"/>
      <c r="O146" s="4"/>
    </row>
    <row r="147" spans="1:14" ht="11.25">
      <c r="A147" s="3" t="s">
        <v>52</v>
      </c>
      <c r="B147" s="29">
        <v>9</v>
      </c>
      <c r="C147" s="57">
        <v>39094</v>
      </c>
      <c r="D147" s="7"/>
      <c r="E147" s="7"/>
      <c r="F147" s="7"/>
      <c r="I147" s="3" t="s">
        <v>52</v>
      </c>
      <c r="J147" s="29">
        <v>10</v>
      </c>
      <c r="K147" s="57">
        <v>39094</v>
      </c>
      <c r="L147" s="7"/>
      <c r="M147" s="7"/>
      <c r="N147" s="7"/>
    </row>
    <row r="148" spans="3:14" ht="11.25">
      <c r="C148" s="10"/>
      <c r="D148" s="10"/>
      <c r="E148" s="10"/>
      <c r="F148" s="10"/>
      <c r="K148" s="10"/>
      <c r="L148" s="10"/>
      <c r="M148" s="10"/>
      <c r="N148" s="10"/>
    </row>
    <row r="149" spans="1:15" ht="12" thickBot="1">
      <c r="A149" s="12" t="s">
        <v>0</v>
      </c>
      <c r="B149" s="13" t="s">
        <v>1</v>
      </c>
      <c r="C149" s="14" t="s">
        <v>2</v>
      </c>
      <c r="D149" s="14" t="s">
        <v>3</v>
      </c>
      <c r="E149" s="14" t="s">
        <v>4</v>
      </c>
      <c r="F149" s="14" t="s">
        <v>5</v>
      </c>
      <c r="G149" s="15" t="s">
        <v>6</v>
      </c>
      <c r="I149" s="12" t="s">
        <v>0</v>
      </c>
      <c r="J149" s="13" t="s">
        <v>1</v>
      </c>
      <c r="K149" s="14" t="s">
        <v>2</v>
      </c>
      <c r="L149" s="14" t="s">
        <v>3</v>
      </c>
      <c r="M149" s="14" t="s">
        <v>4</v>
      </c>
      <c r="N149" s="14" t="s">
        <v>5</v>
      </c>
      <c r="O149" s="15" t="s">
        <v>6</v>
      </c>
    </row>
    <row r="150" spans="1:15" ht="12" thickTop="1">
      <c r="A150" s="16" t="s">
        <v>7</v>
      </c>
      <c r="B150" s="17" t="s">
        <v>8</v>
      </c>
      <c r="C150" s="18"/>
      <c r="D150" s="19"/>
      <c r="E150" s="19"/>
      <c r="F150" s="19"/>
      <c r="G150" s="19">
        <f>SUM(C150:F150)</f>
        <v>0</v>
      </c>
      <c r="I150" s="16" t="s">
        <v>7</v>
      </c>
      <c r="J150" s="17" t="s">
        <v>8</v>
      </c>
      <c r="K150" s="18"/>
      <c r="L150" s="19"/>
      <c r="M150" s="19"/>
      <c r="N150" s="19"/>
      <c r="O150" s="19">
        <f>SUM(K150:N150)</f>
        <v>0</v>
      </c>
    </row>
    <row r="151" spans="1:15" ht="11.25">
      <c r="A151" s="20" t="s">
        <v>9</v>
      </c>
      <c r="B151" s="21" t="s">
        <v>10</v>
      </c>
      <c r="C151" s="22"/>
      <c r="D151" s="23"/>
      <c r="E151" s="23"/>
      <c r="F151" s="23"/>
      <c r="G151" s="23">
        <f>SUM(C151:F151)</f>
        <v>0</v>
      </c>
      <c r="I151" s="20" t="s">
        <v>9</v>
      </c>
      <c r="J151" s="21" t="s">
        <v>10</v>
      </c>
      <c r="K151" s="22"/>
      <c r="L151" s="23"/>
      <c r="M151" s="23"/>
      <c r="N151" s="23"/>
      <c r="O151" s="23">
        <f>SUM(K151:N151)</f>
        <v>0</v>
      </c>
    </row>
    <row r="152" spans="1:15" ht="11.25">
      <c r="A152" s="20" t="s">
        <v>11</v>
      </c>
      <c r="B152" s="21" t="s">
        <v>12</v>
      </c>
      <c r="C152" s="22"/>
      <c r="D152" s="23"/>
      <c r="E152" s="23"/>
      <c r="F152" s="23"/>
      <c r="G152" s="23">
        <f aca="true" t="shared" si="8" ref="G152:G165">SUM(C152:F152)</f>
        <v>0</v>
      </c>
      <c r="I152" s="20" t="s">
        <v>11</v>
      </c>
      <c r="J152" s="21" t="s">
        <v>12</v>
      </c>
      <c r="K152" s="22"/>
      <c r="L152" s="23"/>
      <c r="M152" s="23"/>
      <c r="N152" s="23"/>
      <c r="O152" s="23">
        <f aca="true" t="shared" si="9" ref="O152:O165">SUM(K152:N152)</f>
        <v>0</v>
      </c>
    </row>
    <row r="153" spans="1:15" ht="11.25">
      <c r="A153" s="20" t="s">
        <v>13</v>
      </c>
      <c r="B153" s="21" t="s">
        <v>14</v>
      </c>
      <c r="C153" s="22"/>
      <c r="D153" s="23"/>
      <c r="E153" s="23"/>
      <c r="F153" s="23"/>
      <c r="G153" s="23">
        <f t="shared" si="8"/>
        <v>0</v>
      </c>
      <c r="I153" s="20" t="s">
        <v>13</v>
      </c>
      <c r="J153" s="21" t="s">
        <v>14</v>
      </c>
      <c r="K153" s="22"/>
      <c r="L153" s="23"/>
      <c r="M153" s="23"/>
      <c r="N153" s="23"/>
      <c r="O153" s="23">
        <f t="shared" si="9"/>
        <v>0</v>
      </c>
    </row>
    <row r="154" spans="1:15" ht="11.25">
      <c r="A154" s="20" t="s">
        <v>15</v>
      </c>
      <c r="B154" s="21" t="s">
        <v>16</v>
      </c>
      <c r="C154" s="22"/>
      <c r="D154" s="23"/>
      <c r="E154" s="23"/>
      <c r="F154" s="23"/>
      <c r="G154" s="23">
        <f t="shared" si="8"/>
        <v>0</v>
      </c>
      <c r="I154" s="20" t="s">
        <v>15</v>
      </c>
      <c r="J154" s="21" t="s">
        <v>16</v>
      </c>
      <c r="K154" s="22"/>
      <c r="L154" s="23"/>
      <c r="M154" s="23"/>
      <c r="N154" s="23"/>
      <c r="O154" s="23">
        <f t="shared" si="9"/>
        <v>0</v>
      </c>
    </row>
    <row r="155" spans="1:15" ht="11.25">
      <c r="A155" s="20" t="s">
        <v>17</v>
      </c>
      <c r="B155" s="21" t="s">
        <v>18</v>
      </c>
      <c r="C155" s="22"/>
      <c r="D155" s="23"/>
      <c r="E155" s="23"/>
      <c r="F155" s="23"/>
      <c r="G155" s="23">
        <f t="shared" si="8"/>
        <v>0</v>
      </c>
      <c r="I155" s="20" t="s">
        <v>17</v>
      </c>
      <c r="J155" s="21" t="s">
        <v>18</v>
      </c>
      <c r="K155" s="22"/>
      <c r="L155" s="23"/>
      <c r="M155" s="23"/>
      <c r="N155" s="23"/>
      <c r="O155" s="23">
        <f t="shared" si="9"/>
        <v>0</v>
      </c>
    </row>
    <row r="156" spans="1:15" ht="11.25">
      <c r="A156" s="20" t="s">
        <v>19</v>
      </c>
      <c r="B156" s="21" t="s">
        <v>20</v>
      </c>
      <c r="C156" s="22"/>
      <c r="D156" s="23"/>
      <c r="E156" s="23"/>
      <c r="F156" s="23"/>
      <c r="G156" s="23">
        <f t="shared" si="8"/>
        <v>0</v>
      </c>
      <c r="I156" s="20" t="s">
        <v>19</v>
      </c>
      <c r="J156" s="21" t="s">
        <v>20</v>
      </c>
      <c r="K156" s="22"/>
      <c r="L156" s="23"/>
      <c r="M156" s="23"/>
      <c r="N156" s="23"/>
      <c r="O156" s="23">
        <f t="shared" si="9"/>
        <v>0</v>
      </c>
    </row>
    <row r="157" spans="1:15" ht="11.25">
      <c r="A157" s="20" t="s">
        <v>21</v>
      </c>
      <c r="B157" s="21" t="s">
        <v>22</v>
      </c>
      <c r="C157" s="22"/>
      <c r="D157" s="23"/>
      <c r="E157" s="23"/>
      <c r="F157" s="23"/>
      <c r="G157" s="23">
        <f t="shared" si="8"/>
        <v>0</v>
      </c>
      <c r="I157" s="20" t="s">
        <v>21</v>
      </c>
      <c r="J157" s="21" t="s">
        <v>22</v>
      </c>
      <c r="K157" s="22"/>
      <c r="L157" s="23"/>
      <c r="M157" s="23"/>
      <c r="N157" s="23"/>
      <c r="O157" s="23">
        <f t="shared" si="9"/>
        <v>0</v>
      </c>
    </row>
    <row r="158" spans="1:15" ht="11.25">
      <c r="A158" s="20" t="s">
        <v>23</v>
      </c>
      <c r="B158" s="21" t="s">
        <v>24</v>
      </c>
      <c r="C158" s="22"/>
      <c r="D158" s="23"/>
      <c r="E158" s="23"/>
      <c r="F158" s="23"/>
      <c r="G158" s="23">
        <f t="shared" si="8"/>
        <v>0</v>
      </c>
      <c r="I158" s="20" t="s">
        <v>23</v>
      </c>
      <c r="J158" s="21" t="s">
        <v>24</v>
      </c>
      <c r="K158" s="22"/>
      <c r="L158" s="23"/>
      <c r="M158" s="23"/>
      <c r="N158" s="23"/>
      <c r="O158" s="23">
        <f t="shared" si="9"/>
        <v>0</v>
      </c>
    </row>
    <row r="159" spans="1:15" ht="11.25">
      <c r="A159" s="20" t="s">
        <v>25</v>
      </c>
      <c r="B159" s="21" t="s">
        <v>26</v>
      </c>
      <c r="C159" s="22">
        <v>8</v>
      </c>
      <c r="D159" s="23">
        <v>8</v>
      </c>
      <c r="E159" s="23"/>
      <c r="F159" s="23">
        <v>5</v>
      </c>
      <c r="G159" s="23">
        <f t="shared" si="8"/>
        <v>21</v>
      </c>
      <c r="I159" s="20" t="s">
        <v>25</v>
      </c>
      <c r="J159" s="21" t="s">
        <v>26</v>
      </c>
      <c r="K159" s="22">
        <v>5</v>
      </c>
      <c r="L159" s="23">
        <v>4</v>
      </c>
      <c r="M159" s="23"/>
      <c r="N159" s="23"/>
      <c r="O159" s="23">
        <f t="shared" si="9"/>
        <v>9</v>
      </c>
    </row>
    <row r="160" spans="1:15" ht="11.25">
      <c r="A160" s="20" t="s">
        <v>27</v>
      </c>
      <c r="B160" s="21" t="s">
        <v>28</v>
      </c>
      <c r="C160" s="22"/>
      <c r="D160" s="23"/>
      <c r="E160" s="23"/>
      <c r="F160" s="23"/>
      <c r="G160" s="23">
        <f t="shared" si="8"/>
        <v>0</v>
      </c>
      <c r="I160" s="20" t="s">
        <v>27</v>
      </c>
      <c r="J160" s="21" t="s">
        <v>28</v>
      </c>
      <c r="K160" s="22"/>
      <c r="L160" s="23"/>
      <c r="M160" s="23"/>
      <c r="N160" s="23"/>
      <c r="O160" s="23">
        <f t="shared" si="9"/>
        <v>0</v>
      </c>
    </row>
    <row r="161" spans="1:15" ht="11.25">
      <c r="A161" s="20" t="s">
        <v>29</v>
      </c>
      <c r="B161" s="21" t="s">
        <v>30</v>
      </c>
      <c r="C161" s="22">
        <v>48</v>
      </c>
      <c r="D161" s="23">
        <v>56</v>
      </c>
      <c r="E161" s="23"/>
      <c r="F161" s="23"/>
      <c r="G161" s="23">
        <f t="shared" si="8"/>
        <v>104</v>
      </c>
      <c r="I161" s="20" t="s">
        <v>29</v>
      </c>
      <c r="J161" s="21" t="s">
        <v>30</v>
      </c>
      <c r="K161" s="22"/>
      <c r="L161" s="23"/>
      <c r="M161" s="23"/>
      <c r="N161" s="23"/>
      <c r="O161" s="23">
        <f t="shared" si="9"/>
        <v>0</v>
      </c>
    </row>
    <row r="162" spans="1:15" ht="11.25">
      <c r="A162" s="20" t="s">
        <v>31</v>
      </c>
      <c r="B162" s="21" t="s">
        <v>32</v>
      </c>
      <c r="C162" s="22">
        <v>4</v>
      </c>
      <c r="D162" s="23">
        <v>30</v>
      </c>
      <c r="E162" s="23"/>
      <c r="F162" s="23"/>
      <c r="G162" s="23">
        <f t="shared" si="8"/>
        <v>34</v>
      </c>
      <c r="I162" s="20" t="s">
        <v>31</v>
      </c>
      <c r="J162" s="21" t="s">
        <v>32</v>
      </c>
      <c r="K162" s="22"/>
      <c r="L162" s="23"/>
      <c r="M162" s="23"/>
      <c r="N162" s="23"/>
      <c r="O162" s="23">
        <f t="shared" si="9"/>
        <v>0</v>
      </c>
    </row>
    <row r="163" spans="1:15" ht="11.25">
      <c r="A163" s="20" t="s">
        <v>33</v>
      </c>
      <c r="B163" s="21" t="s">
        <v>34</v>
      </c>
      <c r="C163" s="22"/>
      <c r="D163" s="23"/>
      <c r="E163" s="23"/>
      <c r="F163" s="23"/>
      <c r="G163" s="23">
        <f t="shared" si="8"/>
        <v>0</v>
      </c>
      <c r="I163" s="20" t="s">
        <v>33</v>
      </c>
      <c r="J163" s="21" t="s">
        <v>34</v>
      </c>
      <c r="K163" s="22"/>
      <c r="L163" s="23"/>
      <c r="M163" s="23"/>
      <c r="N163" s="23"/>
      <c r="O163" s="23">
        <f t="shared" si="9"/>
        <v>0</v>
      </c>
    </row>
    <row r="164" spans="1:15" ht="11.25">
      <c r="A164" s="20" t="s">
        <v>35</v>
      </c>
      <c r="B164" s="21" t="s">
        <v>36</v>
      </c>
      <c r="C164" s="22">
        <v>35</v>
      </c>
      <c r="D164" s="23">
        <v>57</v>
      </c>
      <c r="E164" s="23"/>
      <c r="F164" s="23">
        <v>14</v>
      </c>
      <c r="G164" s="23">
        <f t="shared" si="8"/>
        <v>106</v>
      </c>
      <c r="I164" s="20" t="s">
        <v>35</v>
      </c>
      <c r="J164" s="21" t="s">
        <v>36</v>
      </c>
      <c r="K164" s="22">
        <v>2</v>
      </c>
      <c r="L164" s="23"/>
      <c r="M164" s="23"/>
      <c r="N164" s="23"/>
      <c r="O164" s="23">
        <f t="shared" si="9"/>
        <v>2</v>
      </c>
    </row>
    <row r="165" spans="1:15" ht="11.25">
      <c r="A165" s="20" t="s">
        <v>37</v>
      </c>
      <c r="B165" s="21" t="s">
        <v>38</v>
      </c>
      <c r="C165" s="22"/>
      <c r="D165" s="23"/>
      <c r="E165" s="23"/>
      <c r="F165" s="23"/>
      <c r="G165" s="23">
        <f t="shared" si="8"/>
        <v>0</v>
      </c>
      <c r="I165" s="20" t="s">
        <v>37</v>
      </c>
      <c r="J165" s="21" t="s">
        <v>38</v>
      </c>
      <c r="K165" s="22"/>
      <c r="L165" s="23"/>
      <c r="M165" s="23"/>
      <c r="N165" s="23"/>
      <c r="O165" s="23">
        <f t="shared" si="9"/>
        <v>0</v>
      </c>
    </row>
    <row r="166" spans="1:15" ht="11.25">
      <c r="A166" s="20" t="s">
        <v>39</v>
      </c>
      <c r="B166" s="21" t="s">
        <v>40</v>
      </c>
      <c r="C166" s="22"/>
      <c r="D166" s="23"/>
      <c r="E166" s="23"/>
      <c r="F166" s="23"/>
      <c r="G166" s="23">
        <f>SUM(C166:F166)</f>
        <v>0</v>
      </c>
      <c r="I166" s="20" t="s">
        <v>39</v>
      </c>
      <c r="J166" s="21" t="s">
        <v>40</v>
      </c>
      <c r="K166" s="22"/>
      <c r="L166" s="23"/>
      <c r="M166" s="23"/>
      <c r="N166" s="23"/>
      <c r="O166" s="23">
        <f>SUM(K166:N166)</f>
        <v>0</v>
      </c>
    </row>
    <row r="167" spans="3:14" ht="11.25">
      <c r="C167" s="10"/>
      <c r="D167" s="10"/>
      <c r="E167" s="10"/>
      <c r="F167" s="10"/>
      <c r="K167" s="10"/>
      <c r="L167" s="10"/>
      <c r="M167" s="10"/>
      <c r="N167" s="10"/>
    </row>
    <row r="168" spans="1:14" ht="11.25">
      <c r="A168" s="24" t="s">
        <v>41</v>
      </c>
      <c r="B168" s="25">
        <v>21</v>
      </c>
      <c r="C168" s="26"/>
      <c r="D168" s="10"/>
      <c r="E168" s="10"/>
      <c r="F168" s="10"/>
      <c r="G168" s="54"/>
      <c r="I168" s="24" t="s">
        <v>41</v>
      </c>
      <c r="J168" s="25"/>
      <c r="K168" s="26"/>
      <c r="L168" s="10"/>
      <c r="M168" s="10"/>
      <c r="N168" s="10"/>
    </row>
    <row r="169" spans="1:15" ht="11.25">
      <c r="A169" s="24" t="s">
        <v>42</v>
      </c>
      <c r="B169" s="25">
        <v>7</v>
      </c>
      <c r="C169" s="26"/>
      <c r="D169" s="31" t="s">
        <v>144</v>
      </c>
      <c r="E169" s="56">
        <v>0.5166666666666667</v>
      </c>
      <c r="F169" s="31" t="s">
        <v>145</v>
      </c>
      <c r="G169" s="56">
        <v>0.5715277777777777</v>
      </c>
      <c r="I169" s="24" t="s">
        <v>42</v>
      </c>
      <c r="J169" s="25"/>
      <c r="K169" s="26"/>
      <c r="L169" s="31" t="s">
        <v>144</v>
      </c>
      <c r="M169" s="56">
        <v>0.49722222222222223</v>
      </c>
      <c r="N169" s="31" t="s">
        <v>145</v>
      </c>
      <c r="O169" s="56">
        <v>0.5020833333333333</v>
      </c>
    </row>
    <row r="170" spans="1:15" ht="11.25">
      <c r="A170" s="24" t="s">
        <v>43</v>
      </c>
      <c r="B170" s="25"/>
      <c r="C170" s="26"/>
      <c r="D170" s="31" t="s">
        <v>146</v>
      </c>
      <c r="E170" s="10">
        <v>8.1</v>
      </c>
      <c r="F170" s="31" t="s">
        <v>147</v>
      </c>
      <c r="G170" s="10" t="s">
        <v>165</v>
      </c>
      <c r="I170" s="24" t="s">
        <v>43</v>
      </c>
      <c r="J170" s="25"/>
      <c r="K170" s="26"/>
      <c r="L170" s="31" t="s">
        <v>146</v>
      </c>
      <c r="M170" s="10">
        <v>8.1</v>
      </c>
      <c r="N170" s="31" t="s">
        <v>147</v>
      </c>
      <c r="O170" s="10" t="s">
        <v>165</v>
      </c>
    </row>
    <row r="171" spans="1:15" ht="11.25">
      <c r="A171" s="24" t="s">
        <v>56</v>
      </c>
      <c r="B171" s="25"/>
      <c r="C171" s="26"/>
      <c r="D171" s="31" t="s">
        <v>148</v>
      </c>
      <c r="E171" s="10">
        <v>100</v>
      </c>
      <c r="F171" s="31" t="s">
        <v>149</v>
      </c>
      <c r="G171" s="10">
        <v>0</v>
      </c>
      <c r="I171" s="24" t="s">
        <v>56</v>
      </c>
      <c r="J171" s="25"/>
      <c r="K171" s="26"/>
      <c r="L171" s="31" t="s">
        <v>148</v>
      </c>
      <c r="M171" s="10">
        <v>100</v>
      </c>
      <c r="N171" s="31" t="s">
        <v>149</v>
      </c>
      <c r="O171" s="10">
        <v>0</v>
      </c>
    </row>
    <row r="172" spans="1:15" ht="11.25">
      <c r="A172" s="24" t="s">
        <v>44</v>
      </c>
      <c r="B172" s="25">
        <v>143</v>
      </c>
      <c r="D172" s="31" t="s">
        <v>150</v>
      </c>
      <c r="E172" s="10" t="s">
        <v>154</v>
      </c>
      <c r="F172" s="31" t="s">
        <v>151</v>
      </c>
      <c r="G172" s="10" t="s">
        <v>158</v>
      </c>
      <c r="I172" s="24" t="s">
        <v>44</v>
      </c>
      <c r="J172" s="25">
        <v>32</v>
      </c>
      <c r="L172" s="31" t="s">
        <v>150</v>
      </c>
      <c r="M172" s="10" t="s">
        <v>154</v>
      </c>
      <c r="N172" s="31" t="s">
        <v>151</v>
      </c>
      <c r="O172" s="10" t="s">
        <v>158</v>
      </c>
    </row>
    <row r="173" spans="1:14" ht="11.25">
      <c r="A173" s="24" t="s">
        <v>45</v>
      </c>
      <c r="B173" s="25">
        <v>2</v>
      </c>
      <c r="D173" s="31" t="s">
        <v>152</v>
      </c>
      <c r="E173" s="10" t="s">
        <v>155</v>
      </c>
      <c r="F173" s="31"/>
      <c r="I173" s="24" t="s">
        <v>45</v>
      </c>
      <c r="J173" s="25"/>
      <c r="L173" s="31" t="s">
        <v>152</v>
      </c>
      <c r="M173" s="10" t="s">
        <v>155</v>
      </c>
      <c r="N173" s="31"/>
    </row>
    <row r="174" spans="1:10" ht="11.25">
      <c r="A174" s="24" t="s">
        <v>46</v>
      </c>
      <c r="B174" s="25">
        <v>82</v>
      </c>
      <c r="I174" s="24" t="s">
        <v>46</v>
      </c>
      <c r="J174" s="25"/>
    </row>
    <row r="175" spans="1:10" ht="11.25">
      <c r="A175" s="24" t="s">
        <v>47</v>
      </c>
      <c r="B175" s="25"/>
      <c r="I175" s="24" t="s">
        <v>47</v>
      </c>
      <c r="J175" s="25"/>
    </row>
    <row r="176" spans="1:15" ht="11.25">
      <c r="A176" s="24" t="s">
        <v>48</v>
      </c>
      <c r="B176" s="25"/>
      <c r="C176" s="1"/>
      <c r="D176" s="3"/>
      <c r="E176" s="3"/>
      <c r="F176" s="27"/>
      <c r="G176" s="4"/>
      <c r="I176" s="24" t="s">
        <v>48</v>
      </c>
      <c r="J176" s="25"/>
      <c r="K176" s="1"/>
      <c r="L176" s="3"/>
      <c r="M176" s="3"/>
      <c r="N176" s="27"/>
      <c r="O176" s="4"/>
    </row>
    <row r="177" spans="1:15" ht="11.25">
      <c r="A177" s="24" t="s">
        <v>49</v>
      </c>
      <c r="B177" s="25">
        <v>1</v>
      </c>
      <c r="C177" s="1"/>
      <c r="D177" s="3"/>
      <c r="E177" s="3"/>
      <c r="F177" s="27"/>
      <c r="G177" s="4"/>
      <c r="I177" s="24" t="s">
        <v>49</v>
      </c>
      <c r="J177" s="25"/>
      <c r="K177" s="1"/>
      <c r="L177" s="3"/>
      <c r="M177" s="3"/>
      <c r="N177" s="27"/>
      <c r="O177" s="4"/>
    </row>
    <row r="178" spans="1:15" ht="11.25">
      <c r="A178" s="24" t="s">
        <v>50</v>
      </c>
      <c r="B178" s="25"/>
      <c r="C178" s="1"/>
      <c r="D178" s="3"/>
      <c r="E178" s="3"/>
      <c r="F178" s="28"/>
      <c r="G178" s="4"/>
      <c r="I178" s="24" t="s">
        <v>50</v>
      </c>
      <c r="J178" s="25">
        <v>1</v>
      </c>
      <c r="K178" s="1"/>
      <c r="L178" s="3"/>
      <c r="M178" s="3"/>
      <c r="N178" s="28"/>
      <c r="O178" s="4"/>
    </row>
    <row r="181" spans="1:15" ht="11.25">
      <c r="A181" s="3" t="s">
        <v>51</v>
      </c>
      <c r="B181" s="29">
        <v>1</v>
      </c>
      <c r="C181" s="29" t="s">
        <v>125</v>
      </c>
      <c r="D181" s="8"/>
      <c r="E181" s="3"/>
      <c r="F181" s="28"/>
      <c r="G181" s="4"/>
      <c r="I181" s="3" t="s">
        <v>51</v>
      </c>
      <c r="J181" s="29">
        <v>1</v>
      </c>
      <c r="K181" s="29" t="s">
        <v>126</v>
      </c>
      <c r="L181" s="8"/>
      <c r="M181" s="3"/>
      <c r="N181" s="28"/>
      <c r="O181" s="4"/>
    </row>
    <row r="182" spans="1:14" ht="11.25">
      <c r="A182" s="3" t="s">
        <v>52</v>
      </c>
      <c r="B182" s="29">
        <v>11</v>
      </c>
      <c r="C182" s="57">
        <v>39094</v>
      </c>
      <c r="D182" s="7"/>
      <c r="E182" s="7"/>
      <c r="F182" s="7"/>
      <c r="I182" s="3" t="s">
        <v>52</v>
      </c>
      <c r="J182" s="29">
        <v>12</v>
      </c>
      <c r="K182" s="57">
        <v>39094</v>
      </c>
      <c r="L182" s="7"/>
      <c r="M182" s="7"/>
      <c r="N182" s="7"/>
    </row>
    <row r="183" spans="3:14" ht="11.25">
      <c r="C183" s="10"/>
      <c r="D183" s="10"/>
      <c r="E183" s="10"/>
      <c r="F183" s="10"/>
      <c r="K183" s="10"/>
      <c r="L183" s="10"/>
      <c r="M183" s="10"/>
      <c r="N183" s="10"/>
    </row>
    <row r="184" spans="1:15" ht="12" thickBot="1">
      <c r="A184" s="12" t="s">
        <v>0</v>
      </c>
      <c r="B184" s="13" t="s">
        <v>1</v>
      </c>
      <c r="C184" s="14" t="s">
        <v>2</v>
      </c>
      <c r="D184" s="14" t="s">
        <v>3</v>
      </c>
      <c r="E184" s="14" t="s">
        <v>4</v>
      </c>
      <c r="F184" s="14" t="s">
        <v>5</v>
      </c>
      <c r="G184" s="15" t="s">
        <v>6</v>
      </c>
      <c r="I184" s="12" t="s">
        <v>0</v>
      </c>
      <c r="J184" s="13" t="s">
        <v>1</v>
      </c>
      <c r="K184" s="14" t="s">
        <v>2</v>
      </c>
      <c r="L184" s="14" t="s">
        <v>3</v>
      </c>
      <c r="M184" s="14" t="s">
        <v>4</v>
      </c>
      <c r="N184" s="14" t="s">
        <v>5</v>
      </c>
      <c r="O184" s="15" t="s">
        <v>6</v>
      </c>
    </row>
    <row r="185" spans="1:15" ht="12" thickTop="1">
      <c r="A185" s="16" t="s">
        <v>7</v>
      </c>
      <c r="B185" s="17" t="s">
        <v>8</v>
      </c>
      <c r="C185" s="18"/>
      <c r="D185" s="19"/>
      <c r="E185" s="19"/>
      <c r="F185" s="19"/>
      <c r="G185" s="19">
        <f>SUM(C185:F185)</f>
        <v>0</v>
      </c>
      <c r="I185" s="16" t="s">
        <v>7</v>
      </c>
      <c r="J185" s="17" t="s">
        <v>8</v>
      </c>
      <c r="K185" s="18"/>
      <c r="L185" s="19"/>
      <c r="M185" s="19"/>
      <c r="N185" s="19"/>
      <c r="O185" s="19">
        <f>SUM(K185:N185)</f>
        <v>0</v>
      </c>
    </row>
    <row r="186" spans="1:15" ht="11.25">
      <c r="A186" s="20" t="s">
        <v>9</v>
      </c>
      <c r="B186" s="21" t="s">
        <v>10</v>
      </c>
      <c r="C186" s="22"/>
      <c r="D186" s="23"/>
      <c r="E186" s="23"/>
      <c r="F186" s="23"/>
      <c r="G186" s="23">
        <f>SUM(C186:F186)</f>
        <v>0</v>
      </c>
      <c r="I186" s="20" t="s">
        <v>9</v>
      </c>
      <c r="J186" s="21" t="s">
        <v>10</v>
      </c>
      <c r="K186" s="22"/>
      <c r="L186" s="23"/>
      <c r="M186" s="23"/>
      <c r="N186" s="23"/>
      <c r="O186" s="23">
        <f>SUM(K186:N186)</f>
        <v>0</v>
      </c>
    </row>
    <row r="187" spans="1:15" ht="11.25">
      <c r="A187" s="20" t="s">
        <v>11</v>
      </c>
      <c r="B187" s="21" t="s">
        <v>12</v>
      </c>
      <c r="C187" s="22"/>
      <c r="D187" s="23"/>
      <c r="E187" s="23"/>
      <c r="F187" s="23"/>
      <c r="G187" s="23">
        <f aca="true" t="shared" si="10" ref="G187:G200">SUM(C187:F187)</f>
        <v>0</v>
      </c>
      <c r="I187" s="20" t="s">
        <v>11</v>
      </c>
      <c r="J187" s="21" t="s">
        <v>12</v>
      </c>
      <c r="K187" s="22"/>
      <c r="L187" s="23"/>
      <c r="M187" s="23"/>
      <c r="N187" s="23"/>
      <c r="O187" s="23">
        <f aca="true" t="shared" si="11" ref="O187:O200">SUM(K187:N187)</f>
        <v>0</v>
      </c>
    </row>
    <row r="188" spans="1:15" ht="11.25">
      <c r="A188" s="20" t="s">
        <v>13</v>
      </c>
      <c r="B188" s="21" t="s">
        <v>14</v>
      </c>
      <c r="C188" s="22"/>
      <c r="D188" s="23"/>
      <c r="E188" s="23"/>
      <c r="F188" s="23"/>
      <c r="G188" s="23">
        <f t="shared" si="10"/>
        <v>0</v>
      </c>
      <c r="I188" s="20" t="s">
        <v>13</v>
      </c>
      <c r="J188" s="21" t="s">
        <v>14</v>
      </c>
      <c r="K188" s="22"/>
      <c r="L188" s="23"/>
      <c r="M188" s="23"/>
      <c r="N188" s="23"/>
      <c r="O188" s="23">
        <f t="shared" si="11"/>
        <v>0</v>
      </c>
    </row>
    <row r="189" spans="1:15" ht="11.25">
      <c r="A189" s="20" t="s">
        <v>15</v>
      </c>
      <c r="B189" s="21" t="s">
        <v>16</v>
      </c>
      <c r="C189" s="22"/>
      <c r="D189" s="23"/>
      <c r="E189" s="23"/>
      <c r="F189" s="23"/>
      <c r="G189" s="23">
        <f t="shared" si="10"/>
        <v>0</v>
      </c>
      <c r="I189" s="20" t="s">
        <v>15</v>
      </c>
      <c r="J189" s="21" t="s">
        <v>16</v>
      </c>
      <c r="K189" s="22"/>
      <c r="L189" s="23"/>
      <c r="M189" s="23"/>
      <c r="N189" s="23"/>
      <c r="O189" s="23">
        <f t="shared" si="11"/>
        <v>0</v>
      </c>
    </row>
    <row r="190" spans="1:15" ht="11.25">
      <c r="A190" s="20" t="s">
        <v>17</v>
      </c>
      <c r="B190" s="21" t="s">
        <v>18</v>
      </c>
      <c r="C190" s="22"/>
      <c r="D190" s="23"/>
      <c r="E190" s="23"/>
      <c r="F190" s="23"/>
      <c r="G190" s="23">
        <f t="shared" si="10"/>
        <v>0</v>
      </c>
      <c r="I190" s="20" t="s">
        <v>17</v>
      </c>
      <c r="J190" s="21" t="s">
        <v>18</v>
      </c>
      <c r="K190" s="22"/>
      <c r="L190" s="23"/>
      <c r="M190" s="23"/>
      <c r="N190" s="23"/>
      <c r="O190" s="23">
        <f t="shared" si="11"/>
        <v>0</v>
      </c>
    </row>
    <row r="191" spans="1:15" ht="11.25">
      <c r="A191" s="20" t="s">
        <v>19</v>
      </c>
      <c r="B191" s="21" t="s">
        <v>20</v>
      </c>
      <c r="C191" s="22"/>
      <c r="D191" s="23"/>
      <c r="E191" s="23"/>
      <c r="F191" s="23"/>
      <c r="G191" s="23">
        <f t="shared" si="10"/>
        <v>0</v>
      </c>
      <c r="I191" s="20" t="s">
        <v>19</v>
      </c>
      <c r="J191" s="21" t="s">
        <v>20</v>
      </c>
      <c r="K191" s="22"/>
      <c r="L191" s="23"/>
      <c r="M191" s="23"/>
      <c r="N191" s="23"/>
      <c r="O191" s="23">
        <f t="shared" si="11"/>
        <v>0</v>
      </c>
    </row>
    <row r="192" spans="1:15" ht="11.25">
      <c r="A192" s="20" t="s">
        <v>21</v>
      </c>
      <c r="B192" s="21" t="s">
        <v>22</v>
      </c>
      <c r="C192" s="22"/>
      <c r="D192" s="23"/>
      <c r="E192" s="23"/>
      <c r="F192" s="23"/>
      <c r="G192" s="23">
        <f t="shared" si="10"/>
        <v>0</v>
      </c>
      <c r="I192" s="20" t="s">
        <v>21</v>
      </c>
      <c r="J192" s="21" t="s">
        <v>22</v>
      </c>
      <c r="K192" s="22"/>
      <c r="L192" s="23"/>
      <c r="M192" s="23"/>
      <c r="N192" s="23"/>
      <c r="O192" s="23">
        <f t="shared" si="11"/>
        <v>0</v>
      </c>
    </row>
    <row r="193" spans="1:15" ht="11.25">
      <c r="A193" s="20" t="s">
        <v>23</v>
      </c>
      <c r="B193" s="21" t="s">
        <v>24</v>
      </c>
      <c r="C193" s="22"/>
      <c r="D193" s="23"/>
      <c r="E193" s="23"/>
      <c r="F193" s="23"/>
      <c r="G193" s="23">
        <f t="shared" si="10"/>
        <v>0</v>
      </c>
      <c r="I193" s="20" t="s">
        <v>23</v>
      </c>
      <c r="J193" s="21" t="s">
        <v>24</v>
      </c>
      <c r="K193" s="22"/>
      <c r="L193" s="23"/>
      <c r="M193" s="23"/>
      <c r="N193" s="23"/>
      <c r="O193" s="23">
        <f t="shared" si="11"/>
        <v>0</v>
      </c>
    </row>
    <row r="194" spans="1:15" ht="11.25">
      <c r="A194" s="20" t="s">
        <v>25</v>
      </c>
      <c r="B194" s="21" t="s">
        <v>26</v>
      </c>
      <c r="C194" s="22"/>
      <c r="D194" s="23"/>
      <c r="E194" s="23"/>
      <c r="F194" s="23"/>
      <c r="G194" s="23">
        <f t="shared" si="10"/>
        <v>0</v>
      </c>
      <c r="I194" s="20" t="s">
        <v>25</v>
      </c>
      <c r="J194" s="21" t="s">
        <v>26</v>
      </c>
      <c r="K194" s="22"/>
      <c r="L194" s="23"/>
      <c r="M194" s="23"/>
      <c r="N194" s="23"/>
      <c r="O194" s="23">
        <f t="shared" si="11"/>
        <v>0</v>
      </c>
    </row>
    <row r="195" spans="1:15" ht="11.25">
      <c r="A195" s="20" t="s">
        <v>27</v>
      </c>
      <c r="B195" s="21" t="s">
        <v>28</v>
      </c>
      <c r="C195" s="22"/>
      <c r="D195" s="23"/>
      <c r="E195" s="23"/>
      <c r="F195" s="23"/>
      <c r="G195" s="23">
        <f t="shared" si="10"/>
        <v>0</v>
      </c>
      <c r="I195" s="20" t="s">
        <v>27</v>
      </c>
      <c r="J195" s="21" t="s">
        <v>28</v>
      </c>
      <c r="K195" s="22"/>
      <c r="L195" s="23"/>
      <c r="M195" s="23"/>
      <c r="N195" s="23"/>
      <c r="O195" s="23">
        <f t="shared" si="11"/>
        <v>0</v>
      </c>
    </row>
    <row r="196" spans="1:15" ht="11.25">
      <c r="A196" s="20" t="s">
        <v>29</v>
      </c>
      <c r="B196" s="21" t="s">
        <v>30</v>
      </c>
      <c r="C196" s="22"/>
      <c r="D196" s="23"/>
      <c r="E196" s="23"/>
      <c r="F196" s="23"/>
      <c r="G196" s="23">
        <f t="shared" si="10"/>
        <v>0</v>
      </c>
      <c r="I196" s="20" t="s">
        <v>29</v>
      </c>
      <c r="J196" s="21" t="s">
        <v>30</v>
      </c>
      <c r="K196" s="22"/>
      <c r="L196" s="23"/>
      <c r="M196" s="23"/>
      <c r="N196" s="23"/>
      <c r="O196" s="23">
        <f t="shared" si="11"/>
        <v>0</v>
      </c>
    </row>
    <row r="197" spans="1:15" ht="11.25">
      <c r="A197" s="20" t="s">
        <v>31</v>
      </c>
      <c r="B197" s="21" t="s">
        <v>32</v>
      </c>
      <c r="C197" s="22"/>
      <c r="D197" s="23"/>
      <c r="E197" s="23"/>
      <c r="F197" s="23"/>
      <c r="G197" s="23">
        <f t="shared" si="10"/>
        <v>0</v>
      </c>
      <c r="I197" s="20" t="s">
        <v>31</v>
      </c>
      <c r="J197" s="21" t="s">
        <v>32</v>
      </c>
      <c r="K197" s="22">
        <v>1</v>
      </c>
      <c r="L197" s="23"/>
      <c r="M197" s="23"/>
      <c r="N197" s="23"/>
      <c r="O197" s="23">
        <f t="shared" si="11"/>
        <v>1</v>
      </c>
    </row>
    <row r="198" spans="1:15" ht="11.25">
      <c r="A198" s="20" t="s">
        <v>33</v>
      </c>
      <c r="B198" s="21" t="s">
        <v>34</v>
      </c>
      <c r="C198" s="22"/>
      <c r="D198" s="23"/>
      <c r="E198" s="23"/>
      <c r="F198" s="23"/>
      <c r="G198" s="23">
        <f t="shared" si="10"/>
        <v>0</v>
      </c>
      <c r="I198" s="20" t="s">
        <v>33</v>
      </c>
      <c r="J198" s="21" t="s">
        <v>34</v>
      </c>
      <c r="K198" s="22"/>
      <c r="L198" s="23"/>
      <c r="M198" s="23"/>
      <c r="N198" s="23"/>
      <c r="O198" s="23">
        <f t="shared" si="11"/>
        <v>0</v>
      </c>
    </row>
    <row r="199" spans="1:15" ht="11.25">
      <c r="A199" s="20" t="s">
        <v>35</v>
      </c>
      <c r="B199" s="21" t="s">
        <v>36</v>
      </c>
      <c r="C199" s="22">
        <v>5</v>
      </c>
      <c r="D199" s="23">
        <v>3</v>
      </c>
      <c r="E199" s="23"/>
      <c r="F199" s="23"/>
      <c r="G199" s="23">
        <f t="shared" si="10"/>
        <v>8</v>
      </c>
      <c r="I199" s="20" t="s">
        <v>35</v>
      </c>
      <c r="J199" s="21" t="s">
        <v>36</v>
      </c>
      <c r="K199" s="22">
        <v>1</v>
      </c>
      <c r="L199" s="23"/>
      <c r="M199" s="23"/>
      <c r="N199" s="23">
        <v>60</v>
      </c>
      <c r="O199" s="23">
        <f t="shared" si="11"/>
        <v>61</v>
      </c>
    </row>
    <row r="200" spans="1:15" ht="11.25">
      <c r="A200" s="20" t="s">
        <v>37</v>
      </c>
      <c r="B200" s="21" t="s">
        <v>38</v>
      </c>
      <c r="C200" s="22"/>
      <c r="D200" s="23"/>
      <c r="E200" s="23"/>
      <c r="F200" s="23"/>
      <c r="G200" s="23">
        <f t="shared" si="10"/>
        <v>0</v>
      </c>
      <c r="I200" s="20" t="s">
        <v>37</v>
      </c>
      <c r="J200" s="21" t="s">
        <v>38</v>
      </c>
      <c r="K200" s="22"/>
      <c r="L200" s="23"/>
      <c r="M200" s="23"/>
      <c r="N200" s="23"/>
      <c r="O200" s="23">
        <f t="shared" si="11"/>
        <v>0</v>
      </c>
    </row>
    <row r="201" spans="1:15" ht="11.25">
      <c r="A201" s="20" t="s">
        <v>39</v>
      </c>
      <c r="B201" s="21" t="s">
        <v>40</v>
      </c>
      <c r="C201" s="22"/>
      <c r="D201" s="23"/>
      <c r="E201" s="23"/>
      <c r="F201" s="23"/>
      <c r="G201" s="23">
        <f>SUM(C201:F201)</f>
        <v>0</v>
      </c>
      <c r="I201" s="20" t="s">
        <v>39</v>
      </c>
      <c r="J201" s="21" t="s">
        <v>40</v>
      </c>
      <c r="K201" s="22"/>
      <c r="L201" s="23"/>
      <c r="M201" s="23"/>
      <c r="N201" s="23"/>
      <c r="O201" s="23">
        <f>SUM(K201:N201)</f>
        <v>0</v>
      </c>
    </row>
    <row r="202" spans="3:14" ht="11.25">
      <c r="C202" s="10"/>
      <c r="D202" s="10"/>
      <c r="E202" s="10"/>
      <c r="F202" s="10"/>
      <c r="K202" s="10"/>
      <c r="L202" s="10"/>
      <c r="M202" s="10"/>
      <c r="N202" s="10"/>
    </row>
    <row r="203" spans="1:14" ht="11.25">
      <c r="A203" s="24" t="s">
        <v>41</v>
      </c>
      <c r="B203" s="25"/>
      <c r="C203" s="26"/>
      <c r="D203" s="10"/>
      <c r="E203" s="10"/>
      <c r="F203" s="10"/>
      <c r="I203" s="24" t="s">
        <v>41</v>
      </c>
      <c r="J203" s="25"/>
      <c r="K203" s="26"/>
      <c r="L203" s="10"/>
      <c r="M203" s="10"/>
      <c r="N203" s="10"/>
    </row>
    <row r="204" spans="1:15" ht="11.25">
      <c r="A204" s="24" t="s">
        <v>42</v>
      </c>
      <c r="B204" s="25"/>
      <c r="C204" s="26"/>
      <c r="D204" s="31" t="s">
        <v>144</v>
      </c>
      <c r="E204" s="56">
        <v>0.4840277777777778</v>
      </c>
      <c r="F204" s="31" t="s">
        <v>145</v>
      </c>
      <c r="G204" s="56">
        <v>0.4875</v>
      </c>
      <c r="I204" s="24" t="s">
        <v>42</v>
      </c>
      <c r="J204" s="25"/>
      <c r="K204" s="26"/>
      <c r="L204" s="31" t="s">
        <v>144</v>
      </c>
      <c r="M204" s="56">
        <v>0.475</v>
      </c>
      <c r="N204" s="31" t="s">
        <v>145</v>
      </c>
      <c r="O204" s="56">
        <v>0.4791666666666667</v>
      </c>
    </row>
    <row r="205" spans="1:15" ht="11.25">
      <c r="A205" s="24" t="s">
        <v>43</v>
      </c>
      <c r="B205" s="25"/>
      <c r="C205" s="26"/>
      <c r="D205" s="31" t="s">
        <v>146</v>
      </c>
      <c r="E205" s="10">
        <v>9.4</v>
      </c>
      <c r="F205" s="31" t="s">
        <v>147</v>
      </c>
      <c r="G205" s="10" t="s">
        <v>165</v>
      </c>
      <c r="I205" s="24" t="s">
        <v>43</v>
      </c>
      <c r="J205" s="25"/>
      <c r="K205" s="26"/>
      <c r="L205" s="31" t="s">
        <v>146</v>
      </c>
      <c r="M205" s="10">
        <v>9.4</v>
      </c>
      <c r="N205" s="31" t="s">
        <v>147</v>
      </c>
      <c r="O205" s="10" t="s">
        <v>165</v>
      </c>
    </row>
    <row r="206" spans="1:15" ht="11.25">
      <c r="A206" s="24" t="s">
        <v>56</v>
      </c>
      <c r="B206" s="25"/>
      <c r="C206" s="26"/>
      <c r="D206" s="31" t="s">
        <v>148</v>
      </c>
      <c r="E206" s="10">
        <v>100</v>
      </c>
      <c r="F206" s="31" t="s">
        <v>149</v>
      </c>
      <c r="G206" s="10">
        <v>0</v>
      </c>
      <c r="I206" s="24" t="s">
        <v>56</v>
      </c>
      <c r="J206" s="25"/>
      <c r="K206" s="26"/>
      <c r="L206" s="31" t="s">
        <v>148</v>
      </c>
      <c r="M206" s="10">
        <v>100</v>
      </c>
      <c r="N206" s="31" t="s">
        <v>149</v>
      </c>
      <c r="O206" s="10">
        <v>0</v>
      </c>
    </row>
    <row r="207" spans="1:15" ht="11.25">
      <c r="A207" s="24" t="s">
        <v>44</v>
      </c>
      <c r="B207" s="25"/>
      <c r="D207" s="31" t="s">
        <v>150</v>
      </c>
      <c r="E207" s="10" t="s">
        <v>154</v>
      </c>
      <c r="F207" s="31" t="s">
        <v>151</v>
      </c>
      <c r="G207" s="10" t="s">
        <v>158</v>
      </c>
      <c r="I207" s="24" t="s">
        <v>44</v>
      </c>
      <c r="J207" s="25">
        <v>12</v>
      </c>
      <c r="L207" s="31" t="s">
        <v>150</v>
      </c>
      <c r="M207" s="10" t="s">
        <v>154</v>
      </c>
      <c r="N207" s="31" t="s">
        <v>151</v>
      </c>
      <c r="O207" s="10" t="s">
        <v>158</v>
      </c>
    </row>
    <row r="208" spans="1:14" ht="11.25">
      <c r="A208" s="24" t="s">
        <v>45</v>
      </c>
      <c r="B208" s="25"/>
      <c r="D208" s="31" t="s">
        <v>152</v>
      </c>
      <c r="E208" s="10" t="s">
        <v>155</v>
      </c>
      <c r="F208" s="31"/>
      <c r="I208" s="24" t="s">
        <v>45</v>
      </c>
      <c r="J208" s="25"/>
      <c r="L208" s="31" t="s">
        <v>152</v>
      </c>
      <c r="M208" s="10" t="s">
        <v>155</v>
      </c>
      <c r="N208" s="31"/>
    </row>
    <row r="209" spans="1:10" ht="11.25">
      <c r="A209" s="24" t="s">
        <v>46</v>
      </c>
      <c r="B209" s="25"/>
      <c r="I209" s="24" t="s">
        <v>46</v>
      </c>
      <c r="J209" s="25"/>
    </row>
    <row r="210" spans="1:10" ht="11.25">
      <c r="A210" s="24" t="s">
        <v>47</v>
      </c>
      <c r="B210" s="25"/>
      <c r="D210" s="11" t="s">
        <v>220</v>
      </c>
      <c r="I210" s="24" t="s">
        <v>47</v>
      </c>
      <c r="J210" s="25"/>
    </row>
    <row r="211" spans="1:15" ht="11.25">
      <c r="A211" s="24" t="s">
        <v>48</v>
      </c>
      <c r="B211" s="25"/>
      <c r="C211" s="1"/>
      <c r="D211" s="3"/>
      <c r="E211" s="3"/>
      <c r="F211" s="27"/>
      <c r="G211" s="4"/>
      <c r="I211" s="24" t="s">
        <v>48</v>
      </c>
      <c r="J211" s="25"/>
      <c r="K211" s="1"/>
      <c r="L211" s="3"/>
      <c r="M211" s="3"/>
      <c r="N211" s="27"/>
      <c r="O211" s="4"/>
    </row>
    <row r="212" spans="1:15" ht="11.25">
      <c r="A212" s="24" t="s">
        <v>49</v>
      </c>
      <c r="B212" s="25"/>
      <c r="C212" s="1"/>
      <c r="D212" s="3"/>
      <c r="E212" s="3"/>
      <c r="F212" s="27"/>
      <c r="G212" s="4"/>
      <c r="I212" s="24" t="s">
        <v>49</v>
      </c>
      <c r="J212" s="25"/>
      <c r="K212" s="1"/>
      <c r="L212" s="3"/>
      <c r="M212" s="3"/>
      <c r="N212" s="27"/>
      <c r="O212" s="4"/>
    </row>
    <row r="213" spans="1:15" ht="11.25">
      <c r="A213" s="24" t="s">
        <v>50</v>
      </c>
      <c r="B213" s="25"/>
      <c r="C213" s="1"/>
      <c r="D213" s="3"/>
      <c r="E213" s="3"/>
      <c r="F213" s="28"/>
      <c r="G213" s="4"/>
      <c r="I213" s="24" t="s">
        <v>50</v>
      </c>
      <c r="J213" s="25"/>
      <c r="K213" s="1"/>
      <c r="L213" s="3"/>
      <c r="M213" s="3"/>
      <c r="N213" s="28"/>
      <c r="O213" s="4"/>
    </row>
    <row r="214" spans="1:15" ht="11.25">
      <c r="A214" s="3"/>
      <c r="B214" s="7"/>
      <c r="C214" s="1"/>
      <c r="D214" s="3"/>
      <c r="E214" s="3"/>
      <c r="F214" s="28"/>
      <c r="G214" s="4"/>
      <c r="I214" s="3"/>
      <c r="J214" s="7"/>
      <c r="K214" s="1"/>
      <c r="L214" s="3"/>
      <c r="M214" s="3"/>
      <c r="N214" s="28"/>
      <c r="O214" s="4"/>
    </row>
    <row r="216" spans="1:14" ht="11.25">
      <c r="A216" s="31"/>
      <c r="B216" s="36" t="s">
        <v>65</v>
      </c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8"/>
    </row>
    <row r="217" spans="2:14" ht="11.25">
      <c r="B217" s="6" t="s">
        <v>51</v>
      </c>
      <c r="C217" s="30">
        <v>1</v>
      </c>
      <c r="D217" s="30">
        <v>1</v>
      </c>
      <c r="E217" s="30">
        <v>1</v>
      </c>
      <c r="F217" s="30">
        <v>1</v>
      </c>
      <c r="G217" s="30">
        <v>1</v>
      </c>
      <c r="H217" s="30">
        <v>1</v>
      </c>
      <c r="I217" s="30">
        <v>1</v>
      </c>
      <c r="J217" s="30">
        <v>1</v>
      </c>
      <c r="K217" s="30">
        <v>1</v>
      </c>
      <c r="L217" s="30">
        <v>1</v>
      </c>
      <c r="M217" s="30">
        <v>1</v>
      </c>
      <c r="N217" s="39">
        <v>1</v>
      </c>
    </row>
    <row r="218" spans="2:14" ht="11.25">
      <c r="B218" s="6" t="s">
        <v>52</v>
      </c>
      <c r="C218" s="30">
        <f>$B7</f>
        <v>1</v>
      </c>
      <c r="D218" s="30">
        <f>$J7</f>
        <v>2</v>
      </c>
      <c r="E218" s="30">
        <f>B42</f>
        <v>3</v>
      </c>
      <c r="F218" s="30">
        <f>$J42</f>
        <v>4</v>
      </c>
      <c r="G218" s="30">
        <f>$B77</f>
        <v>5</v>
      </c>
      <c r="H218" s="30">
        <f>$J77</f>
        <v>6</v>
      </c>
      <c r="I218" s="30">
        <f>$B112</f>
        <v>7</v>
      </c>
      <c r="J218" s="30">
        <f>$J112</f>
        <v>8</v>
      </c>
      <c r="K218" s="30">
        <f>$B147</f>
        <v>9</v>
      </c>
      <c r="L218" s="30">
        <f>$J147</f>
        <v>10</v>
      </c>
      <c r="M218" s="30">
        <f>$B182</f>
        <v>11</v>
      </c>
      <c r="N218" s="39">
        <f>$J182</f>
        <v>12</v>
      </c>
    </row>
    <row r="219" spans="2:14" ht="33.75">
      <c r="B219" s="6" t="s">
        <v>66</v>
      </c>
      <c r="C219" s="40" t="str">
        <f>$C6</f>
        <v>Point Judith</v>
      </c>
      <c r="D219" s="40" t="str">
        <f>$K6</f>
        <v>Narragansett South</v>
      </c>
      <c r="E219" s="40" t="str">
        <f>C41</f>
        <v>Narragansett Central</v>
      </c>
      <c r="F219" s="40" t="str">
        <f>$K41</f>
        <v>Bonnet Point</v>
      </c>
      <c r="G219" s="40" t="str">
        <f>$C76</f>
        <v>Narragansett North</v>
      </c>
      <c r="H219" s="40" t="str">
        <f>$K76</f>
        <v>Casey Point</v>
      </c>
      <c r="I219" s="40" t="str">
        <f>$C111</f>
        <v>Plum Point</v>
      </c>
      <c r="J219" s="40" t="str">
        <f>$K111</f>
        <v>Bissel Cove</v>
      </c>
      <c r="K219" s="40" t="str">
        <f>$C146</f>
        <v>Wickford Harbor</v>
      </c>
      <c r="L219" s="40" t="str">
        <f>$K146</f>
        <v>Quonset Point</v>
      </c>
      <c r="M219" s="40" t="str">
        <f>$C181</f>
        <v>Davisville</v>
      </c>
      <c r="N219" s="41" t="str">
        <f>$K181</f>
        <v>Allen Harbor</v>
      </c>
    </row>
    <row r="220" spans="2:14" ht="11.25">
      <c r="B220" s="35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2"/>
    </row>
    <row r="221" spans="1:14" ht="12" thickBot="1">
      <c r="A221" s="32"/>
      <c r="B221" s="47" t="s">
        <v>0</v>
      </c>
      <c r="C221" s="48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9"/>
    </row>
    <row r="222" spans="1:27" ht="12" thickTop="1">
      <c r="A222" s="4"/>
      <c r="B222" s="35" t="s">
        <v>8</v>
      </c>
      <c r="C222" s="43">
        <f>$G10</f>
        <v>9</v>
      </c>
      <c r="D222" s="43">
        <f>$O10</f>
        <v>54</v>
      </c>
      <c r="E222" s="43">
        <f>G45</f>
        <v>4</v>
      </c>
      <c r="F222" s="43">
        <f>$O45</f>
        <v>39</v>
      </c>
      <c r="G222" s="43">
        <f>$G80</f>
        <v>0</v>
      </c>
      <c r="H222" s="43">
        <f>$O80</f>
        <v>0</v>
      </c>
      <c r="I222" s="43">
        <f>$G115</f>
        <v>0</v>
      </c>
      <c r="J222" s="43">
        <f>$O115</f>
        <v>0</v>
      </c>
      <c r="K222" s="43">
        <f>$G150</f>
        <v>0</v>
      </c>
      <c r="L222" s="43">
        <f>$O150</f>
        <v>0</v>
      </c>
      <c r="M222" s="43">
        <f>$G185</f>
        <v>0</v>
      </c>
      <c r="N222" s="44">
        <f>$O185</f>
        <v>0</v>
      </c>
      <c r="P222" s="10">
        <f>IF(C222&gt;0,1,0)</f>
        <v>1</v>
      </c>
      <c r="Q222" s="10">
        <f aca="true" t="shared" si="12" ref="Q222:AA237">IF(D222&gt;0,1,0)</f>
        <v>1</v>
      </c>
      <c r="R222" s="10">
        <f t="shared" si="12"/>
        <v>1</v>
      </c>
      <c r="S222" s="10">
        <f t="shared" si="12"/>
        <v>1</v>
      </c>
      <c r="T222" s="10">
        <f t="shared" si="12"/>
        <v>0</v>
      </c>
      <c r="U222" s="10">
        <f t="shared" si="12"/>
        <v>0</v>
      </c>
      <c r="V222" s="10">
        <f t="shared" si="12"/>
        <v>0</v>
      </c>
      <c r="W222" s="10">
        <f t="shared" si="12"/>
        <v>0</v>
      </c>
      <c r="X222" s="10">
        <f t="shared" si="12"/>
        <v>0</v>
      </c>
      <c r="Y222" s="10">
        <f t="shared" si="12"/>
        <v>0</v>
      </c>
      <c r="Z222" s="10">
        <f t="shared" si="12"/>
        <v>0</v>
      </c>
      <c r="AA222" s="10">
        <f t="shared" si="12"/>
        <v>0</v>
      </c>
    </row>
    <row r="223" spans="1:27" ht="11.25">
      <c r="A223" s="4"/>
      <c r="B223" s="35" t="s">
        <v>10</v>
      </c>
      <c r="C223" s="43">
        <f aca="true" t="shared" si="13" ref="C223:C238">G11</f>
        <v>0</v>
      </c>
      <c r="D223" s="43">
        <f aca="true" t="shared" si="14" ref="D223:D238">O11</f>
        <v>0</v>
      </c>
      <c r="E223" s="43">
        <f aca="true" t="shared" si="15" ref="E223:E238">G46</f>
        <v>0</v>
      </c>
      <c r="F223" s="43">
        <f aca="true" t="shared" si="16" ref="F223:F238">$O46</f>
        <v>0</v>
      </c>
      <c r="G223" s="43">
        <f aca="true" t="shared" si="17" ref="G223:G238">$G81</f>
        <v>0</v>
      </c>
      <c r="H223" s="43">
        <f aca="true" t="shared" si="18" ref="H223:H238">$O81</f>
        <v>0</v>
      </c>
      <c r="I223" s="43">
        <f aca="true" t="shared" si="19" ref="I223:I238">$G116</f>
        <v>0</v>
      </c>
      <c r="J223" s="43">
        <f aca="true" t="shared" si="20" ref="J223:J238">$O116</f>
        <v>0</v>
      </c>
      <c r="K223" s="43">
        <f aca="true" t="shared" si="21" ref="K223:K238">$G151</f>
        <v>0</v>
      </c>
      <c r="L223" s="43">
        <f aca="true" t="shared" si="22" ref="L223:L238">$O151</f>
        <v>0</v>
      </c>
      <c r="M223" s="43">
        <f aca="true" t="shared" si="23" ref="M223:M238">$G186</f>
        <v>0</v>
      </c>
      <c r="N223" s="44">
        <f aca="true" t="shared" si="24" ref="N223:N238">$O186</f>
        <v>0</v>
      </c>
      <c r="P223" s="10">
        <f aca="true" t="shared" si="25" ref="P223:P250">IF(C223&gt;0,1,0)</f>
        <v>0</v>
      </c>
      <c r="Q223" s="10">
        <f t="shared" si="12"/>
        <v>0</v>
      </c>
      <c r="R223" s="10">
        <f t="shared" si="12"/>
        <v>0</v>
      </c>
      <c r="S223" s="10">
        <f t="shared" si="12"/>
        <v>0</v>
      </c>
      <c r="T223" s="10">
        <f t="shared" si="12"/>
        <v>0</v>
      </c>
      <c r="U223" s="10">
        <f t="shared" si="12"/>
        <v>0</v>
      </c>
      <c r="V223" s="10">
        <f t="shared" si="12"/>
        <v>0</v>
      </c>
      <c r="W223" s="10">
        <f t="shared" si="12"/>
        <v>0</v>
      </c>
      <c r="X223" s="10">
        <f t="shared" si="12"/>
        <v>0</v>
      </c>
      <c r="Y223" s="10">
        <f t="shared" si="12"/>
        <v>0</v>
      </c>
      <c r="Z223" s="10">
        <f t="shared" si="12"/>
        <v>0</v>
      </c>
      <c r="AA223" s="10">
        <f t="shared" si="12"/>
        <v>0</v>
      </c>
    </row>
    <row r="224" spans="1:27" ht="11.25">
      <c r="A224" s="4"/>
      <c r="B224" s="35" t="s">
        <v>12</v>
      </c>
      <c r="C224" s="43">
        <f t="shared" si="13"/>
        <v>0</v>
      </c>
      <c r="D224" s="43">
        <f t="shared" si="14"/>
        <v>0</v>
      </c>
      <c r="E224" s="43">
        <f t="shared" si="15"/>
        <v>0</v>
      </c>
      <c r="F224" s="43">
        <f t="shared" si="16"/>
        <v>0</v>
      </c>
      <c r="G224" s="43">
        <f t="shared" si="17"/>
        <v>0</v>
      </c>
      <c r="H224" s="43">
        <f t="shared" si="18"/>
        <v>0</v>
      </c>
      <c r="I224" s="43">
        <f t="shared" si="19"/>
        <v>0</v>
      </c>
      <c r="J224" s="43">
        <f t="shared" si="20"/>
        <v>0</v>
      </c>
      <c r="K224" s="43">
        <f t="shared" si="21"/>
        <v>0</v>
      </c>
      <c r="L224" s="43">
        <f t="shared" si="22"/>
        <v>0</v>
      </c>
      <c r="M224" s="43">
        <f t="shared" si="23"/>
        <v>0</v>
      </c>
      <c r="N224" s="44">
        <f t="shared" si="24"/>
        <v>0</v>
      </c>
      <c r="P224" s="10">
        <f t="shared" si="25"/>
        <v>0</v>
      </c>
      <c r="Q224" s="10">
        <f t="shared" si="12"/>
        <v>0</v>
      </c>
      <c r="R224" s="10">
        <f t="shared" si="12"/>
        <v>0</v>
      </c>
      <c r="S224" s="10">
        <f t="shared" si="12"/>
        <v>0</v>
      </c>
      <c r="T224" s="10">
        <f t="shared" si="12"/>
        <v>0</v>
      </c>
      <c r="U224" s="10">
        <f t="shared" si="12"/>
        <v>0</v>
      </c>
      <c r="V224" s="10">
        <f t="shared" si="12"/>
        <v>0</v>
      </c>
      <c r="W224" s="10">
        <f t="shared" si="12"/>
        <v>0</v>
      </c>
      <c r="X224" s="10">
        <f t="shared" si="12"/>
        <v>0</v>
      </c>
      <c r="Y224" s="10">
        <f t="shared" si="12"/>
        <v>0</v>
      </c>
      <c r="Z224" s="10">
        <f t="shared" si="12"/>
        <v>0</v>
      </c>
      <c r="AA224" s="10">
        <f t="shared" si="12"/>
        <v>0</v>
      </c>
    </row>
    <row r="225" spans="1:27" ht="11.25">
      <c r="A225" s="4"/>
      <c r="B225" s="35" t="s">
        <v>14</v>
      </c>
      <c r="C225" s="43">
        <f t="shared" si="13"/>
        <v>0</v>
      </c>
      <c r="D225" s="43">
        <f t="shared" si="14"/>
        <v>0</v>
      </c>
      <c r="E225" s="43">
        <f t="shared" si="15"/>
        <v>0</v>
      </c>
      <c r="F225" s="43">
        <f t="shared" si="16"/>
        <v>0</v>
      </c>
      <c r="G225" s="43">
        <f t="shared" si="17"/>
        <v>0</v>
      </c>
      <c r="H225" s="43">
        <f t="shared" si="18"/>
        <v>0</v>
      </c>
      <c r="I225" s="43">
        <f t="shared" si="19"/>
        <v>0</v>
      </c>
      <c r="J225" s="43">
        <f t="shared" si="20"/>
        <v>0</v>
      </c>
      <c r="K225" s="43">
        <f t="shared" si="21"/>
        <v>0</v>
      </c>
      <c r="L225" s="43">
        <f t="shared" si="22"/>
        <v>0</v>
      </c>
      <c r="M225" s="43">
        <f t="shared" si="23"/>
        <v>0</v>
      </c>
      <c r="N225" s="44">
        <f t="shared" si="24"/>
        <v>0</v>
      </c>
      <c r="P225" s="10">
        <f t="shared" si="25"/>
        <v>0</v>
      </c>
      <c r="Q225" s="10">
        <f t="shared" si="12"/>
        <v>0</v>
      </c>
      <c r="R225" s="10">
        <f t="shared" si="12"/>
        <v>0</v>
      </c>
      <c r="S225" s="10">
        <f t="shared" si="12"/>
        <v>0</v>
      </c>
      <c r="T225" s="10">
        <f t="shared" si="12"/>
        <v>0</v>
      </c>
      <c r="U225" s="10">
        <f t="shared" si="12"/>
        <v>0</v>
      </c>
      <c r="V225" s="10">
        <f t="shared" si="12"/>
        <v>0</v>
      </c>
      <c r="W225" s="10">
        <f t="shared" si="12"/>
        <v>0</v>
      </c>
      <c r="X225" s="10">
        <f t="shared" si="12"/>
        <v>0</v>
      </c>
      <c r="Y225" s="10">
        <f t="shared" si="12"/>
        <v>0</v>
      </c>
      <c r="Z225" s="10">
        <f t="shared" si="12"/>
        <v>0</v>
      </c>
      <c r="AA225" s="10">
        <f t="shared" si="12"/>
        <v>0</v>
      </c>
    </row>
    <row r="226" spans="1:27" ht="11.25">
      <c r="A226" s="4"/>
      <c r="B226" s="35" t="s">
        <v>16</v>
      </c>
      <c r="C226" s="43">
        <f t="shared" si="13"/>
        <v>0</v>
      </c>
      <c r="D226" s="43">
        <f t="shared" si="14"/>
        <v>0</v>
      </c>
      <c r="E226" s="43">
        <f t="shared" si="15"/>
        <v>0</v>
      </c>
      <c r="F226" s="43">
        <f t="shared" si="16"/>
        <v>0</v>
      </c>
      <c r="G226" s="43">
        <f t="shared" si="17"/>
        <v>0</v>
      </c>
      <c r="H226" s="43">
        <f t="shared" si="18"/>
        <v>0</v>
      </c>
      <c r="I226" s="43">
        <f t="shared" si="19"/>
        <v>0</v>
      </c>
      <c r="J226" s="43">
        <f t="shared" si="20"/>
        <v>0</v>
      </c>
      <c r="K226" s="43">
        <f t="shared" si="21"/>
        <v>0</v>
      </c>
      <c r="L226" s="43">
        <f t="shared" si="22"/>
        <v>0</v>
      </c>
      <c r="M226" s="43">
        <f t="shared" si="23"/>
        <v>0</v>
      </c>
      <c r="N226" s="44">
        <f t="shared" si="24"/>
        <v>0</v>
      </c>
      <c r="P226" s="10">
        <f t="shared" si="25"/>
        <v>0</v>
      </c>
      <c r="Q226" s="10">
        <f t="shared" si="12"/>
        <v>0</v>
      </c>
      <c r="R226" s="10">
        <f t="shared" si="12"/>
        <v>0</v>
      </c>
      <c r="S226" s="10">
        <f t="shared" si="12"/>
        <v>0</v>
      </c>
      <c r="T226" s="10">
        <f t="shared" si="12"/>
        <v>0</v>
      </c>
      <c r="U226" s="10">
        <f t="shared" si="12"/>
        <v>0</v>
      </c>
      <c r="V226" s="10">
        <f t="shared" si="12"/>
        <v>0</v>
      </c>
      <c r="W226" s="10">
        <f t="shared" si="12"/>
        <v>0</v>
      </c>
      <c r="X226" s="10">
        <f t="shared" si="12"/>
        <v>0</v>
      </c>
      <c r="Y226" s="10">
        <f t="shared" si="12"/>
        <v>0</v>
      </c>
      <c r="Z226" s="10">
        <f t="shared" si="12"/>
        <v>0</v>
      </c>
      <c r="AA226" s="10">
        <f t="shared" si="12"/>
        <v>0</v>
      </c>
    </row>
    <row r="227" spans="1:27" ht="11.25">
      <c r="A227" s="4"/>
      <c r="B227" s="35" t="s">
        <v>18</v>
      </c>
      <c r="C227" s="43">
        <f t="shared" si="13"/>
        <v>0</v>
      </c>
      <c r="D227" s="43">
        <f t="shared" si="14"/>
        <v>0</v>
      </c>
      <c r="E227" s="43">
        <f t="shared" si="15"/>
        <v>0</v>
      </c>
      <c r="F227" s="43">
        <f t="shared" si="16"/>
        <v>0</v>
      </c>
      <c r="G227" s="43">
        <f t="shared" si="17"/>
        <v>0</v>
      </c>
      <c r="H227" s="43">
        <f t="shared" si="18"/>
        <v>0</v>
      </c>
      <c r="I227" s="43">
        <f t="shared" si="19"/>
        <v>0</v>
      </c>
      <c r="J227" s="43">
        <f t="shared" si="20"/>
        <v>0</v>
      </c>
      <c r="K227" s="43">
        <f t="shared" si="21"/>
        <v>0</v>
      </c>
      <c r="L227" s="43">
        <f t="shared" si="22"/>
        <v>0</v>
      </c>
      <c r="M227" s="43">
        <f t="shared" si="23"/>
        <v>0</v>
      </c>
      <c r="N227" s="44">
        <f t="shared" si="24"/>
        <v>0</v>
      </c>
      <c r="P227" s="10">
        <f t="shared" si="25"/>
        <v>0</v>
      </c>
      <c r="Q227" s="10">
        <f t="shared" si="12"/>
        <v>0</v>
      </c>
      <c r="R227" s="10">
        <f t="shared" si="12"/>
        <v>0</v>
      </c>
      <c r="S227" s="10">
        <f t="shared" si="12"/>
        <v>0</v>
      </c>
      <c r="T227" s="10">
        <f t="shared" si="12"/>
        <v>0</v>
      </c>
      <c r="U227" s="10">
        <f t="shared" si="12"/>
        <v>0</v>
      </c>
      <c r="V227" s="10">
        <f t="shared" si="12"/>
        <v>0</v>
      </c>
      <c r="W227" s="10">
        <f t="shared" si="12"/>
        <v>0</v>
      </c>
      <c r="X227" s="10">
        <f t="shared" si="12"/>
        <v>0</v>
      </c>
      <c r="Y227" s="10">
        <f t="shared" si="12"/>
        <v>0</v>
      </c>
      <c r="Z227" s="10">
        <f t="shared" si="12"/>
        <v>0</v>
      </c>
      <c r="AA227" s="10">
        <f t="shared" si="12"/>
        <v>0</v>
      </c>
    </row>
    <row r="228" spans="1:27" ht="11.25">
      <c r="A228" s="4"/>
      <c r="B228" s="35" t="s">
        <v>20</v>
      </c>
      <c r="C228" s="43">
        <f t="shared" si="13"/>
        <v>0</v>
      </c>
      <c r="D228" s="43">
        <f t="shared" si="14"/>
        <v>0</v>
      </c>
      <c r="E228" s="43">
        <f t="shared" si="15"/>
        <v>0</v>
      </c>
      <c r="F228" s="43">
        <f t="shared" si="16"/>
        <v>2</v>
      </c>
      <c r="G228" s="43">
        <f t="shared" si="17"/>
        <v>0</v>
      </c>
      <c r="H228" s="43">
        <f t="shared" si="18"/>
        <v>0</v>
      </c>
      <c r="I228" s="43">
        <f t="shared" si="19"/>
        <v>0</v>
      </c>
      <c r="J228" s="43">
        <f t="shared" si="20"/>
        <v>0</v>
      </c>
      <c r="K228" s="43">
        <f t="shared" si="21"/>
        <v>0</v>
      </c>
      <c r="L228" s="43">
        <f t="shared" si="22"/>
        <v>0</v>
      </c>
      <c r="M228" s="43">
        <f t="shared" si="23"/>
        <v>0</v>
      </c>
      <c r="N228" s="44">
        <f t="shared" si="24"/>
        <v>0</v>
      </c>
      <c r="P228" s="10">
        <f t="shared" si="25"/>
        <v>0</v>
      </c>
      <c r="Q228" s="10">
        <f t="shared" si="12"/>
        <v>0</v>
      </c>
      <c r="R228" s="10">
        <f t="shared" si="12"/>
        <v>0</v>
      </c>
      <c r="S228" s="10">
        <f t="shared" si="12"/>
        <v>1</v>
      </c>
      <c r="T228" s="10">
        <f t="shared" si="12"/>
        <v>0</v>
      </c>
      <c r="U228" s="10">
        <f t="shared" si="12"/>
        <v>0</v>
      </c>
      <c r="V228" s="10">
        <f t="shared" si="12"/>
        <v>0</v>
      </c>
      <c r="W228" s="10">
        <f t="shared" si="12"/>
        <v>0</v>
      </c>
      <c r="X228" s="10">
        <f t="shared" si="12"/>
        <v>0</v>
      </c>
      <c r="Y228" s="10">
        <f t="shared" si="12"/>
        <v>0</v>
      </c>
      <c r="Z228" s="10">
        <f t="shared" si="12"/>
        <v>0</v>
      </c>
      <c r="AA228" s="10">
        <f t="shared" si="12"/>
        <v>0</v>
      </c>
    </row>
    <row r="229" spans="1:27" ht="11.25">
      <c r="A229" s="4"/>
      <c r="B229" s="35" t="s">
        <v>22</v>
      </c>
      <c r="C229" s="43">
        <f t="shared" si="13"/>
        <v>0</v>
      </c>
      <c r="D229" s="43">
        <f t="shared" si="14"/>
        <v>0</v>
      </c>
      <c r="E229" s="43">
        <f t="shared" si="15"/>
        <v>0</v>
      </c>
      <c r="F229" s="43">
        <f t="shared" si="16"/>
        <v>6</v>
      </c>
      <c r="G229" s="43">
        <f t="shared" si="17"/>
        <v>0</v>
      </c>
      <c r="H229" s="43">
        <f t="shared" si="18"/>
        <v>0</v>
      </c>
      <c r="I229" s="43">
        <f t="shared" si="19"/>
        <v>0</v>
      </c>
      <c r="J229" s="43">
        <f t="shared" si="20"/>
        <v>0</v>
      </c>
      <c r="K229" s="43">
        <f t="shared" si="21"/>
        <v>0</v>
      </c>
      <c r="L229" s="43">
        <f t="shared" si="22"/>
        <v>0</v>
      </c>
      <c r="M229" s="43">
        <f t="shared" si="23"/>
        <v>0</v>
      </c>
      <c r="N229" s="44">
        <f t="shared" si="24"/>
        <v>0</v>
      </c>
      <c r="P229" s="10">
        <f t="shared" si="25"/>
        <v>0</v>
      </c>
      <c r="Q229" s="10">
        <f t="shared" si="12"/>
        <v>0</v>
      </c>
      <c r="R229" s="10">
        <f t="shared" si="12"/>
        <v>0</v>
      </c>
      <c r="S229" s="10">
        <f t="shared" si="12"/>
        <v>1</v>
      </c>
      <c r="T229" s="10">
        <f t="shared" si="12"/>
        <v>0</v>
      </c>
      <c r="U229" s="10">
        <f t="shared" si="12"/>
        <v>0</v>
      </c>
      <c r="V229" s="10">
        <f t="shared" si="12"/>
        <v>0</v>
      </c>
      <c r="W229" s="10">
        <f t="shared" si="12"/>
        <v>0</v>
      </c>
      <c r="X229" s="10">
        <f t="shared" si="12"/>
        <v>0</v>
      </c>
      <c r="Y229" s="10">
        <f t="shared" si="12"/>
        <v>0</v>
      </c>
      <c r="Z229" s="10">
        <f t="shared" si="12"/>
        <v>0</v>
      </c>
      <c r="AA229" s="10">
        <f t="shared" si="12"/>
        <v>0</v>
      </c>
    </row>
    <row r="230" spans="1:27" ht="11.25">
      <c r="A230" s="4"/>
      <c r="B230" s="35" t="s">
        <v>24</v>
      </c>
      <c r="C230" s="43">
        <f t="shared" si="13"/>
        <v>0</v>
      </c>
      <c r="D230" s="43">
        <f t="shared" si="14"/>
        <v>0</v>
      </c>
      <c r="E230" s="43">
        <f t="shared" si="15"/>
        <v>0</v>
      </c>
      <c r="F230" s="43">
        <f t="shared" si="16"/>
        <v>0</v>
      </c>
      <c r="G230" s="43">
        <f t="shared" si="17"/>
        <v>0</v>
      </c>
      <c r="H230" s="43">
        <f t="shared" si="18"/>
        <v>0</v>
      </c>
      <c r="I230" s="43">
        <f t="shared" si="19"/>
        <v>0</v>
      </c>
      <c r="J230" s="43">
        <f t="shared" si="20"/>
        <v>0</v>
      </c>
      <c r="K230" s="43">
        <f t="shared" si="21"/>
        <v>0</v>
      </c>
      <c r="L230" s="43">
        <f t="shared" si="22"/>
        <v>0</v>
      </c>
      <c r="M230" s="43">
        <f t="shared" si="23"/>
        <v>0</v>
      </c>
      <c r="N230" s="44">
        <f t="shared" si="24"/>
        <v>0</v>
      </c>
      <c r="P230" s="10">
        <f t="shared" si="25"/>
        <v>0</v>
      </c>
      <c r="Q230" s="10">
        <f t="shared" si="12"/>
        <v>0</v>
      </c>
      <c r="R230" s="10">
        <f t="shared" si="12"/>
        <v>0</v>
      </c>
      <c r="S230" s="10">
        <f t="shared" si="12"/>
        <v>0</v>
      </c>
      <c r="T230" s="10">
        <f t="shared" si="12"/>
        <v>0</v>
      </c>
      <c r="U230" s="10">
        <f t="shared" si="12"/>
        <v>0</v>
      </c>
      <c r="V230" s="10">
        <f t="shared" si="12"/>
        <v>0</v>
      </c>
      <c r="W230" s="10">
        <f t="shared" si="12"/>
        <v>0</v>
      </c>
      <c r="X230" s="10">
        <f t="shared" si="12"/>
        <v>0</v>
      </c>
      <c r="Y230" s="10">
        <f t="shared" si="12"/>
        <v>0</v>
      </c>
      <c r="Z230" s="10">
        <f t="shared" si="12"/>
        <v>0</v>
      </c>
      <c r="AA230" s="10">
        <f t="shared" si="12"/>
        <v>0</v>
      </c>
    </row>
    <row r="231" spans="1:27" ht="11.25">
      <c r="A231" s="4"/>
      <c r="B231" s="35" t="s">
        <v>26</v>
      </c>
      <c r="C231" s="43">
        <f t="shared" si="13"/>
        <v>1</v>
      </c>
      <c r="D231" s="43">
        <f t="shared" si="14"/>
        <v>10</v>
      </c>
      <c r="E231" s="43">
        <f t="shared" si="15"/>
        <v>0</v>
      </c>
      <c r="F231" s="43">
        <f t="shared" si="16"/>
        <v>0</v>
      </c>
      <c r="G231" s="43">
        <f t="shared" si="17"/>
        <v>4</v>
      </c>
      <c r="H231" s="43">
        <f t="shared" si="18"/>
        <v>0</v>
      </c>
      <c r="I231" s="43">
        <f t="shared" si="19"/>
        <v>30</v>
      </c>
      <c r="J231" s="43">
        <f t="shared" si="20"/>
        <v>9</v>
      </c>
      <c r="K231" s="43">
        <f t="shared" si="21"/>
        <v>21</v>
      </c>
      <c r="L231" s="43">
        <f t="shared" si="22"/>
        <v>9</v>
      </c>
      <c r="M231" s="43">
        <f t="shared" si="23"/>
        <v>0</v>
      </c>
      <c r="N231" s="44">
        <f t="shared" si="24"/>
        <v>0</v>
      </c>
      <c r="P231" s="10">
        <f t="shared" si="25"/>
        <v>1</v>
      </c>
      <c r="Q231" s="10">
        <f t="shared" si="12"/>
        <v>1</v>
      </c>
      <c r="R231" s="10">
        <f t="shared" si="12"/>
        <v>0</v>
      </c>
      <c r="S231" s="10">
        <f t="shared" si="12"/>
        <v>0</v>
      </c>
      <c r="T231" s="10">
        <f t="shared" si="12"/>
        <v>1</v>
      </c>
      <c r="U231" s="10">
        <f t="shared" si="12"/>
        <v>0</v>
      </c>
      <c r="V231" s="10">
        <f t="shared" si="12"/>
        <v>1</v>
      </c>
      <c r="W231" s="10">
        <f t="shared" si="12"/>
        <v>1</v>
      </c>
      <c r="X231" s="10">
        <f t="shared" si="12"/>
        <v>1</v>
      </c>
      <c r="Y231" s="10">
        <f t="shared" si="12"/>
        <v>1</v>
      </c>
      <c r="Z231" s="10">
        <f t="shared" si="12"/>
        <v>0</v>
      </c>
      <c r="AA231" s="10">
        <f t="shared" si="12"/>
        <v>0</v>
      </c>
    </row>
    <row r="232" spans="1:27" ht="11.25">
      <c r="A232" s="4"/>
      <c r="B232" s="35" t="s">
        <v>28</v>
      </c>
      <c r="C232" s="43">
        <f t="shared" si="13"/>
        <v>0</v>
      </c>
      <c r="D232" s="43">
        <f t="shared" si="14"/>
        <v>0</v>
      </c>
      <c r="E232" s="43">
        <f t="shared" si="15"/>
        <v>0</v>
      </c>
      <c r="F232" s="43">
        <f t="shared" si="16"/>
        <v>0</v>
      </c>
      <c r="G232" s="43">
        <f t="shared" si="17"/>
        <v>0</v>
      </c>
      <c r="H232" s="43">
        <f t="shared" si="18"/>
        <v>0</v>
      </c>
      <c r="I232" s="43">
        <f t="shared" si="19"/>
        <v>0</v>
      </c>
      <c r="J232" s="43">
        <f t="shared" si="20"/>
        <v>0</v>
      </c>
      <c r="K232" s="43">
        <f t="shared" si="21"/>
        <v>0</v>
      </c>
      <c r="L232" s="43">
        <f t="shared" si="22"/>
        <v>0</v>
      </c>
      <c r="M232" s="43">
        <f t="shared" si="23"/>
        <v>0</v>
      </c>
      <c r="N232" s="44">
        <f t="shared" si="24"/>
        <v>0</v>
      </c>
      <c r="P232" s="10">
        <f t="shared" si="25"/>
        <v>0</v>
      </c>
      <c r="Q232" s="10">
        <f t="shared" si="12"/>
        <v>0</v>
      </c>
      <c r="R232" s="10">
        <f t="shared" si="12"/>
        <v>0</v>
      </c>
      <c r="S232" s="10">
        <f t="shared" si="12"/>
        <v>0</v>
      </c>
      <c r="T232" s="10">
        <f t="shared" si="12"/>
        <v>0</v>
      </c>
      <c r="U232" s="10">
        <f t="shared" si="12"/>
        <v>0</v>
      </c>
      <c r="V232" s="10">
        <f t="shared" si="12"/>
        <v>0</v>
      </c>
      <c r="W232" s="10">
        <f t="shared" si="12"/>
        <v>0</v>
      </c>
      <c r="X232" s="10">
        <f t="shared" si="12"/>
        <v>0</v>
      </c>
      <c r="Y232" s="10">
        <f t="shared" si="12"/>
        <v>0</v>
      </c>
      <c r="Z232" s="10">
        <f t="shared" si="12"/>
        <v>0</v>
      </c>
      <c r="AA232" s="10">
        <f t="shared" si="12"/>
        <v>0</v>
      </c>
    </row>
    <row r="233" spans="1:27" ht="11.25">
      <c r="A233" s="4"/>
      <c r="B233" s="35" t="s">
        <v>30</v>
      </c>
      <c r="C233" s="43">
        <f t="shared" si="13"/>
        <v>0</v>
      </c>
      <c r="D233" s="43">
        <f t="shared" si="14"/>
        <v>0</v>
      </c>
      <c r="E233" s="43">
        <f t="shared" si="15"/>
        <v>7</v>
      </c>
      <c r="F233" s="43">
        <f t="shared" si="16"/>
        <v>0</v>
      </c>
      <c r="G233" s="43">
        <f t="shared" si="17"/>
        <v>0</v>
      </c>
      <c r="H233" s="43">
        <f t="shared" si="18"/>
        <v>0</v>
      </c>
      <c r="I233" s="43">
        <f t="shared" si="19"/>
        <v>0</v>
      </c>
      <c r="J233" s="43">
        <f t="shared" si="20"/>
        <v>8</v>
      </c>
      <c r="K233" s="43">
        <f t="shared" si="21"/>
        <v>104</v>
      </c>
      <c r="L233" s="43">
        <f t="shared" si="22"/>
        <v>0</v>
      </c>
      <c r="M233" s="43">
        <f t="shared" si="23"/>
        <v>0</v>
      </c>
      <c r="N233" s="44">
        <f t="shared" si="24"/>
        <v>0</v>
      </c>
      <c r="P233" s="10">
        <f t="shared" si="25"/>
        <v>0</v>
      </c>
      <c r="Q233" s="10">
        <f t="shared" si="12"/>
        <v>0</v>
      </c>
      <c r="R233" s="10">
        <f t="shared" si="12"/>
        <v>1</v>
      </c>
      <c r="S233" s="10">
        <f t="shared" si="12"/>
        <v>0</v>
      </c>
      <c r="T233" s="10">
        <f t="shared" si="12"/>
        <v>0</v>
      </c>
      <c r="U233" s="10">
        <f t="shared" si="12"/>
        <v>0</v>
      </c>
      <c r="V233" s="10">
        <f t="shared" si="12"/>
        <v>0</v>
      </c>
      <c r="W233" s="10">
        <f t="shared" si="12"/>
        <v>1</v>
      </c>
      <c r="X233" s="10">
        <f t="shared" si="12"/>
        <v>1</v>
      </c>
      <c r="Y233" s="10">
        <f t="shared" si="12"/>
        <v>0</v>
      </c>
      <c r="Z233" s="10">
        <f t="shared" si="12"/>
        <v>0</v>
      </c>
      <c r="AA233" s="10">
        <f t="shared" si="12"/>
        <v>0</v>
      </c>
    </row>
    <row r="234" spans="1:27" ht="11.25">
      <c r="A234" s="4"/>
      <c r="B234" s="35" t="s">
        <v>32</v>
      </c>
      <c r="C234" s="43">
        <f t="shared" si="13"/>
        <v>0</v>
      </c>
      <c r="D234" s="43">
        <f t="shared" si="14"/>
        <v>0</v>
      </c>
      <c r="E234" s="43">
        <f t="shared" si="15"/>
        <v>0</v>
      </c>
      <c r="F234" s="43">
        <f t="shared" si="16"/>
        <v>0</v>
      </c>
      <c r="G234" s="43">
        <f t="shared" si="17"/>
        <v>0</v>
      </c>
      <c r="H234" s="43">
        <f t="shared" si="18"/>
        <v>0</v>
      </c>
      <c r="I234" s="43">
        <f t="shared" si="19"/>
        <v>0</v>
      </c>
      <c r="J234" s="43">
        <f t="shared" si="20"/>
        <v>12</v>
      </c>
      <c r="K234" s="43">
        <f t="shared" si="21"/>
        <v>34</v>
      </c>
      <c r="L234" s="43">
        <f t="shared" si="22"/>
        <v>0</v>
      </c>
      <c r="M234" s="43">
        <f t="shared" si="23"/>
        <v>0</v>
      </c>
      <c r="N234" s="44">
        <f t="shared" si="24"/>
        <v>1</v>
      </c>
      <c r="P234" s="10">
        <f t="shared" si="25"/>
        <v>0</v>
      </c>
      <c r="Q234" s="10">
        <f t="shared" si="12"/>
        <v>0</v>
      </c>
      <c r="R234" s="10">
        <f t="shared" si="12"/>
        <v>0</v>
      </c>
      <c r="S234" s="10">
        <f t="shared" si="12"/>
        <v>0</v>
      </c>
      <c r="T234" s="10">
        <f t="shared" si="12"/>
        <v>0</v>
      </c>
      <c r="U234" s="10">
        <f t="shared" si="12"/>
        <v>0</v>
      </c>
      <c r="V234" s="10">
        <f t="shared" si="12"/>
        <v>0</v>
      </c>
      <c r="W234" s="10">
        <f t="shared" si="12"/>
        <v>1</v>
      </c>
      <c r="X234" s="10">
        <f t="shared" si="12"/>
        <v>1</v>
      </c>
      <c r="Y234" s="10">
        <f t="shared" si="12"/>
        <v>0</v>
      </c>
      <c r="Z234" s="10">
        <f t="shared" si="12"/>
        <v>0</v>
      </c>
      <c r="AA234" s="10">
        <f t="shared" si="12"/>
        <v>1</v>
      </c>
    </row>
    <row r="235" spans="1:27" ht="11.25">
      <c r="A235" s="4"/>
      <c r="B235" s="35" t="s">
        <v>34</v>
      </c>
      <c r="C235" s="43">
        <f t="shared" si="13"/>
        <v>0</v>
      </c>
      <c r="D235" s="43">
        <f t="shared" si="14"/>
        <v>0</v>
      </c>
      <c r="E235" s="43">
        <f t="shared" si="15"/>
        <v>0</v>
      </c>
      <c r="F235" s="43">
        <f t="shared" si="16"/>
        <v>0</v>
      </c>
      <c r="G235" s="43">
        <f t="shared" si="17"/>
        <v>0</v>
      </c>
      <c r="H235" s="43">
        <f t="shared" si="18"/>
        <v>0</v>
      </c>
      <c r="I235" s="43">
        <f t="shared" si="19"/>
        <v>0</v>
      </c>
      <c r="J235" s="43">
        <f t="shared" si="20"/>
        <v>0</v>
      </c>
      <c r="K235" s="43">
        <f t="shared" si="21"/>
        <v>0</v>
      </c>
      <c r="L235" s="43">
        <f t="shared" si="22"/>
        <v>0</v>
      </c>
      <c r="M235" s="43">
        <f t="shared" si="23"/>
        <v>0</v>
      </c>
      <c r="N235" s="44">
        <f t="shared" si="24"/>
        <v>0</v>
      </c>
      <c r="P235" s="10">
        <f t="shared" si="25"/>
        <v>0</v>
      </c>
      <c r="Q235" s="10">
        <f t="shared" si="12"/>
        <v>0</v>
      </c>
      <c r="R235" s="10">
        <f t="shared" si="12"/>
        <v>0</v>
      </c>
      <c r="S235" s="10">
        <f t="shared" si="12"/>
        <v>0</v>
      </c>
      <c r="T235" s="10">
        <f t="shared" si="12"/>
        <v>0</v>
      </c>
      <c r="U235" s="10">
        <f t="shared" si="12"/>
        <v>0</v>
      </c>
      <c r="V235" s="10">
        <f t="shared" si="12"/>
        <v>0</v>
      </c>
      <c r="W235" s="10">
        <f t="shared" si="12"/>
        <v>0</v>
      </c>
      <c r="X235" s="10">
        <f t="shared" si="12"/>
        <v>0</v>
      </c>
      <c r="Y235" s="10">
        <f t="shared" si="12"/>
        <v>0</v>
      </c>
      <c r="Z235" s="10">
        <f t="shared" si="12"/>
        <v>0</v>
      </c>
      <c r="AA235" s="10">
        <f t="shared" si="12"/>
        <v>0</v>
      </c>
    </row>
    <row r="236" spans="1:27" ht="11.25">
      <c r="A236" s="4"/>
      <c r="B236" s="35" t="s">
        <v>36</v>
      </c>
      <c r="C236" s="43">
        <f t="shared" si="13"/>
        <v>9</v>
      </c>
      <c r="D236" s="43">
        <f t="shared" si="14"/>
        <v>4</v>
      </c>
      <c r="E236" s="43">
        <f t="shared" si="15"/>
        <v>33</v>
      </c>
      <c r="F236" s="43">
        <f t="shared" si="16"/>
        <v>13</v>
      </c>
      <c r="G236" s="43">
        <f t="shared" si="17"/>
        <v>1</v>
      </c>
      <c r="H236" s="43">
        <f t="shared" si="18"/>
        <v>4</v>
      </c>
      <c r="I236" s="43">
        <f t="shared" si="19"/>
        <v>3</v>
      </c>
      <c r="J236" s="43">
        <f t="shared" si="20"/>
        <v>11</v>
      </c>
      <c r="K236" s="43">
        <f t="shared" si="21"/>
        <v>106</v>
      </c>
      <c r="L236" s="43">
        <f t="shared" si="22"/>
        <v>2</v>
      </c>
      <c r="M236" s="43">
        <f t="shared" si="23"/>
        <v>8</v>
      </c>
      <c r="N236" s="44">
        <f t="shared" si="24"/>
        <v>61</v>
      </c>
      <c r="P236" s="10">
        <f t="shared" si="25"/>
        <v>1</v>
      </c>
      <c r="Q236" s="10">
        <f t="shared" si="12"/>
        <v>1</v>
      </c>
      <c r="R236" s="10">
        <f t="shared" si="12"/>
        <v>1</v>
      </c>
      <c r="S236" s="10">
        <f t="shared" si="12"/>
        <v>1</v>
      </c>
      <c r="T236" s="10">
        <f t="shared" si="12"/>
        <v>1</v>
      </c>
      <c r="U236" s="10">
        <f t="shared" si="12"/>
        <v>1</v>
      </c>
      <c r="V236" s="10">
        <f t="shared" si="12"/>
        <v>1</v>
      </c>
      <c r="W236" s="10">
        <f t="shared" si="12"/>
        <v>1</v>
      </c>
      <c r="X236" s="10">
        <f t="shared" si="12"/>
        <v>1</v>
      </c>
      <c r="Y236" s="10">
        <f t="shared" si="12"/>
        <v>1</v>
      </c>
      <c r="Z236" s="10">
        <f t="shared" si="12"/>
        <v>1</v>
      </c>
      <c r="AA236" s="10">
        <f t="shared" si="12"/>
        <v>1</v>
      </c>
    </row>
    <row r="237" spans="1:27" ht="11.25">
      <c r="A237" s="4"/>
      <c r="B237" s="35" t="s">
        <v>38</v>
      </c>
      <c r="C237" s="43">
        <f t="shared" si="13"/>
        <v>0</v>
      </c>
      <c r="D237" s="43">
        <f t="shared" si="14"/>
        <v>0</v>
      </c>
      <c r="E237" s="43">
        <f t="shared" si="15"/>
        <v>0</v>
      </c>
      <c r="F237" s="43">
        <f t="shared" si="16"/>
        <v>0</v>
      </c>
      <c r="G237" s="43">
        <f t="shared" si="17"/>
        <v>0</v>
      </c>
      <c r="H237" s="43">
        <f t="shared" si="18"/>
        <v>0</v>
      </c>
      <c r="I237" s="43">
        <f t="shared" si="19"/>
        <v>0</v>
      </c>
      <c r="J237" s="43">
        <f t="shared" si="20"/>
        <v>0</v>
      </c>
      <c r="K237" s="43">
        <f t="shared" si="21"/>
        <v>0</v>
      </c>
      <c r="L237" s="43">
        <f t="shared" si="22"/>
        <v>0</v>
      </c>
      <c r="M237" s="43">
        <f t="shared" si="23"/>
        <v>0</v>
      </c>
      <c r="N237" s="44">
        <f t="shared" si="24"/>
        <v>0</v>
      </c>
      <c r="P237" s="10">
        <f t="shared" si="25"/>
        <v>0</v>
      </c>
      <c r="Q237" s="10">
        <f t="shared" si="12"/>
        <v>0</v>
      </c>
      <c r="R237" s="10">
        <f t="shared" si="12"/>
        <v>0</v>
      </c>
      <c r="S237" s="10">
        <f t="shared" si="12"/>
        <v>0</v>
      </c>
      <c r="T237" s="10">
        <f t="shared" si="12"/>
        <v>0</v>
      </c>
      <c r="U237" s="10">
        <f t="shared" si="12"/>
        <v>0</v>
      </c>
      <c r="V237" s="10">
        <f t="shared" si="12"/>
        <v>0</v>
      </c>
      <c r="W237" s="10">
        <f t="shared" si="12"/>
        <v>0</v>
      </c>
      <c r="X237" s="10">
        <f t="shared" si="12"/>
        <v>0</v>
      </c>
      <c r="Y237" s="10">
        <f t="shared" si="12"/>
        <v>0</v>
      </c>
      <c r="Z237" s="10">
        <f t="shared" si="12"/>
        <v>0</v>
      </c>
      <c r="AA237" s="10">
        <f t="shared" si="12"/>
        <v>0</v>
      </c>
    </row>
    <row r="238" spans="1:27" ht="11.25">
      <c r="A238" s="4"/>
      <c r="B238" s="35" t="s">
        <v>40</v>
      </c>
      <c r="C238" s="43">
        <f t="shared" si="13"/>
        <v>0</v>
      </c>
      <c r="D238" s="43">
        <f t="shared" si="14"/>
        <v>0</v>
      </c>
      <c r="E238" s="43">
        <f t="shared" si="15"/>
        <v>0</v>
      </c>
      <c r="F238" s="43">
        <f t="shared" si="16"/>
        <v>0</v>
      </c>
      <c r="G238" s="43">
        <f t="shared" si="17"/>
        <v>0</v>
      </c>
      <c r="H238" s="43">
        <f t="shared" si="18"/>
        <v>0</v>
      </c>
      <c r="I238" s="43">
        <f t="shared" si="19"/>
        <v>0</v>
      </c>
      <c r="J238" s="43">
        <f t="shared" si="20"/>
        <v>0</v>
      </c>
      <c r="K238" s="43">
        <f t="shared" si="21"/>
        <v>0</v>
      </c>
      <c r="L238" s="43">
        <f t="shared" si="22"/>
        <v>0</v>
      </c>
      <c r="M238" s="43">
        <f t="shared" si="23"/>
        <v>0</v>
      </c>
      <c r="N238" s="44">
        <f t="shared" si="24"/>
        <v>0</v>
      </c>
      <c r="P238" s="10">
        <f t="shared" si="25"/>
        <v>0</v>
      </c>
      <c r="Q238" s="10">
        <f aca="true" t="shared" si="26" ref="Q238:Q250">IF(D238&gt;0,1,0)</f>
        <v>0</v>
      </c>
      <c r="R238" s="10">
        <f aca="true" t="shared" si="27" ref="R238:R250">IF(E238&gt;0,1,0)</f>
        <v>0</v>
      </c>
      <c r="S238" s="10">
        <f aca="true" t="shared" si="28" ref="S238:S250">IF(F238&gt;0,1,0)</f>
        <v>0</v>
      </c>
      <c r="T238" s="10">
        <f aca="true" t="shared" si="29" ref="T238:T250">IF(G238&gt;0,1,0)</f>
        <v>0</v>
      </c>
      <c r="U238" s="10">
        <f aca="true" t="shared" si="30" ref="U238:U250">IF(H238&gt;0,1,0)</f>
        <v>0</v>
      </c>
      <c r="V238" s="10">
        <f aca="true" t="shared" si="31" ref="V238:V250">IF(I238&gt;0,1,0)</f>
        <v>0</v>
      </c>
      <c r="W238" s="10">
        <f aca="true" t="shared" si="32" ref="W238:W250">IF(J238&gt;0,1,0)</f>
        <v>0</v>
      </c>
      <c r="X238" s="10">
        <f aca="true" t="shared" si="33" ref="X238:X250">IF(K238&gt;0,1,0)</f>
        <v>0</v>
      </c>
      <c r="Y238" s="10">
        <f aca="true" t="shared" si="34" ref="Y238:Y250">IF(L238&gt;0,1,0)</f>
        <v>0</v>
      </c>
      <c r="Z238" s="10">
        <f aca="true" t="shared" si="35" ref="Z238:Z250">IF(M238&gt;0,1,0)</f>
        <v>0</v>
      </c>
      <c r="AA238" s="10">
        <f aca="true" t="shared" si="36" ref="AA238:AA250">IF(N238&gt;0,1,0)</f>
        <v>0</v>
      </c>
    </row>
    <row r="239" spans="1:27" ht="11.25">
      <c r="A239" s="4"/>
      <c r="B239" s="35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2"/>
      <c r="P239" s="10">
        <f t="shared" si="25"/>
        <v>0</v>
      </c>
      <c r="Q239" s="10">
        <f t="shared" si="26"/>
        <v>0</v>
      </c>
      <c r="R239" s="10">
        <f t="shared" si="27"/>
        <v>0</v>
      </c>
      <c r="S239" s="10">
        <f t="shared" si="28"/>
        <v>0</v>
      </c>
      <c r="T239" s="10">
        <f t="shared" si="29"/>
        <v>0</v>
      </c>
      <c r="U239" s="10">
        <f t="shared" si="30"/>
        <v>0</v>
      </c>
      <c r="V239" s="10">
        <f t="shared" si="31"/>
        <v>0</v>
      </c>
      <c r="W239" s="10">
        <f t="shared" si="32"/>
        <v>0</v>
      </c>
      <c r="X239" s="10">
        <f t="shared" si="33"/>
        <v>0</v>
      </c>
      <c r="Y239" s="10">
        <f t="shared" si="34"/>
        <v>0</v>
      </c>
      <c r="Z239" s="10">
        <f t="shared" si="35"/>
        <v>0</v>
      </c>
      <c r="AA239" s="10">
        <f t="shared" si="36"/>
        <v>0</v>
      </c>
    </row>
    <row r="240" spans="1:27" ht="11.25">
      <c r="A240" s="3"/>
      <c r="B240" s="6" t="s">
        <v>41</v>
      </c>
      <c r="C240" s="43">
        <f>$B28</f>
        <v>0</v>
      </c>
      <c r="D240" s="43">
        <f>$J28</f>
        <v>0</v>
      </c>
      <c r="E240" s="43">
        <f>B63</f>
        <v>94</v>
      </c>
      <c r="F240" s="43">
        <f>$J63</f>
        <v>0</v>
      </c>
      <c r="G240" s="43">
        <f>$B98</f>
        <v>0</v>
      </c>
      <c r="H240" s="43">
        <f>$J98</f>
        <v>0</v>
      </c>
      <c r="I240" s="43">
        <f>$B133</f>
        <v>11</v>
      </c>
      <c r="J240" s="43">
        <f>$J133</f>
        <v>24</v>
      </c>
      <c r="K240" s="43">
        <f>$B168</f>
        <v>21</v>
      </c>
      <c r="L240" s="43">
        <f>$J168</f>
        <v>0</v>
      </c>
      <c r="M240" s="43">
        <f>$B203</f>
        <v>0</v>
      </c>
      <c r="N240" s="44">
        <f>$J203</f>
        <v>0</v>
      </c>
      <c r="P240" s="10">
        <f t="shared" si="25"/>
        <v>0</v>
      </c>
      <c r="Q240" s="10">
        <f t="shared" si="26"/>
        <v>0</v>
      </c>
      <c r="R240" s="10">
        <f t="shared" si="27"/>
        <v>1</v>
      </c>
      <c r="S240" s="10">
        <f t="shared" si="28"/>
        <v>0</v>
      </c>
      <c r="T240" s="10">
        <f t="shared" si="29"/>
        <v>0</v>
      </c>
      <c r="U240" s="10">
        <f t="shared" si="30"/>
        <v>0</v>
      </c>
      <c r="V240" s="10">
        <f t="shared" si="31"/>
        <v>1</v>
      </c>
      <c r="W240" s="10">
        <f t="shared" si="32"/>
        <v>1</v>
      </c>
      <c r="X240" s="10">
        <f t="shared" si="33"/>
        <v>1</v>
      </c>
      <c r="Y240" s="10">
        <f t="shared" si="34"/>
        <v>0</v>
      </c>
      <c r="Z240" s="10">
        <f t="shared" si="35"/>
        <v>0</v>
      </c>
      <c r="AA240" s="10">
        <f t="shared" si="36"/>
        <v>0</v>
      </c>
    </row>
    <row r="241" spans="1:27" ht="11.25">
      <c r="A241" s="3"/>
      <c r="B241" s="6" t="s">
        <v>42</v>
      </c>
      <c r="C241" s="43">
        <f aca="true" t="shared" si="37" ref="C241:C250">B29</f>
        <v>0</v>
      </c>
      <c r="D241" s="43">
        <f aca="true" t="shared" si="38" ref="D241:D250">J29</f>
        <v>0</v>
      </c>
      <c r="E241" s="43">
        <f aca="true" t="shared" si="39" ref="E241:E250">B64</f>
        <v>42</v>
      </c>
      <c r="F241" s="43">
        <f aca="true" t="shared" si="40" ref="F241:F250">$J64</f>
        <v>0</v>
      </c>
      <c r="G241" s="43">
        <f aca="true" t="shared" si="41" ref="G241:G250">$B99</f>
        <v>0</v>
      </c>
      <c r="H241" s="43">
        <f aca="true" t="shared" si="42" ref="H241:H250">$J99</f>
        <v>4</v>
      </c>
      <c r="I241" s="43">
        <f aca="true" t="shared" si="43" ref="I241:I250">$B134</f>
        <v>0</v>
      </c>
      <c r="J241" s="43">
        <f aca="true" t="shared" si="44" ref="J241:J250">$J134</f>
        <v>37</v>
      </c>
      <c r="K241" s="43">
        <f aca="true" t="shared" si="45" ref="K241:K250">$B169</f>
        <v>7</v>
      </c>
      <c r="L241" s="43">
        <f aca="true" t="shared" si="46" ref="L241:L250">$J169</f>
        <v>0</v>
      </c>
      <c r="M241" s="43">
        <f aca="true" t="shared" si="47" ref="M241:M250">$B204</f>
        <v>0</v>
      </c>
      <c r="N241" s="44">
        <f aca="true" t="shared" si="48" ref="N241:N250">$J204</f>
        <v>0</v>
      </c>
      <c r="P241" s="10">
        <f t="shared" si="25"/>
        <v>0</v>
      </c>
      <c r="Q241" s="10">
        <f t="shared" si="26"/>
        <v>0</v>
      </c>
      <c r="R241" s="10">
        <f t="shared" si="27"/>
        <v>1</v>
      </c>
      <c r="S241" s="10">
        <f t="shared" si="28"/>
        <v>0</v>
      </c>
      <c r="T241" s="10">
        <f t="shared" si="29"/>
        <v>0</v>
      </c>
      <c r="U241" s="10">
        <f t="shared" si="30"/>
        <v>1</v>
      </c>
      <c r="V241" s="10">
        <f t="shared" si="31"/>
        <v>0</v>
      </c>
      <c r="W241" s="10">
        <f t="shared" si="32"/>
        <v>1</v>
      </c>
      <c r="X241" s="10">
        <f t="shared" si="33"/>
        <v>1</v>
      </c>
      <c r="Y241" s="10">
        <f t="shared" si="34"/>
        <v>0</v>
      </c>
      <c r="Z241" s="10">
        <f t="shared" si="35"/>
        <v>0</v>
      </c>
      <c r="AA241" s="10">
        <f t="shared" si="36"/>
        <v>0</v>
      </c>
    </row>
    <row r="242" spans="1:27" ht="11.25">
      <c r="A242" s="3"/>
      <c r="B242" s="6" t="s">
        <v>43</v>
      </c>
      <c r="C242" s="43">
        <f t="shared" si="37"/>
        <v>0</v>
      </c>
      <c r="D242" s="43">
        <f t="shared" si="38"/>
        <v>0</v>
      </c>
      <c r="E242" s="43">
        <f t="shared" si="39"/>
        <v>0</v>
      </c>
      <c r="F242" s="43">
        <f t="shared" si="40"/>
        <v>0</v>
      </c>
      <c r="G242" s="43">
        <f t="shared" si="41"/>
        <v>0</v>
      </c>
      <c r="H242" s="43">
        <f t="shared" si="42"/>
        <v>0</v>
      </c>
      <c r="I242" s="43">
        <f t="shared" si="43"/>
        <v>0</v>
      </c>
      <c r="J242" s="43">
        <f t="shared" si="44"/>
        <v>0</v>
      </c>
      <c r="K242" s="43">
        <f t="shared" si="45"/>
        <v>0</v>
      </c>
      <c r="L242" s="43">
        <f t="shared" si="46"/>
        <v>0</v>
      </c>
      <c r="M242" s="43">
        <f t="shared" si="47"/>
        <v>0</v>
      </c>
      <c r="N242" s="44">
        <f t="shared" si="48"/>
        <v>0</v>
      </c>
      <c r="P242" s="10">
        <f t="shared" si="25"/>
        <v>0</v>
      </c>
      <c r="Q242" s="10">
        <f t="shared" si="26"/>
        <v>0</v>
      </c>
      <c r="R242" s="10">
        <f t="shared" si="27"/>
        <v>0</v>
      </c>
      <c r="S242" s="10">
        <f t="shared" si="28"/>
        <v>0</v>
      </c>
      <c r="T242" s="10">
        <f t="shared" si="29"/>
        <v>0</v>
      </c>
      <c r="U242" s="10">
        <f t="shared" si="30"/>
        <v>0</v>
      </c>
      <c r="V242" s="10">
        <f t="shared" si="31"/>
        <v>0</v>
      </c>
      <c r="W242" s="10">
        <f t="shared" si="32"/>
        <v>0</v>
      </c>
      <c r="X242" s="10">
        <f t="shared" si="33"/>
        <v>0</v>
      </c>
      <c r="Y242" s="10">
        <f t="shared" si="34"/>
        <v>0</v>
      </c>
      <c r="Z242" s="10">
        <f t="shared" si="35"/>
        <v>0</v>
      </c>
      <c r="AA242" s="10">
        <f t="shared" si="36"/>
        <v>0</v>
      </c>
    </row>
    <row r="243" spans="1:27" ht="11.25">
      <c r="A243" s="3"/>
      <c r="B243" s="6" t="s">
        <v>56</v>
      </c>
      <c r="C243" s="43">
        <f t="shared" si="37"/>
        <v>0</v>
      </c>
      <c r="D243" s="43">
        <f t="shared" si="38"/>
        <v>0</v>
      </c>
      <c r="E243" s="43">
        <f t="shared" si="39"/>
        <v>0</v>
      </c>
      <c r="F243" s="43">
        <f t="shared" si="40"/>
        <v>0</v>
      </c>
      <c r="G243" s="43">
        <f t="shared" si="41"/>
        <v>0</v>
      </c>
      <c r="H243" s="43">
        <f t="shared" si="42"/>
        <v>0</v>
      </c>
      <c r="I243" s="43">
        <f t="shared" si="43"/>
        <v>0</v>
      </c>
      <c r="J243" s="43">
        <f t="shared" si="44"/>
        <v>0</v>
      </c>
      <c r="K243" s="43">
        <f t="shared" si="45"/>
        <v>0</v>
      </c>
      <c r="L243" s="43">
        <f t="shared" si="46"/>
        <v>0</v>
      </c>
      <c r="M243" s="43">
        <f t="shared" si="47"/>
        <v>0</v>
      </c>
      <c r="N243" s="44">
        <f t="shared" si="48"/>
        <v>0</v>
      </c>
      <c r="P243" s="10">
        <f t="shared" si="25"/>
        <v>0</v>
      </c>
      <c r="Q243" s="10">
        <f t="shared" si="26"/>
        <v>0</v>
      </c>
      <c r="R243" s="10">
        <f t="shared" si="27"/>
        <v>0</v>
      </c>
      <c r="S243" s="10">
        <f t="shared" si="28"/>
        <v>0</v>
      </c>
      <c r="T243" s="10">
        <f t="shared" si="29"/>
        <v>0</v>
      </c>
      <c r="U243" s="10">
        <f t="shared" si="30"/>
        <v>0</v>
      </c>
      <c r="V243" s="10">
        <f t="shared" si="31"/>
        <v>0</v>
      </c>
      <c r="W243" s="10">
        <f t="shared" si="32"/>
        <v>0</v>
      </c>
      <c r="X243" s="10">
        <f t="shared" si="33"/>
        <v>0</v>
      </c>
      <c r="Y243" s="10">
        <f t="shared" si="34"/>
        <v>0</v>
      </c>
      <c r="Z243" s="10">
        <f t="shared" si="35"/>
        <v>0</v>
      </c>
      <c r="AA243" s="10">
        <f t="shared" si="36"/>
        <v>0</v>
      </c>
    </row>
    <row r="244" spans="1:27" ht="11.25">
      <c r="A244" s="3"/>
      <c r="B244" s="6" t="s">
        <v>44</v>
      </c>
      <c r="C244" s="43">
        <f t="shared" si="37"/>
        <v>9</v>
      </c>
      <c r="D244" s="43">
        <f t="shared" si="38"/>
        <v>69</v>
      </c>
      <c r="E244" s="43">
        <f t="shared" si="39"/>
        <v>219</v>
      </c>
      <c r="F244" s="43">
        <f t="shared" si="40"/>
        <v>64</v>
      </c>
      <c r="G244" s="43">
        <f t="shared" si="41"/>
        <v>75</v>
      </c>
      <c r="H244" s="43">
        <f t="shared" si="42"/>
        <v>5</v>
      </c>
      <c r="I244" s="43">
        <f t="shared" si="43"/>
        <v>14</v>
      </c>
      <c r="J244" s="43">
        <f t="shared" si="44"/>
        <v>115</v>
      </c>
      <c r="K244" s="43">
        <f t="shared" si="45"/>
        <v>143</v>
      </c>
      <c r="L244" s="43">
        <f t="shared" si="46"/>
        <v>32</v>
      </c>
      <c r="M244" s="43">
        <f t="shared" si="47"/>
        <v>0</v>
      </c>
      <c r="N244" s="44">
        <f t="shared" si="48"/>
        <v>12</v>
      </c>
      <c r="P244" s="10">
        <f t="shared" si="25"/>
        <v>1</v>
      </c>
      <c r="Q244" s="10">
        <f t="shared" si="26"/>
        <v>1</v>
      </c>
      <c r="R244" s="10">
        <f t="shared" si="27"/>
        <v>1</v>
      </c>
      <c r="S244" s="10">
        <f t="shared" si="28"/>
        <v>1</v>
      </c>
      <c r="T244" s="10">
        <f t="shared" si="29"/>
        <v>1</v>
      </c>
      <c r="U244" s="10">
        <f t="shared" si="30"/>
        <v>1</v>
      </c>
      <c r="V244" s="10">
        <f t="shared" si="31"/>
        <v>1</v>
      </c>
      <c r="W244" s="10">
        <f t="shared" si="32"/>
        <v>1</v>
      </c>
      <c r="X244" s="10">
        <f t="shared" si="33"/>
        <v>1</v>
      </c>
      <c r="Y244" s="10">
        <f t="shared" si="34"/>
        <v>1</v>
      </c>
      <c r="Z244" s="10">
        <f t="shared" si="35"/>
        <v>0</v>
      </c>
      <c r="AA244" s="10">
        <f t="shared" si="36"/>
        <v>1</v>
      </c>
    </row>
    <row r="245" spans="1:27" ht="11.25">
      <c r="A245" s="3"/>
      <c r="B245" s="6" t="s">
        <v>45</v>
      </c>
      <c r="C245" s="43">
        <f t="shared" si="37"/>
        <v>0</v>
      </c>
      <c r="D245" s="43">
        <f t="shared" si="38"/>
        <v>0</v>
      </c>
      <c r="E245" s="43">
        <f t="shared" si="39"/>
        <v>0</v>
      </c>
      <c r="F245" s="43">
        <f t="shared" si="40"/>
        <v>0</v>
      </c>
      <c r="G245" s="43">
        <f t="shared" si="41"/>
        <v>0</v>
      </c>
      <c r="H245" s="43">
        <f t="shared" si="42"/>
        <v>0</v>
      </c>
      <c r="I245" s="43">
        <f t="shared" si="43"/>
        <v>0</v>
      </c>
      <c r="J245" s="43">
        <f t="shared" si="44"/>
        <v>0</v>
      </c>
      <c r="K245" s="43">
        <f t="shared" si="45"/>
        <v>2</v>
      </c>
      <c r="L245" s="43">
        <f t="shared" si="46"/>
        <v>0</v>
      </c>
      <c r="M245" s="43">
        <f t="shared" si="47"/>
        <v>0</v>
      </c>
      <c r="N245" s="44">
        <f t="shared" si="48"/>
        <v>0</v>
      </c>
      <c r="P245" s="10">
        <f t="shared" si="25"/>
        <v>0</v>
      </c>
      <c r="Q245" s="10">
        <f t="shared" si="26"/>
        <v>0</v>
      </c>
      <c r="R245" s="10">
        <f t="shared" si="27"/>
        <v>0</v>
      </c>
      <c r="S245" s="10">
        <f t="shared" si="28"/>
        <v>0</v>
      </c>
      <c r="T245" s="10">
        <f t="shared" si="29"/>
        <v>0</v>
      </c>
      <c r="U245" s="10">
        <f t="shared" si="30"/>
        <v>0</v>
      </c>
      <c r="V245" s="10">
        <f t="shared" si="31"/>
        <v>0</v>
      </c>
      <c r="W245" s="10">
        <f t="shared" si="32"/>
        <v>0</v>
      </c>
      <c r="X245" s="10">
        <f t="shared" si="33"/>
        <v>1</v>
      </c>
      <c r="Y245" s="10">
        <f t="shared" si="34"/>
        <v>0</v>
      </c>
      <c r="Z245" s="10">
        <f t="shared" si="35"/>
        <v>0</v>
      </c>
      <c r="AA245" s="10">
        <f t="shared" si="36"/>
        <v>0</v>
      </c>
    </row>
    <row r="246" spans="1:27" ht="11.25">
      <c r="A246" s="3"/>
      <c r="B246" s="6" t="s">
        <v>46</v>
      </c>
      <c r="C246" s="43">
        <f t="shared" si="37"/>
        <v>0</v>
      </c>
      <c r="D246" s="43">
        <f t="shared" si="38"/>
        <v>0</v>
      </c>
      <c r="E246" s="43">
        <f t="shared" si="39"/>
        <v>0</v>
      </c>
      <c r="F246" s="43">
        <f t="shared" si="40"/>
        <v>0</v>
      </c>
      <c r="G246" s="43">
        <f t="shared" si="41"/>
        <v>0</v>
      </c>
      <c r="H246" s="43">
        <f t="shared" si="42"/>
        <v>0</v>
      </c>
      <c r="I246" s="43">
        <f t="shared" si="43"/>
        <v>0</v>
      </c>
      <c r="J246" s="43">
        <f t="shared" si="44"/>
        <v>2</v>
      </c>
      <c r="K246" s="43">
        <f t="shared" si="45"/>
        <v>82</v>
      </c>
      <c r="L246" s="43">
        <f t="shared" si="46"/>
        <v>0</v>
      </c>
      <c r="M246" s="43">
        <f t="shared" si="47"/>
        <v>0</v>
      </c>
      <c r="N246" s="44">
        <f t="shared" si="48"/>
        <v>0</v>
      </c>
      <c r="P246" s="10">
        <f t="shared" si="25"/>
        <v>0</v>
      </c>
      <c r="Q246" s="10">
        <f t="shared" si="26"/>
        <v>0</v>
      </c>
      <c r="R246" s="10">
        <f t="shared" si="27"/>
        <v>0</v>
      </c>
      <c r="S246" s="10">
        <f t="shared" si="28"/>
        <v>0</v>
      </c>
      <c r="T246" s="10">
        <f t="shared" si="29"/>
        <v>0</v>
      </c>
      <c r="U246" s="10">
        <f t="shared" si="30"/>
        <v>0</v>
      </c>
      <c r="V246" s="10">
        <f t="shared" si="31"/>
        <v>0</v>
      </c>
      <c r="W246" s="10">
        <f t="shared" si="32"/>
        <v>1</v>
      </c>
      <c r="X246" s="10">
        <f t="shared" si="33"/>
        <v>1</v>
      </c>
      <c r="Y246" s="10">
        <f t="shared" si="34"/>
        <v>0</v>
      </c>
      <c r="Z246" s="10">
        <f t="shared" si="35"/>
        <v>0</v>
      </c>
      <c r="AA246" s="10">
        <f t="shared" si="36"/>
        <v>0</v>
      </c>
    </row>
    <row r="247" spans="1:27" ht="11.25">
      <c r="A247" s="3"/>
      <c r="B247" s="6" t="s">
        <v>47</v>
      </c>
      <c r="C247" s="43">
        <f t="shared" si="37"/>
        <v>0</v>
      </c>
      <c r="D247" s="43">
        <f t="shared" si="38"/>
        <v>0</v>
      </c>
      <c r="E247" s="43">
        <f t="shared" si="39"/>
        <v>0</v>
      </c>
      <c r="F247" s="43">
        <f t="shared" si="40"/>
        <v>0</v>
      </c>
      <c r="G247" s="43">
        <f t="shared" si="41"/>
        <v>0</v>
      </c>
      <c r="H247" s="43">
        <f t="shared" si="42"/>
        <v>0</v>
      </c>
      <c r="I247" s="43">
        <f t="shared" si="43"/>
        <v>12</v>
      </c>
      <c r="J247" s="43">
        <f t="shared" si="44"/>
        <v>0</v>
      </c>
      <c r="K247" s="43">
        <f t="shared" si="45"/>
        <v>0</v>
      </c>
      <c r="L247" s="43">
        <f t="shared" si="46"/>
        <v>0</v>
      </c>
      <c r="M247" s="43">
        <f t="shared" si="47"/>
        <v>0</v>
      </c>
      <c r="N247" s="44">
        <f t="shared" si="48"/>
        <v>0</v>
      </c>
      <c r="P247" s="10">
        <f t="shared" si="25"/>
        <v>0</v>
      </c>
      <c r="Q247" s="10">
        <f t="shared" si="26"/>
        <v>0</v>
      </c>
      <c r="R247" s="10">
        <f t="shared" si="27"/>
        <v>0</v>
      </c>
      <c r="S247" s="10">
        <f t="shared" si="28"/>
        <v>0</v>
      </c>
      <c r="T247" s="10">
        <f t="shared" si="29"/>
        <v>0</v>
      </c>
      <c r="U247" s="10">
        <f t="shared" si="30"/>
        <v>0</v>
      </c>
      <c r="V247" s="10">
        <f t="shared" si="31"/>
        <v>1</v>
      </c>
      <c r="W247" s="10">
        <f t="shared" si="32"/>
        <v>0</v>
      </c>
      <c r="X247" s="10">
        <f t="shared" si="33"/>
        <v>0</v>
      </c>
      <c r="Y247" s="10">
        <f t="shared" si="34"/>
        <v>0</v>
      </c>
      <c r="Z247" s="10">
        <f t="shared" si="35"/>
        <v>0</v>
      </c>
      <c r="AA247" s="10">
        <f t="shared" si="36"/>
        <v>0</v>
      </c>
    </row>
    <row r="248" spans="1:27" ht="11.25">
      <c r="A248" s="3"/>
      <c r="B248" s="6" t="s">
        <v>48</v>
      </c>
      <c r="C248" s="43">
        <f t="shared" si="37"/>
        <v>0</v>
      </c>
      <c r="D248" s="43">
        <f t="shared" si="38"/>
        <v>3</v>
      </c>
      <c r="E248" s="43">
        <f t="shared" si="39"/>
        <v>6</v>
      </c>
      <c r="F248" s="43">
        <f t="shared" si="40"/>
        <v>0</v>
      </c>
      <c r="G248" s="43">
        <f t="shared" si="41"/>
        <v>0</v>
      </c>
      <c r="H248" s="43">
        <f t="shared" si="42"/>
        <v>0</v>
      </c>
      <c r="I248" s="43">
        <f t="shared" si="43"/>
        <v>0</v>
      </c>
      <c r="J248" s="43">
        <f t="shared" si="44"/>
        <v>0</v>
      </c>
      <c r="K248" s="43">
        <f t="shared" si="45"/>
        <v>0</v>
      </c>
      <c r="L248" s="43">
        <f t="shared" si="46"/>
        <v>0</v>
      </c>
      <c r="M248" s="43">
        <f t="shared" si="47"/>
        <v>0</v>
      </c>
      <c r="N248" s="44">
        <f t="shared" si="48"/>
        <v>0</v>
      </c>
      <c r="P248" s="10">
        <f t="shared" si="25"/>
        <v>0</v>
      </c>
      <c r="Q248" s="10">
        <f t="shared" si="26"/>
        <v>1</v>
      </c>
      <c r="R248" s="10">
        <f t="shared" si="27"/>
        <v>1</v>
      </c>
      <c r="S248" s="10">
        <f t="shared" si="28"/>
        <v>0</v>
      </c>
      <c r="T248" s="10">
        <f t="shared" si="29"/>
        <v>0</v>
      </c>
      <c r="U248" s="10">
        <f t="shared" si="30"/>
        <v>0</v>
      </c>
      <c r="V248" s="10">
        <f t="shared" si="31"/>
        <v>0</v>
      </c>
      <c r="W248" s="10">
        <f t="shared" si="32"/>
        <v>0</v>
      </c>
      <c r="X248" s="10">
        <f t="shared" si="33"/>
        <v>0</v>
      </c>
      <c r="Y248" s="10">
        <f t="shared" si="34"/>
        <v>0</v>
      </c>
      <c r="Z248" s="10">
        <f t="shared" si="35"/>
        <v>0</v>
      </c>
      <c r="AA248" s="10">
        <f t="shared" si="36"/>
        <v>0</v>
      </c>
    </row>
    <row r="249" spans="1:27" ht="11.25">
      <c r="A249" s="3"/>
      <c r="B249" s="6" t="s">
        <v>49</v>
      </c>
      <c r="C249" s="43">
        <f t="shared" si="37"/>
        <v>0</v>
      </c>
      <c r="D249" s="43">
        <f t="shared" si="38"/>
        <v>0</v>
      </c>
      <c r="E249" s="43">
        <f t="shared" si="39"/>
        <v>0</v>
      </c>
      <c r="F249" s="43">
        <f t="shared" si="40"/>
        <v>1</v>
      </c>
      <c r="G249" s="43">
        <f t="shared" si="41"/>
        <v>0</v>
      </c>
      <c r="H249" s="43">
        <f t="shared" si="42"/>
        <v>0</v>
      </c>
      <c r="I249" s="43">
        <f t="shared" si="43"/>
        <v>0</v>
      </c>
      <c r="J249" s="43">
        <f t="shared" si="44"/>
        <v>2</v>
      </c>
      <c r="K249" s="43">
        <f t="shared" si="45"/>
        <v>1</v>
      </c>
      <c r="L249" s="43">
        <f t="shared" si="46"/>
        <v>0</v>
      </c>
      <c r="M249" s="43">
        <f t="shared" si="47"/>
        <v>0</v>
      </c>
      <c r="N249" s="44">
        <f t="shared" si="48"/>
        <v>0</v>
      </c>
      <c r="P249" s="10">
        <f t="shared" si="25"/>
        <v>0</v>
      </c>
      <c r="Q249" s="10">
        <f t="shared" si="26"/>
        <v>0</v>
      </c>
      <c r="R249" s="10">
        <f t="shared" si="27"/>
        <v>0</v>
      </c>
      <c r="S249" s="10">
        <f t="shared" si="28"/>
        <v>1</v>
      </c>
      <c r="T249" s="10">
        <f t="shared" si="29"/>
        <v>0</v>
      </c>
      <c r="U249" s="10">
        <f t="shared" si="30"/>
        <v>0</v>
      </c>
      <c r="V249" s="10">
        <f t="shared" si="31"/>
        <v>0</v>
      </c>
      <c r="W249" s="10">
        <f t="shared" si="32"/>
        <v>1</v>
      </c>
      <c r="X249" s="10">
        <f t="shared" si="33"/>
        <v>1</v>
      </c>
      <c r="Y249" s="10">
        <f t="shared" si="34"/>
        <v>0</v>
      </c>
      <c r="Z249" s="10">
        <f t="shared" si="35"/>
        <v>0</v>
      </c>
      <c r="AA249" s="10">
        <f t="shared" si="36"/>
        <v>0</v>
      </c>
    </row>
    <row r="250" spans="1:27" ht="11.25">
      <c r="A250" s="3"/>
      <c r="B250" s="9" t="s">
        <v>50</v>
      </c>
      <c r="C250" s="45">
        <f t="shared" si="37"/>
        <v>0</v>
      </c>
      <c r="D250" s="45">
        <f t="shared" si="38"/>
        <v>6</v>
      </c>
      <c r="E250" s="45">
        <f t="shared" si="39"/>
        <v>1</v>
      </c>
      <c r="F250" s="45">
        <f t="shared" si="40"/>
        <v>0</v>
      </c>
      <c r="G250" s="45">
        <f t="shared" si="41"/>
        <v>0</v>
      </c>
      <c r="H250" s="45">
        <f t="shared" si="42"/>
        <v>0</v>
      </c>
      <c r="I250" s="45">
        <f t="shared" si="43"/>
        <v>0</v>
      </c>
      <c r="J250" s="45">
        <f t="shared" si="44"/>
        <v>1</v>
      </c>
      <c r="K250" s="45">
        <f t="shared" si="45"/>
        <v>0</v>
      </c>
      <c r="L250" s="45">
        <f t="shared" si="46"/>
        <v>1</v>
      </c>
      <c r="M250" s="45">
        <f t="shared" si="47"/>
        <v>0</v>
      </c>
      <c r="N250" s="46">
        <f t="shared" si="48"/>
        <v>0</v>
      </c>
      <c r="P250" s="10">
        <f t="shared" si="25"/>
        <v>0</v>
      </c>
      <c r="Q250" s="10">
        <f t="shared" si="26"/>
        <v>1</v>
      </c>
      <c r="R250" s="10">
        <f t="shared" si="27"/>
        <v>1</v>
      </c>
      <c r="S250" s="10">
        <f t="shared" si="28"/>
        <v>0</v>
      </c>
      <c r="T250" s="10">
        <f t="shared" si="29"/>
        <v>0</v>
      </c>
      <c r="U250" s="10">
        <f t="shared" si="30"/>
        <v>0</v>
      </c>
      <c r="V250" s="10">
        <f t="shared" si="31"/>
        <v>0</v>
      </c>
      <c r="W250" s="10">
        <f t="shared" si="32"/>
        <v>1</v>
      </c>
      <c r="X250" s="10">
        <f t="shared" si="33"/>
        <v>0</v>
      </c>
      <c r="Y250" s="10">
        <f t="shared" si="34"/>
        <v>1</v>
      </c>
      <c r="Z250" s="10">
        <f t="shared" si="35"/>
        <v>0</v>
      </c>
      <c r="AA250" s="10">
        <f t="shared" si="36"/>
        <v>0</v>
      </c>
    </row>
    <row r="252" spans="2:14" ht="11.25">
      <c r="B252" s="11" t="s">
        <v>141</v>
      </c>
      <c r="C252" s="34">
        <f>SUM(C222:C238,C240:C243,C245:C247)</f>
        <v>19</v>
      </c>
      <c r="D252" s="34">
        <f aca="true" t="shared" si="49" ref="D252:N252">SUM(D222:D238,D240:D243,D245:D247)</f>
        <v>68</v>
      </c>
      <c r="E252" s="34">
        <f t="shared" si="49"/>
        <v>180</v>
      </c>
      <c r="F252" s="34">
        <f t="shared" si="49"/>
        <v>60</v>
      </c>
      <c r="G252" s="34">
        <f t="shared" si="49"/>
        <v>5</v>
      </c>
      <c r="H252" s="34">
        <f t="shared" si="49"/>
        <v>8</v>
      </c>
      <c r="I252" s="34">
        <f t="shared" si="49"/>
        <v>56</v>
      </c>
      <c r="J252" s="34">
        <f t="shared" si="49"/>
        <v>103</v>
      </c>
      <c r="K252" s="34">
        <f t="shared" si="49"/>
        <v>377</v>
      </c>
      <c r="L252" s="34">
        <f t="shared" si="49"/>
        <v>11</v>
      </c>
      <c r="M252" s="34">
        <f t="shared" si="49"/>
        <v>8</v>
      </c>
      <c r="N252" s="34">
        <f t="shared" si="49"/>
        <v>62</v>
      </c>
    </row>
    <row r="253" spans="2:14" ht="11.25">
      <c r="B253" s="11" t="s">
        <v>142</v>
      </c>
      <c r="C253" s="10">
        <f>SUM(P222:P238,P240:P243,P245:P247)</f>
        <v>3</v>
      </c>
      <c r="D253" s="10">
        <f aca="true" t="shared" si="50" ref="D253:N253">SUM(Q222:Q238,Q240:Q243,Q245:Q247)</f>
        <v>3</v>
      </c>
      <c r="E253" s="10">
        <f t="shared" si="50"/>
        <v>5</v>
      </c>
      <c r="F253" s="10">
        <f t="shared" si="50"/>
        <v>4</v>
      </c>
      <c r="G253" s="10">
        <f t="shared" si="50"/>
        <v>2</v>
      </c>
      <c r="H253" s="10">
        <f t="shared" si="50"/>
        <v>2</v>
      </c>
      <c r="I253" s="10">
        <f t="shared" si="50"/>
        <v>4</v>
      </c>
      <c r="J253" s="10">
        <f t="shared" si="50"/>
        <v>7</v>
      </c>
      <c r="K253" s="10">
        <f t="shared" si="50"/>
        <v>8</v>
      </c>
      <c r="L253" s="10">
        <f t="shared" si="50"/>
        <v>2</v>
      </c>
      <c r="M253" s="10">
        <f t="shared" si="50"/>
        <v>1</v>
      </c>
      <c r="N253" s="10">
        <f t="shared" si="50"/>
        <v>2</v>
      </c>
    </row>
    <row r="255" ht="11.25">
      <c r="H255" s="54"/>
    </row>
  </sheetData>
  <printOptions/>
  <pageMargins left="0.75" right="0.75" top="1" bottom="1" header="0.5" footer="0.5"/>
  <pageSetup fitToHeight="1" fitToWidth="1" horizontalDpi="600" verticalDpi="600" orientation="portrait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56"/>
  <sheetViews>
    <sheetView zoomScale="75" zoomScaleNormal="75" workbookViewId="0" topLeftCell="A178">
      <selection activeCell="B215" sqref="B215"/>
    </sheetView>
  </sheetViews>
  <sheetFormatPr defaultColWidth="9.140625" defaultRowHeight="12.75"/>
  <cols>
    <col min="1" max="1" width="21.28125" style="11" bestFit="1" customWidth="1"/>
    <col min="2" max="2" width="19.00390625" style="11" bestFit="1" customWidth="1"/>
    <col min="3" max="3" width="8.8515625" style="11" customWidth="1"/>
    <col min="4" max="4" width="10.28125" style="11" customWidth="1"/>
    <col min="5" max="8" width="8.8515625" style="11" customWidth="1"/>
    <col min="9" max="9" width="21.28125" style="11" bestFit="1" customWidth="1"/>
    <col min="10" max="10" width="19.00390625" style="11" bestFit="1" customWidth="1"/>
    <col min="11" max="11" width="8.8515625" style="11" customWidth="1"/>
    <col min="12" max="12" width="10.28125" style="11" customWidth="1"/>
    <col min="13" max="16384" width="8.8515625" style="11" customWidth="1"/>
  </cols>
  <sheetData>
    <row r="1" spans="1:20" ht="11.25">
      <c r="A1" s="1" t="s">
        <v>139</v>
      </c>
      <c r="B1" s="2"/>
      <c r="C1" s="1"/>
      <c r="D1" s="3"/>
      <c r="E1" s="3"/>
      <c r="F1" s="27"/>
      <c r="G1" s="4"/>
      <c r="S1" s="64"/>
      <c r="T1" s="64"/>
    </row>
    <row r="2" spans="1:20" ht="11.25">
      <c r="A2" s="1" t="s">
        <v>166</v>
      </c>
      <c r="B2" s="4" t="s">
        <v>170</v>
      </c>
      <c r="C2" s="1"/>
      <c r="D2" s="3"/>
      <c r="E2" s="3"/>
      <c r="F2" s="27"/>
      <c r="G2" s="4"/>
      <c r="S2" s="34"/>
      <c r="T2" s="34"/>
    </row>
    <row r="3" spans="1:20" ht="11.25">
      <c r="A3" s="1" t="s">
        <v>167</v>
      </c>
      <c r="B3" s="5" t="s">
        <v>211</v>
      </c>
      <c r="C3" s="1"/>
      <c r="D3" s="3"/>
      <c r="E3" s="3"/>
      <c r="F3" s="28"/>
      <c r="G3" s="4"/>
      <c r="T3" s="64"/>
    </row>
    <row r="4" spans="1:7" ht="11.25">
      <c r="A4" s="4"/>
      <c r="B4" s="4"/>
      <c r="C4" s="1"/>
      <c r="D4" s="3"/>
      <c r="E4" s="3"/>
      <c r="F4" s="28"/>
      <c r="G4" s="4"/>
    </row>
    <row r="5" spans="1:7" ht="11.25">
      <c r="A5" s="4"/>
      <c r="B5" s="4"/>
      <c r="C5" s="3"/>
      <c r="D5" s="3"/>
      <c r="E5" s="3"/>
      <c r="F5" s="28"/>
      <c r="G5" s="4"/>
    </row>
    <row r="6" spans="1:15" ht="11.25">
      <c r="A6" s="3" t="s">
        <v>51</v>
      </c>
      <c r="B6" s="29">
        <v>2</v>
      </c>
      <c r="C6" s="29" t="s">
        <v>80</v>
      </c>
      <c r="D6" s="8"/>
      <c r="E6" s="3"/>
      <c r="F6" s="28"/>
      <c r="G6" s="4"/>
      <c r="I6" s="3" t="s">
        <v>51</v>
      </c>
      <c r="J6" s="29">
        <v>2</v>
      </c>
      <c r="K6" s="29" t="s">
        <v>81</v>
      </c>
      <c r="L6" s="8"/>
      <c r="M6" s="3"/>
      <c r="N6" s="28"/>
      <c r="O6" s="4"/>
    </row>
    <row r="7" spans="1:14" ht="11.25">
      <c r="A7" s="3" t="s">
        <v>52</v>
      </c>
      <c r="B7" s="29">
        <v>1</v>
      </c>
      <c r="C7" s="57">
        <v>39094</v>
      </c>
      <c r="D7" s="7"/>
      <c r="E7" s="7"/>
      <c r="F7" s="7"/>
      <c r="I7" s="3" t="s">
        <v>52</v>
      </c>
      <c r="J7" s="29">
        <v>2</v>
      </c>
      <c r="K7" s="57">
        <v>39094</v>
      </c>
      <c r="L7" s="7"/>
      <c r="M7" s="7"/>
      <c r="N7" s="7"/>
    </row>
    <row r="8" spans="3:14" ht="11.25">
      <c r="C8" s="10"/>
      <c r="D8" s="10"/>
      <c r="E8" s="10"/>
      <c r="F8" s="10"/>
      <c r="K8" s="10"/>
      <c r="L8" s="10"/>
      <c r="M8" s="10"/>
      <c r="N8" s="10"/>
    </row>
    <row r="9" spans="1:15" ht="12" thickBot="1">
      <c r="A9" s="12" t="s">
        <v>0</v>
      </c>
      <c r="B9" s="13" t="s">
        <v>1</v>
      </c>
      <c r="C9" s="14" t="s">
        <v>2</v>
      </c>
      <c r="D9" s="14" t="s">
        <v>3</v>
      </c>
      <c r="E9" s="14" t="s">
        <v>4</v>
      </c>
      <c r="F9" s="14" t="s">
        <v>5</v>
      </c>
      <c r="G9" s="15" t="s">
        <v>6</v>
      </c>
      <c r="I9" s="12" t="s">
        <v>0</v>
      </c>
      <c r="J9" s="13" t="s">
        <v>1</v>
      </c>
      <c r="K9" s="14" t="s">
        <v>2</v>
      </c>
      <c r="L9" s="14" t="s">
        <v>3</v>
      </c>
      <c r="M9" s="14" t="s">
        <v>4</v>
      </c>
      <c r="N9" s="14" t="s">
        <v>5</v>
      </c>
      <c r="O9" s="15" t="s">
        <v>6</v>
      </c>
    </row>
    <row r="10" spans="1:15" ht="12" thickTop="1">
      <c r="A10" s="16" t="s">
        <v>7</v>
      </c>
      <c r="B10" s="17" t="s">
        <v>8</v>
      </c>
      <c r="C10" s="18"/>
      <c r="D10" s="19"/>
      <c r="E10" s="19"/>
      <c r="F10" s="19"/>
      <c r="G10" s="19">
        <f>SUM(C10:F10)</f>
        <v>0</v>
      </c>
      <c r="I10" s="16" t="s">
        <v>7</v>
      </c>
      <c r="J10" s="17" t="s">
        <v>8</v>
      </c>
      <c r="K10" s="18"/>
      <c r="L10" s="19"/>
      <c r="M10" s="19"/>
      <c r="N10" s="19"/>
      <c r="O10" s="19">
        <f>SUM(K10:N10)</f>
        <v>0</v>
      </c>
    </row>
    <row r="11" spans="1:15" ht="11.25">
      <c r="A11" s="20" t="s">
        <v>9</v>
      </c>
      <c r="B11" s="21" t="s">
        <v>10</v>
      </c>
      <c r="C11" s="22"/>
      <c r="D11" s="23"/>
      <c r="E11" s="23"/>
      <c r="F11" s="23"/>
      <c r="G11" s="23">
        <f>SUM(C11:F11)</f>
        <v>0</v>
      </c>
      <c r="I11" s="20" t="s">
        <v>9</v>
      </c>
      <c r="J11" s="21" t="s">
        <v>10</v>
      </c>
      <c r="K11" s="22"/>
      <c r="L11" s="23"/>
      <c r="M11" s="23"/>
      <c r="N11" s="23"/>
      <c r="O11" s="23">
        <f>SUM(K11:N11)</f>
        <v>0</v>
      </c>
    </row>
    <row r="12" spans="1:15" ht="11.25">
      <c r="A12" s="20" t="s">
        <v>11</v>
      </c>
      <c r="B12" s="21" t="s">
        <v>12</v>
      </c>
      <c r="C12" s="22"/>
      <c r="D12" s="23"/>
      <c r="E12" s="23"/>
      <c r="F12" s="23"/>
      <c r="G12" s="23">
        <f aca="true" t="shared" si="0" ref="G12:G25">SUM(C12:F12)</f>
        <v>0</v>
      </c>
      <c r="I12" s="20" t="s">
        <v>11</v>
      </c>
      <c r="J12" s="21" t="s">
        <v>12</v>
      </c>
      <c r="K12" s="22"/>
      <c r="L12" s="23"/>
      <c r="M12" s="23"/>
      <c r="N12" s="23"/>
      <c r="O12" s="23">
        <f aca="true" t="shared" si="1" ref="O12:O25">SUM(K12:N12)</f>
        <v>0</v>
      </c>
    </row>
    <row r="13" spans="1:15" ht="11.25">
      <c r="A13" s="20" t="s">
        <v>13</v>
      </c>
      <c r="B13" s="21" t="s">
        <v>14</v>
      </c>
      <c r="C13" s="22"/>
      <c r="D13" s="23"/>
      <c r="E13" s="23"/>
      <c r="F13" s="23"/>
      <c r="G13" s="23">
        <f t="shared" si="0"/>
        <v>0</v>
      </c>
      <c r="I13" s="20" t="s">
        <v>13</v>
      </c>
      <c r="J13" s="21" t="s">
        <v>14</v>
      </c>
      <c r="K13" s="22"/>
      <c r="L13" s="23"/>
      <c r="M13" s="23"/>
      <c r="N13" s="23"/>
      <c r="O13" s="23">
        <f t="shared" si="1"/>
        <v>0</v>
      </c>
    </row>
    <row r="14" spans="1:15" ht="11.25">
      <c r="A14" s="20" t="s">
        <v>15</v>
      </c>
      <c r="B14" s="21" t="s">
        <v>16</v>
      </c>
      <c r="C14" s="22"/>
      <c r="D14" s="23"/>
      <c r="E14" s="23"/>
      <c r="F14" s="23"/>
      <c r="G14" s="23">
        <f t="shared" si="0"/>
        <v>0</v>
      </c>
      <c r="I14" s="20" t="s">
        <v>15</v>
      </c>
      <c r="J14" s="21" t="s">
        <v>16</v>
      </c>
      <c r="K14" s="22"/>
      <c r="L14" s="23"/>
      <c r="M14" s="23"/>
      <c r="N14" s="23"/>
      <c r="O14" s="23">
        <f t="shared" si="1"/>
        <v>0</v>
      </c>
    </row>
    <row r="15" spans="1:15" ht="11.25">
      <c r="A15" s="20" t="s">
        <v>17</v>
      </c>
      <c r="B15" s="21" t="s">
        <v>18</v>
      </c>
      <c r="C15" s="22"/>
      <c r="D15" s="23"/>
      <c r="E15" s="23"/>
      <c r="F15" s="23"/>
      <c r="G15" s="23">
        <f t="shared" si="0"/>
        <v>0</v>
      </c>
      <c r="I15" s="20" t="s">
        <v>17</v>
      </c>
      <c r="J15" s="21" t="s">
        <v>18</v>
      </c>
      <c r="K15" s="22"/>
      <c r="L15" s="23"/>
      <c r="M15" s="23"/>
      <c r="N15" s="23"/>
      <c r="O15" s="23">
        <f t="shared" si="1"/>
        <v>0</v>
      </c>
    </row>
    <row r="16" spans="1:15" ht="11.25">
      <c r="A16" s="20" t="s">
        <v>19</v>
      </c>
      <c r="B16" s="21" t="s">
        <v>20</v>
      </c>
      <c r="C16" s="22"/>
      <c r="D16" s="23"/>
      <c r="E16" s="23"/>
      <c r="F16" s="23"/>
      <c r="G16" s="23">
        <f t="shared" si="0"/>
        <v>0</v>
      </c>
      <c r="I16" s="20" t="s">
        <v>19</v>
      </c>
      <c r="J16" s="21" t="s">
        <v>20</v>
      </c>
      <c r="K16" s="22"/>
      <c r="L16" s="23"/>
      <c r="M16" s="23"/>
      <c r="N16" s="23"/>
      <c r="O16" s="23">
        <f t="shared" si="1"/>
        <v>0</v>
      </c>
    </row>
    <row r="17" spans="1:15" ht="11.25">
      <c r="A17" s="20" t="s">
        <v>21</v>
      </c>
      <c r="B17" s="21" t="s">
        <v>22</v>
      </c>
      <c r="C17" s="22"/>
      <c r="D17" s="23"/>
      <c r="E17" s="23"/>
      <c r="F17" s="23"/>
      <c r="G17" s="23">
        <f t="shared" si="0"/>
        <v>0</v>
      </c>
      <c r="I17" s="20" t="s">
        <v>21</v>
      </c>
      <c r="J17" s="21" t="s">
        <v>22</v>
      </c>
      <c r="K17" s="22"/>
      <c r="L17" s="23"/>
      <c r="M17" s="23"/>
      <c r="N17" s="23"/>
      <c r="O17" s="23">
        <f t="shared" si="1"/>
        <v>0</v>
      </c>
    </row>
    <row r="18" spans="1:15" ht="11.25">
      <c r="A18" s="20" t="s">
        <v>23</v>
      </c>
      <c r="B18" s="21" t="s">
        <v>24</v>
      </c>
      <c r="C18" s="22"/>
      <c r="D18" s="23"/>
      <c r="E18" s="23"/>
      <c r="F18" s="23"/>
      <c r="G18" s="23">
        <f t="shared" si="0"/>
        <v>0</v>
      </c>
      <c r="I18" s="20" t="s">
        <v>23</v>
      </c>
      <c r="J18" s="21" t="s">
        <v>24</v>
      </c>
      <c r="K18" s="22"/>
      <c r="L18" s="23"/>
      <c r="M18" s="23"/>
      <c r="N18" s="23"/>
      <c r="O18" s="23">
        <f t="shared" si="1"/>
        <v>0</v>
      </c>
    </row>
    <row r="19" spans="1:15" ht="11.25">
      <c r="A19" s="20" t="s">
        <v>25</v>
      </c>
      <c r="B19" s="21" t="s">
        <v>26</v>
      </c>
      <c r="C19" s="22"/>
      <c r="D19" s="23"/>
      <c r="E19" s="23"/>
      <c r="F19" s="23"/>
      <c r="G19" s="23">
        <f t="shared" si="0"/>
        <v>0</v>
      </c>
      <c r="I19" s="20" t="s">
        <v>25</v>
      </c>
      <c r="J19" s="21" t="s">
        <v>26</v>
      </c>
      <c r="K19" s="22">
        <v>12</v>
      </c>
      <c r="L19" s="23">
        <v>12</v>
      </c>
      <c r="M19" s="23"/>
      <c r="N19" s="23">
        <v>300</v>
      </c>
      <c r="O19" s="23">
        <f t="shared" si="1"/>
        <v>324</v>
      </c>
    </row>
    <row r="20" spans="1:15" ht="11.25">
      <c r="A20" s="20" t="s">
        <v>27</v>
      </c>
      <c r="B20" s="21" t="s">
        <v>28</v>
      </c>
      <c r="C20" s="22"/>
      <c r="D20" s="23"/>
      <c r="E20" s="23"/>
      <c r="F20" s="23"/>
      <c r="G20" s="23">
        <f t="shared" si="0"/>
        <v>0</v>
      </c>
      <c r="I20" s="20" t="s">
        <v>27</v>
      </c>
      <c r="J20" s="21" t="s">
        <v>28</v>
      </c>
      <c r="K20" s="22"/>
      <c r="L20" s="23"/>
      <c r="M20" s="23"/>
      <c r="N20" s="23"/>
      <c r="O20" s="23">
        <f t="shared" si="1"/>
        <v>0</v>
      </c>
    </row>
    <row r="21" spans="1:15" ht="11.25">
      <c r="A21" s="20" t="s">
        <v>29</v>
      </c>
      <c r="B21" s="21" t="s">
        <v>30</v>
      </c>
      <c r="C21" s="22"/>
      <c r="D21" s="23"/>
      <c r="E21" s="23"/>
      <c r="F21" s="23"/>
      <c r="G21" s="23">
        <f t="shared" si="0"/>
        <v>0</v>
      </c>
      <c r="I21" s="20" t="s">
        <v>29</v>
      </c>
      <c r="J21" s="21" t="s">
        <v>30</v>
      </c>
      <c r="K21" s="22">
        <v>2</v>
      </c>
      <c r="L21" s="23">
        <v>2</v>
      </c>
      <c r="M21" s="23"/>
      <c r="N21" s="23">
        <v>12</v>
      </c>
      <c r="O21" s="23">
        <f t="shared" si="1"/>
        <v>16</v>
      </c>
    </row>
    <row r="22" spans="1:15" ht="11.25">
      <c r="A22" s="20" t="s">
        <v>31</v>
      </c>
      <c r="B22" s="21" t="s">
        <v>32</v>
      </c>
      <c r="C22" s="22"/>
      <c r="D22" s="23"/>
      <c r="E22" s="23"/>
      <c r="F22" s="23"/>
      <c r="G22" s="23">
        <f t="shared" si="0"/>
        <v>0</v>
      </c>
      <c r="I22" s="20" t="s">
        <v>31</v>
      </c>
      <c r="J22" s="21" t="s">
        <v>32</v>
      </c>
      <c r="K22" s="22"/>
      <c r="L22" s="23"/>
      <c r="M22" s="23"/>
      <c r="N22" s="23"/>
      <c r="O22" s="23">
        <f t="shared" si="1"/>
        <v>0</v>
      </c>
    </row>
    <row r="23" spans="1:15" ht="11.25">
      <c r="A23" s="20" t="s">
        <v>33</v>
      </c>
      <c r="B23" s="21" t="s">
        <v>34</v>
      </c>
      <c r="C23" s="22"/>
      <c r="D23" s="23"/>
      <c r="E23" s="23"/>
      <c r="F23" s="23"/>
      <c r="G23" s="23">
        <f t="shared" si="0"/>
        <v>0</v>
      </c>
      <c r="I23" s="20" t="s">
        <v>33</v>
      </c>
      <c r="J23" s="21" t="s">
        <v>34</v>
      </c>
      <c r="K23" s="22"/>
      <c r="L23" s="23"/>
      <c r="M23" s="23"/>
      <c r="N23" s="23"/>
      <c r="O23" s="23">
        <f t="shared" si="1"/>
        <v>0</v>
      </c>
    </row>
    <row r="24" spans="1:15" ht="11.25">
      <c r="A24" s="20" t="s">
        <v>35</v>
      </c>
      <c r="B24" s="21" t="s">
        <v>36</v>
      </c>
      <c r="C24" s="22"/>
      <c r="D24" s="23"/>
      <c r="E24" s="23"/>
      <c r="F24" s="23"/>
      <c r="G24" s="23">
        <f t="shared" si="0"/>
        <v>0</v>
      </c>
      <c r="I24" s="20" t="s">
        <v>35</v>
      </c>
      <c r="J24" s="21" t="s">
        <v>36</v>
      </c>
      <c r="K24" s="22">
        <v>13</v>
      </c>
      <c r="L24" s="23">
        <v>15</v>
      </c>
      <c r="M24" s="23"/>
      <c r="N24" s="23"/>
      <c r="O24" s="23">
        <f t="shared" si="1"/>
        <v>28</v>
      </c>
    </row>
    <row r="25" spans="1:15" ht="11.25">
      <c r="A25" s="20" t="s">
        <v>37</v>
      </c>
      <c r="B25" s="21" t="s">
        <v>38</v>
      </c>
      <c r="C25" s="22"/>
      <c r="D25" s="23"/>
      <c r="E25" s="23"/>
      <c r="F25" s="23"/>
      <c r="G25" s="23">
        <f t="shared" si="0"/>
        <v>0</v>
      </c>
      <c r="I25" s="20" t="s">
        <v>37</v>
      </c>
      <c r="J25" s="21" t="s">
        <v>38</v>
      </c>
      <c r="K25" s="22"/>
      <c r="L25" s="23"/>
      <c r="M25" s="23"/>
      <c r="N25" s="23"/>
      <c r="O25" s="23">
        <f t="shared" si="1"/>
        <v>0</v>
      </c>
    </row>
    <row r="26" spans="1:15" ht="11.25">
      <c r="A26" s="20" t="s">
        <v>39</v>
      </c>
      <c r="B26" s="21" t="s">
        <v>40</v>
      </c>
      <c r="C26" s="22"/>
      <c r="D26" s="23"/>
      <c r="E26" s="23"/>
      <c r="F26" s="23"/>
      <c r="G26" s="23">
        <f>SUM(C26:F26)</f>
        <v>0</v>
      </c>
      <c r="I26" s="20" t="s">
        <v>39</v>
      </c>
      <c r="J26" s="21" t="s">
        <v>40</v>
      </c>
      <c r="K26" s="22"/>
      <c r="L26" s="23"/>
      <c r="M26" s="23"/>
      <c r="N26" s="23"/>
      <c r="O26" s="23">
        <f>SUM(K26:N26)</f>
        <v>0</v>
      </c>
    </row>
    <row r="27" spans="3:14" ht="11.25">
      <c r="C27" s="10"/>
      <c r="D27" s="10"/>
      <c r="E27" s="10"/>
      <c r="F27" s="10"/>
      <c r="K27" s="10"/>
      <c r="L27" s="10"/>
      <c r="M27" s="10"/>
      <c r="N27" s="10"/>
    </row>
    <row r="28" spans="1:14" ht="11.25">
      <c r="A28" s="24" t="s">
        <v>41</v>
      </c>
      <c r="B28" s="25">
        <v>2</v>
      </c>
      <c r="C28" s="26"/>
      <c r="D28" s="10"/>
      <c r="E28" s="10"/>
      <c r="F28" s="10"/>
      <c r="I28" s="24" t="s">
        <v>41</v>
      </c>
      <c r="J28" s="25">
        <v>26</v>
      </c>
      <c r="K28" s="26"/>
      <c r="L28" s="10"/>
      <c r="M28" s="10"/>
      <c r="N28" s="10"/>
    </row>
    <row r="29" spans="1:15" ht="11.25">
      <c r="A29" s="24" t="s">
        <v>42</v>
      </c>
      <c r="B29" s="25"/>
      <c r="C29" s="26"/>
      <c r="D29" s="31" t="s">
        <v>144</v>
      </c>
      <c r="E29" s="56">
        <v>0.44930555555555557</v>
      </c>
      <c r="F29" s="31" t="s">
        <v>145</v>
      </c>
      <c r="G29" s="56">
        <v>0.4527777777777778</v>
      </c>
      <c r="I29" s="24" t="s">
        <v>42</v>
      </c>
      <c r="J29" s="25">
        <v>12</v>
      </c>
      <c r="K29" s="26"/>
      <c r="L29" s="31" t="s">
        <v>144</v>
      </c>
      <c r="M29" s="56">
        <v>0.4048611111111111</v>
      </c>
      <c r="N29" s="31" t="s">
        <v>145</v>
      </c>
      <c r="O29" s="56">
        <v>0.42430555555555555</v>
      </c>
    </row>
    <row r="30" spans="1:15" ht="11.25">
      <c r="A30" s="24" t="s">
        <v>43</v>
      </c>
      <c r="B30" s="25"/>
      <c r="C30" s="26"/>
      <c r="D30" s="31" t="s">
        <v>146</v>
      </c>
      <c r="E30" s="10">
        <v>9.7</v>
      </c>
      <c r="F30" s="31" t="s">
        <v>147</v>
      </c>
      <c r="G30" s="10" t="s">
        <v>165</v>
      </c>
      <c r="I30" s="24" t="s">
        <v>43</v>
      </c>
      <c r="J30" s="25"/>
      <c r="K30" s="26"/>
      <c r="L30" s="31" t="s">
        <v>146</v>
      </c>
      <c r="M30" s="10">
        <v>10.4</v>
      </c>
      <c r="N30" s="31" t="s">
        <v>147</v>
      </c>
      <c r="O30" s="10" t="s">
        <v>165</v>
      </c>
    </row>
    <row r="31" spans="1:15" ht="11.25">
      <c r="A31" s="24" t="s">
        <v>56</v>
      </c>
      <c r="B31" s="25"/>
      <c r="C31" s="26"/>
      <c r="D31" s="31" t="s">
        <v>148</v>
      </c>
      <c r="E31" s="10">
        <v>100</v>
      </c>
      <c r="F31" s="31" t="s">
        <v>149</v>
      </c>
      <c r="G31" s="10">
        <v>0</v>
      </c>
      <c r="I31" s="24" t="s">
        <v>56</v>
      </c>
      <c r="J31" s="25"/>
      <c r="K31" s="26"/>
      <c r="L31" s="31" t="s">
        <v>148</v>
      </c>
      <c r="M31" s="10">
        <v>100</v>
      </c>
      <c r="N31" s="31" t="s">
        <v>149</v>
      </c>
      <c r="O31" s="10">
        <v>0</v>
      </c>
    </row>
    <row r="32" spans="1:15" ht="11.25">
      <c r="A32" s="24" t="s">
        <v>44</v>
      </c>
      <c r="B32" s="25">
        <v>48</v>
      </c>
      <c r="D32" s="31" t="s">
        <v>150</v>
      </c>
      <c r="E32" s="10" t="s">
        <v>154</v>
      </c>
      <c r="F32" s="31" t="s">
        <v>151</v>
      </c>
      <c r="G32" s="10" t="s">
        <v>160</v>
      </c>
      <c r="I32" s="24" t="s">
        <v>44</v>
      </c>
      <c r="J32" s="25">
        <v>36</v>
      </c>
      <c r="L32" s="31" t="s">
        <v>150</v>
      </c>
      <c r="M32" s="10" t="s">
        <v>154</v>
      </c>
      <c r="N32" s="31" t="s">
        <v>151</v>
      </c>
      <c r="O32" s="10" t="s">
        <v>160</v>
      </c>
    </row>
    <row r="33" spans="1:14" ht="11.25">
      <c r="A33" s="24" t="s">
        <v>45</v>
      </c>
      <c r="B33" s="25"/>
      <c r="D33" s="31" t="s">
        <v>152</v>
      </c>
      <c r="E33" s="10" t="s">
        <v>155</v>
      </c>
      <c r="F33" s="31"/>
      <c r="I33" s="24" t="s">
        <v>45</v>
      </c>
      <c r="J33" s="25">
        <v>95</v>
      </c>
      <c r="L33" s="31" t="s">
        <v>152</v>
      </c>
      <c r="M33" s="10" t="s">
        <v>155</v>
      </c>
      <c r="N33" s="31"/>
    </row>
    <row r="34" spans="1:10" ht="11.25">
      <c r="A34" s="24" t="s">
        <v>46</v>
      </c>
      <c r="B34" s="25"/>
      <c r="I34" s="24" t="s">
        <v>46</v>
      </c>
      <c r="J34" s="25"/>
    </row>
    <row r="35" spans="1:12" ht="11.25">
      <c r="A35" s="24" t="s">
        <v>47</v>
      </c>
      <c r="B35" s="25">
        <v>134</v>
      </c>
      <c r="I35" s="24" t="s">
        <v>47</v>
      </c>
      <c r="J35" s="25">
        <v>20</v>
      </c>
      <c r="L35" s="11" t="s">
        <v>219</v>
      </c>
    </row>
    <row r="36" spans="1:15" ht="11.25">
      <c r="A36" s="24" t="s">
        <v>48</v>
      </c>
      <c r="B36" s="25"/>
      <c r="C36" s="1"/>
      <c r="D36" s="3"/>
      <c r="E36" s="3"/>
      <c r="F36" s="27"/>
      <c r="G36" s="4"/>
      <c r="I36" s="24" t="s">
        <v>48</v>
      </c>
      <c r="J36" s="25"/>
      <c r="K36" s="1"/>
      <c r="L36" s="3"/>
      <c r="M36" s="3"/>
      <c r="N36" s="27"/>
      <c r="O36" s="4"/>
    </row>
    <row r="37" spans="1:15" ht="11.25">
      <c r="A37" s="24" t="s">
        <v>49</v>
      </c>
      <c r="B37" s="25"/>
      <c r="C37" s="1"/>
      <c r="D37" s="3"/>
      <c r="E37" s="3"/>
      <c r="F37" s="27"/>
      <c r="G37" s="4"/>
      <c r="I37" s="24" t="s">
        <v>49</v>
      </c>
      <c r="J37" s="25"/>
      <c r="K37" s="1"/>
      <c r="L37" s="3"/>
      <c r="M37" s="3"/>
      <c r="N37" s="27"/>
      <c r="O37" s="4"/>
    </row>
    <row r="38" spans="1:15" ht="11.25">
      <c r="A38" s="24" t="s">
        <v>50</v>
      </c>
      <c r="B38" s="25"/>
      <c r="C38" s="1"/>
      <c r="D38" s="3"/>
      <c r="E38" s="3"/>
      <c r="F38" s="28"/>
      <c r="G38" s="4"/>
      <c r="I38" s="24" t="s">
        <v>50</v>
      </c>
      <c r="J38" s="25"/>
      <c r="K38" s="1"/>
      <c r="L38" s="3"/>
      <c r="M38" s="3"/>
      <c r="N38" s="28"/>
      <c r="O38" s="4"/>
    </row>
    <row r="39" spans="4:6" ht="11.25">
      <c r="D39" s="4"/>
      <c r="E39" s="4"/>
      <c r="F39" s="4"/>
    </row>
    <row r="40" spans="1:7" ht="11.25">
      <c r="A40" s="4"/>
      <c r="B40" s="4"/>
      <c r="C40" s="3"/>
      <c r="D40" s="3"/>
      <c r="E40" s="3"/>
      <c r="F40" s="28"/>
      <c r="G40" s="4"/>
    </row>
    <row r="41" spans="1:15" ht="11.25">
      <c r="A41" s="3" t="s">
        <v>51</v>
      </c>
      <c r="B41" s="29">
        <v>2</v>
      </c>
      <c r="C41" s="29" t="s">
        <v>82</v>
      </c>
      <c r="D41" s="8"/>
      <c r="E41" s="3"/>
      <c r="F41" s="28"/>
      <c r="G41" s="4"/>
      <c r="I41" s="3" t="s">
        <v>51</v>
      </c>
      <c r="J41" s="29">
        <v>2</v>
      </c>
      <c r="K41" s="29" t="s">
        <v>83</v>
      </c>
      <c r="L41" s="8"/>
      <c r="M41" s="3"/>
      <c r="N41" s="28"/>
      <c r="O41" s="4"/>
    </row>
    <row r="42" spans="1:14" ht="11.25">
      <c r="A42" s="3" t="s">
        <v>52</v>
      </c>
      <c r="B42" s="29">
        <v>3</v>
      </c>
      <c r="C42" s="57">
        <v>39094</v>
      </c>
      <c r="D42" s="7"/>
      <c r="E42" s="7"/>
      <c r="F42" s="7"/>
      <c r="I42" s="3" t="s">
        <v>52</v>
      </c>
      <c r="J42" s="29">
        <v>4</v>
      </c>
      <c r="K42" s="57">
        <v>39094</v>
      </c>
      <c r="L42" s="7"/>
      <c r="M42" s="7"/>
      <c r="N42" s="7"/>
    </row>
    <row r="43" spans="3:14" ht="11.25">
      <c r="C43" s="10"/>
      <c r="D43" s="10"/>
      <c r="E43" s="10"/>
      <c r="F43" s="10"/>
      <c r="K43" s="10"/>
      <c r="L43" s="10"/>
      <c r="M43" s="10"/>
      <c r="N43" s="10"/>
    </row>
    <row r="44" spans="1:15" ht="12" thickBot="1">
      <c r="A44" s="12" t="s">
        <v>0</v>
      </c>
      <c r="B44" s="13" t="s">
        <v>1</v>
      </c>
      <c r="C44" s="14" t="s">
        <v>2</v>
      </c>
      <c r="D44" s="14" t="s">
        <v>3</v>
      </c>
      <c r="E44" s="14" t="s">
        <v>4</v>
      </c>
      <c r="F44" s="14" t="s">
        <v>5</v>
      </c>
      <c r="G44" s="15" t="s">
        <v>6</v>
      </c>
      <c r="I44" s="12" t="s">
        <v>0</v>
      </c>
      <c r="J44" s="13" t="s">
        <v>1</v>
      </c>
      <c r="K44" s="14" t="s">
        <v>2</v>
      </c>
      <c r="L44" s="14" t="s">
        <v>3</v>
      </c>
      <c r="M44" s="14" t="s">
        <v>4</v>
      </c>
      <c r="N44" s="14" t="s">
        <v>5</v>
      </c>
      <c r="O44" s="15" t="s">
        <v>6</v>
      </c>
    </row>
    <row r="45" spans="1:15" ht="12" thickTop="1">
      <c r="A45" s="16" t="s">
        <v>7</v>
      </c>
      <c r="B45" s="17" t="s">
        <v>8</v>
      </c>
      <c r="C45" s="18"/>
      <c r="D45" s="19"/>
      <c r="E45" s="19"/>
      <c r="F45" s="19"/>
      <c r="G45" s="19">
        <f>SUM(C45:F45)</f>
        <v>0</v>
      </c>
      <c r="I45" s="16" t="s">
        <v>7</v>
      </c>
      <c r="J45" s="17" t="s">
        <v>8</v>
      </c>
      <c r="K45" s="18"/>
      <c r="L45" s="19"/>
      <c r="M45" s="19"/>
      <c r="N45" s="19"/>
      <c r="O45" s="19">
        <f>SUM(K45:N45)</f>
        <v>0</v>
      </c>
    </row>
    <row r="46" spans="1:15" ht="11.25">
      <c r="A46" s="20" t="s">
        <v>9</v>
      </c>
      <c r="B46" s="21" t="s">
        <v>10</v>
      </c>
      <c r="C46" s="22"/>
      <c r="D46" s="23"/>
      <c r="E46" s="23"/>
      <c r="F46" s="23"/>
      <c r="G46" s="23">
        <f>SUM(C46:F46)</f>
        <v>0</v>
      </c>
      <c r="I46" s="20" t="s">
        <v>9</v>
      </c>
      <c r="J46" s="21" t="s">
        <v>10</v>
      </c>
      <c r="K46" s="22"/>
      <c r="L46" s="23"/>
      <c r="M46" s="23"/>
      <c r="N46" s="23"/>
      <c r="O46" s="23">
        <f>SUM(K46:N46)</f>
        <v>0</v>
      </c>
    </row>
    <row r="47" spans="1:15" ht="11.25">
      <c r="A47" s="20" t="s">
        <v>11</v>
      </c>
      <c r="B47" s="21" t="s">
        <v>12</v>
      </c>
      <c r="C47" s="22"/>
      <c r="D47" s="23"/>
      <c r="E47" s="23"/>
      <c r="F47" s="23"/>
      <c r="G47" s="23">
        <f aca="true" t="shared" si="2" ref="G47:G60">SUM(C47:F47)</f>
        <v>0</v>
      </c>
      <c r="I47" s="20" t="s">
        <v>11</v>
      </c>
      <c r="J47" s="21" t="s">
        <v>12</v>
      </c>
      <c r="K47" s="22"/>
      <c r="L47" s="23"/>
      <c r="M47" s="23"/>
      <c r="N47" s="23"/>
      <c r="O47" s="23">
        <f aca="true" t="shared" si="3" ref="O47:O60">SUM(K47:N47)</f>
        <v>0</v>
      </c>
    </row>
    <row r="48" spans="1:15" ht="11.25">
      <c r="A48" s="20" t="s">
        <v>13</v>
      </c>
      <c r="B48" s="21" t="s">
        <v>14</v>
      </c>
      <c r="C48" s="22"/>
      <c r="D48" s="23"/>
      <c r="E48" s="23"/>
      <c r="F48" s="23"/>
      <c r="G48" s="23">
        <f t="shared" si="2"/>
        <v>0</v>
      </c>
      <c r="I48" s="20" t="s">
        <v>13</v>
      </c>
      <c r="J48" s="21" t="s">
        <v>14</v>
      </c>
      <c r="K48" s="22"/>
      <c r="L48" s="23"/>
      <c r="M48" s="23"/>
      <c r="N48" s="23"/>
      <c r="O48" s="23">
        <f t="shared" si="3"/>
        <v>0</v>
      </c>
    </row>
    <row r="49" spans="1:15" ht="11.25">
      <c r="A49" s="20" t="s">
        <v>15</v>
      </c>
      <c r="B49" s="21" t="s">
        <v>16</v>
      </c>
      <c r="C49" s="22"/>
      <c r="D49" s="23"/>
      <c r="E49" s="23"/>
      <c r="F49" s="23"/>
      <c r="G49" s="23">
        <f t="shared" si="2"/>
        <v>0</v>
      </c>
      <c r="I49" s="20" t="s">
        <v>15</v>
      </c>
      <c r="J49" s="21" t="s">
        <v>16</v>
      </c>
      <c r="K49" s="22"/>
      <c r="L49" s="23"/>
      <c r="M49" s="23"/>
      <c r="N49" s="23"/>
      <c r="O49" s="23">
        <f t="shared" si="3"/>
        <v>0</v>
      </c>
    </row>
    <row r="50" spans="1:15" ht="11.25">
      <c r="A50" s="20" t="s">
        <v>17</v>
      </c>
      <c r="B50" s="21" t="s">
        <v>18</v>
      </c>
      <c r="C50" s="22"/>
      <c r="D50" s="23"/>
      <c r="E50" s="23"/>
      <c r="F50" s="23"/>
      <c r="G50" s="23">
        <f t="shared" si="2"/>
        <v>0</v>
      </c>
      <c r="I50" s="20" t="s">
        <v>17</v>
      </c>
      <c r="J50" s="21" t="s">
        <v>18</v>
      </c>
      <c r="K50" s="22"/>
      <c r="L50" s="23"/>
      <c r="M50" s="23"/>
      <c r="N50" s="23"/>
      <c r="O50" s="23">
        <f t="shared" si="3"/>
        <v>0</v>
      </c>
    </row>
    <row r="51" spans="1:15" ht="11.25">
      <c r="A51" s="20" t="s">
        <v>19</v>
      </c>
      <c r="B51" s="21" t="s">
        <v>20</v>
      </c>
      <c r="C51" s="22"/>
      <c r="D51" s="23"/>
      <c r="E51" s="23"/>
      <c r="F51" s="23"/>
      <c r="G51" s="23">
        <f t="shared" si="2"/>
        <v>0</v>
      </c>
      <c r="I51" s="20" t="s">
        <v>19</v>
      </c>
      <c r="J51" s="21" t="s">
        <v>20</v>
      </c>
      <c r="K51" s="22"/>
      <c r="L51" s="23"/>
      <c r="M51" s="23"/>
      <c r="N51" s="23"/>
      <c r="O51" s="23">
        <f t="shared" si="3"/>
        <v>0</v>
      </c>
    </row>
    <row r="52" spans="1:15" ht="11.25">
      <c r="A52" s="20" t="s">
        <v>21</v>
      </c>
      <c r="B52" s="21" t="s">
        <v>22</v>
      </c>
      <c r="C52" s="22"/>
      <c r="D52" s="23"/>
      <c r="E52" s="23"/>
      <c r="F52" s="23"/>
      <c r="G52" s="23">
        <f t="shared" si="2"/>
        <v>0</v>
      </c>
      <c r="I52" s="20" t="s">
        <v>21</v>
      </c>
      <c r="J52" s="21" t="s">
        <v>22</v>
      </c>
      <c r="K52" s="22"/>
      <c r="L52" s="23"/>
      <c r="M52" s="23"/>
      <c r="N52" s="23"/>
      <c r="O52" s="23">
        <f t="shared" si="3"/>
        <v>0</v>
      </c>
    </row>
    <row r="53" spans="1:15" ht="11.25">
      <c r="A53" s="20" t="s">
        <v>23</v>
      </c>
      <c r="B53" s="21" t="s">
        <v>24</v>
      </c>
      <c r="C53" s="22"/>
      <c r="D53" s="23"/>
      <c r="E53" s="23"/>
      <c r="F53" s="23"/>
      <c r="G53" s="23">
        <f t="shared" si="2"/>
        <v>0</v>
      </c>
      <c r="I53" s="20" t="s">
        <v>23</v>
      </c>
      <c r="J53" s="21" t="s">
        <v>24</v>
      </c>
      <c r="K53" s="22"/>
      <c r="L53" s="23"/>
      <c r="M53" s="23"/>
      <c r="N53" s="23"/>
      <c r="O53" s="23">
        <f t="shared" si="3"/>
        <v>0</v>
      </c>
    </row>
    <row r="54" spans="1:15" ht="11.25">
      <c r="A54" s="20" t="s">
        <v>25</v>
      </c>
      <c r="B54" s="21" t="s">
        <v>26</v>
      </c>
      <c r="C54" s="22"/>
      <c r="D54" s="23"/>
      <c r="E54" s="23"/>
      <c r="F54" s="23">
        <v>3</v>
      </c>
      <c r="G54" s="23">
        <f t="shared" si="2"/>
        <v>3</v>
      </c>
      <c r="I54" s="20" t="s">
        <v>25</v>
      </c>
      <c r="J54" s="21" t="s">
        <v>26</v>
      </c>
      <c r="K54" s="22"/>
      <c r="L54" s="23"/>
      <c r="M54" s="23"/>
      <c r="N54" s="23"/>
      <c r="O54" s="23">
        <f t="shared" si="3"/>
        <v>0</v>
      </c>
    </row>
    <row r="55" spans="1:15" ht="11.25">
      <c r="A55" s="20" t="s">
        <v>27</v>
      </c>
      <c r="B55" s="21" t="s">
        <v>28</v>
      </c>
      <c r="C55" s="22"/>
      <c r="D55" s="23"/>
      <c r="E55" s="23"/>
      <c r="F55" s="23"/>
      <c r="G55" s="23">
        <f t="shared" si="2"/>
        <v>0</v>
      </c>
      <c r="I55" s="20" t="s">
        <v>27</v>
      </c>
      <c r="J55" s="21" t="s">
        <v>28</v>
      </c>
      <c r="K55" s="22"/>
      <c r="L55" s="23"/>
      <c r="M55" s="23"/>
      <c r="N55" s="23"/>
      <c r="O55" s="23">
        <f t="shared" si="3"/>
        <v>0</v>
      </c>
    </row>
    <row r="56" spans="1:15" ht="11.25">
      <c r="A56" s="20" t="s">
        <v>29</v>
      </c>
      <c r="B56" s="21" t="s">
        <v>30</v>
      </c>
      <c r="C56" s="22"/>
      <c r="D56" s="23"/>
      <c r="E56" s="23"/>
      <c r="F56" s="23">
        <v>12</v>
      </c>
      <c r="G56" s="23">
        <f t="shared" si="2"/>
        <v>12</v>
      </c>
      <c r="I56" s="20" t="s">
        <v>29</v>
      </c>
      <c r="J56" s="21" t="s">
        <v>30</v>
      </c>
      <c r="K56" s="22">
        <v>1</v>
      </c>
      <c r="L56" s="23"/>
      <c r="M56" s="23"/>
      <c r="N56" s="23"/>
      <c r="O56" s="23">
        <f t="shared" si="3"/>
        <v>1</v>
      </c>
    </row>
    <row r="57" spans="1:15" ht="11.25">
      <c r="A57" s="20" t="s">
        <v>31</v>
      </c>
      <c r="B57" s="21" t="s">
        <v>32</v>
      </c>
      <c r="C57" s="22"/>
      <c r="D57" s="23"/>
      <c r="E57" s="23"/>
      <c r="F57" s="23"/>
      <c r="G57" s="23">
        <f t="shared" si="2"/>
        <v>0</v>
      </c>
      <c r="I57" s="20" t="s">
        <v>31</v>
      </c>
      <c r="J57" s="21" t="s">
        <v>32</v>
      </c>
      <c r="K57" s="22"/>
      <c r="L57" s="23"/>
      <c r="M57" s="23"/>
      <c r="N57" s="23"/>
      <c r="O57" s="23">
        <f t="shared" si="3"/>
        <v>0</v>
      </c>
    </row>
    <row r="58" spans="1:15" ht="11.25">
      <c r="A58" s="20" t="s">
        <v>33</v>
      </c>
      <c r="B58" s="21" t="s">
        <v>34</v>
      </c>
      <c r="C58" s="22"/>
      <c r="D58" s="23"/>
      <c r="E58" s="23"/>
      <c r="F58" s="23"/>
      <c r="G58" s="23">
        <f t="shared" si="2"/>
        <v>0</v>
      </c>
      <c r="I58" s="20" t="s">
        <v>33</v>
      </c>
      <c r="J58" s="21" t="s">
        <v>34</v>
      </c>
      <c r="K58" s="22"/>
      <c r="L58" s="23"/>
      <c r="M58" s="23"/>
      <c r="N58" s="23"/>
      <c r="O58" s="23">
        <f t="shared" si="3"/>
        <v>0</v>
      </c>
    </row>
    <row r="59" spans="1:15" ht="11.25">
      <c r="A59" s="20" t="s">
        <v>35</v>
      </c>
      <c r="B59" s="21" t="s">
        <v>36</v>
      </c>
      <c r="C59" s="22"/>
      <c r="D59" s="23"/>
      <c r="E59" s="23"/>
      <c r="F59" s="23">
        <v>46</v>
      </c>
      <c r="G59" s="23">
        <f t="shared" si="2"/>
        <v>46</v>
      </c>
      <c r="I59" s="20" t="s">
        <v>35</v>
      </c>
      <c r="J59" s="21" t="s">
        <v>36</v>
      </c>
      <c r="K59" s="22"/>
      <c r="L59" s="23"/>
      <c r="M59" s="23"/>
      <c r="N59" s="23">
        <v>57</v>
      </c>
      <c r="O59" s="23">
        <f t="shared" si="3"/>
        <v>57</v>
      </c>
    </row>
    <row r="60" spans="1:15" ht="11.25">
      <c r="A60" s="20" t="s">
        <v>37</v>
      </c>
      <c r="B60" s="21" t="s">
        <v>38</v>
      </c>
      <c r="C60" s="22"/>
      <c r="D60" s="23"/>
      <c r="E60" s="23"/>
      <c r="F60" s="23"/>
      <c r="G60" s="23">
        <f t="shared" si="2"/>
        <v>0</v>
      </c>
      <c r="I60" s="20" t="s">
        <v>37</v>
      </c>
      <c r="J60" s="21" t="s">
        <v>38</v>
      </c>
      <c r="K60" s="22"/>
      <c r="L60" s="23"/>
      <c r="M60" s="23"/>
      <c r="N60" s="23">
        <v>4</v>
      </c>
      <c r="O60" s="23">
        <f t="shared" si="3"/>
        <v>4</v>
      </c>
    </row>
    <row r="61" spans="1:15" ht="11.25">
      <c r="A61" s="20" t="s">
        <v>39</v>
      </c>
      <c r="B61" s="21" t="s">
        <v>40</v>
      </c>
      <c r="C61" s="22"/>
      <c r="D61" s="23"/>
      <c r="E61" s="23"/>
      <c r="F61" s="23"/>
      <c r="G61" s="23">
        <f>SUM(C61:F61)</f>
        <v>0</v>
      </c>
      <c r="I61" s="20" t="s">
        <v>39</v>
      </c>
      <c r="J61" s="21" t="s">
        <v>40</v>
      </c>
      <c r="K61" s="22"/>
      <c r="L61" s="23"/>
      <c r="M61" s="23"/>
      <c r="N61" s="23"/>
      <c r="O61" s="23">
        <f>SUM(K61:N61)</f>
        <v>0</v>
      </c>
    </row>
    <row r="62" spans="3:14" ht="11.25">
      <c r="C62" s="10"/>
      <c r="D62" s="10"/>
      <c r="E62" s="10"/>
      <c r="F62" s="10"/>
      <c r="K62" s="10"/>
      <c r="L62" s="10"/>
      <c r="M62" s="10"/>
      <c r="N62" s="10"/>
    </row>
    <row r="63" spans="1:15" ht="11.25">
      <c r="A63" s="24" t="s">
        <v>41</v>
      </c>
      <c r="B63" s="25">
        <v>35</v>
      </c>
      <c r="C63" s="26"/>
      <c r="D63" s="10"/>
      <c r="E63" s="10"/>
      <c r="F63" s="10"/>
      <c r="I63" s="24" t="s">
        <v>41</v>
      </c>
      <c r="J63" s="25">
        <v>86</v>
      </c>
      <c r="K63" s="26"/>
      <c r="L63" s="10"/>
      <c r="M63" s="10"/>
      <c r="N63" s="10"/>
      <c r="O63" s="54"/>
    </row>
    <row r="64" spans="1:15" ht="11.25">
      <c r="A64" s="24" t="s">
        <v>42</v>
      </c>
      <c r="B64" s="25"/>
      <c r="C64" s="26"/>
      <c r="D64" s="31" t="s">
        <v>144</v>
      </c>
      <c r="E64" s="56">
        <v>0.3541666666666667</v>
      </c>
      <c r="F64" s="31" t="s">
        <v>145</v>
      </c>
      <c r="G64" s="56"/>
      <c r="I64" s="24" t="s">
        <v>42</v>
      </c>
      <c r="J64" s="25">
        <v>7</v>
      </c>
      <c r="K64" s="26"/>
      <c r="L64" s="31" t="s">
        <v>144</v>
      </c>
      <c r="M64" s="56">
        <v>0.3819444444444444</v>
      </c>
      <c r="N64" s="31" t="s">
        <v>145</v>
      </c>
      <c r="O64" s="56"/>
    </row>
    <row r="65" spans="1:15" ht="11.25">
      <c r="A65" s="24" t="s">
        <v>43</v>
      </c>
      <c r="B65" s="25">
        <v>8</v>
      </c>
      <c r="C65" s="26"/>
      <c r="D65" s="31" t="s">
        <v>146</v>
      </c>
      <c r="E65" s="10"/>
      <c r="F65" s="31" t="s">
        <v>147</v>
      </c>
      <c r="G65" s="10" t="s">
        <v>153</v>
      </c>
      <c r="I65" s="24" t="s">
        <v>43</v>
      </c>
      <c r="J65" s="25">
        <v>122</v>
      </c>
      <c r="K65" s="26"/>
      <c r="L65" s="31" t="s">
        <v>146</v>
      </c>
      <c r="M65" s="10"/>
      <c r="N65" s="31" t="s">
        <v>147</v>
      </c>
      <c r="O65" s="10" t="s">
        <v>153</v>
      </c>
    </row>
    <row r="66" spans="1:15" ht="11.25">
      <c r="A66" s="24" t="s">
        <v>56</v>
      </c>
      <c r="B66" s="25"/>
      <c r="C66" s="26"/>
      <c r="D66" s="31" t="s">
        <v>148</v>
      </c>
      <c r="E66" s="10">
        <v>100</v>
      </c>
      <c r="F66" s="31" t="s">
        <v>149</v>
      </c>
      <c r="G66" s="10"/>
      <c r="I66" s="24" t="s">
        <v>56</v>
      </c>
      <c r="J66" s="25">
        <v>2</v>
      </c>
      <c r="K66" s="26"/>
      <c r="L66" s="31" t="s">
        <v>148</v>
      </c>
      <c r="M66" s="10">
        <v>100</v>
      </c>
      <c r="N66" s="31" t="s">
        <v>149</v>
      </c>
      <c r="O66" s="10"/>
    </row>
    <row r="67" spans="1:15" ht="11.25">
      <c r="A67" s="24" t="s">
        <v>44</v>
      </c>
      <c r="B67" s="25"/>
      <c r="D67" s="31" t="s">
        <v>150</v>
      </c>
      <c r="E67" s="10" t="s">
        <v>154</v>
      </c>
      <c r="F67" s="31" t="s">
        <v>151</v>
      </c>
      <c r="G67" s="10" t="s">
        <v>159</v>
      </c>
      <c r="I67" s="24" t="s">
        <v>44</v>
      </c>
      <c r="J67" s="25"/>
      <c r="L67" s="31" t="s">
        <v>150</v>
      </c>
      <c r="M67" s="10" t="s">
        <v>154</v>
      </c>
      <c r="N67" s="31" t="s">
        <v>151</v>
      </c>
      <c r="O67" s="10" t="s">
        <v>159</v>
      </c>
    </row>
    <row r="68" spans="1:14" ht="11.25">
      <c r="A68" s="24" t="s">
        <v>45</v>
      </c>
      <c r="B68" s="25">
        <v>27</v>
      </c>
      <c r="D68" s="31" t="s">
        <v>152</v>
      </c>
      <c r="E68" s="10" t="s">
        <v>155</v>
      </c>
      <c r="F68" s="31"/>
      <c r="I68" s="24" t="s">
        <v>45</v>
      </c>
      <c r="J68" s="25">
        <v>5</v>
      </c>
      <c r="L68" s="31" t="s">
        <v>152</v>
      </c>
      <c r="M68" s="10" t="s">
        <v>155</v>
      </c>
      <c r="N68" s="31"/>
    </row>
    <row r="69" spans="1:10" ht="11.25">
      <c r="A69" s="24" t="s">
        <v>46</v>
      </c>
      <c r="B69" s="25"/>
      <c r="I69" s="24" t="s">
        <v>46</v>
      </c>
      <c r="J69" s="25">
        <v>221</v>
      </c>
    </row>
    <row r="70" spans="1:12" ht="11.25">
      <c r="A70" s="24" t="s">
        <v>47</v>
      </c>
      <c r="B70" s="25"/>
      <c r="I70" s="24" t="s">
        <v>47</v>
      </c>
      <c r="J70" s="25">
        <v>318</v>
      </c>
      <c r="L70" s="26" t="s">
        <v>212</v>
      </c>
    </row>
    <row r="71" spans="1:15" ht="11.25">
      <c r="A71" s="24" t="s">
        <v>48</v>
      </c>
      <c r="B71" s="25"/>
      <c r="C71" s="1"/>
      <c r="D71" s="3"/>
      <c r="E71" s="3"/>
      <c r="F71" s="27"/>
      <c r="G71" s="4"/>
      <c r="I71" s="24" t="s">
        <v>48</v>
      </c>
      <c r="J71" s="25"/>
      <c r="K71" s="1"/>
      <c r="L71" s="2" t="s">
        <v>213</v>
      </c>
      <c r="M71" s="3"/>
      <c r="N71" s="27"/>
      <c r="O71" s="4"/>
    </row>
    <row r="72" spans="1:15" ht="11.25">
      <c r="A72" s="24" t="s">
        <v>49</v>
      </c>
      <c r="B72" s="25"/>
      <c r="C72" s="1"/>
      <c r="D72" s="3"/>
      <c r="E72" s="3"/>
      <c r="F72" s="27"/>
      <c r="G72" s="4"/>
      <c r="I72" s="24" t="s">
        <v>49</v>
      </c>
      <c r="J72" s="25"/>
      <c r="K72" s="1"/>
      <c r="L72" s="3"/>
      <c r="M72" s="3"/>
      <c r="N72" s="27"/>
      <c r="O72" s="4"/>
    </row>
    <row r="73" spans="1:15" ht="11.25">
      <c r="A73" s="24" t="s">
        <v>50</v>
      </c>
      <c r="B73" s="25"/>
      <c r="C73" s="1"/>
      <c r="D73" s="3"/>
      <c r="E73" s="3"/>
      <c r="F73" s="28"/>
      <c r="G73" s="4"/>
      <c r="I73" s="24" t="s">
        <v>50</v>
      </c>
      <c r="J73" s="25"/>
      <c r="K73" s="1"/>
      <c r="L73" s="3"/>
      <c r="M73" s="3"/>
      <c r="N73" s="28"/>
      <c r="O73" s="4"/>
    </row>
    <row r="76" spans="1:15" ht="11.25">
      <c r="A76" s="3" t="s">
        <v>51</v>
      </c>
      <c r="B76" s="29">
        <v>2</v>
      </c>
      <c r="C76" s="29" t="s">
        <v>84</v>
      </c>
      <c r="D76" s="8"/>
      <c r="E76" s="3"/>
      <c r="F76" s="28"/>
      <c r="G76" s="4"/>
      <c r="I76" s="3" t="s">
        <v>51</v>
      </c>
      <c r="J76" s="29">
        <v>2</v>
      </c>
      <c r="K76" s="29" t="s">
        <v>85</v>
      </c>
      <c r="L76" s="8"/>
      <c r="M76" s="3"/>
      <c r="N76" s="28"/>
      <c r="O76" s="4"/>
    </row>
    <row r="77" spans="1:14" ht="11.25">
      <c r="A77" s="3" t="s">
        <v>52</v>
      </c>
      <c r="B77" s="29">
        <v>5</v>
      </c>
      <c r="C77" s="57">
        <v>39094</v>
      </c>
      <c r="D77" s="7"/>
      <c r="E77" s="7"/>
      <c r="F77" s="7"/>
      <c r="I77" s="3" t="s">
        <v>52</v>
      </c>
      <c r="J77" s="29">
        <v>6</v>
      </c>
      <c r="K77" s="57">
        <v>39094</v>
      </c>
      <c r="L77" s="7"/>
      <c r="M77" s="7"/>
      <c r="N77" s="7"/>
    </row>
    <row r="78" spans="3:14" ht="11.25">
      <c r="C78" s="10"/>
      <c r="D78" s="10"/>
      <c r="E78" s="10"/>
      <c r="F78" s="10"/>
      <c r="K78" s="10"/>
      <c r="L78" s="10"/>
      <c r="M78" s="10"/>
      <c r="N78" s="10"/>
    </row>
    <row r="79" spans="1:15" ht="12" thickBot="1">
      <c r="A79" s="12" t="s">
        <v>0</v>
      </c>
      <c r="B79" s="13" t="s">
        <v>1</v>
      </c>
      <c r="C79" s="14" t="s">
        <v>2</v>
      </c>
      <c r="D79" s="14" t="s">
        <v>3</v>
      </c>
      <c r="E79" s="14" t="s">
        <v>4</v>
      </c>
      <c r="F79" s="14" t="s">
        <v>5</v>
      </c>
      <c r="G79" s="15" t="s">
        <v>6</v>
      </c>
      <c r="I79" s="12" t="s">
        <v>0</v>
      </c>
      <c r="J79" s="13" t="s">
        <v>1</v>
      </c>
      <c r="K79" s="14" t="s">
        <v>2</v>
      </c>
      <c r="L79" s="14" t="s">
        <v>3</v>
      </c>
      <c r="M79" s="14" t="s">
        <v>4</v>
      </c>
      <c r="N79" s="14" t="s">
        <v>5</v>
      </c>
      <c r="O79" s="15" t="s">
        <v>6</v>
      </c>
    </row>
    <row r="80" spans="1:15" ht="12" thickTop="1">
      <c r="A80" s="16" t="s">
        <v>7</v>
      </c>
      <c r="B80" s="17" t="s">
        <v>8</v>
      </c>
      <c r="C80" s="18"/>
      <c r="D80" s="19"/>
      <c r="E80" s="19"/>
      <c r="F80" s="19"/>
      <c r="G80" s="19">
        <f>SUM(C80:F80)</f>
        <v>0</v>
      </c>
      <c r="I80" s="16" t="s">
        <v>7</v>
      </c>
      <c r="J80" s="17" t="s">
        <v>8</v>
      </c>
      <c r="K80" s="18"/>
      <c r="L80" s="19"/>
      <c r="M80" s="19"/>
      <c r="N80" s="19"/>
      <c r="O80" s="19">
        <f>SUM(K80:N80)</f>
        <v>0</v>
      </c>
    </row>
    <row r="81" spans="1:15" ht="11.25">
      <c r="A81" s="20" t="s">
        <v>9</v>
      </c>
      <c r="B81" s="21" t="s">
        <v>10</v>
      </c>
      <c r="C81" s="22"/>
      <c r="D81" s="23"/>
      <c r="E81" s="23"/>
      <c r="F81" s="23"/>
      <c r="G81" s="23">
        <f>SUM(C81:F81)</f>
        <v>0</v>
      </c>
      <c r="I81" s="20" t="s">
        <v>9</v>
      </c>
      <c r="J81" s="21" t="s">
        <v>10</v>
      </c>
      <c r="K81" s="22"/>
      <c r="L81" s="23"/>
      <c r="M81" s="23"/>
      <c r="N81" s="23"/>
      <c r="O81" s="23">
        <f>SUM(K81:N81)</f>
        <v>0</v>
      </c>
    </row>
    <row r="82" spans="1:15" ht="11.25">
      <c r="A82" s="20" t="s">
        <v>11</v>
      </c>
      <c r="B82" s="21" t="s">
        <v>12</v>
      </c>
      <c r="C82" s="22"/>
      <c r="D82" s="23"/>
      <c r="E82" s="23"/>
      <c r="F82" s="23"/>
      <c r="G82" s="23">
        <f aca="true" t="shared" si="4" ref="G82:G95">SUM(C82:F82)</f>
        <v>0</v>
      </c>
      <c r="I82" s="20" t="s">
        <v>11</v>
      </c>
      <c r="J82" s="21" t="s">
        <v>12</v>
      </c>
      <c r="K82" s="22"/>
      <c r="L82" s="23"/>
      <c r="M82" s="23"/>
      <c r="N82" s="23"/>
      <c r="O82" s="23">
        <f aca="true" t="shared" si="5" ref="O82:O95">SUM(K82:N82)</f>
        <v>0</v>
      </c>
    </row>
    <row r="83" spans="1:15" ht="11.25">
      <c r="A83" s="20" t="s">
        <v>13</v>
      </c>
      <c r="B83" s="21" t="s">
        <v>14</v>
      </c>
      <c r="C83" s="22"/>
      <c r="D83" s="23"/>
      <c r="E83" s="23"/>
      <c r="F83" s="23"/>
      <c r="G83" s="23">
        <f t="shared" si="4"/>
        <v>0</v>
      </c>
      <c r="I83" s="20" t="s">
        <v>13</v>
      </c>
      <c r="J83" s="21" t="s">
        <v>14</v>
      </c>
      <c r="K83" s="22"/>
      <c r="L83" s="23"/>
      <c r="M83" s="23"/>
      <c r="N83" s="23"/>
      <c r="O83" s="23">
        <f t="shared" si="5"/>
        <v>0</v>
      </c>
    </row>
    <row r="84" spans="1:15" ht="11.25">
      <c r="A84" s="20" t="s">
        <v>15</v>
      </c>
      <c r="B84" s="21" t="s">
        <v>16</v>
      </c>
      <c r="C84" s="22"/>
      <c r="D84" s="23"/>
      <c r="E84" s="23"/>
      <c r="F84" s="23"/>
      <c r="G84" s="23">
        <f t="shared" si="4"/>
        <v>0</v>
      </c>
      <c r="I84" s="20" t="s">
        <v>15</v>
      </c>
      <c r="J84" s="21" t="s">
        <v>16</v>
      </c>
      <c r="K84" s="22"/>
      <c r="L84" s="23"/>
      <c r="M84" s="23"/>
      <c r="N84" s="23"/>
      <c r="O84" s="23">
        <f t="shared" si="5"/>
        <v>0</v>
      </c>
    </row>
    <row r="85" spans="1:15" ht="11.25">
      <c r="A85" s="20" t="s">
        <v>17</v>
      </c>
      <c r="B85" s="21" t="s">
        <v>18</v>
      </c>
      <c r="C85" s="22"/>
      <c r="D85" s="23"/>
      <c r="E85" s="23"/>
      <c r="F85" s="23"/>
      <c r="G85" s="23">
        <f t="shared" si="4"/>
        <v>0</v>
      </c>
      <c r="I85" s="20" t="s">
        <v>17</v>
      </c>
      <c r="J85" s="21" t="s">
        <v>18</v>
      </c>
      <c r="K85" s="22"/>
      <c r="L85" s="23"/>
      <c r="M85" s="23"/>
      <c r="N85" s="23"/>
      <c r="O85" s="23">
        <f t="shared" si="5"/>
        <v>0</v>
      </c>
    </row>
    <row r="86" spans="1:15" ht="11.25">
      <c r="A86" s="20" t="s">
        <v>19</v>
      </c>
      <c r="B86" s="21" t="s">
        <v>20</v>
      </c>
      <c r="C86" s="22"/>
      <c r="D86" s="23"/>
      <c r="E86" s="23"/>
      <c r="F86" s="23"/>
      <c r="G86" s="23">
        <f t="shared" si="4"/>
        <v>0</v>
      </c>
      <c r="I86" s="20" t="s">
        <v>19</v>
      </c>
      <c r="J86" s="21" t="s">
        <v>20</v>
      </c>
      <c r="K86" s="22"/>
      <c r="L86" s="23"/>
      <c r="M86" s="23"/>
      <c r="N86" s="23"/>
      <c r="O86" s="23">
        <f t="shared" si="5"/>
        <v>0</v>
      </c>
    </row>
    <row r="87" spans="1:15" ht="11.25">
      <c r="A87" s="20" t="s">
        <v>21</v>
      </c>
      <c r="B87" s="21" t="s">
        <v>22</v>
      </c>
      <c r="C87" s="22"/>
      <c r="D87" s="23"/>
      <c r="E87" s="23"/>
      <c r="F87" s="23"/>
      <c r="G87" s="23">
        <f t="shared" si="4"/>
        <v>0</v>
      </c>
      <c r="I87" s="20" t="s">
        <v>21</v>
      </c>
      <c r="J87" s="21" t="s">
        <v>22</v>
      </c>
      <c r="K87" s="22"/>
      <c r="L87" s="23"/>
      <c r="M87" s="23"/>
      <c r="N87" s="23"/>
      <c r="O87" s="23">
        <f t="shared" si="5"/>
        <v>0</v>
      </c>
    </row>
    <row r="88" spans="1:15" ht="11.25">
      <c r="A88" s="20" t="s">
        <v>23</v>
      </c>
      <c r="B88" s="21" t="s">
        <v>24</v>
      </c>
      <c r="C88" s="22"/>
      <c r="D88" s="23"/>
      <c r="E88" s="23"/>
      <c r="F88" s="23"/>
      <c r="G88" s="23">
        <f t="shared" si="4"/>
        <v>0</v>
      </c>
      <c r="I88" s="20" t="s">
        <v>23</v>
      </c>
      <c r="J88" s="21" t="s">
        <v>24</v>
      </c>
      <c r="K88" s="22"/>
      <c r="L88" s="23"/>
      <c r="M88" s="23"/>
      <c r="N88" s="23"/>
      <c r="O88" s="23">
        <f t="shared" si="5"/>
        <v>0</v>
      </c>
    </row>
    <row r="89" spans="1:15" ht="11.25">
      <c r="A89" s="20" t="s">
        <v>25</v>
      </c>
      <c r="B89" s="21" t="s">
        <v>26</v>
      </c>
      <c r="C89" s="22"/>
      <c r="D89" s="23"/>
      <c r="E89" s="23"/>
      <c r="F89" s="23"/>
      <c r="G89" s="23">
        <f t="shared" si="4"/>
        <v>0</v>
      </c>
      <c r="I89" s="20" t="s">
        <v>25</v>
      </c>
      <c r="J89" s="21" t="s">
        <v>26</v>
      </c>
      <c r="K89" s="22"/>
      <c r="L89" s="23"/>
      <c r="M89" s="23"/>
      <c r="N89" s="23"/>
      <c r="O89" s="23">
        <f t="shared" si="5"/>
        <v>0</v>
      </c>
    </row>
    <row r="90" spans="1:15" ht="11.25">
      <c r="A90" s="20" t="s">
        <v>27</v>
      </c>
      <c r="B90" s="21" t="s">
        <v>28</v>
      </c>
      <c r="C90" s="22"/>
      <c r="D90" s="23"/>
      <c r="E90" s="23"/>
      <c r="F90" s="23"/>
      <c r="G90" s="23">
        <f t="shared" si="4"/>
        <v>0</v>
      </c>
      <c r="I90" s="20" t="s">
        <v>27</v>
      </c>
      <c r="J90" s="21" t="s">
        <v>28</v>
      </c>
      <c r="K90" s="22"/>
      <c r="L90" s="23"/>
      <c r="M90" s="23"/>
      <c r="N90" s="23"/>
      <c r="O90" s="23">
        <f t="shared" si="5"/>
        <v>0</v>
      </c>
    </row>
    <row r="91" spans="1:15" ht="11.25">
      <c r="A91" s="20" t="s">
        <v>29</v>
      </c>
      <c r="B91" s="21" t="s">
        <v>30</v>
      </c>
      <c r="C91" s="22">
        <v>2</v>
      </c>
      <c r="D91" s="23"/>
      <c r="E91" s="23"/>
      <c r="F91" s="23"/>
      <c r="G91" s="23">
        <f t="shared" si="4"/>
        <v>2</v>
      </c>
      <c r="I91" s="20" t="s">
        <v>29</v>
      </c>
      <c r="J91" s="21" t="s">
        <v>30</v>
      </c>
      <c r="K91" s="22"/>
      <c r="L91" s="23"/>
      <c r="M91" s="23"/>
      <c r="N91" s="23">
        <v>39</v>
      </c>
      <c r="O91" s="23">
        <f t="shared" si="5"/>
        <v>39</v>
      </c>
    </row>
    <row r="92" spans="1:15" ht="11.25">
      <c r="A92" s="20" t="s">
        <v>31</v>
      </c>
      <c r="B92" s="21" t="s">
        <v>32</v>
      </c>
      <c r="C92" s="22"/>
      <c r="D92" s="23"/>
      <c r="E92" s="23"/>
      <c r="F92" s="23"/>
      <c r="G92" s="23">
        <f t="shared" si="4"/>
        <v>0</v>
      </c>
      <c r="I92" s="20" t="s">
        <v>31</v>
      </c>
      <c r="J92" s="21" t="s">
        <v>32</v>
      </c>
      <c r="K92" s="22">
        <v>2</v>
      </c>
      <c r="L92" s="23"/>
      <c r="M92" s="23"/>
      <c r="N92" s="23">
        <v>5</v>
      </c>
      <c r="O92" s="23">
        <f t="shared" si="5"/>
        <v>7</v>
      </c>
    </row>
    <row r="93" spans="1:15" ht="11.25">
      <c r="A93" s="20" t="s">
        <v>33</v>
      </c>
      <c r="B93" s="21" t="s">
        <v>34</v>
      </c>
      <c r="C93" s="22"/>
      <c r="D93" s="23"/>
      <c r="E93" s="23"/>
      <c r="F93" s="23"/>
      <c r="G93" s="23">
        <f t="shared" si="4"/>
        <v>0</v>
      </c>
      <c r="I93" s="20" t="s">
        <v>33</v>
      </c>
      <c r="J93" s="21" t="s">
        <v>34</v>
      </c>
      <c r="K93" s="22"/>
      <c r="L93" s="23"/>
      <c r="M93" s="23"/>
      <c r="N93" s="23"/>
      <c r="O93" s="23">
        <f t="shared" si="5"/>
        <v>0</v>
      </c>
    </row>
    <row r="94" spans="1:15" ht="11.25">
      <c r="A94" s="20" t="s">
        <v>35</v>
      </c>
      <c r="B94" s="21" t="s">
        <v>36</v>
      </c>
      <c r="C94" s="22"/>
      <c r="D94" s="23"/>
      <c r="E94" s="23"/>
      <c r="F94" s="23"/>
      <c r="G94" s="23">
        <f t="shared" si="4"/>
        <v>0</v>
      </c>
      <c r="I94" s="20" t="s">
        <v>35</v>
      </c>
      <c r="J94" s="21" t="s">
        <v>36</v>
      </c>
      <c r="K94" s="22"/>
      <c r="L94" s="23"/>
      <c r="M94" s="23"/>
      <c r="N94" s="23">
        <v>92</v>
      </c>
      <c r="O94" s="23">
        <f t="shared" si="5"/>
        <v>92</v>
      </c>
    </row>
    <row r="95" spans="1:15" ht="11.25">
      <c r="A95" s="20" t="s">
        <v>37</v>
      </c>
      <c r="B95" s="21" t="s">
        <v>38</v>
      </c>
      <c r="C95" s="22"/>
      <c r="D95" s="23"/>
      <c r="E95" s="23"/>
      <c r="F95" s="23"/>
      <c r="G95" s="23">
        <f t="shared" si="4"/>
        <v>0</v>
      </c>
      <c r="I95" s="20" t="s">
        <v>37</v>
      </c>
      <c r="J95" s="21" t="s">
        <v>38</v>
      </c>
      <c r="K95" s="22"/>
      <c r="L95" s="23"/>
      <c r="M95" s="23"/>
      <c r="N95" s="23"/>
      <c r="O95" s="23">
        <f t="shared" si="5"/>
        <v>0</v>
      </c>
    </row>
    <row r="96" spans="1:15" ht="11.25">
      <c r="A96" s="20" t="s">
        <v>39</v>
      </c>
      <c r="B96" s="21" t="s">
        <v>40</v>
      </c>
      <c r="C96" s="22"/>
      <c r="D96" s="23"/>
      <c r="E96" s="23"/>
      <c r="F96" s="23"/>
      <c r="G96" s="23">
        <f>SUM(C96:F96)</f>
        <v>0</v>
      </c>
      <c r="I96" s="20" t="s">
        <v>39</v>
      </c>
      <c r="J96" s="21" t="s">
        <v>40</v>
      </c>
      <c r="K96" s="22"/>
      <c r="L96" s="23"/>
      <c r="M96" s="23"/>
      <c r="N96" s="23"/>
      <c r="O96" s="23">
        <f>SUM(K96:N96)</f>
        <v>0</v>
      </c>
    </row>
    <row r="97" spans="3:14" ht="11.25">
      <c r="C97" s="10"/>
      <c r="D97" s="10"/>
      <c r="E97" s="10"/>
      <c r="F97" s="10"/>
      <c r="K97" s="10"/>
      <c r="L97" s="10"/>
      <c r="M97" s="10"/>
      <c r="N97" s="10"/>
    </row>
    <row r="98" spans="1:15" ht="11.25">
      <c r="A98" s="24" t="s">
        <v>41</v>
      </c>
      <c r="B98" s="25">
        <v>43</v>
      </c>
      <c r="C98" s="26"/>
      <c r="D98" s="10"/>
      <c r="E98" s="10"/>
      <c r="F98" s="10"/>
      <c r="I98" s="24" t="s">
        <v>41</v>
      </c>
      <c r="J98" s="25">
        <v>110</v>
      </c>
      <c r="K98" s="26"/>
      <c r="L98" s="10"/>
      <c r="M98" s="10"/>
      <c r="N98" s="10"/>
      <c r="O98" s="54"/>
    </row>
    <row r="99" spans="1:15" ht="11.25">
      <c r="A99" s="24" t="s">
        <v>42</v>
      </c>
      <c r="B99" s="25"/>
      <c r="C99" s="26"/>
      <c r="D99" s="31" t="s">
        <v>144</v>
      </c>
      <c r="E99" s="56">
        <v>0.41875</v>
      </c>
      <c r="F99" s="31" t="s">
        <v>145</v>
      </c>
      <c r="G99" s="56"/>
      <c r="I99" s="24" t="s">
        <v>42</v>
      </c>
      <c r="J99" s="25">
        <v>24</v>
      </c>
      <c r="K99" s="26"/>
      <c r="L99" s="31" t="s">
        <v>144</v>
      </c>
      <c r="M99" s="56">
        <v>0.4395833333333334</v>
      </c>
      <c r="N99" s="31" t="s">
        <v>145</v>
      </c>
      <c r="O99" s="56"/>
    </row>
    <row r="100" spans="1:15" ht="11.25">
      <c r="A100" s="24" t="s">
        <v>43</v>
      </c>
      <c r="B100" s="25"/>
      <c r="C100" s="26"/>
      <c r="D100" s="31" t="s">
        <v>146</v>
      </c>
      <c r="E100" s="10"/>
      <c r="F100" s="31" t="s">
        <v>147</v>
      </c>
      <c r="G100" s="10" t="s">
        <v>153</v>
      </c>
      <c r="I100" s="24" t="s">
        <v>43</v>
      </c>
      <c r="J100" s="25">
        <v>73</v>
      </c>
      <c r="K100" s="26"/>
      <c r="L100" s="31" t="s">
        <v>146</v>
      </c>
      <c r="M100" s="10"/>
      <c r="N100" s="31" t="s">
        <v>147</v>
      </c>
      <c r="O100" s="10" t="s">
        <v>153</v>
      </c>
    </row>
    <row r="101" spans="1:15" ht="11.25">
      <c r="A101" s="24" t="s">
        <v>56</v>
      </c>
      <c r="B101" s="25"/>
      <c r="C101" s="26"/>
      <c r="D101" s="31" t="s">
        <v>148</v>
      </c>
      <c r="E101" s="10">
        <v>100</v>
      </c>
      <c r="F101" s="31" t="s">
        <v>149</v>
      </c>
      <c r="G101" s="10"/>
      <c r="I101" s="24" t="s">
        <v>56</v>
      </c>
      <c r="J101" s="25"/>
      <c r="K101" s="26"/>
      <c r="L101" s="31" t="s">
        <v>148</v>
      </c>
      <c r="M101" s="10">
        <v>100</v>
      </c>
      <c r="N101" s="31" t="s">
        <v>149</v>
      </c>
      <c r="O101" s="10"/>
    </row>
    <row r="102" spans="1:15" ht="11.25">
      <c r="A102" s="24" t="s">
        <v>44</v>
      </c>
      <c r="B102" s="25"/>
      <c r="D102" s="31" t="s">
        <v>150</v>
      </c>
      <c r="E102" s="10" t="s">
        <v>154</v>
      </c>
      <c r="F102" s="31" t="s">
        <v>151</v>
      </c>
      <c r="G102" s="10" t="s">
        <v>159</v>
      </c>
      <c r="I102" s="24" t="s">
        <v>44</v>
      </c>
      <c r="J102" s="25"/>
      <c r="L102" s="31" t="s">
        <v>150</v>
      </c>
      <c r="M102" s="10" t="s">
        <v>154</v>
      </c>
      <c r="N102" s="31" t="s">
        <v>151</v>
      </c>
      <c r="O102" s="10" t="s">
        <v>159</v>
      </c>
    </row>
    <row r="103" spans="1:14" ht="11.25">
      <c r="A103" s="24" t="s">
        <v>45</v>
      </c>
      <c r="B103" s="25"/>
      <c r="D103" s="31" t="s">
        <v>152</v>
      </c>
      <c r="E103" s="10" t="s">
        <v>155</v>
      </c>
      <c r="F103" s="31"/>
      <c r="I103" s="24" t="s">
        <v>45</v>
      </c>
      <c r="J103" s="25">
        <v>2</v>
      </c>
      <c r="L103" s="31" t="s">
        <v>152</v>
      </c>
      <c r="M103" s="10" t="s">
        <v>155</v>
      </c>
      <c r="N103" s="31"/>
    </row>
    <row r="104" spans="1:10" ht="11.25">
      <c r="A104" s="24" t="s">
        <v>46</v>
      </c>
      <c r="B104" s="25"/>
      <c r="I104" s="24" t="s">
        <v>46</v>
      </c>
      <c r="J104" s="25">
        <v>41</v>
      </c>
    </row>
    <row r="105" spans="1:10" ht="11.25">
      <c r="A105" s="24" t="s">
        <v>47</v>
      </c>
      <c r="B105" s="25"/>
      <c r="I105" s="24" t="s">
        <v>47</v>
      </c>
      <c r="J105" s="25"/>
    </row>
    <row r="106" spans="1:15" ht="11.25">
      <c r="A106" s="24" t="s">
        <v>48</v>
      </c>
      <c r="B106" s="25"/>
      <c r="C106" s="1"/>
      <c r="D106" s="3"/>
      <c r="E106" s="3"/>
      <c r="F106" s="27"/>
      <c r="G106" s="4"/>
      <c r="I106" s="24" t="s">
        <v>48</v>
      </c>
      <c r="J106" s="25"/>
      <c r="K106" s="1"/>
      <c r="L106" s="3"/>
      <c r="M106" s="3"/>
      <c r="N106" s="27"/>
      <c r="O106" s="4"/>
    </row>
    <row r="107" spans="1:15" ht="11.25">
      <c r="A107" s="24" t="s">
        <v>49</v>
      </c>
      <c r="B107" s="25"/>
      <c r="C107" s="1"/>
      <c r="D107" s="3"/>
      <c r="E107" s="3"/>
      <c r="F107" s="27"/>
      <c r="G107" s="4"/>
      <c r="I107" s="24" t="s">
        <v>49</v>
      </c>
      <c r="J107" s="25"/>
      <c r="K107" s="1"/>
      <c r="L107" s="3"/>
      <c r="M107" s="3"/>
      <c r="N107" s="27"/>
      <c r="O107" s="4"/>
    </row>
    <row r="108" spans="1:15" ht="11.25">
      <c r="A108" s="24" t="s">
        <v>50</v>
      </c>
      <c r="B108" s="25"/>
      <c r="C108" s="1"/>
      <c r="D108" s="3"/>
      <c r="E108" s="3"/>
      <c r="F108" s="28"/>
      <c r="G108" s="4"/>
      <c r="I108" s="24" t="s">
        <v>50</v>
      </c>
      <c r="J108" s="25"/>
      <c r="K108" s="1"/>
      <c r="L108" s="3"/>
      <c r="M108" s="3"/>
      <c r="N108" s="28"/>
      <c r="O108" s="4"/>
    </row>
    <row r="111" spans="1:15" ht="11.25">
      <c r="A111" s="3" t="s">
        <v>51</v>
      </c>
      <c r="B111" s="29">
        <v>2</v>
      </c>
      <c r="C111" s="29" t="s">
        <v>86</v>
      </c>
      <c r="D111" s="8"/>
      <c r="E111" s="3"/>
      <c r="F111" s="28"/>
      <c r="G111" s="4"/>
      <c r="I111" s="3" t="s">
        <v>51</v>
      </c>
      <c r="J111" s="29">
        <v>2</v>
      </c>
      <c r="K111" s="29" t="s">
        <v>87</v>
      </c>
      <c r="L111" s="8"/>
      <c r="M111" s="3"/>
      <c r="N111" s="28"/>
      <c r="O111" s="4"/>
    </row>
    <row r="112" spans="1:14" ht="11.25">
      <c r="A112" s="3" t="s">
        <v>52</v>
      </c>
      <c r="B112" s="29">
        <v>7</v>
      </c>
      <c r="C112" s="57">
        <v>39094</v>
      </c>
      <c r="D112" s="7"/>
      <c r="E112" s="7"/>
      <c r="F112" s="7"/>
      <c r="I112" s="3" t="s">
        <v>52</v>
      </c>
      <c r="J112" s="29">
        <v>8</v>
      </c>
      <c r="K112" s="57">
        <v>39094</v>
      </c>
      <c r="L112" s="7"/>
      <c r="M112" s="7"/>
      <c r="N112" s="7"/>
    </row>
    <row r="113" spans="3:14" ht="11.25">
      <c r="C113" s="10"/>
      <c r="D113" s="10"/>
      <c r="E113" s="10"/>
      <c r="F113" s="10"/>
      <c r="K113" s="10"/>
      <c r="L113" s="10"/>
      <c r="M113" s="10"/>
      <c r="N113" s="10"/>
    </row>
    <row r="114" spans="1:15" ht="12" thickBot="1">
      <c r="A114" s="12" t="s">
        <v>0</v>
      </c>
      <c r="B114" s="13" t="s">
        <v>1</v>
      </c>
      <c r="C114" s="14" t="s">
        <v>2</v>
      </c>
      <c r="D114" s="14" t="s">
        <v>3</v>
      </c>
      <c r="E114" s="14" t="s">
        <v>4</v>
      </c>
      <c r="F114" s="14" t="s">
        <v>5</v>
      </c>
      <c r="G114" s="15" t="s">
        <v>6</v>
      </c>
      <c r="I114" s="12" t="s">
        <v>0</v>
      </c>
      <c r="J114" s="13" t="s">
        <v>1</v>
      </c>
      <c r="K114" s="14" t="s">
        <v>2</v>
      </c>
      <c r="L114" s="14" t="s">
        <v>3</v>
      </c>
      <c r="M114" s="14" t="s">
        <v>4</v>
      </c>
      <c r="N114" s="14" t="s">
        <v>5</v>
      </c>
      <c r="O114" s="15" t="s">
        <v>6</v>
      </c>
    </row>
    <row r="115" spans="1:15" ht="12" thickTop="1">
      <c r="A115" s="16" t="s">
        <v>7</v>
      </c>
      <c r="B115" s="17" t="s">
        <v>8</v>
      </c>
      <c r="C115" s="18"/>
      <c r="D115" s="19"/>
      <c r="E115" s="19"/>
      <c r="F115" s="19"/>
      <c r="G115" s="19">
        <f>SUM(C115:F115)</f>
        <v>0</v>
      </c>
      <c r="I115" s="16" t="s">
        <v>7</v>
      </c>
      <c r="J115" s="17" t="s">
        <v>8</v>
      </c>
      <c r="K115" s="18"/>
      <c r="L115" s="19"/>
      <c r="M115" s="19"/>
      <c r="N115" s="19"/>
      <c r="O115" s="19">
        <f>SUM(K115:N115)</f>
        <v>0</v>
      </c>
    </row>
    <row r="116" spans="1:15" ht="11.25">
      <c r="A116" s="20" t="s">
        <v>9</v>
      </c>
      <c r="B116" s="21" t="s">
        <v>10</v>
      </c>
      <c r="C116" s="22"/>
      <c r="D116" s="23"/>
      <c r="E116" s="23"/>
      <c r="F116" s="23"/>
      <c r="G116" s="23">
        <f>SUM(C116:F116)</f>
        <v>0</v>
      </c>
      <c r="I116" s="20" t="s">
        <v>9</v>
      </c>
      <c r="J116" s="21" t="s">
        <v>10</v>
      </c>
      <c r="K116" s="22"/>
      <c r="L116" s="23"/>
      <c r="M116" s="23"/>
      <c r="N116" s="23"/>
      <c r="O116" s="23">
        <f>SUM(K116:N116)</f>
        <v>0</v>
      </c>
    </row>
    <row r="117" spans="1:15" ht="11.25">
      <c r="A117" s="20" t="s">
        <v>11</v>
      </c>
      <c r="B117" s="21" t="s">
        <v>12</v>
      </c>
      <c r="C117" s="22"/>
      <c r="D117" s="23"/>
      <c r="E117" s="23"/>
      <c r="F117" s="23"/>
      <c r="G117" s="23">
        <f aca="true" t="shared" si="6" ref="G117:G130">SUM(C117:F117)</f>
        <v>0</v>
      </c>
      <c r="I117" s="20" t="s">
        <v>11</v>
      </c>
      <c r="J117" s="21" t="s">
        <v>12</v>
      </c>
      <c r="K117" s="22"/>
      <c r="L117" s="23"/>
      <c r="M117" s="23"/>
      <c r="N117" s="23"/>
      <c r="O117" s="23">
        <f aca="true" t="shared" si="7" ref="O117:O130">SUM(K117:N117)</f>
        <v>0</v>
      </c>
    </row>
    <row r="118" spans="1:15" ht="11.25">
      <c r="A118" s="20" t="s">
        <v>13</v>
      </c>
      <c r="B118" s="21" t="s">
        <v>14</v>
      </c>
      <c r="C118" s="22"/>
      <c r="D118" s="23"/>
      <c r="E118" s="23"/>
      <c r="F118" s="23"/>
      <c r="G118" s="23">
        <f t="shared" si="6"/>
        <v>0</v>
      </c>
      <c r="I118" s="20" t="s">
        <v>13</v>
      </c>
      <c r="J118" s="21" t="s">
        <v>14</v>
      </c>
      <c r="K118" s="22"/>
      <c r="L118" s="23"/>
      <c r="M118" s="23"/>
      <c r="N118" s="23"/>
      <c r="O118" s="23">
        <f t="shared" si="7"/>
        <v>0</v>
      </c>
    </row>
    <row r="119" spans="1:15" ht="11.25">
      <c r="A119" s="20" t="s">
        <v>15</v>
      </c>
      <c r="B119" s="21" t="s">
        <v>16</v>
      </c>
      <c r="C119" s="22"/>
      <c r="D119" s="23"/>
      <c r="E119" s="23"/>
      <c r="F119" s="23"/>
      <c r="G119" s="23">
        <f t="shared" si="6"/>
        <v>0</v>
      </c>
      <c r="I119" s="20" t="s">
        <v>15</v>
      </c>
      <c r="J119" s="21" t="s">
        <v>16</v>
      </c>
      <c r="K119" s="22"/>
      <c r="L119" s="23"/>
      <c r="M119" s="23"/>
      <c r="N119" s="23"/>
      <c r="O119" s="23">
        <f t="shared" si="7"/>
        <v>0</v>
      </c>
    </row>
    <row r="120" spans="1:15" ht="11.25">
      <c r="A120" s="20" t="s">
        <v>17</v>
      </c>
      <c r="B120" s="21" t="s">
        <v>18</v>
      </c>
      <c r="C120" s="22"/>
      <c r="D120" s="23"/>
      <c r="E120" s="23"/>
      <c r="F120" s="23"/>
      <c r="G120" s="23">
        <f t="shared" si="6"/>
        <v>0</v>
      </c>
      <c r="I120" s="20" t="s">
        <v>17</v>
      </c>
      <c r="J120" s="21" t="s">
        <v>18</v>
      </c>
      <c r="K120" s="22"/>
      <c r="L120" s="23"/>
      <c r="M120" s="23"/>
      <c r="N120" s="23"/>
      <c r="O120" s="23">
        <f t="shared" si="7"/>
        <v>0</v>
      </c>
    </row>
    <row r="121" spans="1:15" ht="11.25">
      <c r="A121" s="20" t="s">
        <v>19</v>
      </c>
      <c r="B121" s="21" t="s">
        <v>20</v>
      </c>
      <c r="C121" s="22"/>
      <c r="D121" s="23"/>
      <c r="E121" s="23"/>
      <c r="F121" s="23"/>
      <c r="G121" s="23">
        <f t="shared" si="6"/>
        <v>0</v>
      </c>
      <c r="I121" s="20" t="s">
        <v>19</v>
      </c>
      <c r="J121" s="21" t="s">
        <v>20</v>
      </c>
      <c r="K121" s="22"/>
      <c r="L121" s="23"/>
      <c r="M121" s="23"/>
      <c r="N121" s="23"/>
      <c r="O121" s="23">
        <f t="shared" si="7"/>
        <v>0</v>
      </c>
    </row>
    <row r="122" spans="1:15" ht="11.25">
      <c r="A122" s="20" t="s">
        <v>21</v>
      </c>
      <c r="B122" s="21" t="s">
        <v>22</v>
      </c>
      <c r="C122" s="22"/>
      <c r="D122" s="23"/>
      <c r="E122" s="23"/>
      <c r="F122" s="23"/>
      <c r="G122" s="23">
        <f t="shared" si="6"/>
        <v>0</v>
      </c>
      <c r="I122" s="20" t="s">
        <v>21</v>
      </c>
      <c r="J122" s="21" t="s">
        <v>22</v>
      </c>
      <c r="K122" s="22"/>
      <c r="L122" s="23"/>
      <c r="M122" s="23"/>
      <c r="N122" s="23"/>
      <c r="O122" s="23">
        <f t="shared" si="7"/>
        <v>0</v>
      </c>
    </row>
    <row r="123" spans="1:15" ht="11.25">
      <c r="A123" s="20" t="s">
        <v>23</v>
      </c>
      <c r="B123" s="21" t="s">
        <v>24</v>
      </c>
      <c r="C123" s="22"/>
      <c r="D123" s="23"/>
      <c r="E123" s="23"/>
      <c r="F123" s="23"/>
      <c r="G123" s="23">
        <f t="shared" si="6"/>
        <v>0</v>
      </c>
      <c r="I123" s="20" t="s">
        <v>23</v>
      </c>
      <c r="J123" s="21" t="s">
        <v>24</v>
      </c>
      <c r="K123" s="22"/>
      <c r="L123" s="23"/>
      <c r="M123" s="23"/>
      <c r="N123" s="23"/>
      <c r="O123" s="23">
        <f t="shared" si="7"/>
        <v>0</v>
      </c>
    </row>
    <row r="124" spans="1:15" ht="11.25">
      <c r="A124" s="20" t="s">
        <v>25</v>
      </c>
      <c r="B124" s="21" t="s">
        <v>26</v>
      </c>
      <c r="C124" s="22"/>
      <c r="D124" s="23"/>
      <c r="E124" s="23"/>
      <c r="F124" s="23"/>
      <c r="G124" s="23">
        <f t="shared" si="6"/>
        <v>0</v>
      </c>
      <c r="I124" s="20" t="s">
        <v>25</v>
      </c>
      <c r="J124" s="21" t="s">
        <v>26</v>
      </c>
      <c r="K124" s="22"/>
      <c r="L124" s="23"/>
      <c r="M124" s="23"/>
      <c r="N124" s="23">
        <v>25</v>
      </c>
      <c r="O124" s="23">
        <f t="shared" si="7"/>
        <v>25</v>
      </c>
    </row>
    <row r="125" spans="1:15" ht="11.25">
      <c r="A125" s="20" t="s">
        <v>27</v>
      </c>
      <c r="B125" s="21" t="s">
        <v>28</v>
      </c>
      <c r="C125" s="22"/>
      <c r="D125" s="23"/>
      <c r="E125" s="23"/>
      <c r="F125" s="23"/>
      <c r="G125" s="23">
        <f t="shared" si="6"/>
        <v>0</v>
      </c>
      <c r="I125" s="20" t="s">
        <v>27</v>
      </c>
      <c r="J125" s="21" t="s">
        <v>28</v>
      </c>
      <c r="K125" s="22"/>
      <c r="L125" s="23"/>
      <c r="M125" s="23"/>
      <c r="N125" s="23"/>
      <c r="O125" s="23">
        <f t="shared" si="7"/>
        <v>0</v>
      </c>
    </row>
    <row r="126" spans="1:15" ht="11.25">
      <c r="A126" s="20" t="s">
        <v>29</v>
      </c>
      <c r="B126" s="21" t="s">
        <v>30</v>
      </c>
      <c r="C126" s="22"/>
      <c r="D126" s="23"/>
      <c r="E126" s="23"/>
      <c r="F126" s="23">
        <v>29</v>
      </c>
      <c r="G126" s="23">
        <f t="shared" si="6"/>
        <v>29</v>
      </c>
      <c r="I126" s="20" t="s">
        <v>29</v>
      </c>
      <c r="J126" s="21" t="s">
        <v>30</v>
      </c>
      <c r="K126" s="22"/>
      <c r="L126" s="23"/>
      <c r="M126" s="23"/>
      <c r="N126" s="23"/>
      <c r="O126" s="23">
        <f t="shared" si="7"/>
        <v>0</v>
      </c>
    </row>
    <row r="127" spans="1:15" ht="11.25">
      <c r="A127" s="20" t="s">
        <v>31</v>
      </c>
      <c r="B127" s="21" t="s">
        <v>32</v>
      </c>
      <c r="C127" s="22"/>
      <c r="D127" s="23"/>
      <c r="E127" s="23"/>
      <c r="F127" s="23">
        <v>70</v>
      </c>
      <c r="G127" s="23">
        <f t="shared" si="6"/>
        <v>70</v>
      </c>
      <c r="I127" s="20" t="s">
        <v>31</v>
      </c>
      <c r="J127" s="21" t="s">
        <v>32</v>
      </c>
      <c r="K127" s="22"/>
      <c r="L127" s="23"/>
      <c r="M127" s="23"/>
      <c r="N127" s="23"/>
      <c r="O127" s="23">
        <f t="shared" si="7"/>
        <v>0</v>
      </c>
    </row>
    <row r="128" spans="1:15" ht="11.25">
      <c r="A128" s="20" t="s">
        <v>33</v>
      </c>
      <c r="B128" s="21" t="s">
        <v>34</v>
      </c>
      <c r="C128" s="22"/>
      <c r="D128" s="23"/>
      <c r="E128" s="23"/>
      <c r="F128" s="23"/>
      <c r="G128" s="23">
        <f t="shared" si="6"/>
        <v>0</v>
      </c>
      <c r="I128" s="20" t="s">
        <v>33</v>
      </c>
      <c r="J128" s="21" t="s">
        <v>34</v>
      </c>
      <c r="K128" s="22"/>
      <c r="L128" s="23"/>
      <c r="M128" s="23"/>
      <c r="N128" s="23"/>
      <c r="O128" s="23">
        <f t="shared" si="7"/>
        <v>0</v>
      </c>
    </row>
    <row r="129" spans="1:15" ht="11.25">
      <c r="A129" s="20" t="s">
        <v>35</v>
      </c>
      <c r="B129" s="21" t="s">
        <v>36</v>
      </c>
      <c r="C129" s="22"/>
      <c r="D129" s="23"/>
      <c r="E129" s="23"/>
      <c r="F129" s="23">
        <v>56</v>
      </c>
      <c r="G129" s="23">
        <f t="shared" si="6"/>
        <v>56</v>
      </c>
      <c r="I129" s="20" t="s">
        <v>35</v>
      </c>
      <c r="J129" s="21" t="s">
        <v>36</v>
      </c>
      <c r="K129" s="22"/>
      <c r="L129" s="23"/>
      <c r="M129" s="23"/>
      <c r="N129" s="23">
        <v>24</v>
      </c>
      <c r="O129" s="23">
        <f t="shared" si="7"/>
        <v>24</v>
      </c>
    </row>
    <row r="130" spans="1:15" ht="11.25">
      <c r="A130" s="20" t="s">
        <v>37</v>
      </c>
      <c r="B130" s="21" t="s">
        <v>38</v>
      </c>
      <c r="C130" s="22"/>
      <c r="D130" s="23"/>
      <c r="E130" s="23"/>
      <c r="F130" s="23">
        <v>1</v>
      </c>
      <c r="G130" s="23">
        <f t="shared" si="6"/>
        <v>1</v>
      </c>
      <c r="I130" s="20" t="s">
        <v>37</v>
      </c>
      <c r="J130" s="21" t="s">
        <v>38</v>
      </c>
      <c r="K130" s="22"/>
      <c r="L130" s="23"/>
      <c r="M130" s="23"/>
      <c r="N130" s="23"/>
      <c r="O130" s="23">
        <f t="shared" si="7"/>
        <v>0</v>
      </c>
    </row>
    <row r="131" spans="1:15" ht="11.25">
      <c r="A131" s="20" t="s">
        <v>39</v>
      </c>
      <c r="B131" s="21" t="s">
        <v>40</v>
      </c>
      <c r="C131" s="22"/>
      <c r="D131" s="23"/>
      <c r="E131" s="23"/>
      <c r="F131" s="23"/>
      <c r="G131" s="23">
        <f>SUM(C131:F131)</f>
        <v>0</v>
      </c>
      <c r="I131" s="20" t="s">
        <v>39</v>
      </c>
      <c r="J131" s="21" t="s">
        <v>40</v>
      </c>
      <c r="K131" s="22"/>
      <c r="L131" s="23"/>
      <c r="M131" s="23"/>
      <c r="N131" s="23"/>
      <c r="O131" s="23">
        <f>SUM(K131:N131)</f>
        <v>0</v>
      </c>
    </row>
    <row r="132" spans="3:14" ht="11.25">
      <c r="C132" s="10"/>
      <c r="D132" s="10"/>
      <c r="E132" s="10"/>
      <c r="F132" s="10"/>
      <c r="K132" s="10"/>
      <c r="L132" s="10"/>
      <c r="M132" s="10"/>
      <c r="N132" s="10"/>
    </row>
    <row r="133" spans="1:14" ht="11.25">
      <c r="A133" s="24" t="s">
        <v>41</v>
      </c>
      <c r="B133" s="25">
        <v>23</v>
      </c>
      <c r="C133" s="26"/>
      <c r="D133" s="10"/>
      <c r="E133" s="10"/>
      <c r="F133" s="10"/>
      <c r="I133" s="24" t="s">
        <v>41</v>
      </c>
      <c r="J133" s="25">
        <v>62</v>
      </c>
      <c r="K133" s="26"/>
      <c r="L133" s="10"/>
      <c r="M133" s="10"/>
      <c r="N133" s="10"/>
    </row>
    <row r="134" spans="1:15" ht="11.25">
      <c r="A134" s="24" t="s">
        <v>42</v>
      </c>
      <c r="B134" s="25">
        <v>15</v>
      </c>
      <c r="C134" s="26"/>
      <c r="D134" s="31" t="s">
        <v>144</v>
      </c>
      <c r="E134" s="56">
        <v>0.4916666666666667</v>
      </c>
      <c r="F134" s="31" t="s">
        <v>145</v>
      </c>
      <c r="G134" s="56"/>
      <c r="I134" s="24" t="s">
        <v>42</v>
      </c>
      <c r="J134" s="25">
        <v>55</v>
      </c>
      <c r="K134" s="26"/>
      <c r="L134" s="31" t="s">
        <v>144</v>
      </c>
      <c r="M134" s="56">
        <v>0.5125</v>
      </c>
      <c r="N134" s="31" t="s">
        <v>145</v>
      </c>
      <c r="O134" s="56"/>
    </row>
    <row r="135" spans="1:15" ht="11.25">
      <c r="A135" s="24" t="s">
        <v>43</v>
      </c>
      <c r="B135" s="25">
        <v>160</v>
      </c>
      <c r="C135" s="26"/>
      <c r="D135" s="31" t="s">
        <v>146</v>
      </c>
      <c r="E135" s="10"/>
      <c r="F135" s="31" t="s">
        <v>147</v>
      </c>
      <c r="G135" s="10" t="s">
        <v>153</v>
      </c>
      <c r="I135" s="24" t="s">
        <v>43</v>
      </c>
      <c r="J135" s="25">
        <v>7</v>
      </c>
      <c r="K135" s="26"/>
      <c r="L135" s="31" t="s">
        <v>146</v>
      </c>
      <c r="M135" s="10"/>
      <c r="N135" s="31" t="s">
        <v>147</v>
      </c>
      <c r="O135" s="10" t="s">
        <v>153</v>
      </c>
    </row>
    <row r="136" spans="1:15" ht="11.25">
      <c r="A136" s="24" t="s">
        <v>56</v>
      </c>
      <c r="B136" s="25">
        <v>10</v>
      </c>
      <c r="C136" s="26"/>
      <c r="D136" s="31" t="s">
        <v>148</v>
      </c>
      <c r="E136" s="10">
        <v>100</v>
      </c>
      <c r="F136" s="31" t="s">
        <v>149</v>
      </c>
      <c r="G136" s="10"/>
      <c r="I136" s="24" t="s">
        <v>56</v>
      </c>
      <c r="J136" s="25">
        <v>36</v>
      </c>
      <c r="K136" s="26"/>
      <c r="L136" s="31" t="s">
        <v>148</v>
      </c>
      <c r="M136" s="10">
        <v>100</v>
      </c>
      <c r="N136" s="31" t="s">
        <v>149</v>
      </c>
      <c r="O136" s="10"/>
    </row>
    <row r="137" spans="1:15" ht="11.25">
      <c r="A137" s="24" t="s">
        <v>44</v>
      </c>
      <c r="B137" s="25"/>
      <c r="D137" s="31" t="s">
        <v>150</v>
      </c>
      <c r="E137" s="10" t="s">
        <v>154</v>
      </c>
      <c r="F137" s="31" t="s">
        <v>151</v>
      </c>
      <c r="G137" s="10" t="s">
        <v>159</v>
      </c>
      <c r="I137" s="24" t="s">
        <v>44</v>
      </c>
      <c r="J137" s="25"/>
      <c r="L137" s="31" t="s">
        <v>150</v>
      </c>
      <c r="M137" s="10" t="s">
        <v>154</v>
      </c>
      <c r="N137" s="31" t="s">
        <v>151</v>
      </c>
      <c r="O137" s="10" t="s">
        <v>159</v>
      </c>
    </row>
    <row r="138" spans="1:14" ht="11.25">
      <c r="A138" s="24" t="s">
        <v>45</v>
      </c>
      <c r="B138" s="25">
        <v>3</v>
      </c>
      <c r="D138" s="31" t="s">
        <v>152</v>
      </c>
      <c r="E138" s="10" t="s">
        <v>155</v>
      </c>
      <c r="F138" s="31"/>
      <c r="I138" s="24" t="s">
        <v>45</v>
      </c>
      <c r="J138" s="25">
        <v>4</v>
      </c>
      <c r="L138" s="31" t="s">
        <v>152</v>
      </c>
      <c r="M138" s="10" t="s">
        <v>155</v>
      </c>
      <c r="N138" s="31"/>
    </row>
    <row r="139" spans="1:10" ht="11.25">
      <c r="A139" s="24" t="s">
        <v>46</v>
      </c>
      <c r="B139" s="25">
        <v>35</v>
      </c>
      <c r="I139" s="24" t="s">
        <v>46</v>
      </c>
      <c r="J139" s="25"/>
    </row>
    <row r="140" spans="1:10" ht="11.25">
      <c r="A140" s="24" t="s">
        <v>47</v>
      </c>
      <c r="B140" s="25"/>
      <c r="D140" s="11" t="s">
        <v>214</v>
      </c>
      <c r="I140" s="24" t="s">
        <v>47</v>
      </c>
      <c r="J140" s="25">
        <v>70</v>
      </c>
    </row>
    <row r="141" spans="1:15" ht="11.25">
      <c r="A141" s="24" t="s">
        <v>48</v>
      </c>
      <c r="B141" s="25"/>
      <c r="C141" s="1"/>
      <c r="D141" s="3"/>
      <c r="E141" s="7"/>
      <c r="F141" s="58"/>
      <c r="G141" s="4"/>
      <c r="I141" s="24" t="s">
        <v>48</v>
      </c>
      <c r="J141" s="25"/>
      <c r="K141" s="1"/>
      <c r="L141" s="3"/>
      <c r="M141" s="3"/>
      <c r="N141" s="27"/>
      <c r="O141" s="4"/>
    </row>
    <row r="142" spans="1:15" ht="11.25">
      <c r="A142" s="24" t="s">
        <v>49</v>
      </c>
      <c r="B142" s="25"/>
      <c r="C142" s="1"/>
      <c r="D142" s="3"/>
      <c r="E142" s="7"/>
      <c r="F142" s="58"/>
      <c r="G142" s="4"/>
      <c r="I142" s="24" t="s">
        <v>49</v>
      </c>
      <c r="J142" s="25">
        <v>2</v>
      </c>
      <c r="K142" s="1"/>
      <c r="L142" s="3"/>
      <c r="M142" s="3"/>
      <c r="N142" s="27"/>
      <c r="O142" s="4"/>
    </row>
    <row r="143" spans="1:15" ht="11.25">
      <c r="A143" s="24" t="s">
        <v>50</v>
      </c>
      <c r="B143" s="25"/>
      <c r="C143" s="1"/>
      <c r="D143" s="3"/>
      <c r="E143" s="7"/>
      <c r="F143" s="43"/>
      <c r="G143" s="4"/>
      <c r="I143" s="24" t="s">
        <v>50</v>
      </c>
      <c r="J143" s="25"/>
      <c r="K143" s="1"/>
      <c r="L143" s="3"/>
      <c r="M143" s="3"/>
      <c r="N143" s="28"/>
      <c r="O143" s="4"/>
    </row>
    <row r="146" spans="1:15" ht="11.25">
      <c r="A146" s="3" t="s">
        <v>51</v>
      </c>
      <c r="B146" s="29">
        <v>2</v>
      </c>
      <c r="C146" s="29" t="s">
        <v>88</v>
      </c>
      <c r="D146" s="8"/>
      <c r="E146" s="3"/>
      <c r="F146" s="28"/>
      <c r="G146" s="4"/>
      <c r="I146" s="3" t="s">
        <v>51</v>
      </c>
      <c r="J146" s="29">
        <v>2</v>
      </c>
      <c r="K146" s="29" t="s">
        <v>89</v>
      </c>
      <c r="L146" s="8"/>
      <c r="M146" s="3"/>
      <c r="N146" s="28"/>
      <c r="O146" s="4"/>
    </row>
    <row r="147" spans="1:14" ht="11.25">
      <c r="A147" s="3" t="s">
        <v>52</v>
      </c>
      <c r="B147" s="29">
        <v>9</v>
      </c>
      <c r="C147" s="57">
        <v>39094</v>
      </c>
      <c r="D147" s="7"/>
      <c r="E147" s="7"/>
      <c r="F147" s="7"/>
      <c r="I147" s="3" t="s">
        <v>52</v>
      </c>
      <c r="J147" s="29">
        <v>10</v>
      </c>
      <c r="K147" s="57">
        <v>39094</v>
      </c>
      <c r="L147" s="7"/>
      <c r="M147" s="7"/>
      <c r="N147" s="7"/>
    </row>
    <row r="148" spans="3:14" ht="11.25">
      <c r="C148" s="10"/>
      <c r="D148" s="10"/>
      <c r="E148" s="10"/>
      <c r="F148" s="10"/>
      <c r="K148" s="10"/>
      <c r="L148" s="10"/>
      <c r="M148" s="10"/>
      <c r="N148" s="10"/>
    </row>
    <row r="149" spans="1:15" ht="12" thickBot="1">
      <c r="A149" s="12" t="s">
        <v>0</v>
      </c>
      <c r="B149" s="13" t="s">
        <v>1</v>
      </c>
      <c r="C149" s="14" t="s">
        <v>2</v>
      </c>
      <c r="D149" s="14" t="s">
        <v>3</v>
      </c>
      <c r="E149" s="14" t="s">
        <v>4</v>
      </c>
      <c r="F149" s="14" t="s">
        <v>5</v>
      </c>
      <c r="G149" s="15" t="s">
        <v>6</v>
      </c>
      <c r="I149" s="12" t="s">
        <v>0</v>
      </c>
      <c r="J149" s="13" t="s">
        <v>1</v>
      </c>
      <c r="K149" s="14" t="s">
        <v>2</v>
      </c>
      <c r="L149" s="14" t="s">
        <v>3</v>
      </c>
      <c r="M149" s="14" t="s">
        <v>4</v>
      </c>
      <c r="N149" s="14" t="s">
        <v>5</v>
      </c>
      <c r="O149" s="15" t="s">
        <v>6</v>
      </c>
    </row>
    <row r="150" spans="1:15" ht="12" thickTop="1">
      <c r="A150" s="16" t="s">
        <v>7</v>
      </c>
      <c r="B150" s="17" t="s">
        <v>8</v>
      </c>
      <c r="C150" s="18"/>
      <c r="D150" s="19"/>
      <c r="E150" s="19"/>
      <c r="F150" s="19"/>
      <c r="G150" s="19">
        <f>SUM(C150:F150)</f>
        <v>0</v>
      </c>
      <c r="I150" s="16" t="s">
        <v>7</v>
      </c>
      <c r="J150" s="17" t="s">
        <v>8</v>
      </c>
      <c r="K150" s="18"/>
      <c r="L150" s="19"/>
      <c r="M150" s="19"/>
      <c r="N150" s="19"/>
      <c r="O150" s="19">
        <f>SUM(K150:N150)</f>
        <v>0</v>
      </c>
    </row>
    <row r="151" spans="1:15" ht="11.25">
      <c r="A151" s="20" t="s">
        <v>9</v>
      </c>
      <c r="B151" s="21" t="s">
        <v>10</v>
      </c>
      <c r="C151" s="22"/>
      <c r="D151" s="23"/>
      <c r="E151" s="23"/>
      <c r="F151" s="23"/>
      <c r="G151" s="23">
        <f>SUM(C151:F151)</f>
        <v>0</v>
      </c>
      <c r="I151" s="20" t="s">
        <v>9</v>
      </c>
      <c r="J151" s="21" t="s">
        <v>10</v>
      </c>
      <c r="K151" s="22"/>
      <c r="L151" s="23"/>
      <c r="M151" s="23"/>
      <c r="N151" s="23"/>
      <c r="O151" s="23">
        <f>SUM(K151:N151)</f>
        <v>0</v>
      </c>
    </row>
    <row r="152" spans="1:15" ht="11.25">
      <c r="A152" s="20" t="s">
        <v>11</v>
      </c>
      <c r="B152" s="21" t="s">
        <v>12</v>
      </c>
      <c r="C152" s="22"/>
      <c r="D152" s="23"/>
      <c r="E152" s="23"/>
      <c r="F152" s="23"/>
      <c r="G152" s="23">
        <f aca="true" t="shared" si="8" ref="G152:G165">SUM(C152:F152)</f>
        <v>0</v>
      </c>
      <c r="I152" s="20" t="s">
        <v>11</v>
      </c>
      <c r="J152" s="21" t="s">
        <v>12</v>
      </c>
      <c r="K152" s="22"/>
      <c r="L152" s="23"/>
      <c r="M152" s="23"/>
      <c r="N152" s="23"/>
      <c r="O152" s="23">
        <f aca="true" t="shared" si="9" ref="O152:O165">SUM(K152:N152)</f>
        <v>0</v>
      </c>
    </row>
    <row r="153" spans="1:15" ht="11.25">
      <c r="A153" s="20" t="s">
        <v>13</v>
      </c>
      <c r="B153" s="21" t="s">
        <v>14</v>
      </c>
      <c r="C153" s="22"/>
      <c r="D153" s="23"/>
      <c r="E153" s="23"/>
      <c r="F153" s="23"/>
      <c r="G153" s="23">
        <f t="shared" si="8"/>
        <v>0</v>
      </c>
      <c r="I153" s="20" t="s">
        <v>13</v>
      </c>
      <c r="J153" s="21" t="s">
        <v>14</v>
      </c>
      <c r="K153" s="22"/>
      <c r="L153" s="23"/>
      <c r="M153" s="23"/>
      <c r="N153" s="23"/>
      <c r="O153" s="23">
        <f t="shared" si="9"/>
        <v>0</v>
      </c>
    </row>
    <row r="154" spans="1:15" ht="11.25">
      <c r="A154" s="20" t="s">
        <v>15</v>
      </c>
      <c r="B154" s="21" t="s">
        <v>16</v>
      </c>
      <c r="C154" s="22"/>
      <c r="D154" s="23"/>
      <c r="E154" s="23"/>
      <c r="F154" s="23"/>
      <c r="G154" s="23">
        <f t="shared" si="8"/>
        <v>0</v>
      </c>
      <c r="I154" s="20" t="s">
        <v>15</v>
      </c>
      <c r="J154" s="21" t="s">
        <v>16</v>
      </c>
      <c r="K154" s="22"/>
      <c r="L154" s="23"/>
      <c r="M154" s="23"/>
      <c r="N154" s="23"/>
      <c r="O154" s="23">
        <f t="shared" si="9"/>
        <v>0</v>
      </c>
    </row>
    <row r="155" spans="1:15" ht="11.25">
      <c r="A155" s="20" t="s">
        <v>17</v>
      </c>
      <c r="B155" s="21" t="s">
        <v>18</v>
      </c>
      <c r="C155" s="22"/>
      <c r="D155" s="23"/>
      <c r="E155" s="23"/>
      <c r="F155" s="23"/>
      <c r="G155" s="23">
        <f t="shared" si="8"/>
        <v>0</v>
      </c>
      <c r="I155" s="20" t="s">
        <v>17</v>
      </c>
      <c r="J155" s="21" t="s">
        <v>18</v>
      </c>
      <c r="K155" s="22"/>
      <c r="L155" s="23"/>
      <c r="M155" s="23"/>
      <c r="N155" s="23"/>
      <c r="O155" s="23">
        <f t="shared" si="9"/>
        <v>0</v>
      </c>
    </row>
    <row r="156" spans="1:15" ht="11.25">
      <c r="A156" s="20" t="s">
        <v>19</v>
      </c>
      <c r="B156" s="21" t="s">
        <v>20</v>
      </c>
      <c r="C156" s="22"/>
      <c r="D156" s="23"/>
      <c r="E156" s="23"/>
      <c r="F156" s="23"/>
      <c r="G156" s="23">
        <f t="shared" si="8"/>
        <v>0</v>
      </c>
      <c r="I156" s="20" t="s">
        <v>19</v>
      </c>
      <c r="J156" s="21" t="s">
        <v>20</v>
      </c>
      <c r="K156" s="22"/>
      <c r="L156" s="23"/>
      <c r="M156" s="23"/>
      <c r="N156" s="23"/>
      <c r="O156" s="23">
        <f t="shared" si="9"/>
        <v>0</v>
      </c>
    </row>
    <row r="157" spans="1:15" ht="11.25">
      <c r="A157" s="20" t="s">
        <v>21</v>
      </c>
      <c r="B157" s="21" t="s">
        <v>22</v>
      </c>
      <c r="C157" s="22"/>
      <c r="D157" s="23"/>
      <c r="E157" s="23"/>
      <c r="F157" s="23"/>
      <c r="G157" s="23">
        <f t="shared" si="8"/>
        <v>0</v>
      </c>
      <c r="I157" s="20" t="s">
        <v>21</v>
      </c>
      <c r="J157" s="21" t="s">
        <v>22</v>
      </c>
      <c r="K157" s="22"/>
      <c r="L157" s="23"/>
      <c r="M157" s="23"/>
      <c r="N157" s="23"/>
      <c r="O157" s="23">
        <f t="shared" si="9"/>
        <v>0</v>
      </c>
    </row>
    <row r="158" spans="1:15" ht="11.25">
      <c r="A158" s="20" t="s">
        <v>23</v>
      </c>
      <c r="B158" s="21" t="s">
        <v>24</v>
      </c>
      <c r="C158" s="22"/>
      <c r="D158" s="23"/>
      <c r="E158" s="23"/>
      <c r="F158" s="23"/>
      <c r="G158" s="23">
        <f t="shared" si="8"/>
        <v>0</v>
      </c>
      <c r="I158" s="20" t="s">
        <v>23</v>
      </c>
      <c r="J158" s="21" t="s">
        <v>24</v>
      </c>
      <c r="K158" s="22"/>
      <c r="L158" s="23"/>
      <c r="M158" s="23"/>
      <c r="N158" s="23"/>
      <c r="O158" s="23">
        <f t="shared" si="9"/>
        <v>0</v>
      </c>
    </row>
    <row r="159" spans="1:15" ht="11.25">
      <c r="A159" s="20" t="s">
        <v>25</v>
      </c>
      <c r="B159" s="21" t="s">
        <v>26</v>
      </c>
      <c r="C159" s="22"/>
      <c r="D159" s="23"/>
      <c r="E159" s="23"/>
      <c r="F159" s="23"/>
      <c r="G159" s="23">
        <f t="shared" si="8"/>
        <v>0</v>
      </c>
      <c r="I159" s="20" t="s">
        <v>25</v>
      </c>
      <c r="J159" s="21" t="s">
        <v>26</v>
      </c>
      <c r="K159" s="22"/>
      <c r="L159" s="23"/>
      <c r="M159" s="23"/>
      <c r="N159" s="23"/>
      <c r="O159" s="23">
        <f t="shared" si="9"/>
        <v>0</v>
      </c>
    </row>
    <row r="160" spans="1:15" ht="11.25">
      <c r="A160" s="20" t="s">
        <v>27</v>
      </c>
      <c r="B160" s="21" t="s">
        <v>28</v>
      </c>
      <c r="C160" s="22"/>
      <c r="D160" s="23"/>
      <c r="E160" s="23"/>
      <c r="F160" s="23"/>
      <c r="G160" s="23">
        <f t="shared" si="8"/>
        <v>0</v>
      </c>
      <c r="I160" s="20" t="s">
        <v>27</v>
      </c>
      <c r="J160" s="21" t="s">
        <v>28</v>
      </c>
      <c r="K160" s="22"/>
      <c r="L160" s="23"/>
      <c r="M160" s="23"/>
      <c r="N160" s="23"/>
      <c r="O160" s="23">
        <f t="shared" si="9"/>
        <v>0</v>
      </c>
    </row>
    <row r="161" spans="1:15" ht="11.25">
      <c r="A161" s="20" t="s">
        <v>29</v>
      </c>
      <c r="B161" s="21" t="s">
        <v>30</v>
      </c>
      <c r="C161" s="22"/>
      <c r="D161" s="23"/>
      <c r="E161" s="23"/>
      <c r="F161" s="23">
        <v>13</v>
      </c>
      <c r="G161" s="23">
        <f t="shared" si="8"/>
        <v>13</v>
      </c>
      <c r="I161" s="20" t="s">
        <v>29</v>
      </c>
      <c r="J161" s="21" t="s">
        <v>30</v>
      </c>
      <c r="K161" s="22"/>
      <c r="L161" s="23"/>
      <c r="M161" s="23"/>
      <c r="N161" s="23">
        <v>20</v>
      </c>
      <c r="O161" s="23">
        <f t="shared" si="9"/>
        <v>20</v>
      </c>
    </row>
    <row r="162" spans="1:15" ht="11.25">
      <c r="A162" s="20" t="s">
        <v>31</v>
      </c>
      <c r="B162" s="21" t="s">
        <v>32</v>
      </c>
      <c r="C162" s="22"/>
      <c r="D162" s="23"/>
      <c r="E162" s="23"/>
      <c r="F162" s="23">
        <v>4</v>
      </c>
      <c r="G162" s="23">
        <f t="shared" si="8"/>
        <v>4</v>
      </c>
      <c r="I162" s="20" t="s">
        <v>31</v>
      </c>
      <c r="J162" s="21" t="s">
        <v>32</v>
      </c>
      <c r="K162" s="22"/>
      <c r="L162" s="23"/>
      <c r="M162" s="23"/>
      <c r="N162" s="23">
        <v>4</v>
      </c>
      <c r="O162" s="23">
        <f t="shared" si="9"/>
        <v>4</v>
      </c>
    </row>
    <row r="163" spans="1:15" ht="11.25">
      <c r="A163" s="20" t="s">
        <v>33</v>
      </c>
      <c r="B163" s="21" t="s">
        <v>34</v>
      </c>
      <c r="C163" s="22"/>
      <c r="D163" s="23"/>
      <c r="E163" s="23"/>
      <c r="F163" s="23"/>
      <c r="G163" s="23">
        <f t="shared" si="8"/>
        <v>0</v>
      </c>
      <c r="I163" s="20" t="s">
        <v>33</v>
      </c>
      <c r="J163" s="21" t="s">
        <v>34</v>
      </c>
      <c r="K163" s="22"/>
      <c r="L163" s="23"/>
      <c r="M163" s="23"/>
      <c r="N163" s="23"/>
      <c r="O163" s="23">
        <f t="shared" si="9"/>
        <v>0</v>
      </c>
    </row>
    <row r="164" spans="1:15" ht="11.25">
      <c r="A164" s="20" t="s">
        <v>35</v>
      </c>
      <c r="B164" s="21" t="s">
        <v>36</v>
      </c>
      <c r="C164" s="22"/>
      <c r="D164" s="23"/>
      <c r="E164" s="23"/>
      <c r="F164" s="23"/>
      <c r="G164" s="23">
        <f t="shared" si="8"/>
        <v>0</v>
      </c>
      <c r="I164" s="20" t="s">
        <v>35</v>
      </c>
      <c r="J164" s="21" t="s">
        <v>36</v>
      </c>
      <c r="K164" s="22"/>
      <c r="L164" s="23"/>
      <c r="M164" s="23"/>
      <c r="N164" s="23">
        <v>47</v>
      </c>
      <c r="O164" s="23">
        <f t="shared" si="9"/>
        <v>47</v>
      </c>
    </row>
    <row r="165" spans="1:15" ht="11.25">
      <c r="A165" s="20" t="s">
        <v>37</v>
      </c>
      <c r="B165" s="21" t="s">
        <v>38</v>
      </c>
      <c r="C165" s="22"/>
      <c r="D165" s="23"/>
      <c r="E165" s="23"/>
      <c r="F165" s="23"/>
      <c r="G165" s="23">
        <f t="shared" si="8"/>
        <v>0</v>
      </c>
      <c r="I165" s="20" t="s">
        <v>37</v>
      </c>
      <c r="J165" s="21" t="s">
        <v>38</v>
      </c>
      <c r="K165" s="22"/>
      <c r="L165" s="23"/>
      <c r="M165" s="23"/>
      <c r="N165" s="23"/>
      <c r="O165" s="23">
        <f t="shared" si="9"/>
        <v>0</v>
      </c>
    </row>
    <row r="166" spans="1:15" ht="11.25">
      <c r="A166" s="20" t="s">
        <v>39</v>
      </c>
      <c r="B166" s="21" t="s">
        <v>40</v>
      </c>
      <c r="C166" s="22"/>
      <c r="D166" s="23"/>
      <c r="E166" s="23"/>
      <c r="F166" s="23"/>
      <c r="G166" s="23">
        <f>SUM(C166:F166)</f>
        <v>0</v>
      </c>
      <c r="I166" s="20" t="s">
        <v>39</v>
      </c>
      <c r="J166" s="21" t="s">
        <v>40</v>
      </c>
      <c r="K166" s="22"/>
      <c r="L166" s="23"/>
      <c r="M166" s="23"/>
      <c r="N166" s="23"/>
      <c r="O166" s="23">
        <f>SUM(K166:N166)</f>
        <v>0</v>
      </c>
    </row>
    <row r="167" spans="3:14" ht="11.25">
      <c r="C167" s="10"/>
      <c r="D167" s="10"/>
      <c r="E167" s="10"/>
      <c r="F167" s="10"/>
      <c r="K167" s="10"/>
      <c r="L167" s="10"/>
      <c r="M167" s="10"/>
      <c r="N167" s="10"/>
    </row>
    <row r="168" spans="1:14" ht="11.25">
      <c r="A168" s="24" t="s">
        <v>41</v>
      </c>
      <c r="B168" s="25"/>
      <c r="C168" s="26"/>
      <c r="D168" s="10"/>
      <c r="E168" s="10"/>
      <c r="F168" s="10"/>
      <c r="I168" s="24" t="s">
        <v>41</v>
      </c>
      <c r="J168" s="25"/>
      <c r="K168" s="26"/>
      <c r="L168" s="10"/>
      <c r="M168" s="10"/>
      <c r="N168" s="10"/>
    </row>
    <row r="169" spans="1:15" ht="11.25">
      <c r="A169" s="24" t="s">
        <v>42</v>
      </c>
      <c r="B169" s="25">
        <v>50</v>
      </c>
      <c r="C169" s="26"/>
      <c r="D169" s="31" t="s">
        <v>144</v>
      </c>
      <c r="E169" s="56">
        <v>0.5458333333333333</v>
      </c>
      <c r="F169" s="31" t="s">
        <v>145</v>
      </c>
      <c r="G169" s="56"/>
      <c r="I169" s="24" t="s">
        <v>42</v>
      </c>
      <c r="J169" s="25"/>
      <c r="K169" s="26"/>
      <c r="L169" s="31" t="s">
        <v>144</v>
      </c>
      <c r="M169" s="56">
        <v>0.5701388888888889</v>
      </c>
      <c r="N169" s="31" t="s">
        <v>145</v>
      </c>
      <c r="O169" s="56"/>
    </row>
    <row r="170" spans="1:15" ht="11.25">
      <c r="A170" s="24" t="s">
        <v>43</v>
      </c>
      <c r="B170" s="25">
        <v>110</v>
      </c>
      <c r="C170" s="26"/>
      <c r="D170" s="31" t="s">
        <v>146</v>
      </c>
      <c r="E170" s="10"/>
      <c r="F170" s="31" t="s">
        <v>147</v>
      </c>
      <c r="G170" s="10" t="s">
        <v>153</v>
      </c>
      <c r="I170" s="24" t="s">
        <v>43</v>
      </c>
      <c r="J170" s="25">
        <v>60</v>
      </c>
      <c r="K170" s="26"/>
      <c r="L170" s="31" t="s">
        <v>146</v>
      </c>
      <c r="M170" s="10"/>
      <c r="N170" s="31" t="s">
        <v>147</v>
      </c>
      <c r="O170" s="10" t="s">
        <v>153</v>
      </c>
    </row>
    <row r="171" spans="1:15" ht="11.25">
      <c r="A171" s="24" t="s">
        <v>56</v>
      </c>
      <c r="B171" s="25">
        <v>25</v>
      </c>
      <c r="C171" s="26"/>
      <c r="D171" s="31" t="s">
        <v>148</v>
      </c>
      <c r="E171" s="10">
        <v>100</v>
      </c>
      <c r="F171" s="31" t="s">
        <v>149</v>
      </c>
      <c r="G171" s="10"/>
      <c r="I171" s="24" t="s">
        <v>56</v>
      </c>
      <c r="J171" s="25"/>
      <c r="K171" s="26"/>
      <c r="L171" s="31" t="s">
        <v>148</v>
      </c>
      <c r="M171" s="10">
        <v>100</v>
      </c>
      <c r="N171" s="31" t="s">
        <v>149</v>
      </c>
      <c r="O171" s="10"/>
    </row>
    <row r="172" spans="1:15" ht="11.25">
      <c r="A172" s="24" t="s">
        <v>44</v>
      </c>
      <c r="B172" s="25"/>
      <c r="D172" s="31" t="s">
        <v>150</v>
      </c>
      <c r="E172" s="10" t="s">
        <v>154</v>
      </c>
      <c r="F172" s="31" t="s">
        <v>151</v>
      </c>
      <c r="G172" s="10" t="s">
        <v>159</v>
      </c>
      <c r="I172" s="24" t="s">
        <v>44</v>
      </c>
      <c r="J172" s="25"/>
      <c r="L172" s="31" t="s">
        <v>150</v>
      </c>
      <c r="M172" s="10" t="s">
        <v>154</v>
      </c>
      <c r="N172" s="31" t="s">
        <v>151</v>
      </c>
      <c r="O172" s="10" t="s">
        <v>159</v>
      </c>
    </row>
    <row r="173" spans="1:14" ht="11.25">
      <c r="A173" s="24" t="s">
        <v>45</v>
      </c>
      <c r="B173" s="25">
        <v>90</v>
      </c>
      <c r="D173" s="31" t="s">
        <v>152</v>
      </c>
      <c r="E173" s="10" t="s">
        <v>155</v>
      </c>
      <c r="F173" s="31"/>
      <c r="I173" s="24" t="s">
        <v>45</v>
      </c>
      <c r="J173" s="25">
        <v>3</v>
      </c>
      <c r="L173" s="31" t="s">
        <v>152</v>
      </c>
      <c r="M173" s="10" t="s">
        <v>155</v>
      </c>
      <c r="N173" s="31"/>
    </row>
    <row r="174" spans="1:10" ht="11.25">
      <c r="A174" s="24" t="s">
        <v>46</v>
      </c>
      <c r="B174" s="25"/>
      <c r="I174" s="24" t="s">
        <v>46</v>
      </c>
      <c r="J174" s="25"/>
    </row>
    <row r="175" spans="1:10" ht="11.25">
      <c r="A175" s="24" t="s">
        <v>47</v>
      </c>
      <c r="B175" s="25">
        <v>425</v>
      </c>
      <c r="D175" s="11" t="s">
        <v>215</v>
      </c>
      <c r="I175" s="24" t="s">
        <v>47</v>
      </c>
      <c r="J175" s="25">
        <v>30</v>
      </c>
    </row>
    <row r="176" spans="1:15" ht="11.25">
      <c r="A176" s="24" t="s">
        <v>48</v>
      </c>
      <c r="B176" s="25"/>
      <c r="C176" s="1"/>
      <c r="D176" s="26" t="s">
        <v>216</v>
      </c>
      <c r="E176" s="3"/>
      <c r="F176" s="27"/>
      <c r="G176" s="4"/>
      <c r="I176" s="24" t="s">
        <v>48</v>
      </c>
      <c r="J176" s="25"/>
      <c r="K176" s="1"/>
      <c r="L176" s="3"/>
      <c r="M176" s="3"/>
      <c r="N176" s="27"/>
      <c r="O176" s="4"/>
    </row>
    <row r="177" spans="1:15" ht="11.25">
      <c r="A177" s="24" t="s">
        <v>49</v>
      </c>
      <c r="B177" s="25"/>
      <c r="C177" s="1"/>
      <c r="D177" s="3"/>
      <c r="E177" s="3"/>
      <c r="F177" s="27"/>
      <c r="G177" s="4"/>
      <c r="I177" s="24" t="s">
        <v>49</v>
      </c>
      <c r="J177" s="25"/>
      <c r="K177" s="1"/>
      <c r="L177" s="3"/>
      <c r="M177" s="3"/>
      <c r="N177" s="27"/>
      <c r="O177" s="4"/>
    </row>
    <row r="178" spans="1:15" ht="11.25">
      <c r="A178" s="24" t="s">
        <v>50</v>
      </c>
      <c r="B178" s="25"/>
      <c r="C178" s="1"/>
      <c r="D178" s="3"/>
      <c r="E178" s="3"/>
      <c r="F178" s="28"/>
      <c r="G178" s="4"/>
      <c r="I178" s="24" t="s">
        <v>50</v>
      </c>
      <c r="J178" s="25"/>
      <c r="K178" s="1"/>
      <c r="L178" s="3"/>
      <c r="M178" s="3"/>
      <c r="N178" s="28"/>
      <c r="O178" s="4"/>
    </row>
    <row r="181" spans="1:15" ht="11.25">
      <c r="A181" s="3" t="s">
        <v>51</v>
      </c>
      <c r="B181" s="29">
        <v>2</v>
      </c>
      <c r="C181" s="29" t="s">
        <v>90</v>
      </c>
      <c r="D181" s="8"/>
      <c r="E181" s="3"/>
      <c r="F181" s="28"/>
      <c r="G181" s="4"/>
      <c r="I181" s="3" t="s">
        <v>51</v>
      </c>
      <c r="J181" s="29">
        <v>2</v>
      </c>
      <c r="K181" s="29" t="s">
        <v>91</v>
      </c>
      <c r="L181" s="8"/>
      <c r="M181" s="3"/>
      <c r="N181" s="28"/>
      <c r="O181" s="4"/>
    </row>
    <row r="182" spans="1:14" ht="11.25">
      <c r="A182" s="3" t="s">
        <v>52</v>
      </c>
      <c r="B182" s="29">
        <v>11</v>
      </c>
      <c r="C182" s="57">
        <v>39094</v>
      </c>
      <c r="D182" s="7"/>
      <c r="E182" s="7"/>
      <c r="F182" s="7"/>
      <c r="I182" s="3" t="s">
        <v>52</v>
      </c>
      <c r="J182" s="29">
        <v>12</v>
      </c>
      <c r="K182" s="57">
        <v>39094</v>
      </c>
      <c r="L182" s="7"/>
      <c r="M182" s="7"/>
      <c r="N182" s="7"/>
    </row>
    <row r="183" spans="3:14" ht="11.25">
      <c r="C183" s="10"/>
      <c r="D183" s="10"/>
      <c r="E183" s="10"/>
      <c r="F183" s="10"/>
      <c r="K183" s="10"/>
      <c r="L183" s="10"/>
      <c r="M183" s="10"/>
      <c r="N183" s="10"/>
    </row>
    <row r="184" spans="1:15" ht="12" thickBot="1">
      <c r="A184" s="12" t="s">
        <v>0</v>
      </c>
      <c r="B184" s="13" t="s">
        <v>1</v>
      </c>
      <c r="C184" s="14" t="s">
        <v>2</v>
      </c>
      <c r="D184" s="14" t="s">
        <v>3</v>
      </c>
      <c r="E184" s="14" t="s">
        <v>4</v>
      </c>
      <c r="F184" s="14" t="s">
        <v>5</v>
      </c>
      <c r="G184" s="15" t="s">
        <v>6</v>
      </c>
      <c r="I184" s="12" t="s">
        <v>0</v>
      </c>
      <c r="J184" s="13" t="s">
        <v>1</v>
      </c>
      <c r="K184" s="14" t="s">
        <v>2</v>
      </c>
      <c r="L184" s="14" t="s">
        <v>3</v>
      </c>
      <c r="M184" s="14" t="s">
        <v>4</v>
      </c>
      <c r="N184" s="14" t="s">
        <v>5</v>
      </c>
      <c r="O184" s="15" t="s">
        <v>6</v>
      </c>
    </row>
    <row r="185" spans="1:15" ht="12" thickTop="1">
      <c r="A185" s="16" t="s">
        <v>7</v>
      </c>
      <c r="B185" s="17" t="s">
        <v>8</v>
      </c>
      <c r="C185" s="18"/>
      <c r="D185" s="19"/>
      <c r="E185" s="19"/>
      <c r="F185" s="19"/>
      <c r="G185" s="19">
        <f>SUM(C185:F185)</f>
        <v>0</v>
      </c>
      <c r="I185" s="16" t="s">
        <v>7</v>
      </c>
      <c r="J185" s="17" t="s">
        <v>8</v>
      </c>
      <c r="K185" s="18"/>
      <c r="L185" s="19"/>
      <c r="M185" s="19"/>
      <c r="N185" s="19"/>
      <c r="O185" s="19">
        <f>SUM(K185:N185)</f>
        <v>0</v>
      </c>
    </row>
    <row r="186" spans="1:15" ht="11.25">
      <c r="A186" s="20" t="s">
        <v>9</v>
      </c>
      <c r="B186" s="21" t="s">
        <v>10</v>
      </c>
      <c r="C186" s="22"/>
      <c r="D186" s="23"/>
      <c r="E186" s="23"/>
      <c r="F186" s="23"/>
      <c r="G186" s="23">
        <f>SUM(C186:F186)</f>
        <v>0</v>
      </c>
      <c r="I186" s="20" t="s">
        <v>9</v>
      </c>
      <c r="J186" s="21" t="s">
        <v>10</v>
      </c>
      <c r="K186" s="22"/>
      <c r="L186" s="23"/>
      <c r="M186" s="23"/>
      <c r="N186" s="23"/>
      <c r="O186" s="23">
        <f>SUM(K186:N186)</f>
        <v>0</v>
      </c>
    </row>
    <row r="187" spans="1:15" ht="11.25">
      <c r="A187" s="20" t="s">
        <v>11</v>
      </c>
      <c r="B187" s="21" t="s">
        <v>12</v>
      </c>
      <c r="C187" s="22"/>
      <c r="D187" s="23"/>
      <c r="E187" s="23"/>
      <c r="F187" s="23"/>
      <c r="G187" s="23">
        <f aca="true" t="shared" si="10" ref="G187:G200">SUM(C187:F187)</f>
        <v>0</v>
      </c>
      <c r="I187" s="20" t="s">
        <v>11</v>
      </c>
      <c r="J187" s="21" t="s">
        <v>12</v>
      </c>
      <c r="K187" s="22"/>
      <c r="L187" s="23"/>
      <c r="M187" s="23"/>
      <c r="N187" s="23"/>
      <c r="O187" s="23">
        <f aca="true" t="shared" si="11" ref="O187:O200">SUM(K187:N187)</f>
        <v>0</v>
      </c>
    </row>
    <row r="188" spans="1:15" ht="11.25">
      <c r="A188" s="20" t="s">
        <v>13</v>
      </c>
      <c r="B188" s="21" t="s">
        <v>14</v>
      </c>
      <c r="C188" s="22"/>
      <c r="D188" s="23"/>
      <c r="E188" s="23"/>
      <c r="F188" s="23"/>
      <c r="G188" s="23">
        <f t="shared" si="10"/>
        <v>0</v>
      </c>
      <c r="I188" s="20" t="s">
        <v>13</v>
      </c>
      <c r="J188" s="21" t="s">
        <v>14</v>
      </c>
      <c r="K188" s="22"/>
      <c r="L188" s="23"/>
      <c r="M188" s="23"/>
      <c r="N188" s="23"/>
      <c r="O188" s="23">
        <f t="shared" si="11"/>
        <v>0</v>
      </c>
    </row>
    <row r="189" spans="1:15" ht="11.25">
      <c r="A189" s="20" t="s">
        <v>15</v>
      </c>
      <c r="B189" s="21" t="s">
        <v>16</v>
      </c>
      <c r="C189" s="22"/>
      <c r="D189" s="23"/>
      <c r="E189" s="23"/>
      <c r="F189" s="23"/>
      <c r="G189" s="23">
        <f t="shared" si="10"/>
        <v>0</v>
      </c>
      <c r="I189" s="20" t="s">
        <v>15</v>
      </c>
      <c r="J189" s="21" t="s">
        <v>16</v>
      </c>
      <c r="K189" s="22"/>
      <c r="L189" s="23"/>
      <c r="M189" s="23"/>
      <c r="N189" s="23"/>
      <c r="O189" s="23">
        <f t="shared" si="11"/>
        <v>0</v>
      </c>
    </row>
    <row r="190" spans="1:15" ht="11.25">
      <c r="A190" s="20" t="s">
        <v>17</v>
      </c>
      <c r="B190" s="21" t="s">
        <v>18</v>
      </c>
      <c r="C190" s="22"/>
      <c r="D190" s="23"/>
      <c r="E190" s="23"/>
      <c r="F190" s="23"/>
      <c r="G190" s="23">
        <f t="shared" si="10"/>
        <v>0</v>
      </c>
      <c r="I190" s="20" t="s">
        <v>17</v>
      </c>
      <c r="J190" s="21" t="s">
        <v>18</v>
      </c>
      <c r="K190" s="22"/>
      <c r="L190" s="23"/>
      <c r="M190" s="23"/>
      <c r="N190" s="23"/>
      <c r="O190" s="23">
        <f t="shared" si="11"/>
        <v>0</v>
      </c>
    </row>
    <row r="191" spans="1:15" ht="11.25">
      <c r="A191" s="20" t="s">
        <v>19</v>
      </c>
      <c r="B191" s="21" t="s">
        <v>20</v>
      </c>
      <c r="C191" s="22"/>
      <c r="D191" s="23"/>
      <c r="E191" s="23"/>
      <c r="F191" s="23"/>
      <c r="G191" s="23">
        <f t="shared" si="10"/>
        <v>0</v>
      </c>
      <c r="I191" s="20" t="s">
        <v>19</v>
      </c>
      <c r="J191" s="21" t="s">
        <v>20</v>
      </c>
      <c r="K191" s="22"/>
      <c r="L191" s="23"/>
      <c r="M191" s="23"/>
      <c r="N191" s="23"/>
      <c r="O191" s="23">
        <f t="shared" si="11"/>
        <v>0</v>
      </c>
    </row>
    <row r="192" spans="1:15" ht="11.25">
      <c r="A192" s="20" t="s">
        <v>21</v>
      </c>
      <c r="B192" s="21" t="s">
        <v>22</v>
      </c>
      <c r="C192" s="22"/>
      <c r="D192" s="23"/>
      <c r="E192" s="23"/>
      <c r="F192" s="23"/>
      <c r="G192" s="23">
        <f t="shared" si="10"/>
        <v>0</v>
      </c>
      <c r="I192" s="20" t="s">
        <v>21</v>
      </c>
      <c r="J192" s="21" t="s">
        <v>22</v>
      </c>
      <c r="K192" s="22"/>
      <c r="L192" s="23"/>
      <c r="M192" s="23"/>
      <c r="N192" s="23"/>
      <c r="O192" s="23">
        <f t="shared" si="11"/>
        <v>0</v>
      </c>
    </row>
    <row r="193" spans="1:15" ht="11.25">
      <c r="A193" s="20" t="s">
        <v>23</v>
      </c>
      <c r="B193" s="21" t="s">
        <v>24</v>
      </c>
      <c r="C193" s="22"/>
      <c r="D193" s="23"/>
      <c r="E193" s="23"/>
      <c r="F193" s="23"/>
      <c r="G193" s="23">
        <f t="shared" si="10"/>
        <v>0</v>
      </c>
      <c r="I193" s="20" t="s">
        <v>23</v>
      </c>
      <c r="J193" s="21" t="s">
        <v>24</v>
      </c>
      <c r="K193" s="22"/>
      <c r="L193" s="23"/>
      <c r="M193" s="23"/>
      <c r="N193" s="23"/>
      <c r="O193" s="23">
        <f t="shared" si="11"/>
        <v>0</v>
      </c>
    </row>
    <row r="194" spans="1:15" ht="11.25">
      <c r="A194" s="20" t="s">
        <v>25</v>
      </c>
      <c r="B194" s="21" t="s">
        <v>26</v>
      </c>
      <c r="C194" s="22"/>
      <c r="D194" s="23"/>
      <c r="E194" s="23"/>
      <c r="F194" s="23"/>
      <c r="G194" s="23">
        <f t="shared" si="10"/>
        <v>0</v>
      </c>
      <c r="I194" s="20" t="s">
        <v>25</v>
      </c>
      <c r="J194" s="21" t="s">
        <v>26</v>
      </c>
      <c r="K194" s="22"/>
      <c r="L194" s="23"/>
      <c r="M194" s="23"/>
      <c r="N194" s="23"/>
      <c r="O194" s="23">
        <f t="shared" si="11"/>
        <v>0</v>
      </c>
    </row>
    <row r="195" spans="1:15" ht="11.25">
      <c r="A195" s="20" t="s">
        <v>27</v>
      </c>
      <c r="B195" s="21" t="s">
        <v>28</v>
      </c>
      <c r="C195" s="22"/>
      <c r="D195" s="23"/>
      <c r="E195" s="23"/>
      <c r="F195" s="23"/>
      <c r="G195" s="23">
        <f t="shared" si="10"/>
        <v>0</v>
      </c>
      <c r="I195" s="20" t="s">
        <v>27</v>
      </c>
      <c r="J195" s="21" t="s">
        <v>28</v>
      </c>
      <c r="K195" s="22"/>
      <c r="L195" s="23"/>
      <c r="M195" s="23"/>
      <c r="N195" s="23"/>
      <c r="O195" s="23">
        <f t="shared" si="11"/>
        <v>0</v>
      </c>
    </row>
    <row r="196" spans="1:15" ht="11.25">
      <c r="A196" s="20" t="s">
        <v>29</v>
      </c>
      <c r="B196" s="21" t="s">
        <v>30</v>
      </c>
      <c r="C196" s="22"/>
      <c r="D196" s="23"/>
      <c r="E196" s="23"/>
      <c r="F196" s="23"/>
      <c r="G196" s="23">
        <f t="shared" si="10"/>
        <v>0</v>
      </c>
      <c r="I196" s="20" t="s">
        <v>29</v>
      </c>
      <c r="J196" s="21" t="s">
        <v>30</v>
      </c>
      <c r="K196" s="22"/>
      <c r="L196" s="23"/>
      <c r="M196" s="23"/>
      <c r="N196" s="23"/>
      <c r="O196" s="23">
        <f t="shared" si="11"/>
        <v>0</v>
      </c>
    </row>
    <row r="197" spans="1:15" ht="11.25">
      <c r="A197" s="20" t="s">
        <v>31</v>
      </c>
      <c r="B197" s="21" t="s">
        <v>32</v>
      </c>
      <c r="C197" s="22"/>
      <c r="D197" s="23"/>
      <c r="E197" s="23"/>
      <c r="F197" s="23">
        <v>12</v>
      </c>
      <c r="G197" s="23">
        <f t="shared" si="10"/>
        <v>12</v>
      </c>
      <c r="I197" s="20" t="s">
        <v>31</v>
      </c>
      <c r="J197" s="21" t="s">
        <v>32</v>
      </c>
      <c r="K197" s="22"/>
      <c r="L197" s="23"/>
      <c r="M197" s="23"/>
      <c r="N197" s="23"/>
      <c r="O197" s="23">
        <f t="shared" si="11"/>
        <v>0</v>
      </c>
    </row>
    <row r="198" spans="1:15" ht="11.25">
      <c r="A198" s="20" t="s">
        <v>33</v>
      </c>
      <c r="B198" s="21" t="s">
        <v>34</v>
      </c>
      <c r="C198" s="22"/>
      <c r="D198" s="23"/>
      <c r="E198" s="23"/>
      <c r="F198" s="23"/>
      <c r="G198" s="23">
        <f t="shared" si="10"/>
        <v>0</v>
      </c>
      <c r="I198" s="20" t="s">
        <v>33</v>
      </c>
      <c r="J198" s="21" t="s">
        <v>34</v>
      </c>
      <c r="K198" s="22"/>
      <c r="L198" s="23"/>
      <c r="M198" s="23"/>
      <c r="N198" s="23"/>
      <c r="O198" s="23">
        <f t="shared" si="11"/>
        <v>0</v>
      </c>
    </row>
    <row r="199" spans="1:15" ht="11.25">
      <c r="A199" s="20" t="s">
        <v>35</v>
      </c>
      <c r="B199" s="21" t="s">
        <v>36</v>
      </c>
      <c r="C199" s="22"/>
      <c r="D199" s="23"/>
      <c r="E199" s="23"/>
      <c r="F199" s="23"/>
      <c r="G199" s="23">
        <f t="shared" si="10"/>
        <v>0</v>
      </c>
      <c r="I199" s="20" t="s">
        <v>35</v>
      </c>
      <c r="J199" s="21" t="s">
        <v>36</v>
      </c>
      <c r="K199" s="22"/>
      <c r="L199" s="23"/>
      <c r="M199" s="23"/>
      <c r="N199" s="23"/>
      <c r="O199" s="23">
        <f t="shared" si="11"/>
        <v>0</v>
      </c>
    </row>
    <row r="200" spans="1:15" ht="11.25">
      <c r="A200" s="20" t="s">
        <v>37</v>
      </c>
      <c r="B200" s="21" t="s">
        <v>38</v>
      </c>
      <c r="C200" s="22"/>
      <c r="D200" s="23"/>
      <c r="E200" s="23"/>
      <c r="F200" s="23"/>
      <c r="G200" s="23">
        <f t="shared" si="10"/>
        <v>0</v>
      </c>
      <c r="I200" s="20" t="s">
        <v>37</v>
      </c>
      <c r="J200" s="21" t="s">
        <v>38</v>
      </c>
      <c r="K200" s="22"/>
      <c r="L200" s="23"/>
      <c r="M200" s="23"/>
      <c r="N200" s="23">
        <v>2</v>
      </c>
      <c r="O200" s="23">
        <f t="shared" si="11"/>
        <v>2</v>
      </c>
    </row>
    <row r="201" spans="1:15" ht="11.25">
      <c r="A201" s="20" t="s">
        <v>39</v>
      </c>
      <c r="B201" s="21" t="s">
        <v>40</v>
      </c>
      <c r="C201" s="22"/>
      <c r="D201" s="23"/>
      <c r="E201" s="23"/>
      <c r="F201" s="23"/>
      <c r="G201" s="23">
        <f>SUM(C201:F201)</f>
        <v>0</v>
      </c>
      <c r="I201" s="20" t="s">
        <v>39</v>
      </c>
      <c r="J201" s="21" t="s">
        <v>40</v>
      </c>
      <c r="K201" s="22"/>
      <c r="L201" s="23"/>
      <c r="M201" s="23"/>
      <c r="N201" s="23"/>
      <c r="O201" s="23">
        <f>SUM(K201:N201)</f>
        <v>0</v>
      </c>
    </row>
    <row r="202" spans="3:14" ht="11.25">
      <c r="C202" s="10"/>
      <c r="D202" s="10"/>
      <c r="E202" s="10"/>
      <c r="F202" s="10"/>
      <c r="K202" s="10"/>
      <c r="L202" s="10"/>
      <c r="M202" s="10"/>
      <c r="N202" s="10"/>
    </row>
    <row r="203" spans="1:14" ht="11.25">
      <c r="A203" s="24" t="s">
        <v>41</v>
      </c>
      <c r="B203" s="25"/>
      <c r="C203" s="26"/>
      <c r="D203" s="10"/>
      <c r="E203" s="10"/>
      <c r="F203" s="10"/>
      <c r="I203" s="24" t="s">
        <v>41</v>
      </c>
      <c r="J203" s="25">
        <v>7</v>
      </c>
      <c r="K203" s="26"/>
      <c r="L203" s="10"/>
      <c r="M203" s="10"/>
      <c r="N203" s="10"/>
    </row>
    <row r="204" spans="1:15" ht="11.25">
      <c r="A204" s="24" t="s">
        <v>42</v>
      </c>
      <c r="B204" s="25"/>
      <c r="C204" s="26"/>
      <c r="D204" s="31" t="s">
        <v>144</v>
      </c>
      <c r="E204" s="56">
        <v>0.5777777777777778</v>
      </c>
      <c r="F204" s="31" t="s">
        <v>145</v>
      </c>
      <c r="G204" s="56"/>
      <c r="I204" s="24" t="s">
        <v>42</v>
      </c>
      <c r="J204" s="25">
        <v>2</v>
      </c>
      <c r="K204" s="26"/>
      <c r="L204" s="31" t="s">
        <v>144</v>
      </c>
      <c r="M204" s="56">
        <v>0.5902777777777778</v>
      </c>
      <c r="N204" s="31" t="s">
        <v>145</v>
      </c>
      <c r="O204" s="56"/>
    </row>
    <row r="205" spans="1:15" ht="11.25">
      <c r="A205" s="24" t="s">
        <v>43</v>
      </c>
      <c r="B205" s="25">
        <v>23</v>
      </c>
      <c r="C205" s="26"/>
      <c r="D205" s="31" t="s">
        <v>146</v>
      </c>
      <c r="E205" s="10"/>
      <c r="F205" s="31" t="s">
        <v>147</v>
      </c>
      <c r="G205" s="10" t="s">
        <v>153</v>
      </c>
      <c r="I205" s="24" t="s">
        <v>43</v>
      </c>
      <c r="J205" s="25">
        <v>41</v>
      </c>
      <c r="K205" s="26"/>
      <c r="L205" s="31" t="s">
        <v>146</v>
      </c>
      <c r="M205" s="10"/>
      <c r="N205" s="31" t="s">
        <v>147</v>
      </c>
      <c r="O205" s="10" t="s">
        <v>153</v>
      </c>
    </row>
    <row r="206" spans="1:15" ht="11.25">
      <c r="A206" s="24" t="s">
        <v>56</v>
      </c>
      <c r="B206" s="25"/>
      <c r="C206" s="26"/>
      <c r="D206" s="31" t="s">
        <v>148</v>
      </c>
      <c r="E206" s="10">
        <v>100</v>
      </c>
      <c r="F206" s="31" t="s">
        <v>149</v>
      </c>
      <c r="G206" s="10"/>
      <c r="I206" s="24" t="s">
        <v>56</v>
      </c>
      <c r="J206" s="25"/>
      <c r="K206" s="26"/>
      <c r="L206" s="31" t="s">
        <v>148</v>
      </c>
      <c r="M206" s="10">
        <v>100</v>
      </c>
      <c r="N206" s="31" t="s">
        <v>149</v>
      </c>
      <c r="O206" s="10"/>
    </row>
    <row r="207" spans="1:15" ht="11.25">
      <c r="A207" s="24" t="s">
        <v>44</v>
      </c>
      <c r="B207" s="25"/>
      <c r="D207" s="31" t="s">
        <v>150</v>
      </c>
      <c r="E207" s="10" t="s">
        <v>154</v>
      </c>
      <c r="F207" s="31" t="s">
        <v>151</v>
      </c>
      <c r="G207" s="10" t="s">
        <v>159</v>
      </c>
      <c r="I207" s="24" t="s">
        <v>44</v>
      </c>
      <c r="J207" s="25"/>
      <c r="L207" s="31" t="s">
        <v>150</v>
      </c>
      <c r="M207" s="10" t="s">
        <v>154</v>
      </c>
      <c r="N207" s="31" t="s">
        <v>151</v>
      </c>
      <c r="O207" s="10" t="s">
        <v>159</v>
      </c>
    </row>
    <row r="208" spans="1:14" ht="11.25">
      <c r="A208" s="24" t="s">
        <v>45</v>
      </c>
      <c r="B208" s="25">
        <v>44</v>
      </c>
      <c r="D208" s="31" t="s">
        <v>152</v>
      </c>
      <c r="E208" s="10" t="s">
        <v>155</v>
      </c>
      <c r="F208" s="31"/>
      <c r="I208" s="24" t="s">
        <v>45</v>
      </c>
      <c r="J208" s="25">
        <v>6</v>
      </c>
      <c r="L208" s="31" t="s">
        <v>152</v>
      </c>
      <c r="M208" s="10" t="s">
        <v>155</v>
      </c>
      <c r="N208" s="31"/>
    </row>
    <row r="209" spans="1:10" ht="11.25">
      <c r="A209" s="24" t="s">
        <v>46</v>
      </c>
      <c r="B209" s="25"/>
      <c r="I209" s="24" t="s">
        <v>46</v>
      </c>
      <c r="J209" s="25">
        <v>1</v>
      </c>
    </row>
    <row r="210" spans="1:12" ht="11.25">
      <c r="A210" s="24" t="s">
        <v>47</v>
      </c>
      <c r="B210" s="25">
        <v>20</v>
      </c>
      <c r="I210" s="24" t="s">
        <v>47</v>
      </c>
      <c r="J210" s="25"/>
      <c r="L210" s="3" t="s">
        <v>217</v>
      </c>
    </row>
    <row r="211" spans="1:15" ht="11.25">
      <c r="A211" s="24" t="s">
        <v>48</v>
      </c>
      <c r="B211" s="25"/>
      <c r="C211" s="1"/>
      <c r="E211" s="3"/>
      <c r="F211" s="27"/>
      <c r="G211" s="4"/>
      <c r="I211" s="24" t="s">
        <v>48</v>
      </c>
      <c r="J211" s="25"/>
      <c r="K211" s="1"/>
      <c r="L211" s="26" t="s">
        <v>218</v>
      </c>
      <c r="M211" s="3"/>
      <c r="N211" s="27"/>
      <c r="O211" s="4"/>
    </row>
    <row r="212" spans="1:15" ht="11.25">
      <c r="A212" s="24" t="s">
        <v>49</v>
      </c>
      <c r="B212" s="25"/>
      <c r="C212" s="1"/>
      <c r="D212" s="26"/>
      <c r="E212" s="3"/>
      <c r="F212" s="27"/>
      <c r="G212" s="4"/>
      <c r="I212" s="24" t="s">
        <v>49</v>
      </c>
      <c r="J212" s="25"/>
      <c r="K212" s="1"/>
      <c r="L212" s="3"/>
      <c r="M212" s="3"/>
      <c r="N212" s="27"/>
      <c r="O212" s="4"/>
    </row>
    <row r="213" spans="1:15" ht="11.25">
      <c r="A213" s="24" t="s">
        <v>50</v>
      </c>
      <c r="B213" s="25"/>
      <c r="C213" s="1"/>
      <c r="D213" s="3"/>
      <c r="E213" s="3"/>
      <c r="F213" s="28"/>
      <c r="G213" s="4"/>
      <c r="I213" s="24" t="s">
        <v>50</v>
      </c>
      <c r="J213" s="25"/>
      <c r="K213" s="1"/>
      <c r="L213" s="3"/>
      <c r="M213" s="3"/>
      <c r="N213" s="28"/>
      <c r="O213" s="4"/>
    </row>
    <row r="214" spans="1:15" ht="11.25">
      <c r="A214" s="3"/>
      <c r="B214" s="7"/>
      <c r="C214" s="1"/>
      <c r="D214" s="3"/>
      <c r="E214" s="3"/>
      <c r="F214" s="28"/>
      <c r="G214" s="4"/>
      <c r="I214" s="3"/>
      <c r="J214" s="7"/>
      <c r="K214" s="1"/>
      <c r="L214" s="3"/>
      <c r="M214" s="3"/>
      <c r="N214" s="28"/>
      <c r="O214" s="4"/>
    </row>
    <row r="216" spans="1:14" ht="11.25">
      <c r="A216" s="31"/>
      <c r="B216" s="36" t="s">
        <v>65</v>
      </c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8"/>
    </row>
    <row r="217" spans="2:14" ht="11.25">
      <c r="B217" s="6" t="s">
        <v>51</v>
      </c>
      <c r="C217" s="30">
        <v>2</v>
      </c>
      <c r="D217" s="30">
        <v>2</v>
      </c>
      <c r="E217" s="30">
        <v>2</v>
      </c>
      <c r="F217" s="30">
        <v>2</v>
      </c>
      <c r="G217" s="30">
        <v>2</v>
      </c>
      <c r="H217" s="30">
        <v>2</v>
      </c>
      <c r="I217" s="30">
        <v>2</v>
      </c>
      <c r="J217" s="30">
        <v>2</v>
      </c>
      <c r="K217" s="30">
        <v>2</v>
      </c>
      <c r="L217" s="30">
        <v>2</v>
      </c>
      <c r="M217" s="30">
        <v>2</v>
      </c>
      <c r="N217" s="39">
        <v>2</v>
      </c>
    </row>
    <row r="218" spans="2:14" ht="11.25">
      <c r="B218" s="6" t="s">
        <v>52</v>
      </c>
      <c r="C218" s="30">
        <f>$B7</f>
        <v>1</v>
      </c>
      <c r="D218" s="30">
        <f>$J7</f>
        <v>2</v>
      </c>
      <c r="E218" s="30">
        <f>B42</f>
        <v>3</v>
      </c>
      <c r="F218" s="30">
        <f>$J42</f>
        <v>4</v>
      </c>
      <c r="G218" s="30">
        <f>$B77</f>
        <v>5</v>
      </c>
      <c r="H218" s="30">
        <f>$J77</f>
        <v>6</v>
      </c>
      <c r="I218" s="30">
        <f>$B112</f>
        <v>7</v>
      </c>
      <c r="J218" s="30">
        <f>$J112</f>
        <v>8</v>
      </c>
      <c r="K218" s="30">
        <f>$B147</f>
        <v>9</v>
      </c>
      <c r="L218" s="30">
        <f>$J147</f>
        <v>10</v>
      </c>
      <c r="M218" s="30">
        <f>$B182</f>
        <v>11</v>
      </c>
      <c r="N218" s="39">
        <f>$J182</f>
        <v>12</v>
      </c>
    </row>
    <row r="219" spans="2:14" ht="33.75">
      <c r="B219" s="6" t="s">
        <v>66</v>
      </c>
      <c r="C219" s="40" t="str">
        <f>$C6</f>
        <v>Mount View</v>
      </c>
      <c r="D219" s="40" t="str">
        <f>$K6</f>
        <v>Potowomut</v>
      </c>
      <c r="E219" s="40" t="str">
        <f>C41</f>
        <v>Greenwich Cove</v>
      </c>
      <c r="F219" s="40" t="str">
        <f>$K41</f>
        <v>Apponaug Cove</v>
      </c>
      <c r="G219" s="40" t="str">
        <f>$C76</f>
        <v>Greenwich Bay North</v>
      </c>
      <c r="H219" s="40" t="str">
        <f>$K76</f>
        <v>Brush Neck Cove</v>
      </c>
      <c r="I219" s="40" t="str">
        <f>$C111</f>
        <v>Warwick Cove</v>
      </c>
      <c r="J219" s="40" t="str">
        <f>$K111</f>
        <v>Lower Prov. River</v>
      </c>
      <c r="K219" s="40" t="str">
        <f>$C146</f>
        <v>Gaspee Point</v>
      </c>
      <c r="L219" s="40" t="str">
        <f>$K146</f>
        <v>Passeonkquis</v>
      </c>
      <c r="M219" s="40" t="str">
        <f>$C181</f>
        <v>Pawtuxet Cove</v>
      </c>
      <c r="N219" s="41" t="str">
        <f>$K181</f>
        <v>Prov. River NW</v>
      </c>
    </row>
    <row r="220" spans="2:14" ht="11.25">
      <c r="B220" s="35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2"/>
    </row>
    <row r="221" spans="1:14" ht="12" thickBot="1">
      <c r="A221" s="32"/>
      <c r="B221" s="47" t="s">
        <v>0</v>
      </c>
      <c r="C221" s="48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9"/>
    </row>
    <row r="222" spans="1:27" ht="12" thickTop="1">
      <c r="A222" s="4"/>
      <c r="B222" s="35" t="s">
        <v>8</v>
      </c>
      <c r="C222" s="43">
        <f>$G10</f>
        <v>0</v>
      </c>
      <c r="D222" s="43">
        <f>$O10</f>
        <v>0</v>
      </c>
      <c r="E222" s="43">
        <f>G45</f>
        <v>0</v>
      </c>
      <c r="F222" s="43">
        <f>$O45</f>
        <v>0</v>
      </c>
      <c r="G222" s="43">
        <f>$G80</f>
        <v>0</v>
      </c>
      <c r="H222" s="43">
        <f>$O80</f>
        <v>0</v>
      </c>
      <c r="I222" s="43">
        <f>$G115</f>
        <v>0</v>
      </c>
      <c r="J222" s="43">
        <f>$O115</f>
        <v>0</v>
      </c>
      <c r="K222" s="43">
        <f>$G150</f>
        <v>0</v>
      </c>
      <c r="L222" s="43">
        <f>$O150</f>
        <v>0</v>
      </c>
      <c r="M222" s="43">
        <f>$G185</f>
        <v>0</v>
      </c>
      <c r="N222" s="44">
        <f>$O185</f>
        <v>0</v>
      </c>
      <c r="P222" s="10">
        <f>IF(C222&gt;0,1,0)</f>
        <v>0</v>
      </c>
      <c r="Q222" s="10">
        <f aca="true" t="shared" si="12" ref="Q222:AA237">IF(D222&gt;0,1,0)</f>
        <v>0</v>
      </c>
      <c r="R222" s="10">
        <f t="shared" si="12"/>
        <v>0</v>
      </c>
      <c r="S222" s="10">
        <f t="shared" si="12"/>
        <v>0</v>
      </c>
      <c r="T222" s="10">
        <f t="shared" si="12"/>
        <v>0</v>
      </c>
      <c r="U222" s="10">
        <f t="shared" si="12"/>
        <v>0</v>
      </c>
      <c r="V222" s="10">
        <f t="shared" si="12"/>
        <v>0</v>
      </c>
      <c r="W222" s="10">
        <f t="shared" si="12"/>
        <v>0</v>
      </c>
      <c r="X222" s="10">
        <f t="shared" si="12"/>
        <v>0</v>
      </c>
      <c r="Y222" s="10">
        <f t="shared" si="12"/>
        <v>0</v>
      </c>
      <c r="Z222" s="10">
        <f t="shared" si="12"/>
        <v>0</v>
      </c>
      <c r="AA222" s="10">
        <f t="shared" si="12"/>
        <v>0</v>
      </c>
    </row>
    <row r="223" spans="1:27" ht="11.25">
      <c r="A223" s="4"/>
      <c r="B223" s="35" t="s">
        <v>10</v>
      </c>
      <c r="C223" s="43">
        <f aca="true" t="shared" si="13" ref="C223:C238">G11</f>
        <v>0</v>
      </c>
      <c r="D223" s="43">
        <f aca="true" t="shared" si="14" ref="D223:D238">O11</f>
        <v>0</v>
      </c>
      <c r="E223" s="43">
        <f aca="true" t="shared" si="15" ref="E223:E238">G46</f>
        <v>0</v>
      </c>
      <c r="F223" s="43">
        <f aca="true" t="shared" si="16" ref="F223:F238">$O46</f>
        <v>0</v>
      </c>
      <c r="G223" s="43">
        <f aca="true" t="shared" si="17" ref="G223:G238">$G81</f>
        <v>0</v>
      </c>
      <c r="H223" s="43">
        <f aca="true" t="shared" si="18" ref="H223:H238">$O81</f>
        <v>0</v>
      </c>
      <c r="I223" s="43">
        <f aca="true" t="shared" si="19" ref="I223:I238">$G116</f>
        <v>0</v>
      </c>
      <c r="J223" s="43">
        <f aca="true" t="shared" si="20" ref="J223:J238">$O116</f>
        <v>0</v>
      </c>
      <c r="K223" s="43">
        <f aca="true" t="shared" si="21" ref="K223:K238">$G151</f>
        <v>0</v>
      </c>
      <c r="L223" s="43">
        <f aca="true" t="shared" si="22" ref="L223:L238">$O151</f>
        <v>0</v>
      </c>
      <c r="M223" s="43">
        <f aca="true" t="shared" si="23" ref="M223:M238">$G186</f>
        <v>0</v>
      </c>
      <c r="N223" s="44">
        <f aca="true" t="shared" si="24" ref="N223:N238">$O186</f>
        <v>0</v>
      </c>
      <c r="P223" s="10">
        <f aca="true" t="shared" si="25" ref="P223:AA250">IF(C223&gt;0,1,0)</f>
        <v>0</v>
      </c>
      <c r="Q223" s="10">
        <f t="shared" si="12"/>
        <v>0</v>
      </c>
      <c r="R223" s="10">
        <f t="shared" si="12"/>
        <v>0</v>
      </c>
      <c r="S223" s="10">
        <f t="shared" si="12"/>
        <v>0</v>
      </c>
      <c r="T223" s="10">
        <f t="shared" si="12"/>
        <v>0</v>
      </c>
      <c r="U223" s="10">
        <f t="shared" si="12"/>
        <v>0</v>
      </c>
      <c r="V223" s="10">
        <f t="shared" si="12"/>
        <v>0</v>
      </c>
      <c r="W223" s="10">
        <f t="shared" si="12"/>
        <v>0</v>
      </c>
      <c r="X223" s="10">
        <f t="shared" si="12"/>
        <v>0</v>
      </c>
      <c r="Y223" s="10">
        <f t="shared" si="12"/>
        <v>0</v>
      </c>
      <c r="Z223" s="10">
        <f t="shared" si="12"/>
        <v>0</v>
      </c>
      <c r="AA223" s="10">
        <f t="shared" si="12"/>
        <v>0</v>
      </c>
    </row>
    <row r="224" spans="1:27" ht="11.25">
      <c r="A224" s="4"/>
      <c r="B224" s="35" t="s">
        <v>12</v>
      </c>
      <c r="C224" s="43">
        <f t="shared" si="13"/>
        <v>0</v>
      </c>
      <c r="D224" s="43">
        <f t="shared" si="14"/>
        <v>0</v>
      </c>
      <c r="E224" s="43">
        <f t="shared" si="15"/>
        <v>0</v>
      </c>
      <c r="F224" s="43">
        <f t="shared" si="16"/>
        <v>0</v>
      </c>
      <c r="G224" s="43">
        <f t="shared" si="17"/>
        <v>0</v>
      </c>
      <c r="H224" s="43">
        <f t="shared" si="18"/>
        <v>0</v>
      </c>
      <c r="I224" s="43">
        <f t="shared" si="19"/>
        <v>0</v>
      </c>
      <c r="J224" s="43">
        <f t="shared" si="20"/>
        <v>0</v>
      </c>
      <c r="K224" s="43">
        <f t="shared" si="21"/>
        <v>0</v>
      </c>
      <c r="L224" s="43">
        <f t="shared" si="22"/>
        <v>0</v>
      </c>
      <c r="M224" s="43">
        <f t="shared" si="23"/>
        <v>0</v>
      </c>
      <c r="N224" s="44">
        <f t="shared" si="24"/>
        <v>0</v>
      </c>
      <c r="P224" s="10">
        <f t="shared" si="25"/>
        <v>0</v>
      </c>
      <c r="Q224" s="10">
        <f t="shared" si="12"/>
        <v>0</v>
      </c>
      <c r="R224" s="10">
        <f t="shared" si="12"/>
        <v>0</v>
      </c>
      <c r="S224" s="10">
        <f t="shared" si="12"/>
        <v>0</v>
      </c>
      <c r="T224" s="10">
        <f t="shared" si="12"/>
        <v>0</v>
      </c>
      <c r="U224" s="10">
        <f t="shared" si="12"/>
        <v>0</v>
      </c>
      <c r="V224" s="10">
        <f t="shared" si="12"/>
        <v>0</v>
      </c>
      <c r="W224" s="10">
        <f t="shared" si="12"/>
        <v>0</v>
      </c>
      <c r="X224" s="10">
        <f t="shared" si="12"/>
        <v>0</v>
      </c>
      <c r="Y224" s="10">
        <f t="shared" si="12"/>
        <v>0</v>
      </c>
      <c r="Z224" s="10">
        <f t="shared" si="12"/>
        <v>0</v>
      </c>
      <c r="AA224" s="10">
        <f t="shared" si="12"/>
        <v>0</v>
      </c>
    </row>
    <row r="225" spans="1:27" ht="11.25">
      <c r="A225" s="4"/>
      <c r="B225" s="35" t="s">
        <v>14</v>
      </c>
      <c r="C225" s="43">
        <f t="shared" si="13"/>
        <v>0</v>
      </c>
      <c r="D225" s="43">
        <f t="shared" si="14"/>
        <v>0</v>
      </c>
      <c r="E225" s="43">
        <f t="shared" si="15"/>
        <v>0</v>
      </c>
      <c r="F225" s="43">
        <f t="shared" si="16"/>
        <v>0</v>
      </c>
      <c r="G225" s="43">
        <f t="shared" si="17"/>
        <v>0</v>
      </c>
      <c r="H225" s="43">
        <f t="shared" si="18"/>
        <v>0</v>
      </c>
      <c r="I225" s="43">
        <f t="shared" si="19"/>
        <v>0</v>
      </c>
      <c r="J225" s="43">
        <f t="shared" si="20"/>
        <v>0</v>
      </c>
      <c r="K225" s="43">
        <f t="shared" si="21"/>
        <v>0</v>
      </c>
      <c r="L225" s="43">
        <f t="shared" si="22"/>
        <v>0</v>
      </c>
      <c r="M225" s="43">
        <f t="shared" si="23"/>
        <v>0</v>
      </c>
      <c r="N225" s="44">
        <f t="shared" si="24"/>
        <v>0</v>
      </c>
      <c r="P225" s="10">
        <f t="shared" si="25"/>
        <v>0</v>
      </c>
      <c r="Q225" s="10">
        <f t="shared" si="12"/>
        <v>0</v>
      </c>
      <c r="R225" s="10">
        <f t="shared" si="12"/>
        <v>0</v>
      </c>
      <c r="S225" s="10">
        <f t="shared" si="12"/>
        <v>0</v>
      </c>
      <c r="T225" s="10">
        <f t="shared" si="12"/>
        <v>0</v>
      </c>
      <c r="U225" s="10">
        <f t="shared" si="12"/>
        <v>0</v>
      </c>
      <c r="V225" s="10">
        <f t="shared" si="12"/>
        <v>0</v>
      </c>
      <c r="W225" s="10">
        <f t="shared" si="12"/>
        <v>0</v>
      </c>
      <c r="X225" s="10">
        <f t="shared" si="12"/>
        <v>0</v>
      </c>
      <c r="Y225" s="10">
        <f t="shared" si="12"/>
        <v>0</v>
      </c>
      <c r="Z225" s="10">
        <f t="shared" si="12"/>
        <v>0</v>
      </c>
      <c r="AA225" s="10">
        <f t="shared" si="12"/>
        <v>0</v>
      </c>
    </row>
    <row r="226" spans="1:27" ht="11.25">
      <c r="A226" s="4"/>
      <c r="B226" s="35" t="s">
        <v>16</v>
      </c>
      <c r="C226" s="43">
        <f t="shared" si="13"/>
        <v>0</v>
      </c>
      <c r="D226" s="43">
        <f t="shared" si="14"/>
        <v>0</v>
      </c>
      <c r="E226" s="43">
        <f t="shared" si="15"/>
        <v>0</v>
      </c>
      <c r="F226" s="43">
        <f t="shared" si="16"/>
        <v>0</v>
      </c>
      <c r="G226" s="43">
        <f t="shared" si="17"/>
        <v>0</v>
      </c>
      <c r="H226" s="43">
        <f t="shared" si="18"/>
        <v>0</v>
      </c>
      <c r="I226" s="43">
        <f t="shared" si="19"/>
        <v>0</v>
      </c>
      <c r="J226" s="43">
        <f t="shared" si="20"/>
        <v>0</v>
      </c>
      <c r="K226" s="43">
        <f t="shared" si="21"/>
        <v>0</v>
      </c>
      <c r="L226" s="43">
        <f t="shared" si="22"/>
        <v>0</v>
      </c>
      <c r="M226" s="43">
        <f t="shared" si="23"/>
        <v>0</v>
      </c>
      <c r="N226" s="44">
        <f t="shared" si="24"/>
        <v>0</v>
      </c>
      <c r="P226" s="10">
        <f t="shared" si="25"/>
        <v>0</v>
      </c>
      <c r="Q226" s="10">
        <f t="shared" si="12"/>
        <v>0</v>
      </c>
      <c r="R226" s="10">
        <f t="shared" si="12"/>
        <v>0</v>
      </c>
      <c r="S226" s="10">
        <f t="shared" si="12"/>
        <v>0</v>
      </c>
      <c r="T226" s="10">
        <f t="shared" si="12"/>
        <v>0</v>
      </c>
      <c r="U226" s="10">
        <f t="shared" si="12"/>
        <v>0</v>
      </c>
      <c r="V226" s="10">
        <f t="shared" si="12"/>
        <v>0</v>
      </c>
      <c r="W226" s="10">
        <f t="shared" si="12"/>
        <v>0</v>
      </c>
      <c r="X226" s="10">
        <f t="shared" si="12"/>
        <v>0</v>
      </c>
      <c r="Y226" s="10">
        <f t="shared" si="12"/>
        <v>0</v>
      </c>
      <c r="Z226" s="10">
        <f t="shared" si="12"/>
        <v>0</v>
      </c>
      <c r="AA226" s="10">
        <f t="shared" si="12"/>
        <v>0</v>
      </c>
    </row>
    <row r="227" spans="1:27" ht="11.25">
      <c r="A227" s="4"/>
      <c r="B227" s="35" t="s">
        <v>18</v>
      </c>
      <c r="C227" s="43">
        <f t="shared" si="13"/>
        <v>0</v>
      </c>
      <c r="D227" s="43">
        <f t="shared" si="14"/>
        <v>0</v>
      </c>
      <c r="E227" s="43">
        <f t="shared" si="15"/>
        <v>0</v>
      </c>
      <c r="F227" s="43">
        <f t="shared" si="16"/>
        <v>0</v>
      </c>
      <c r="G227" s="43">
        <f t="shared" si="17"/>
        <v>0</v>
      </c>
      <c r="H227" s="43">
        <f t="shared" si="18"/>
        <v>0</v>
      </c>
      <c r="I227" s="43">
        <f t="shared" si="19"/>
        <v>0</v>
      </c>
      <c r="J227" s="43">
        <f t="shared" si="20"/>
        <v>0</v>
      </c>
      <c r="K227" s="43">
        <f t="shared" si="21"/>
        <v>0</v>
      </c>
      <c r="L227" s="43">
        <f t="shared" si="22"/>
        <v>0</v>
      </c>
      <c r="M227" s="43">
        <f t="shared" si="23"/>
        <v>0</v>
      </c>
      <c r="N227" s="44">
        <f t="shared" si="24"/>
        <v>0</v>
      </c>
      <c r="P227" s="10">
        <f t="shared" si="25"/>
        <v>0</v>
      </c>
      <c r="Q227" s="10">
        <f t="shared" si="12"/>
        <v>0</v>
      </c>
      <c r="R227" s="10">
        <f t="shared" si="12"/>
        <v>0</v>
      </c>
      <c r="S227" s="10">
        <f t="shared" si="12"/>
        <v>0</v>
      </c>
      <c r="T227" s="10">
        <f t="shared" si="12"/>
        <v>0</v>
      </c>
      <c r="U227" s="10">
        <f t="shared" si="12"/>
        <v>0</v>
      </c>
      <c r="V227" s="10">
        <f t="shared" si="12"/>
        <v>0</v>
      </c>
      <c r="W227" s="10">
        <f t="shared" si="12"/>
        <v>0</v>
      </c>
      <c r="X227" s="10">
        <f t="shared" si="12"/>
        <v>0</v>
      </c>
      <c r="Y227" s="10">
        <f t="shared" si="12"/>
        <v>0</v>
      </c>
      <c r="Z227" s="10">
        <f t="shared" si="12"/>
        <v>0</v>
      </c>
      <c r="AA227" s="10">
        <f t="shared" si="12"/>
        <v>0</v>
      </c>
    </row>
    <row r="228" spans="1:27" ht="11.25">
      <c r="A228" s="4"/>
      <c r="B228" s="35" t="s">
        <v>20</v>
      </c>
      <c r="C228" s="43">
        <f t="shared" si="13"/>
        <v>0</v>
      </c>
      <c r="D228" s="43">
        <f t="shared" si="14"/>
        <v>0</v>
      </c>
      <c r="E228" s="43">
        <f t="shared" si="15"/>
        <v>0</v>
      </c>
      <c r="F228" s="43">
        <f t="shared" si="16"/>
        <v>0</v>
      </c>
      <c r="G228" s="43">
        <f t="shared" si="17"/>
        <v>0</v>
      </c>
      <c r="H228" s="43">
        <f t="shared" si="18"/>
        <v>0</v>
      </c>
      <c r="I228" s="43">
        <f t="shared" si="19"/>
        <v>0</v>
      </c>
      <c r="J228" s="43">
        <f t="shared" si="20"/>
        <v>0</v>
      </c>
      <c r="K228" s="43">
        <f t="shared" si="21"/>
        <v>0</v>
      </c>
      <c r="L228" s="43">
        <f t="shared" si="22"/>
        <v>0</v>
      </c>
      <c r="M228" s="43">
        <f t="shared" si="23"/>
        <v>0</v>
      </c>
      <c r="N228" s="44">
        <f t="shared" si="24"/>
        <v>0</v>
      </c>
      <c r="P228" s="10">
        <f t="shared" si="25"/>
        <v>0</v>
      </c>
      <c r="Q228" s="10">
        <f t="shared" si="12"/>
        <v>0</v>
      </c>
      <c r="R228" s="10">
        <f t="shared" si="12"/>
        <v>0</v>
      </c>
      <c r="S228" s="10">
        <f t="shared" si="12"/>
        <v>0</v>
      </c>
      <c r="T228" s="10">
        <f t="shared" si="12"/>
        <v>0</v>
      </c>
      <c r="U228" s="10">
        <f t="shared" si="12"/>
        <v>0</v>
      </c>
      <c r="V228" s="10">
        <f t="shared" si="12"/>
        <v>0</v>
      </c>
      <c r="W228" s="10">
        <f t="shared" si="12"/>
        <v>0</v>
      </c>
      <c r="X228" s="10">
        <f t="shared" si="12"/>
        <v>0</v>
      </c>
      <c r="Y228" s="10">
        <f t="shared" si="12"/>
        <v>0</v>
      </c>
      <c r="Z228" s="10">
        <f t="shared" si="12"/>
        <v>0</v>
      </c>
      <c r="AA228" s="10">
        <f t="shared" si="12"/>
        <v>0</v>
      </c>
    </row>
    <row r="229" spans="1:27" ht="11.25">
      <c r="A229" s="4"/>
      <c r="B229" s="35" t="s">
        <v>22</v>
      </c>
      <c r="C229" s="43">
        <f t="shared" si="13"/>
        <v>0</v>
      </c>
      <c r="D229" s="43">
        <f t="shared" si="14"/>
        <v>0</v>
      </c>
      <c r="E229" s="43">
        <f t="shared" si="15"/>
        <v>0</v>
      </c>
      <c r="F229" s="43">
        <f t="shared" si="16"/>
        <v>0</v>
      </c>
      <c r="G229" s="43">
        <f t="shared" si="17"/>
        <v>0</v>
      </c>
      <c r="H229" s="43">
        <f t="shared" si="18"/>
        <v>0</v>
      </c>
      <c r="I229" s="43">
        <f t="shared" si="19"/>
        <v>0</v>
      </c>
      <c r="J229" s="43">
        <f t="shared" si="20"/>
        <v>0</v>
      </c>
      <c r="K229" s="43">
        <f t="shared" si="21"/>
        <v>0</v>
      </c>
      <c r="L229" s="43">
        <f t="shared" si="22"/>
        <v>0</v>
      </c>
      <c r="M229" s="43">
        <f t="shared" si="23"/>
        <v>0</v>
      </c>
      <c r="N229" s="44">
        <f t="shared" si="24"/>
        <v>0</v>
      </c>
      <c r="P229" s="10">
        <f t="shared" si="25"/>
        <v>0</v>
      </c>
      <c r="Q229" s="10">
        <f t="shared" si="12"/>
        <v>0</v>
      </c>
      <c r="R229" s="10">
        <f t="shared" si="12"/>
        <v>0</v>
      </c>
      <c r="S229" s="10">
        <f t="shared" si="12"/>
        <v>0</v>
      </c>
      <c r="T229" s="10">
        <f t="shared" si="12"/>
        <v>0</v>
      </c>
      <c r="U229" s="10">
        <f t="shared" si="12"/>
        <v>0</v>
      </c>
      <c r="V229" s="10">
        <f t="shared" si="12"/>
        <v>0</v>
      </c>
      <c r="W229" s="10">
        <f t="shared" si="12"/>
        <v>0</v>
      </c>
      <c r="X229" s="10">
        <f t="shared" si="12"/>
        <v>0</v>
      </c>
      <c r="Y229" s="10">
        <f t="shared" si="12"/>
        <v>0</v>
      </c>
      <c r="Z229" s="10">
        <f t="shared" si="12"/>
        <v>0</v>
      </c>
      <c r="AA229" s="10">
        <f t="shared" si="12"/>
        <v>0</v>
      </c>
    </row>
    <row r="230" spans="1:27" ht="11.25">
      <c r="A230" s="4"/>
      <c r="B230" s="35" t="s">
        <v>24</v>
      </c>
      <c r="C230" s="43">
        <f t="shared" si="13"/>
        <v>0</v>
      </c>
      <c r="D230" s="43">
        <f t="shared" si="14"/>
        <v>0</v>
      </c>
      <c r="E230" s="43">
        <f t="shared" si="15"/>
        <v>0</v>
      </c>
      <c r="F230" s="43">
        <f t="shared" si="16"/>
        <v>0</v>
      </c>
      <c r="G230" s="43">
        <f t="shared" si="17"/>
        <v>0</v>
      </c>
      <c r="H230" s="43">
        <f t="shared" si="18"/>
        <v>0</v>
      </c>
      <c r="I230" s="43">
        <f t="shared" si="19"/>
        <v>0</v>
      </c>
      <c r="J230" s="43">
        <f t="shared" si="20"/>
        <v>0</v>
      </c>
      <c r="K230" s="43">
        <f t="shared" si="21"/>
        <v>0</v>
      </c>
      <c r="L230" s="43">
        <f t="shared" si="22"/>
        <v>0</v>
      </c>
      <c r="M230" s="43">
        <f t="shared" si="23"/>
        <v>0</v>
      </c>
      <c r="N230" s="44">
        <f t="shared" si="24"/>
        <v>0</v>
      </c>
      <c r="P230" s="10">
        <f t="shared" si="25"/>
        <v>0</v>
      </c>
      <c r="Q230" s="10">
        <f t="shared" si="12"/>
        <v>0</v>
      </c>
      <c r="R230" s="10">
        <f t="shared" si="12"/>
        <v>0</v>
      </c>
      <c r="S230" s="10">
        <f t="shared" si="12"/>
        <v>0</v>
      </c>
      <c r="T230" s="10">
        <f t="shared" si="12"/>
        <v>0</v>
      </c>
      <c r="U230" s="10">
        <f t="shared" si="12"/>
        <v>0</v>
      </c>
      <c r="V230" s="10">
        <f t="shared" si="12"/>
        <v>0</v>
      </c>
      <c r="W230" s="10">
        <f t="shared" si="12"/>
        <v>0</v>
      </c>
      <c r="X230" s="10">
        <f t="shared" si="12"/>
        <v>0</v>
      </c>
      <c r="Y230" s="10">
        <f t="shared" si="12"/>
        <v>0</v>
      </c>
      <c r="Z230" s="10">
        <f t="shared" si="12"/>
        <v>0</v>
      </c>
      <c r="AA230" s="10">
        <f t="shared" si="12"/>
        <v>0</v>
      </c>
    </row>
    <row r="231" spans="1:27" ht="11.25">
      <c r="A231" s="4"/>
      <c r="B231" s="35" t="s">
        <v>26</v>
      </c>
      <c r="C231" s="43">
        <f t="shared" si="13"/>
        <v>0</v>
      </c>
      <c r="D231" s="43">
        <f t="shared" si="14"/>
        <v>324</v>
      </c>
      <c r="E231" s="43">
        <f t="shared" si="15"/>
        <v>3</v>
      </c>
      <c r="F231" s="43">
        <f t="shared" si="16"/>
        <v>0</v>
      </c>
      <c r="G231" s="43">
        <f t="shared" si="17"/>
        <v>0</v>
      </c>
      <c r="H231" s="43">
        <f t="shared" si="18"/>
        <v>0</v>
      </c>
      <c r="I231" s="43">
        <f t="shared" si="19"/>
        <v>0</v>
      </c>
      <c r="J231" s="43">
        <f t="shared" si="20"/>
        <v>25</v>
      </c>
      <c r="K231" s="43">
        <f t="shared" si="21"/>
        <v>0</v>
      </c>
      <c r="L231" s="43">
        <f t="shared" si="22"/>
        <v>0</v>
      </c>
      <c r="M231" s="43">
        <f t="shared" si="23"/>
        <v>0</v>
      </c>
      <c r="N231" s="44">
        <f t="shared" si="24"/>
        <v>0</v>
      </c>
      <c r="P231" s="10">
        <f t="shared" si="25"/>
        <v>0</v>
      </c>
      <c r="Q231" s="10">
        <f t="shared" si="12"/>
        <v>1</v>
      </c>
      <c r="R231" s="10">
        <f t="shared" si="12"/>
        <v>1</v>
      </c>
      <c r="S231" s="10">
        <f t="shared" si="12"/>
        <v>0</v>
      </c>
      <c r="T231" s="10">
        <f t="shared" si="12"/>
        <v>0</v>
      </c>
      <c r="U231" s="10">
        <f t="shared" si="12"/>
        <v>0</v>
      </c>
      <c r="V231" s="10">
        <f t="shared" si="12"/>
        <v>0</v>
      </c>
      <c r="W231" s="10">
        <f t="shared" si="12"/>
        <v>1</v>
      </c>
      <c r="X231" s="10">
        <f t="shared" si="12"/>
        <v>0</v>
      </c>
      <c r="Y231" s="10">
        <f t="shared" si="12"/>
        <v>0</v>
      </c>
      <c r="Z231" s="10">
        <f t="shared" si="12"/>
        <v>0</v>
      </c>
      <c r="AA231" s="10">
        <f t="shared" si="12"/>
        <v>0</v>
      </c>
    </row>
    <row r="232" spans="1:27" ht="11.25">
      <c r="A232" s="4"/>
      <c r="B232" s="35" t="s">
        <v>28</v>
      </c>
      <c r="C232" s="43">
        <f t="shared" si="13"/>
        <v>0</v>
      </c>
      <c r="D232" s="43">
        <f t="shared" si="14"/>
        <v>0</v>
      </c>
      <c r="E232" s="43">
        <f t="shared" si="15"/>
        <v>0</v>
      </c>
      <c r="F232" s="43">
        <f t="shared" si="16"/>
        <v>0</v>
      </c>
      <c r="G232" s="43">
        <f t="shared" si="17"/>
        <v>0</v>
      </c>
      <c r="H232" s="43">
        <f t="shared" si="18"/>
        <v>0</v>
      </c>
      <c r="I232" s="43">
        <f t="shared" si="19"/>
        <v>0</v>
      </c>
      <c r="J232" s="43">
        <f t="shared" si="20"/>
        <v>0</v>
      </c>
      <c r="K232" s="43">
        <f t="shared" si="21"/>
        <v>0</v>
      </c>
      <c r="L232" s="43">
        <f t="shared" si="22"/>
        <v>0</v>
      </c>
      <c r="M232" s="43">
        <f t="shared" si="23"/>
        <v>0</v>
      </c>
      <c r="N232" s="44">
        <f t="shared" si="24"/>
        <v>0</v>
      </c>
      <c r="P232" s="10">
        <f t="shared" si="25"/>
        <v>0</v>
      </c>
      <c r="Q232" s="10">
        <f t="shared" si="12"/>
        <v>0</v>
      </c>
      <c r="R232" s="10">
        <f t="shared" si="12"/>
        <v>0</v>
      </c>
      <c r="S232" s="10">
        <f t="shared" si="12"/>
        <v>0</v>
      </c>
      <c r="T232" s="10">
        <f t="shared" si="12"/>
        <v>0</v>
      </c>
      <c r="U232" s="10">
        <f t="shared" si="12"/>
        <v>0</v>
      </c>
      <c r="V232" s="10">
        <f t="shared" si="12"/>
        <v>0</v>
      </c>
      <c r="W232" s="10">
        <f t="shared" si="12"/>
        <v>0</v>
      </c>
      <c r="X232" s="10">
        <f t="shared" si="12"/>
        <v>0</v>
      </c>
      <c r="Y232" s="10">
        <f t="shared" si="12"/>
        <v>0</v>
      </c>
      <c r="Z232" s="10">
        <f t="shared" si="12"/>
        <v>0</v>
      </c>
      <c r="AA232" s="10">
        <f t="shared" si="12"/>
        <v>0</v>
      </c>
    </row>
    <row r="233" spans="1:27" ht="11.25">
      <c r="A233" s="4"/>
      <c r="B233" s="35" t="s">
        <v>30</v>
      </c>
      <c r="C233" s="43">
        <f t="shared" si="13"/>
        <v>0</v>
      </c>
      <c r="D233" s="43">
        <f t="shared" si="14"/>
        <v>16</v>
      </c>
      <c r="E233" s="43">
        <f t="shared" si="15"/>
        <v>12</v>
      </c>
      <c r="F233" s="43">
        <f t="shared" si="16"/>
        <v>1</v>
      </c>
      <c r="G233" s="43">
        <f t="shared" si="17"/>
        <v>2</v>
      </c>
      <c r="H233" s="43">
        <f t="shared" si="18"/>
        <v>39</v>
      </c>
      <c r="I233" s="43">
        <f t="shared" si="19"/>
        <v>29</v>
      </c>
      <c r="J233" s="43">
        <f t="shared" si="20"/>
        <v>0</v>
      </c>
      <c r="K233" s="43">
        <f t="shared" si="21"/>
        <v>13</v>
      </c>
      <c r="L233" s="43">
        <f t="shared" si="22"/>
        <v>20</v>
      </c>
      <c r="M233" s="43">
        <f t="shared" si="23"/>
        <v>0</v>
      </c>
      <c r="N233" s="44">
        <f t="shared" si="24"/>
        <v>0</v>
      </c>
      <c r="P233" s="10">
        <f t="shared" si="25"/>
        <v>0</v>
      </c>
      <c r="Q233" s="10">
        <f t="shared" si="12"/>
        <v>1</v>
      </c>
      <c r="R233" s="10">
        <f t="shared" si="12"/>
        <v>1</v>
      </c>
      <c r="S233" s="10">
        <f t="shared" si="12"/>
        <v>1</v>
      </c>
      <c r="T233" s="10">
        <f t="shared" si="12"/>
        <v>1</v>
      </c>
      <c r="U233" s="10">
        <f t="shared" si="12"/>
        <v>1</v>
      </c>
      <c r="V233" s="10">
        <f t="shared" si="12"/>
        <v>1</v>
      </c>
      <c r="W233" s="10">
        <f t="shared" si="12"/>
        <v>0</v>
      </c>
      <c r="X233" s="10">
        <f t="shared" si="12"/>
        <v>1</v>
      </c>
      <c r="Y233" s="10">
        <f t="shared" si="12"/>
        <v>1</v>
      </c>
      <c r="Z233" s="10">
        <f t="shared" si="12"/>
        <v>0</v>
      </c>
      <c r="AA233" s="10">
        <f t="shared" si="12"/>
        <v>0</v>
      </c>
    </row>
    <row r="234" spans="1:27" ht="11.25">
      <c r="A234" s="4"/>
      <c r="B234" s="35" t="s">
        <v>32</v>
      </c>
      <c r="C234" s="43">
        <f t="shared" si="13"/>
        <v>0</v>
      </c>
      <c r="D234" s="43">
        <f t="shared" si="14"/>
        <v>0</v>
      </c>
      <c r="E234" s="43">
        <f t="shared" si="15"/>
        <v>0</v>
      </c>
      <c r="F234" s="43">
        <f t="shared" si="16"/>
        <v>0</v>
      </c>
      <c r="G234" s="43">
        <f t="shared" si="17"/>
        <v>0</v>
      </c>
      <c r="H234" s="43">
        <f t="shared" si="18"/>
        <v>7</v>
      </c>
      <c r="I234" s="43">
        <f t="shared" si="19"/>
        <v>70</v>
      </c>
      <c r="J234" s="43">
        <f t="shared" si="20"/>
        <v>0</v>
      </c>
      <c r="K234" s="43">
        <f t="shared" si="21"/>
        <v>4</v>
      </c>
      <c r="L234" s="43">
        <f t="shared" si="22"/>
        <v>4</v>
      </c>
      <c r="M234" s="43">
        <f t="shared" si="23"/>
        <v>12</v>
      </c>
      <c r="N234" s="44">
        <f t="shared" si="24"/>
        <v>0</v>
      </c>
      <c r="P234" s="10">
        <f t="shared" si="25"/>
        <v>0</v>
      </c>
      <c r="Q234" s="10">
        <f t="shared" si="12"/>
        <v>0</v>
      </c>
      <c r="R234" s="10">
        <f t="shared" si="12"/>
        <v>0</v>
      </c>
      <c r="S234" s="10">
        <f t="shared" si="12"/>
        <v>0</v>
      </c>
      <c r="T234" s="10">
        <f t="shared" si="12"/>
        <v>0</v>
      </c>
      <c r="U234" s="10">
        <f t="shared" si="12"/>
        <v>1</v>
      </c>
      <c r="V234" s="10">
        <f t="shared" si="12"/>
        <v>1</v>
      </c>
      <c r="W234" s="10">
        <f t="shared" si="12"/>
        <v>0</v>
      </c>
      <c r="X234" s="10">
        <f t="shared" si="12"/>
        <v>1</v>
      </c>
      <c r="Y234" s="10">
        <f t="shared" si="12"/>
        <v>1</v>
      </c>
      <c r="Z234" s="10">
        <f t="shared" si="12"/>
        <v>1</v>
      </c>
      <c r="AA234" s="10">
        <f t="shared" si="12"/>
        <v>0</v>
      </c>
    </row>
    <row r="235" spans="1:27" ht="11.25">
      <c r="A235" s="4"/>
      <c r="B235" s="35" t="s">
        <v>34</v>
      </c>
      <c r="C235" s="43">
        <f t="shared" si="13"/>
        <v>0</v>
      </c>
      <c r="D235" s="43">
        <f t="shared" si="14"/>
        <v>0</v>
      </c>
      <c r="E235" s="43">
        <f t="shared" si="15"/>
        <v>0</v>
      </c>
      <c r="F235" s="43">
        <f t="shared" si="16"/>
        <v>0</v>
      </c>
      <c r="G235" s="43">
        <f t="shared" si="17"/>
        <v>0</v>
      </c>
      <c r="H235" s="43">
        <f t="shared" si="18"/>
        <v>0</v>
      </c>
      <c r="I235" s="43">
        <f t="shared" si="19"/>
        <v>0</v>
      </c>
      <c r="J235" s="43">
        <f t="shared" si="20"/>
        <v>0</v>
      </c>
      <c r="K235" s="43">
        <f t="shared" si="21"/>
        <v>0</v>
      </c>
      <c r="L235" s="43">
        <f t="shared" si="22"/>
        <v>0</v>
      </c>
      <c r="M235" s="43">
        <f t="shared" si="23"/>
        <v>0</v>
      </c>
      <c r="N235" s="44">
        <f t="shared" si="24"/>
        <v>0</v>
      </c>
      <c r="P235" s="10">
        <f t="shared" si="25"/>
        <v>0</v>
      </c>
      <c r="Q235" s="10">
        <f t="shared" si="12"/>
        <v>0</v>
      </c>
      <c r="R235" s="10">
        <f t="shared" si="12"/>
        <v>0</v>
      </c>
      <c r="S235" s="10">
        <f t="shared" si="12"/>
        <v>0</v>
      </c>
      <c r="T235" s="10">
        <f t="shared" si="12"/>
        <v>0</v>
      </c>
      <c r="U235" s="10">
        <f t="shared" si="12"/>
        <v>0</v>
      </c>
      <c r="V235" s="10">
        <f t="shared" si="12"/>
        <v>0</v>
      </c>
      <c r="W235" s="10">
        <f t="shared" si="12"/>
        <v>0</v>
      </c>
      <c r="X235" s="10">
        <f t="shared" si="12"/>
        <v>0</v>
      </c>
      <c r="Y235" s="10">
        <f t="shared" si="12"/>
        <v>0</v>
      </c>
      <c r="Z235" s="10">
        <f t="shared" si="12"/>
        <v>0</v>
      </c>
      <c r="AA235" s="10">
        <f t="shared" si="12"/>
        <v>0</v>
      </c>
    </row>
    <row r="236" spans="1:27" ht="11.25">
      <c r="A236" s="4"/>
      <c r="B236" s="35" t="s">
        <v>36</v>
      </c>
      <c r="C236" s="43">
        <f t="shared" si="13"/>
        <v>0</v>
      </c>
      <c r="D236" s="43">
        <f t="shared" si="14"/>
        <v>28</v>
      </c>
      <c r="E236" s="43">
        <f t="shared" si="15"/>
        <v>46</v>
      </c>
      <c r="F236" s="43">
        <f t="shared" si="16"/>
        <v>57</v>
      </c>
      <c r="G236" s="43">
        <f t="shared" si="17"/>
        <v>0</v>
      </c>
      <c r="H236" s="43">
        <f t="shared" si="18"/>
        <v>92</v>
      </c>
      <c r="I236" s="43">
        <f t="shared" si="19"/>
        <v>56</v>
      </c>
      <c r="J236" s="43">
        <f t="shared" si="20"/>
        <v>24</v>
      </c>
      <c r="K236" s="43">
        <f t="shared" si="21"/>
        <v>0</v>
      </c>
      <c r="L236" s="43">
        <f t="shared" si="22"/>
        <v>47</v>
      </c>
      <c r="M236" s="43">
        <f t="shared" si="23"/>
        <v>0</v>
      </c>
      <c r="N236" s="44">
        <f t="shared" si="24"/>
        <v>0</v>
      </c>
      <c r="P236" s="10">
        <f t="shared" si="25"/>
        <v>0</v>
      </c>
      <c r="Q236" s="10">
        <f t="shared" si="12"/>
        <v>1</v>
      </c>
      <c r="R236" s="10">
        <f t="shared" si="12"/>
        <v>1</v>
      </c>
      <c r="S236" s="10">
        <f t="shared" si="12"/>
        <v>1</v>
      </c>
      <c r="T236" s="10">
        <f t="shared" si="12"/>
        <v>0</v>
      </c>
      <c r="U236" s="10">
        <f t="shared" si="12"/>
        <v>1</v>
      </c>
      <c r="V236" s="10">
        <f t="shared" si="12"/>
        <v>1</v>
      </c>
      <c r="W236" s="10">
        <f t="shared" si="12"/>
        <v>1</v>
      </c>
      <c r="X236" s="10">
        <f t="shared" si="12"/>
        <v>0</v>
      </c>
      <c r="Y236" s="10">
        <f t="shared" si="12"/>
        <v>1</v>
      </c>
      <c r="Z236" s="10">
        <f t="shared" si="12"/>
        <v>0</v>
      </c>
      <c r="AA236" s="10">
        <f t="shared" si="12"/>
        <v>0</v>
      </c>
    </row>
    <row r="237" spans="1:27" ht="11.25">
      <c r="A237" s="4"/>
      <c r="B237" s="35" t="s">
        <v>38</v>
      </c>
      <c r="C237" s="43">
        <f t="shared" si="13"/>
        <v>0</v>
      </c>
      <c r="D237" s="43">
        <f t="shared" si="14"/>
        <v>0</v>
      </c>
      <c r="E237" s="43">
        <f t="shared" si="15"/>
        <v>0</v>
      </c>
      <c r="F237" s="43">
        <f t="shared" si="16"/>
        <v>4</v>
      </c>
      <c r="G237" s="43">
        <f t="shared" si="17"/>
        <v>0</v>
      </c>
      <c r="H237" s="43">
        <f t="shared" si="18"/>
        <v>0</v>
      </c>
      <c r="I237" s="43">
        <f t="shared" si="19"/>
        <v>1</v>
      </c>
      <c r="J237" s="43">
        <f t="shared" si="20"/>
        <v>0</v>
      </c>
      <c r="K237" s="43">
        <f t="shared" si="21"/>
        <v>0</v>
      </c>
      <c r="L237" s="43">
        <f t="shared" si="22"/>
        <v>0</v>
      </c>
      <c r="M237" s="43">
        <f t="shared" si="23"/>
        <v>0</v>
      </c>
      <c r="N237" s="44">
        <f t="shared" si="24"/>
        <v>2</v>
      </c>
      <c r="P237" s="10">
        <f t="shared" si="25"/>
        <v>0</v>
      </c>
      <c r="Q237" s="10">
        <f t="shared" si="12"/>
        <v>0</v>
      </c>
      <c r="R237" s="10">
        <f t="shared" si="12"/>
        <v>0</v>
      </c>
      <c r="S237" s="10">
        <f t="shared" si="12"/>
        <v>1</v>
      </c>
      <c r="T237" s="10">
        <f t="shared" si="12"/>
        <v>0</v>
      </c>
      <c r="U237" s="10">
        <f t="shared" si="12"/>
        <v>0</v>
      </c>
      <c r="V237" s="10">
        <f t="shared" si="12"/>
        <v>1</v>
      </c>
      <c r="W237" s="10">
        <f t="shared" si="12"/>
        <v>0</v>
      </c>
      <c r="X237" s="10">
        <f t="shared" si="12"/>
        <v>0</v>
      </c>
      <c r="Y237" s="10">
        <f t="shared" si="12"/>
        <v>0</v>
      </c>
      <c r="Z237" s="10">
        <f t="shared" si="12"/>
        <v>0</v>
      </c>
      <c r="AA237" s="10">
        <f t="shared" si="12"/>
        <v>1</v>
      </c>
    </row>
    <row r="238" spans="1:27" ht="11.25">
      <c r="A238" s="4"/>
      <c r="B238" s="35" t="s">
        <v>40</v>
      </c>
      <c r="C238" s="43">
        <f t="shared" si="13"/>
        <v>0</v>
      </c>
      <c r="D238" s="43">
        <f t="shared" si="14"/>
        <v>0</v>
      </c>
      <c r="E238" s="43">
        <f t="shared" si="15"/>
        <v>0</v>
      </c>
      <c r="F238" s="43">
        <f t="shared" si="16"/>
        <v>0</v>
      </c>
      <c r="G238" s="43">
        <f t="shared" si="17"/>
        <v>0</v>
      </c>
      <c r="H238" s="43">
        <f t="shared" si="18"/>
        <v>0</v>
      </c>
      <c r="I238" s="43">
        <f t="shared" si="19"/>
        <v>0</v>
      </c>
      <c r="J238" s="43">
        <f t="shared" si="20"/>
        <v>0</v>
      </c>
      <c r="K238" s="43">
        <f t="shared" si="21"/>
        <v>0</v>
      </c>
      <c r="L238" s="43">
        <f t="shared" si="22"/>
        <v>0</v>
      </c>
      <c r="M238" s="43">
        <f t="shared" si="23"/>
        <v>0</v>
      </c>
      <c r="N238" s="44">
        <f t="shared" si="24"/>
        <v>0</v>
      </c>
      <c r="P238" s="10">
        <f t="shared" si="25"/>
        <v>0</v>
      </c>
      <c r="Q238" s="10">
        <f t="shared" si="25"/>
        <v>0</v>
      </c>
      <c r="R238" s="10">
        <f t="shared" si="25"/>
        <v>0</v>
      </c>
      <c r="S238" s="10">
        <f t="shared" si="25"/>
        <v>0</v>
      </c>
      <c r="T238" s="10">
        <f t="shared" si="25"/>
        <v>0</v>
      </c>
      <c r="U238" s="10">
        <f t="shared" si="25"/>
        <v>0</v>
      </c>
      <c r="V238" s="10">
        <f t="shared" si="25"/>
        <v>0</v>
      </c>
      <c r="W238" s="10">
        <f t="shared" si="25"/>
        <v>0</v>
      </c>
      <c r="X238" s="10">
        <f t="shared" si="25"/>
        <v>0</v>
      </c>
      <c r="Y238" s="10">
        <f t="shared" si="25"/>
        <v>0</v>
      </c>
      <c r="Z238" s="10">
        <f t="shared" si="25"/>
        <v>0</v>
      </c>
      <c r="AA238" s="10">
        <f t="shared" si="25"/>
        <v>0</v>
      </c>
    </row>
    <row r="239" spans="1:27" ht="11.25">
      <c r="A239" s="4"/>
      <c r="B239" s="35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2"/>
      <c r="P239" s="10">
        <f t="shared" si="25"/>
        <v>0</v>
      </c>
      <c r="Q239" s="10">
        <f t="shared" si="25"/>
        <v>0</v>
      </c>
      <c r="R239" s="10">
        <f t="shared" si="25"/>
        <v>0</v>
      </c>
      <c r="S239" s="10">
        <f t="shared" si="25"/>
        <v>0</v>
      </c>
      <c r="T239" s="10">
        <f t="shared" si="25"/>
        <v>0</v>
      </c>
      <c r="U239" s="10">
        <f t="shared" si="25"/>
        <v>0</v>
      </c>
      <c r="V239" s="10">
        <f t="shared" si="25"/>
        <v>0</v>
      </c>
      <c r="W239" s="10">
        <f t="shared" si="25"/>
        <v>0</v>
      </c>
      <c r="X239" s="10">
        <f t="shared" si="25"/>
        <v>0</v>
      </c>
      <c r="Y239" s="10">
        <f t="shared" si="25"/>
        <v>0</v>
      </c>
      <c r="Z239" s="10">
        <f t="shared" si="25"/>
        <v>0</v>
      </c>
      <c r="AA239" s="10">
        <f t="shared" si="25"/>
        <v>0</v>
      </c>
    </row>
    <row r="240" spans="1:27" ht="11.25">
      <c r="A240" s="3"/>
      <c r="B240" s="6" t="s">
        <v>41</v>
      </c>
      <c r="C240" s="43">
        <f>$B28</f>
        <v>2</v>
      </c>
      <c r="D240" s="43">
        <f>$J28</f>
        <v>26</v>
      </c>
      <c r="E240" s="43">
        <f>B63</f>
        <v>35</v>
      </c>
      <c r="F240" s="43">
        <f>$J63</f>
        <v>86</v>
      </c>
      <c r="G240" s="43">
        <f>$B98</f>
        <v>43</v>
      </c>
      <c r="H240" s="43">
        <f>$J98</f>
        <v>110</v>
      </c>
      <c r="I240" s="43">
        <f>$B133</f>
        <v>23</v>
      </c>
      <c r="J240" s="43">
        <f>$J133</f>
        <v>62</v>
      </c>
      <c r="K240" s="43">
        <f>$B168</f>
        <v>0</v>
      </c>
      <c r="L240" s="43">
        <f>$J168</f>
        <v>0</v>
      </c>
      <c r="M240" s="43">
        <f>$B203</f>
        <v>0</v>
      </c>
      <c r="N240" s="44">
        <f>$J203</f>
        <v>7</v>
      </c>
      <c r="P240" s="10">
        <f t="shared" si="25"/>
        <v>1</v>
      </c>
      <c r="Q240" s="10">
        <f t="shared" si="25"/>
        <v>1</v>
      </c>
      <c r="R240" s="10">
        <f t="shared" si="25"/>
        <v>1</v>
      </c>
      <c r="S240" s="10">
        <f t="shared" si="25"/>
        <v>1</v>
      </c>
      <c r="T240" s="10">
        <f t="shared" si="25"/>
        <v>1</v>
      </c>
      <c r="U240" s="10">
        <f t="shared" si="25"/>
        <v>1</v>
      </c>
      <c r="V240" s="10">
        <f t="shared" si="25"/>
        <v>1</v>
      </c>
      <c r="W240" s="10">
        <f t="shared" si="25"/>
        <v>1</v>
      </c>
      <c r="X240" s="10">
        <f t="shared" si="25"/>
        <v>0</v>
      </c>
      <c r="Y240" s="10">
        <f t="shared" si="25"/>
        <v>0</v>
      </c>
      <c r="Z240" s="10">
        <f t="shared" si="25"/>
        <v>0</v>
      </c>
      <c r="AA240" s="10">
        <f t="shared" si="25"/>
        <v>1</v>
      </c>
    </row>
    <row r="241" spans="1:27" ht="11.25">
      <c r="A241" s="3"/>
      <c r="B241" s="6" t="s">
        <v>42</v>
      </c>
      <c r="C241" s="43">
        <f aca="true" t="shared" si="26" ref="C241:C250">B29</f>
        <v>0</v>
      </c>
      <c r="D241" s="43">
        <f aca="true" t="shared" si="27" ref="D241:D250">J29</f>
        <v>12</v>
      </c>
      <c r="E241" s="43">
        <f aca="true" t="shared" si="28" ref="E241:E250">B64</f>
        <v>0</v>
      </c>
      <c r="F241" s="43">
        <f aca="true" t="shared" si="29" ref="F241:F250">$J64</f>
        <v>7</v>
      </c>
      <c r="G241" s="43">
        <f aca="true" t="shared" si="30" ref="G241:G250">$B99</f>
        <v>0</v>
      </c>
      <c r="H241" s="43">
        <f aca="true" t="shared" si="31" ref="H241:H250">$J99</f>
        <v>24</v>
      </c>
      <c r="I241" s="43">
        <f aca="true" t="shared" si="32" ref="I241:I250">$B134</f>
        <v>15</v>
      </c>
      <c r="J241" s="43">
        <f aca="true" t="shared" si="33" ref="J241:J250">$J134</f>
        <v>55</v>
      </c>
      <c r="K241" s="43">
        <f aca="true" t="shared" si="34" ref="K241:K250">$B169</f>
        <v>50</v>
      </c>
      <c r="L241" s="43">
        <f aca="true" t="shared" si="35" ref="L241:L250">$J169</f>
        <v>0</v>
      </c>
      <c r="M241" s="43">
        <f aca="true" t="shared" si="36" ref="M241:M250">$B204</f>
        <v>0</v>
      </c>
      <c r="N241" s="44">
        <f aca="true" t="shared" si="37" ref="N241:N250">$J204</f>
        <v>2</v>
      </c>
      <c r="P241" s="10">
        <f t="shared" si="25"/>
        <v>0</v>
      </c>
      <c r="Q241" s="10">
        <f t="shared" si="25"/>
        <v>1</v>
      </c>
      <c r="R241" s="10">
        <f t="shared" si="25"/>
        <v>0</v>
      </c>
      <c r="S241" s="10">
        <f t="shared" si="25"/>
        <v>1</v>
      </c>
      <c r="T241" s="10">
        <f t="shared" si="25"/>
        <v>0</v>
      </c>
      <c r="U241" s="10">
        <f t="shared" si="25"/>
        <v>1</v>
      </c>
      <c r="V241" s="10">
        <f t="shared" si="25"/>
        <v>1</v>
      </c>
      <c r="W241" s="10">
        <f t="shared" si="25"/>
        <v>1</v>
      </c>
      <c r="X241" s="10">
        <f t="shared" si="25"/>
        <v>1</v>
      </c>
      <c r="Y241" s="10">
        <f t="shared" si="25"/>
        <v>0</v>
      </c>
      <c r="Z241" s="10">
        <f t="shared" si="25"/>
        <v>0</v>
      </c>
      <c r="AA241" s="10">
        <f t="shared" si="25"/>
        <v>1</v>
      </c>
    </row>
    <row r="242" spans="1:27" ht="11.25">
      <c r="A242" s="3"/>
      <c r="B242" s="6" t="s">
        <v>43</v>
      </c>
      <c r="C242" s="43">
        <f t="shared" si="26"/>
        <v>0</v>
      </c>
      <c r="D242" s="43">
        <f t="shared" si="27"/>
        <v>0</v>
      </c>
      <c r="E242" s="43">
        <f t="shared" si="28"/>
        <v>8</v>
      </c>
      <c r="F242" s="43">
        <f t="shared" si="29"/>
        <v>122</v>
      </c>
      <c r="G242" s="43">
        <f t="shared" si="30"/>
        <v>0</v>
      </c>
      <c r="H242" s="43">
        <f t="shared" si="31"/>
        <v>73</v>
      </c>
      <c r="I242" s="43">
        <f t="shared" si="32"/>
        <v>160</v>
      </c>
      <c r="J242" s="43">
        <f t="shared" si="33"/>
        <v>7</v>
      </c>
      <c r="K242" s="43">
        <f t="shared" si="34"/>
        <v>110</v>
      </c>
      <c r="L242" s="43">
        <f t="shared" si="35"/>
        <v>60</v>
      </c>
      <c r="M242" s="43">
        <f t="shared" si="36"/>
        <v>23</v>
      </c>
      <c r="N242" s="44">
        <f t="shared" si="37"/>
        <v>41</v>
      </c>
      <c r="P242" s="10">
        <f t="shared" si="25"/>
        <v>0</v>
      </c>
      <c r="Q242" s="10">
        <f t="shared" si="25"/>
        <v>0</v>
      </c>
      <c r="R242" s="10">
        <f t="shared" si="25"/>
        <v>1</v>
      </c>
      <c r="S242" s="10">
        <f t="shared" si="25"/>
        <v>1</v>
      </c>
      <c r="T242" s="10">
        <f t="shared" si="25"/>
        <v>0</v>
      </c>
      <c r="U242" s="10">
        <f t="shared" si="25"/>
        <v>1</v>
      </c>
      <c r="V242" s="10">
        <f t="shared" si="25"/>
        <v>1</v>
      </c>
      <c r="W242" s="10">
        <f t="shared" si="25"/>
        <v>1</v>
      </c>
      <c r="X242" s="10">
        <f t="shared" si="25"/>
        <v>1</v>
      </c>
      <c r="Y242" s="10">
        <f t="shared" si="25"/>
        <v>1</v>
      </c>
      <c r="Z242" s="10">
        <f t="shared" si="25"/>
        <v>1</v>
      </c>
      <c r="AA242" s="10">
        <f t="shared" si="25"/>
        <v>1</v>
      </c>
    </row>
    <row r="243" spans="1:27" ht="11.25">
      <c r="A243" s="3"/>
      <c r="B243" s="6" t="s">
        <v>56</v>
      </c>
      <c r="C243" s="43">
        <f t="shared" si="26"/>
        <v>0</v>
      </c>
      <c r="D243" s="43">
        <f t="shared" si="27"/>
        <v>0</v>
      </c>
      <c r="E243" s="43">
        <f t="shared" si="28"/>
        <v>0</v>
      </c>
      <c r="F243" s="43">
        <f t="shared" si="29"/>
        <v>2</v>
      </c>
      <c r="G243" s="43">
        <f t="shared" si="30"/>
        <v>0</v>
      </c>
      <c r="H243" s="43">
        <f t="shared" si="31"/>
        <v>0</v>
      </c>
      <c r="I243" s="43">
        <f t="shared" si="32"/>
        <v>10</v>
      </c>
      <c r="J243" s="43">
        <f t="shared" si="33"/>
        <v>36</v>
      </c>
      <c r="K243" s="43">
        <f t="shared" si="34"/>
        <v>25</v>
      </c>
      <c r="L243" s="43">
        <f t="shared" si="35"/>
        <v>0</v>
      </c>
      <c r="M243" s="43">
        <f t="shared" si="36"/>
        <v>0</v>
      </c>
      <c r="N243" s="44">
        <f t="shared" si="37"/>
        <v>0</v>
      </c>
      <c r="P243" s="10">
        <f t="shared" si="25"/>
        <v>0</v>
      </c>
      <c r="Q243" s="10">
        <f t="shared" si="25"/>
        <v>0</v>
      </c>
      <c r="R243" s="10">
        <f t="shared" si="25"/>
        <v>0</v>
      </c>
      <c r="S243" s="10">
        <f t="shared" si="25"/>
        <v>1</v>
      </c>
      <c r="T243" s="10">
        <f t="shared" si="25"/>
        <v>0</v>
      </c>
      <c r="U243" s="10">
        <f t="shared" si="25"/>
        <v>0</v>
      </c>
      <c r="V243" s="10">
        <f t="shared" si="25"/>
        <v>1</v>
      </c>
      <c r="W243" s="10">
        <f t="shared" si="25"/>
        <v>1</v>
      </c>
      <c r="X243" s="10">
        <f t="shared" si="25"/>
        <v>1</v>
      </c>
      <c r="Y243" s="10">
        <f t="shared" si="25"/>
        <v>0</v>
      </c>
      <c r="Z243" s="10">
        <f t="shared" si="25"/>
        <v>0</v>
      </c>
      <c r="AA243" s="10">
        <f t="shared" si="25"/>
        <v>0</v>
      </c>
    </row>
    <row r="244" spans="1:27" ht="11.25">
      <c r="A244" s="3"/>
      <c r="B244" s="6" t="s">
        <v>44</v>
      </c>
      <c r="C244" s="43">
        <f t="shared" si="26"/>
        <v>48</v>
      </c>
      <c r="D244" s="43">
        <f t="shared" si="27"/>
        <v>36</v>
      </c>
      <c r="E244" s="43">
        <f t="shared" si="28"/>
        <v>0</v>
      </c>
      <c r="F244" s="43">
        <f t="shared" si="29"/>
        <v>0</v>
      </c>
      <c r="G244" s="43">
        <f t="shared" si="30"/>
        <v>0</v>
      </c>
      <c r="H244" s="43">
        <f t="shared" si="31"/>
        <v>0</v>
      </c>
      <c r="I244" s="43">
        <f t="shared" si="32"/>
        <v>0</v>
      </c>
      <c r="J244" s="43">
        <f t="shared" si="33"/>
        <v>0</v>
      </c>
      <c r="K244" s="43">
        <f t="shared" si="34"/>
        <v>0</v>
      </c>
      <c r="L244" s="43">
        <f t="shared" si="35"/>
        <v>0</v>
      </c>
      <c r="M244" s="43">
        <f t="shared" si="36"/>
        <v>0</v>
      </c>
      <c r="N244" s="44">
        <f t="shared" si="37"/>
        <v>0</v>
      </c>
      <c r="P244" s="10">
        <f t="shared" si="25"/>
        <v>1</v>
      </c>
      <c r="Q244" s="10">
        <f t="shared" si="25"/>
        <v>1</v>
      </c>
      <c r="R244" s="10">
        <f t="shared" si="25"/>
        <v>0</v>
      </c>
      <c r="S244" s="10">
        <f t="shared" si="25"/>
        <v>0</v>
      </c>
      <c r="T244" s="10">
        <f t="shared" si="25"/>
        <v>0</v>
      </c>
      <c r="U244" s="10">
        <f t="shared" si="25"/>
        <v>0</v>
      </c>
      <c r="V244" s="10">
        <f t="shared" si="25"/>
        <v>0</v>
      </c>
      <c r="W244" s="10">
        <f t="shared" si="25"/>
        <v>0</v>
      </c>
      <c r="X244" s="10">
        <f t="shared" si="25"/>
        <v>0</v>
      </c>
      <c r="Y244" s="10">
        <f t="shared" si="25"/>
        <v>0</v>
      </c>
      <c r="Z244" s="10">
        <f t="shared" si="25"/>
        <v>0</v>
      </c>
      <c r="AA244" s="10">
        <f t="shared" si="25"/>
        <v>0</v>
      </c>
    </row>
    <row r="245" spans="1:27" ht="11.25">
      <c r="A245" s="3"/>
      <c r="B245" s="6" t="s">
        <v>45</v>
      </c>
      <c r="C245" s="43">
        <f t="shared" si="26"/>
        <v>0</v>
      </c>
      <c r="D245" s="43">
        <f t="shared" si="27"/>
        <v>95</v>
      </c>
      <c r="E245" s="43">
        <f t="shared" si="28"/>
        <v>27</v>
      </c>
      <c r="F245" s="43">
        <f t="shared" si="29"/>
        <v>5</v>
      </c>
      <c r="G245" s="43">
        <f t="shared" si="30"/>
        <v>0</v>
      </c>
      <c r="H245" s="43">
        <f t="shared" si="31"/>
        <v>2</v>
      </c>
      <c r="I245" s="43">
        <f t="shared" si="32"/>
        <v>3</v>
      </c>
      <c r="J245" s="43">
        <f t="shared" si="33"/>
        <v>4</v>
      </c>
      <c r="K245" s="43">
        <f t="shared" si="34"/>
        <v>90</v>
      </c>
      <c r="L245" s="43">
        <f t="shared" si="35"/>
        <v>3</v>
      </c>
      <c r="M245" s="43">
        <f t="shared" si="36"/>
        <v>44</v>
      </c>
      <c r="N245" s="44">
        <f t="shared" si="37"/>
        <v>6</v>
      </c>
      <c r="P245" s="10">
        <f t="shared" si="25"/>
        <v>0</v>
      </c>
      <c r="Q245" s="10">
        <f t="shared" si="25"/>
        <v>1</v>
      </c>
      <c r="R245" s="10">
        <f t="shared" si="25"/>
        <v>1</v>
      </c>
      <c r="S245" s="10">
        <f t="shared" si="25"/>
        <v>1</v>
      </c>
      <c r="T245" s="10">
        <f t="shared" si="25"/>
        <v>0</v>
      </c>
      <c r="U245" s="10">
        <f t="shared" si="25"/>
        <v>1</v>
      </c>
      <c r="V245" s="10">
        <f t="shared" si="25"/>
        <v>1</v>
      </c>
      <c r="W245" s="10">
        <f t="shared" si="25"/>
        <v>1</v>
      </c>
      <c r="X245" s="10">
        <f t="shared" si="25"/>
        <v>1</v>
      </c>
      <c r="Y245" s="10">
        <f t="shared" si="25"/>
        <v>1</v>
      </c>
      <c r="Z245" s="10">
        <f t="shared" si="25"/>
        <v>1</v>
      </c>
      <c r="AA245" s="10">
        <f t="shared" si="25"/>
        <v>1</v>
      </c>
    </row>
    <row r="246" spans="1:27" ht="11.25">
      <c r="A246" s="3"/>
      <c r="B246" s="6" t="s">
        <v>46</v>
      </c>
      <c r="C246" s="43">
        <f t="shared" si="26"/>
        <v>0</v>
      </c>
      <c r="D246" s="43">
        <f t="shared" si="27"/>
        <v>0</v>
      </c>
      <c r="E246" s="43">
        <f t="shared" si="28"/>
        <v>0</v>
      </c>
      <c r="F246" s="43">
        <f t="shared" si="29"/>
        <v>221</v>
      </c>
      <c r="G246" s="43">
        <f t="shared" si="30"/>
        <v>0</v>
      </c>
      <c r="H246" s="43">
        <f t="shared" si="31"/>
        <v>41</v>
      </c>
      <c r="I246" s="43">
        <f t="shared" si="32"/>
        <v>35</v>
      </c>
      <c r="J246" s="43">
        <f t="shared" si="33"/>
        <v>0</v>
      </c>
      <c r="K246" s="43">
        <f t="shared" si="34"/>
        <v>0</v>
      </c>
      <c r="L246" s="43">
        <f t="shared" si="35"/>
        <v>0</v>
      </c>
      <c r="M246" s="43">
        <f t="shared" si="36"/>
        <v>0</v>
      </c>
      <c r="N246" s="44">
        <f t="shared" si="37"/>
        <v>1</v>
      </c>
      <c r="P246" s="10">
        <f t="shared" si="25"/>
        <v>0</v>
      </c>
      <c r="Q246" s="10">
        <f t="shared" si="25"/>
        <v>0</v>
      </c>
      <c r="R246" s="10">
        <f t="shared" si="25"/>
        <v>0</v>
      </c>
      <c r="S246" s="10">
        <f t="shared" si="25"/>
        <v>1</v>
      </c>
      <c r="T246" s="10">
        <f t="shared" si="25"/>
        <v>0</v>
      </c>
      <c r="U246" s="10">
        <f t="shared" si="25"/>
        <v>1</v>
      </c>
      <c r="V246" s="10">
        <f t="shared" si="25"/>
        <v>1</v>
      </c>
      <c r="W246" s="10">
        <f t="shared" si="25"/>
        <v>0</v>
      </c>
      <c r="X246" s="10">
        <f t="shared" si="25"/>
        <v>0</v>
      </c>
      <c r="Y246" s="10">
        <f t="shared" si="25"/>
        <v>0</v>
      </c>
      <c r="Z246" s="10">
        <f t="shared" si="25"/>
        <v>0</v>
      </c>
      <c r="AA246" s="10">
        <f t="shared" si="25"/>
        <v>1</v>
      </c>
    </row>
    <row r="247" spans="1:27" ht="11.25">
      <c r="A247" s="3"/>
      <c r="B247" s="6" t="s">
        <v>47</v>
      </c>
      <c r="C247" s="43">
        <f t="shared" si="26"/>
        <v>134</v>
      </c>
      <c r="D247" s="43">
        <f t="shared" si="27"/>
        <v>20</v>
      </c>
      <c r="E247" s="43">
        <f t="shared" si="28"/>
        <v>0</v>
      </c>
      <c r="F247" s="43">
        <f t="shared" si="29"/>
        <v>318</v>
      </c>
      <c r="G247" s="43">
        <f t="shared" si="30"/>
        <v>0</v>
      </c>
      <c r="H247" s="43">
        <f t="shared" si="31"/>
        <v>0</v>
      </c>
      <c r="I247" s="43">
        <f t="shared" si="32"/>
        <v>0</v>
      </c>
      <c r="J247" s="43">
        <f t="shared" si="33"/>
        <v>70</v>
      </c>
      <c r="K247" s="43">
        <f t="shared" si="34"/>
        <v>425</v>
      </c>
      <c r="L247" s="43">
        <f t="shared" si="35"/>
        <v>30</v>
      </c>
      <c r="M247" s="43">
        <f t="shared" si="36"/>
        <v>20</v>
      </c>
      <c r="N247" s="44">
        <f t="shared" si="37"/>
        <v>0</v>
      </c>
      <c r="P247" s="10">
        <f t="shared" si="25"/>
        <v>1</v>
      </c>
      <c r="Q247" s="10">
        <f t="shared" si="25"/>
        <v>1</v>
      </c>
      <c r="R247" s="10">
        <f t="shared" si="25"/>
        <v>0</v>
      </c>
      <c r="S247" s="10">
        <f t="shared" si="25"/>
        <v>1</v>
      </c>
      <c r="T247" s="10">
        <f t="shared" si="25"/>
        <v>0</v>
      </c>
      <c r="U247" s="10">
        <f t="shared" si="25"/>
        <v>0</v>
      </c>
      <c r="V247" s="10">
        <f t="shared" si="25"/>
        <v>0</v>
      </c>
      <c r="W247" s="10">
        <f t="shared" si="25"/>
        <v>1</v>
      </c>
      <c r="X247" s="10">
        <f t="shared" si="25"/>
        <v>1</v>
      </c>
      <c r="Y247" s="10">
        <f t="shared" si="25"/>
        <v>1</v>
      </c>
      <c r="Z247" s="10">
        <f t="shared" si="25"/>
        <v>1</v>
      </c>
      <c r="AA247" s="10">
        <f t="shared" si="25"/>
        <v>0</v>
      </c>
    </row>
    <row r="248" spans="1:27" ht="11.25">
      <c r="A248" s="3"/>
      <c r="B248" s="6" t="s">
        <v>48</v>
      </c>
      <c r="C248" s="43">
        <f t="shared" si="26"/>
        <v>0</v>
      </c>
      <c r="D248" s="43">
        <f t="shared" si="27"/>
        <v>0</v>
      </c>
      <c r="E248" s="43">
        <f t="shared" si="28"/>
        <v>0</v>
      </c>
      <c r="F248" s="43">
        <f t="shared" si="29"/>
        <v>0</v>
      </c>
      <c r="G248" s="43">
        <f t="shared" si="30"/>
        <v>0</v>
      </c>
      <c r="H248" s="43">
        <f t="shared" si="31"/>
        <v>0</v>
      </c>
      <c r="I248" s="43">
        <f t="shared" si="32"/>
        <v>0</v>
      </c>
      <c r="J248" s="43">
        <f t="shared" si="33"/>
        <v>0</v>
      </c>
      <c r="K248" s="43">
        <f t="shared" si="34"/>
        <v>0</v>
      </c>
      <c r="L248" s="43">
        <f t="shared" si="35"/>
        <v>0</v>
      </c>
      <c r="M248" s="43">
        <f t="shared" si="36"/>
        <v>0</v>
      </c>
      <c r="N248" s="44">
        <f t="shared" si="37"/>
        <v>0</v>
      </c>
      <c r="P248" s="10">
        <f t="shared" si="25"/>
        <v>0</v>
      </c>
      <c r="Q248" s="10">
        <f t="shared" si="25"/>
        <v>0</v>
      </c>
      <c r="R248" s="10">
        <f t="shared" si="25"/>
        <v>0</v>
      </c>
      <c r="S248" s="10">
        <f t="shared" si="25"/>
        <v>0</v>
      </c>
      <c r="T248" s="10">
        <f t="shared" si="25"/>
        <v>0</v>
      </c>
      <c r="U248" s="10">
        <f t="shared" si="25"/>
        <v>0</v>
      </c>
      <c r="V248" s="10">
        <f t="shared" si="25"/>
        <v>0</v>
      </c>
      <c r="W248" s="10">
        <f t="shared" si="25"/>
        <v>0</v>
      </c>
      <c r="X248" s="10">
        <f t="shared" si="25"/>
        <v>0</v>
      </c>
      <c r="Y248" s="10">
        <f t="shared" si="25"/>
        <v>0</v>
      </c>
      <c r="Z248" s="10">
        <f t="shared" si="25"/>
        <v>0</v>
      </c>
      <c r="AA248" s="10">
        <f t="shared" si="25"/>
        <v>0</v>
      </c>
    </row>
    <row r="249" spans="1:27" ht="11.25">
      <c r="A249" s="3"/>
      <c r="B249" s="6" t="s">
        <v>49</v>
      </c>
      <c r="C249" s="43">
        <f t="shared" si="26"/>
        <v>0</v>
      </c>
      <c r="D249" s="43">
        <f t="shared" si="27"/>
        <v>0</v>
      </c>
      <c r="E249" s="43">
        <f t="shared" si="28"/>
        <v>0</v>
      </c>
      <c r="F249" s="43">
        <f t="shared" si="29"/>
        <v>0</v>
      </c>
      <c r="G249" s="43">
        <f t="shared" si="30"/>
        <v>0</v>
      </c>
      <c r="H249" s="43">
        <f t="shared" si="31"/>
        <v>0</v>
      </c>
      <c r="I249" s="43">
        <f t="shared" si="32"/>
        <v>0</v>
      </c>
      <c r="J249" s="43">
        <f t="shared" si="33"/>
        <v>2</v>
      </c>
      <c r="K249" s="43">
        <f t="shared" si="34"/>
        <v>0</v>
      </c>
      <c r="L249" s="43">
        <f t="shared" si="35"/>
        <v>0</v>
      </c>
      <c r="M249" s="43">
        <f t="shared" si="36"/>
        <v>0</v>
      </c>
      <c r="N249" s="44">
        <f t="shared" si="37"/>
        <v>0</v>
      </c>
      <c r="P249" s="10">
        <f t="shared" si="25"/>
        <v>0</v>
      </c>
      <c r="Q249" s="10">
        <f t="shared" si="25"/>
        <v>0</v>
      </c>
      <c r="R249" s="10">
        <f t="shared" si="25"/>
        <v>0</v>
      </c>
      <c r="S249" s="10">
        <f t="shared" si="25"/>
        <v>0</v>
      </c>
      <c r="T249" s="10">
        <f t="shared" si="25"/>
        <v>0</v>
      </c>
      <c r="U249" s="10">
        <f t="shared" si="25"/>
        <v>0</v>
      </c>
      <c r="V249" s="10">
        <f t="shared" si="25"/>
        <v>0</v>
      </c>
      <c r="W249" s="10">
        <f t="shared" si="25"/>
        <v>1</v>
      </c>
      <c r="X249" s="10">
        <f t="shared" si="25"/>
        <v>0</v>
      </c>
      <c r="Y249" s="10">
        <f t="shared" si="25"/>
        <v>0</v>
      </c>
      <c r="Z249" s="10">
        <f t="shared" si="25"/>
        <v>0</v>
      </c>
      <c r="AA249" s="10">
        <f t="shared" si="25"/>
        <v>0</v>
      </c>
    </row>
    <row r="250" spans="1:27" ht="11.25">
      <c r="A250" s="3"/>
      <c r="B250" s="9" t="s">
        <v>50</v>
      </c>
      <c r="C250" s="45">
        <f t="shared" si="26"/>
        <v>0</v>
      </c>
      <c r="D250" s="45">
        <f t="shared" si="27"/>
        <v>0</v>
      </c>
      <c r="E250" s="45">
        <f t="shared" si="28"/>
        <v>0</v>
      </c>
      <c r="F250" s="45">
        <f t="shared" si="29"/>
        <v>0</v>
      </c>
      <c r="G250" s="45">
        <f t="shared" si="30"/>
        <v>0</v>
      </c>
      <c r="H250" s="45">
        <f t="shared" si="31"/>
        <v>0</v>
      </c>
      <c r="I250" s="45">
        <f t="shared" si="32"/>
        <v>0</v>
      </c>
      <c r="J250" s="45">
        <f t="shared" si="33"/>
        <v>0</v>
      </c>
      <c r="K250" s="45">
        <f t="shared" si="34"/>
        <v>0</v>
      </c>
      <c r="L250" s="45">
        <f t="shared" si="35"/>
        <v>0</v>
      </c>
      <c r="M250" s="45">
        <f t="shared" si="36"/>
        <v>0</v>
      </c>
      <c r="N250" s="46">
        <f t="shared" si="37"/>
        <v>0</v>
      </c>
      <c r="P250" s="10">
        <f t="shared" si="25"/>
        <v>0</v>
      </c>
      <c r="Q250" s="10">
        <f t="shared" si="25"/>
        <v>0</v>
      </c>
      <c r="R250" s="10">
        <f t="shared" si="25"/>
        <v>0</v>
      </c>
      <c r="S250" s="10">
        <f t="shared" si="25"/>
        <v>0</v>
      </c>
      <c r="T250" s="10">
        <f t="shared" si="25"/>
        <v>0</v>
      </c>
      <c r="U250" s="10">
        <f t="shared" si="25"/>
        <v>0</v>
      </c>
      <c r="V250" s="10">
        <f t="shared" si="25"/>
        <v>0</v>
      </c>
      <c r="W250" s="10">
        <f t="shared" si="25"/>
        <v>0</v>
      </c>
      <c r="X250" s="10">
        <f t="shared" si="25"/>
        <v>0</v>
      </c>
      <c r="Y250" s="10">
        <f t="shared" si="25"/>
        <v>0</v>
      </c>
      <c r="Z250" s="10">
        <f t="shared" si="25"/>
        <v>0</v>
      </c>
      <c r="AA250" s="10">
        <f t="shared" si="25"/>
        <v>0</v>
      </c>
    </row>
    <row r="252" spans="2:14" ht="11.25">
      <c r="B252" s="11" t="s">
        <v>141</v>
      </c>
      <c r="C252" s="34">
        <f>SUM(C222:C238,C240:C243,C245:C247)</f>
        <v>136</v>
      </c>
      <c r="D252" s="34">
        <f aca="true" t="shared" si="38" ref="D252:N252">SUM(D222:D238,D240:D243,D245:D247)</f>
        <v>521</v>
      </c>
      <c r="E252" s="34">
        <f t="shared" si="38"/>
        <v>131</v>
      </c>
      <c r="F252" s="34">
        <f t="shared" si="38"/>
        <v>823</v>
      </c>
      <c r="G252" s="34">
        <f t="shared" si="38"/>
        <v>45</v>
      </c>
      <c r="H252" s="34">
        <f t="shared" si="38"/>
        <v>388</v>
      </c>
      <c r="I252" s="34">
        <f t="shared" si="38"/>
        <v>402</v>
      </c>
      <c r="J252" s="34">
        <f t="shared" si="38"/>
        <v>283</v>
      </c>
      <c r="K252" s="34">
        <f t="shared" si="38"/>
        <v>717</v>
      </c>
      <c r="L252" s="34">
        <f t="shared" si="38"/>
        <v>164</v>
      </c>
      <c r="M252" s="34">
        <f t="shared" si="38"/>
        <v>99</v>
      </c>
      <c r="N252" s="34">
        <f t="shared" si="38"/>
        <v>59</v>
      </c>
    </row>
    <row r="253" spans="2:14" ht="11.25">
      <c r="B253" s="11" t="s">
        <v>142</v>
      </c>
      <c r="C253" s="10">
        <f>SUM(P222:P238,P240:P243,P245:P247)</f>
        <v>2</v>
      </c>
      <c r="D253" s="10">
        <f aca="true" t="shared" si="39" ref="D253:N253">SUM(Q222:Q238,Q240:Q243,Q245:Q247)</f>
        <v>7</v>
      </c>
      <c r="E253" s="10">
        <f t="shared" si="39"/>
        <v>6</v>
      </c>
      <c r="F253" s="10">
        <f t="shared" si="39"/>
        <v>10</v>
      </c>
      <c r="G253" s="10">
        <f t="shared" si="39"/>
        <v>2</v>
      </c>
      <c r="H253" s="10">
        <f t="shared" si="39"/>
        <v>8</v>
      </c>
      <c r="I253" s="10">
        <f t="shared" si="39"/>
        <v>10</v>
      </c>
      <c r="J253" s="10">
        <f t="shared" si="39"/>
        <v>8</v>
      </c>
      <c r="K253" s="10">
        <f t="shared" si="39"/>
        <v>7</v>
      </c>
      <c r="L253" s="10">
        <f t="shared" si="39"/>
        <v>6</v>
      </c>
      <c r="M253" s="10">
        <f t="shared" si="39"/>
        <v>4</v>
      </c>
      <c r="N253" s="10">
        <f t="shared" si="39"/>
        <v>6</v>
      </c>
    </row>
    <row r="255" spans="7:11" ht="11.25">
      <c r="G255" s="54"/>
      <c r="K255" s="54"/>
    </row>
    <row r="256" ht="11.25">
      <c r="G256" s="54"/>
    </row>
  </sheetData>
  <printOptions/>
  <pageMargins left="0.75" right="0.75" top="1" bottom="1" header="0.5" footer="0.5"/>
  <pageSetup fitToHeight="1" fitToWidth="1" horizontalDpi="600" verticalDpi="600" orientation="portrait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56"/>
  <sheetViews>
    <sheetView zoomScale="75" zoomScaleNormal="75" workbookViewId="0" topLeftCell="A172">
      <selection activeCell="B215" sqref="B215"/>
    </sheetView>
  </sheetViews>
  <sheetFormatPr defaultColWidth="9.140625" defaultRowHeight="12.75"/>
  <cols>
    <col min="1" max="1" width="21.28125" style="11" bestFit="1" customWidth="1"/>
    <col min="2" max="2" width="19.00390625" style="11" bestFit="1" customWidth="1"/>
    <col min="3" max="3" width="8.8515625" style="11" customWidth="1"/>
    <col min="4" max="4" width="10.28125" style="11" customWidth="1"/>
    <col min="5" max="8" width="8.8515625" style="11" customWidth="1"/>
    <col min="9" max="9" width="21.28125" style="11" bestFit="1" customWidth="1"/>
    <col min="10" max="10" width="19.00390625" style="11" bestFit="1" customWidth="1"/>
    <col min="11" max="11" width="8.8515625" style="11" customWidth="1"/>
    <col min="12" max="12" width="10.28125" style="11" customWidth="1"/>
    <col min="13" max="16384" width="8.8515625" style="11" customWidth="1"/>
  </cols>
  <sheetData>
    <row r="1" spans="1:20" ht="11.25">
      <c r="A1" s="1" t="s">
        <v>139</v>
      </c>
      <c r="B1" s="2"/>
      <c r="C1" s="1"/>
      <c r="D1" s="3"/>
      <c r="E1" s="3"/>
      <c r="F1" s="27"/>
      <c r="G1" s="4"/>
      <c r="S1" s="64"/>
      <c r="T1" s="64"/>
    </row>
    <row r="2" spans="1:20" ht="11.25">
      <c r="A2" s="1" t="s">
        <v>140</v>
      </c>
      <c r="B2" s="55" t="s">
        <v>143</v>
      </c>
      <c r="C2" s="1"/>
      <c r="D2" s="3"/>
      <c r="E2" s="3"/>
      <c r="F2" s="27"/>
      <c r="G2" s="4"/>
      <c r="S2" s="34"/>
      <c r="T2" s="34"/>
    </row>
    <row r="3" spans="1:20" ht="11.25">
      <c r="A3" s="1"/>
      <c r="B3" s="7"/>
      <c r="C3" s="1"/>
      <c r="D3" s="3"/>
      <c r="E3" s="3"/>
      <c r="F3" s="28"/>
      <c r="G3" s="4"/>
      <c r="T3" s="64"/>
    </row>
    <row r="4" spans="1:7" ht="11.25">
      <c r="A4" s="4"/>
      <c r="B4" s="4"/>
      <c r="C4" s="1"/>
      <c r="D4" s="3"/>
      <c r="E4" s="3"/>
      <c r="F4" s="28"/>
      <c r="G4" s="4"/>
    </row>
    <row r="5" spans="1:7" ht="11.25">
      <c r="A5" s="4"/>
      <c r="B5" s="4"/>
      <c r="C5" s="3"/>
      <c r="D5" s="3"/>
      <c r="E5" s="3"/>
      <c r="F5" s="28"/>
      <c r="G5" s="4"/>
    </row>
    <row r="6" spans="1:15" ht="11.25">
      <c r="A6" s="3" t="s">
        <v>51</v>
      </c>
      <c r="B6" s="29">
        <v>3</v>
      </c>
      <c r="C6" s="29" t="s">
        <v>53</v>
      </c>
      <c r="D6" s="8"/>
      <c r="E6" s="3"/>
      <c r="F6" s="28"/>
      <c r="G6" s="4"/>
      <c r="I6" s="3" t="s">
        <v>51</v>
      </c>
      <c r="J6" s="29">
        <v>3</v>
      </c>
      <c r="K6" s="29" t="s">
        <v>54</v>
      </c>
      <c r="L6" s="8"/>
      <c r="M6" s="3"/>
      <c r="N6" s="28"/>
      <c r="O6" s="4"/>
    </row>
    <row r="7" spans="1:14" ht="11.25">
      <c r="A7" s="3" t="s">
        <v>52</v>
      </c>
      <c r="B7" s="29">
        <v>1</v>
      </c>
      <c r="C7" s="57">
        <v>39094</v>
      </c>
      <c r="D7" s="7"/>
      <c r="E7" s="7"/>
      <c r="F7" s="7"/>
      <c r="I7" s="3" t="s">
        <v>52</v>
      </c>
      <c r="J7" s="29">
        <v>2</v>
      </c>
      <c r="K7" s="57">
        <v>39094</v>
      </c>
      <c r="L7" s="7"/>
      <c r="M7" s="7"/>
      <c r="N7" s="7"/>
    </row>
    <row r="8" spans="3:14" ht="11.25">
      <c r="C8" s="10"/>
      <c r="D8" s="10"/>
      <c r="E8" s="10"/>
      <c r="F8" s="10"/>
      <c r="K8" s="10"/>
      <c r="L8" s="10"/>
      <c r="M8" s="10"/>
      <c r="N8" s="10"/>
    </row>
    <row r="9" spans="1:15" ht="12" thickBot="1">
      <c r="A9" s="12" t="s">
        <v>0</v>
      </c>
      <c r="B9" s="13" t="s">
        <v>1</v>
      </c>
      <c r="C9" s="14" t="s">
        <v>2</v>
      </c>
      <c r="D9" s="14" t="s">
        <v>3</v>
      </c>
      <c r="E9" s="14" t="s">
        <v>4</v>
      </c>
      <c r="F9" s="14" t="s">
        <v>5</v>
      </c>
      <c r="G9" s="15" t="s">
        <v>6</v>
      </c>
      <c r="I9" s="12" t="s">
        <v>0</v>
      </c>
      <c r="J9" s="13" t="s">
        <v>1</v>
      </c>
      <c r="K9" s="14" t="s">
        <v>2</v>
      </c>
      <c r="L9" s="14" t="s">
        <v>3</v>
      </c>
      <c r="M9" s="14" t="s">
        <v>4</v>
      </c>
      <c r="N9" s="14" t="s">
        <v>5</v>
      </c>
      <c r="O9" s="15" t="s">
        <v>6</v>
      </c>
    </row>
    <row r="10" spans="1:15" ht="12" thickTop="1">
      <c r="A10" s="16" t="s">
        <v>7</v>
      </c>
      <c r="B10" s="17" t="s">
        <v>8</v>
      </c>
      <c r="C10" s="18"/>
      <c r="D10" s="19"/>
      <c r="E10" s="19"/>
      <c r="F10" s="19"/>
      <c r="G10" s="19">
        <f>SUM(C10:F10)</f>
        <v>0</v>
      </c>
      <c r="I10" s="16" t="s">
        <v>7</v>
      </c>
      <c r="J10" s="17" t="s">
        <v>8</v>
      </c>
      <c r="K10" s="18"/>
      <c r="L10" s="19"/>
      <c r="M10" s="19"/>
      <c r="N10" s="19"/>
      <c r="O10" s="19">
        <f>SUM(K10:N10)</f>
        <v>0</v>
      </c>
    </row>
    <row r="11" spans="1:15" ht="11.25">
      <c r="A11" s="20" t="s">
        <v>9</v>
      </c>
      <c r="B11" s="21" t="s">
        <v>10</v>
      </c>
      <c r="C11" s="22"/>
      <c r="D11" s="23"/>
      <c r="E11" s="23"/>
      <c r="F11" s="23"/>
      <c r="G11" s="23">
        <f>SUM(C11:F11)</f>
        <v>0</v>
      </c>
      <c r="I11" s="20" t="s">
        <v>9</v>
      </c>
      <c r="J11" s="21" t="s">
        <v>10</v>
      </c>
      <c r="K11" s="22"/>
      <c r="L11" s="23"/>
      <c r="M11" s="23"/>
      <c r="N11" s="23"/>
      <c r="O11" s="23">
        <f>SUM(K11:N11)</f>
        <v>0</v>
      </c>
    </row>
    <row r="12" spans="1:15" ht="11.25">
      <c r="A12" s="20" t="s">
        <v>11</v>
      </c>
      <c r="B12" s="21" t="s">
        <v>12</v>
      </c>
      <c r="C12" s="22"/>
      <c r="D12" s="23"/>
      <c r="E12" s="23"/>
      <c r="F12" s="23"/>
      <c r="G12" s="23">
        <f aca="true" t="shared" si="0" ref="G12:G25">SUM(C12:F12)</f>
        <v>0</v>
      </c>
      <c r="I12" s="20" t="s">
        <v>11</v>
      </c>
      <c r="J12" s="21" t="s">
        <v>12</v>
      </c>
      <c r="K12" s="22"/>
      <c r="L12" s="23"/>
      <c r="M12" s="23"/>
      <c r="N12" s="23"/>
      <c r="O12" s="23">
        <f aca="true" t="shared" si="1" ref="O12:O25">SUM(K12:N12)</f>
        <v>0</v>
      </c>
    </row>
    <row r="13" spans="1:15" ht="11.25">
      <c r="A13" s="20" t="s">
        <v>13</v>
      </c>
      <c r="B13" s="21" t="s">
        <v>14</v>
      </c>
      <c r="C13" s="22"/>
      <c r="D13" s="23"/>
      <c r="E13" s="23"/>
      <c r="F13" s="23"/>
      <c r="G13" s="23">
        <f t="shared" si="0"/>
        <v>0</v>
      </c>
      <c r="I13" s="20" t="s">
        <v>13</v>
      </c>
      <c r="J13" s="21" t="s">
        <v>14</v>
      </c>
      <c r="K13" s="22"/>
      <c r="L13" s="23"/>
      <c r="M13" s="23"/>
      <c r="N13" s="23"/>
      <c r="O13" s="23">
        <f t="shared" si="1"/>
        <v>0</v>
      </c>
    </row>
    <row r="14" spans="1:15" ht="11.25">
      <c r="A14" s="20" t="s">
        <v>15</v>
      </c>
      <c r="B14" s="21" t="s">
        <v>16</v>
      </c>
      <c r="C14" s="22"/>
      <c r="D14" s="23"/>
      <c r="E14" s="23"/>
      <c r="F14" s="23"/>
      <c r="G14" s="23">
        <f t="shared" si="0"/>
        <v>0</v>
      </c>
      <c r="I14" s="20" t="s">
        <v>15</v>
      </c>
      <c r="J14" s="21" t="s">
        <v>16</v>
      </c>
      <c r="K14" s="22"/>
      <c r="L14" s="23"/>
      <c r="M14" s="23"/>
      <c r="N14" s="23"/>
      <c r="O14" s="23">
        <f t="shared" si="1"/>
        <v>0</v>
      </c>
    </row>
    <row r="15" spans="1:15" ht="11.25">
      <c r="A15" s="20" t="s">
        <v>17</v>
      </c>
      <c r="B15" s="21" t="s">
        <v>18</v>
      </c>
      <c r="C15" s="22"/>
      <c r="D15" s="23"/>
      <c r="E15" s="23"/>
      <c r="F15" s="23"/>
      <c r="G15" s="23">
        <f t="shared" si="0"/>
        <v>0</v>
      </c>
      <c r="I15" s="20" t="s">
        <v>17</v>
      </c>
      <c r="J15" s="21" t="s">
        <v>18</v>
      </c>
      <c r="K15" s="22"/>
      <c r="L15" s="23"/>
      <c r="M15" s="23"/>
      <c r="N15" s="23"/>
      <c r="O15" s="23">
        <f t="shared" si="1"/>
        <v>0</v>
      </c>
    </row>
    <row r="16" spans="1:15" ht="11.25">
      <c r="A16" s="20" t="s">
        <v>19</v>
      </c>
      <c r="B16" s="21" t="s">
        <v>20</v>
      </c>
      <c r="C16" s="22"/>
      <c r="D16" s="23"/>
      <c r="E16" s="23"/>
      <c r="F16" s="23"/>
      <c r="G16" s="23">
        <f t="shared" si="0"/>
        <v>0</v>
      </c>
      <c r="I16" s="20" t="s">
        <v>19</v>
      </c>
      <c r="J16" s="21" t="s">
        <v>20</v>
      </c>
      <c r="K16" s="22"/>
      <c r="L16" s="23"/>
      <c r="M16" s="23"/>
      <c r="N16" s="23"/>
      <c r="O16" s="23">
        <f t="shared" si="1"/>
        <v>0</v>
      </c>
    </row>
    <row r="17" spans="1:15" ht="11.25">
      <c r="A17" s="20" t="s">
        <v>21</v>
      </c>
      <c r="B17" s="21" t="s">
        <v>22</v>
      </c>
      <c r="C17" s="22"/>
      <c r="D17" s="23"/>
      <c r="E17" s="23"/>
      <c r="F17" s="23"/>
      <c r="G17" s="23">
        <f t="shared" si="0"/>
        <v>0</v>
      </c>
      <c r="I17" s="20" t="s">
        <v>21</v>
      </c>
      <c r="J17" s="21" t="s">
        <v>22</v>
      </c>
      <c r="K17" s="22"/>
      <c r="L17" s="23"/>
      <c r="M17" s="23"/>
      <c r="N17" s="23"/>
      <c r="O17" s="23">
        <f t="shared" si="1"/>
        <v>0</v>
      </c>
    </row>
    <row r="18" spans="1:15" ht="11.25">
      <c r="A18" s="20" t="s">
        <v>23</v>
      </c>
      <c r="B18" s="21" t="s">
        <v>24</v>
      </c>
      <c r="C18" s="22"/>
      <c r="D18" s="23"/>
      <c r="E18" s="23"/>
      <c r="F18" s="23"/>
      <c r="G18" s="23">
        <f t="shared" si="0"/>
        <v>0</v>
      </c>
      <c r="I18" s="20" t="s">
        <v>23</v>
      </c>
      <c r="J18" s="21" t="s">
        <v>24</v>
      </c>
      <c r="K18" s="22"/>
      <c r="L18" s="23"/>
      <c r="M18" s="23"/>
      <c r="N18" s="23"/>
      <c r="O18" s="23">
        <f t="shared" si="1"/>
        <v>0</v>
      </c>
    </row>
    <row r="19" spans="1:15" ht="11.25">
      <c r="A19" s="20" t="s">
        <v>25</v>
      </c>
      <c r="B19" s="21" t="s">
        <v>26</v>
      </c>
      <c r="C19" s="22"/>
      <c r="D19" s="23"/>
      <c r="E19" s="23"/>
      <c r="F19" s="23"/>
      <c r="G19" s="23">
        <f t="shared" si="0"/>
        <v>0</v>
      </c>
      <c r="I19" s="20" t="s">
        <v>25</v>
      </c>
      <c r="J19" s="21" t="s">
        <v>26</v>
      </c>
      <c r="K19" s="22"/>
      <c r="L19" s="23"/>
      <c r="M19" s="23"/>
      <c r="N19" s="23"/>
      <c r="O19" s="23">
        <f t="shared" si="1"/>
        <v>0</v>
      </c>
    </row>
    <row r="20" spans="1:15" ht="11.25">
      <c r="A20" s="20" t="s">
        <v>27</v>
      </c>
      <c r="B20" s="21" t="s">
        <v>28</v>
      </c>
      <c r="C20" s="22"/>
      <c r="D20" s="23"/>
      <c r="E20" s="23"/>
      <c r="F20" s="23"/>
      <c r="G20" s="23">
        <f t="shared" si="0"/>
        <v>0</v>
      </c>
      <c r="I20" s="20" t="s">
        <v>27</v>
      </c>
      <c r="J20" s="21" t="s">
        <v>28</v>
      </c>
      <c r="K20" s="22"/>
      <c r="L20" s="23"/>
      <c r="M20" s="23"/>
      <c r="N20" s="23"/>
      <c r="O20" s="23">
        <f t="shared" si="1"/>
        <v>0</v>
      </c>
    </row>
    <row r="21" spans="1:15" ht="11.25">
      <c r="A21" s="20" t="s">
        <v>29</v>
      </c>
      <c r="B21" s="21" t="s">
        <v>30</v>
      </c>
      <c r="C21" s="22"/>
      <c r="D21" s="23"/>
      <c r="E21" s="23"/>
      <c r="F21" s="23"/>
      <c r="G21" s="23">
        <f t="shared" si="0"/>
        <v>0</v>
      </c>
      <c r="I21" s="20" t="s">
        <v>29</v>
      </c>
      <c r="J21" s="21" t="s">
        <v>30</v>
      </c>
      <c r="K21" s="22"/>
      <c r="L21" s="23"/>
      <c r="M21" s="23"/>
      <c r="N21" s="23"/>
      <c r="O21" s="23">
        <f t="shared" si="1"/>
        <v>0</v>
      </c>
    </row>
    <row r="22" spans="1:15" ht="11.25">
      <c r="A22" s="20" t="s">
        <v>31</v>
      </c>
      <c r="B22" s="21" t="s">
        <v>32</v>
      </c>
      <c r="C22" s="22"/>
      <c r="D22" s="23"/>
      <c r="E22" s="23"/>
      <c r="F22" s="23"/>
      <c r="G22" s="23">
        <f t="shared" si="0"/>
        <v>0</v>
      </c>
      <c r="I22" s="20" t="s">
        <v>31</v>
      </c>
      <c r="J22" s="21" t="s">
        <v>32</v>
      </c>
      <c r="K22" s="22"/>
      <c r="L22" s="23"/>
      <c r="M22" s="23"/>
      <c r="N22" s="23"/>
      <c r="O22" s="23">
        <f t="shared" si="1"/>
        <v>0</v>
      </c>
    </row>
    <row r="23" spans="1:15" ht="11.25">
      <c r="A23" s="20" t="s">
        <v>33</v>
      </c>
      <c r="B23" s="21" t="s">
        <v>34</v>
      </c>
      <c r="C23" s="22"/>
      <c r="D23" s="23"/>
      <c r="E23" s="23"/>
      <c r="F23" s="23"/>
      <c r="G23" s="23">
        <f t="shared" si="0"/>
        <v>0</v>
      </c>
      <c r="I23" s="20" t="s">
        <v>33</v>
      </c>
      <c r="J23" s="21" t="s">
        <v>34</v>
      </c>
      <c r="K23" s="22"/>
      <c r="L23" s="23"/>
      <c r="M23" s="23"/>
      <c r="N23" s="23"/>
      <c r="O23" s="23">
        <f t="shared" si="1"/>
        <v>0</v>
      </c>
    </row>
    <row r="24" spans="1:15" ht="11.25">
      <c r="A24" s="20" t="s">
        <v>35</v>
      </c>
      <c r="B24" s="21" t="s">
        <v>36</v>
      </c>
      <c r="C24" s="22"/>
      <c r="D24" s="23"/>
      <c r="E24" s="23"/>
      <c r="F24" s="23"/>
      <c r="G24" s="23">
        <f t="shared" si="0"/>
        <v>0</v>
      </c>
      <c r="I24" s="20" t="s">
        <v>35</v>
      </c>
      <c r="J24" s="21" t="s">
        <v>36</v>
      </c>
      <c r="K24" s="22">
        <v>5</v>
      </c>
      <c r="L24" s="23">
        <v>6</v>
      </c>
      <c r="M24" s="23"/>
      <c r="N24" s="23"/>
      <c r="O24" s="23">
        <f t="shared" si="1"/>
        <v>11</v>
      </c>
    </row>
    <row r="25" spans="1:15" ht="11.25">
      <c r="A25" s="20" t="s">
        <v>37</v>
      </c>
      <c r="B25" s="21" t="s">
        <v>38</v>
      </c>
      <c r="C25" s="22"/>
      <c r="D25" s="23"/>
      <c r="E25" s="23"/>
      <c r="F25" s="23"/>
      <c r="G25" s="23">
        <f t="shared" si="0"/>
        <v>0</v>
      </c>
      <c r="I25" s="20" t="s">
        <v>37</v>
      </c>
      <c r="J25" s="21" t="s">
        <v>38</v>
      </c>
      <c r="K25" s="22"/>
      <c r="L25" s="23"/>
      <c r="M25" s="23"/>
      <c r="N25" s="23"/>
      <c r="O25" s="23">
        <f t="shared" si="1"/>
        <v>0</v>
      </c>
    </row>
    <row r="26" spans="1:15" ht="11.25">
      <c r="A26" s="20" t="s">
        <v>39</v>
      </c>
      <c r="B26" s="21" t="s">
        <v>40</v>
      </c>
      <c r="C26" s="22"/>
      <c r="D26" s="23"/>
      <c r="E26" s="23"/>
      <c r="F26" s="23"/>
      <c r="G26" s="23">
        <f>SUM(C26:F26)</f>
        <v>0</v>
      </c>
      <c r="I26" s="20" t="s">
        <v>39</v>
      </c>
      <c r="J26" s="21" t="s">
        <v>40</v>
      </c>
      <c r="K26" s="22"/>
      <c r="L26" s="23"/>
      <c r="M26" s="23"/>
      <c r="N26" s="23"/>
      <c r="O26" s="23">
        <f>SUM(K26:N26)</f>
        <v>0</v>
      </c>
    </row>
    <row r="27" spans="3:14" ht="11.25">
      <c r="C27" s="10"/>
      <c r="D27" s="10"/>
      <c r="E27" s="10"/>
      <c r="F27" s="10"/>
      <c r="K27" s="10"/>
      <c r="L27" s="10"/>
      <c r="M27" s="10"/>
      <c r="N27" s="10"/>
    </row>
    <row r="28" spans="1:14" ht="11.25">
      <c r="A28" s="24" t="s">
        <v>41</v>
      </c>
      <c r="B28" s="25"/>
      <c r="C28" s="26"/>
      <c r="D28" s="10"/>
      <c r="E28" s="10"/>
      <c r="F28" s="10"/>
      <c r="I28" s="24" t="s">
        <v>41</v>
      </c>
      <c r="J28" s="25">
        <v>4</v>
      </c>
      <c r="K28" s="26"/>
      <c r="L28" s="10"/>
      <c r="M28" s="10"/>
      <c r="N28" s="10"/>
    </row>
    <row r="29" spans="1:15" ht="11.25">
      <c r="A29" s="24" t="s">
        <v>42</v>
      </c>
      <c r="B29" s="25">
        <v>2</v>
      </c>
      <c r="C29" s="26"/>
      <c r="D29" s="31" t="s">
        <v>144</v>
      </c>
      <c r="E29" s="56">
        <v>0.3368055555555556</v>
      </c>
      <c r="F29" s="31" t="s">
        <v>145</v>
      </c>
      <c r="G29" s="56">
        <v>0.34375</v>
      </c>
      <c r="I29" s="24" t="s">
        <v>42</v>
      </c>
      <c r="J29" s="25">
        <v>2</v>
      </c>
      <c r="K29" s="26"/>
      <c r="L29" s="31" t="s">
        <v>144</v>
      </c>
      <c r="M29" s="56">
        <v>0.34722222222222227</v>
      </c>
      <c r="N29" s="31" t="s">
        <v>145</v>
      </c>
      <c r="O29" s="56">
        <v>0.3541666666666667</v>
      </c>
    </row>
    <row r="30" spans="1:15" ht="11.25">
      <c r="A30" s="24" t="s">
        <v>43</v>
      </c>
      <c r="B30" s="25"/>
      <c r="C30" s="26"/>
      <c r="D30" s="31" t="s">
        <v>146</v>
      </c>
      <c r="E30" s="10">
        <v>7.2</v>
      </c>
      <c r="F30" s="31" t="s">
        <v>147</v>
      </c>
      <c r="G30" s="10" t="s">
        <v>165</v>
      </c>
      <c r="I30" s="24" t="s">
        <v>43</v>
      </c>
      <c r="J30" s="25"/>
      <c r="K30" s="26"/>
      <c r="L30" s="31" t="s">
        <v>146</v>
      </c>
      <c r="M30" s="10">
        <v>7.2</v>
      </c>
      <c r="N30" s="31" t="s">
        <v>147</v>
      </c>
      <c r="O30" s="10" t="s">
        <v>165</v>
      </c>
    </row>
    <row r="31" spans="1:15" ht="11.25">
      <c r="A31" s="24" t="s">
        <v>56</v>
      </c>
      <c r="B31" s="25"/>
      <c r="C31" s="26"/>
      <c r="D31" s="31" t="s">
        <v>148</v>
      </c>
      <c r="E31" s="10">
        <v>75</v>
      </c>
      <c r="F31" s="31" t="s">
        <v>149</v>
      </c>
      <c r="G31" s="10">
        <v>0</v>
      </c>
      <c r="I31" s="24" t="s">
        <v>56</v>
      </c>
      <c r="J31" s="25"/>
      <c r="K31" s="26"/>
      <c r="L31" s="31" t="s">
        <v>148</v>
      </c>
      <c r="M31" s="10">
        <v>75</v>
      </c>
      <c r="N31" s="31" t="s">
        <v>149</v>
      </c>
      <c r="O31" s="10">
        <v>0</v>
      </c>
    </row>
    <row r="32" spans="1:15" ht="11.25">
      <c r="A32" s="24" t="s">
        <v>44</v>
      </c>
      <c r="B32" s="25">
        <v>32</v>
      </c>
      <c r="D32" s="31" t="s">
        <v>150</v>
      </c>
      <c r="E32" s="10" t="s">
        <v>156</v>
      </c>
      <c r="F32" s="31" t="s">
        <v>151</v>
      </c>
      <c r="G32" s="10" t="s">
        <v>158</v>
      </c>
      <c r="I32" s="24" t="s">
        <v>44</v>
      </c>
      <c r="J32" s="25">
        <v>140</v>
      </c>
      <c r="L32" s="31" t="s">
        <v>150</v>
      </c>
      <c r="M32" s="10" t="s">
        <v>156</v>
      </c>
      <c r="N32" s="31" t="s">
        <v>151</v>
      </c>
      <c r="O32" s="10" t="s">
        <v>158</v>
      </c>
    </row>
    <row r="33" spans="1:14" ht="11.25">
      <c r="A33" s="24" t="s">
        <v>45</v>
      </c>
      <c r="B33" s="25"/>
      <c r="D33" s="31" t="s">
        <v>152</v>
      </c>
      <c r="E33" s="10" t="s">
        <v>155</v>
      </c>
      <c r="F33" s="31"/>
      <c r="I33" s="24" t="s">
        <v>45</v>
      </c>
      <c r="J33" s="25">
        <v>2</v>
      </c>
      <c r="L33" s="31" t="s">
        <v>152</v>
      </c>
      <c r="M33" s="10" t="s">
        <v>155</v>
      </c>
      <c r="N33" s="31"/>
    </row>
    <row r="34" spans="1:10" ht="11.25">
      <c r="A34" s="24" t="s">
        <v>46</v>
      </c>
      <c r="B34" s="25"/>
      <c r="I34" s="24" t="s">
        <v>46</v>
      </c>
      <c r="J34" s="25"/>
    </row>
    <row r="35" spans="1:10" ht="11.25">
      <c r="A35" s="24" t="s">
        <v>47</v>
      </c>
      <c r="B35" s="25"/>
      <c r="I35" s="24" t="s">
        <v>47</v>
      </c>
      <c r="J35" s="25"/>
    </row>
    <row r="36" spans="1:15" ht="11.25">
      <c r="A36" s="24" t="s">
        <v>48</v>
      </c>
      <c r="B36" s="25"/>
      <c r="C36" s="1"/>
      <c r="D36" s="3"/>
      <c r="E36" s="3"/>
      <c r="F36" s="27"/>
      <c r="G36" s="4"/>
      <c r="I36" s="24" t="s">
        <v>48</v>
      </c>
      <c r="J36" s="25"/>
      <c r="K36" s="1"/>
      <c r="L36" s="3"/>
      <c r="M36" s="3"/>
      <c r="N36" s="27"/>
      <c r="O36" s="4"/>
    </row>
    <row r="37" spans="1:15" ht="11.25">
      <c r="A37" s="24" t="s">
        <v>49</v>
      </c>
      <c r="B37" s="25"/>
      <c r="C37" s="1"/>
      <c r="D37" s="3"/>
      <c r="E37" s="3"/>
      <c r="F37" s="27"/>
      <c r="G37" s="4"/>
      <c r="I37" s="24" t="s">
        <v>49</v>
      </c>
      <c r="J37" s="25"/>
      <c r="K37" s="1"/>
      <c r="L37" s="3"/>
      <c r="M37" s="3"/>
      <c r="N37" s="27"/>
      <c r="O37" s="4"/>
    </row>
    <row r="38" spans="1:15" ht="11.25">
      <c r="A38" s="24" t="s">
        <v>50</v>
      </c>
      <c r="B38" s="25">
        <v>1</v>
      </c>
      <c r="C38" s="1"/>
      <c r="D38" s="3"/>
      <c r="E38" s="3"/>
      <c r="F38" s="28"/>
      <c r="G38" s="4"/>
      <c r="I38" s="24" t="s">
        <v>50</v>
      </c>
      <c r="J38" s="25"/>
      <c r="K38" s="1"/>
      <c r="L38" s="3"/>
      <c r="M38" s="3"/>
      <c r="N38" s="28"/>
      <c r="O38" s="4"/>
    </row>
    <row r="39" spans="4:6" ht="11.25">
      <c r="D39" s="4"/>
      <c r="E39" s="4"/>
      <c r="F39" s="4"/>
    </row>
    <row r="40" spans="1:7" ht="11.25">
      <c r="A40" s="4"/>
      <c r="B40" s="4"/>
      <c r="C40" s="3"/>
      <c r="D40" s="3"/>
      <c r="E40" s="3"/>
      <c r="F40" s="28"/>
      <c r="G40" s="4"/>
    </row>
    <row r="41" spans="1:15" ht="11.25">
      <c r="A41" s="3" t="s">
        <v>51</v>
      </c>
      <c r="B41" s="29">
        <v>3</v>
      </c>
      <c r="C41" s="29" t="s">
        <v>55</v>
      </c>
      <c r="D41" s="8"/>
      <c r="E41" s="3"/>
      <c r="F41" s="28"/>
      <c r="G41" s="4"/>
      <c r="I41" s="3" t="s">
        <v>51</v>
      </c>
      <c r="J41" s="29">
        <v>3</v>
      </c>
      <c r="K41" s="29" t="s">
        <v>57</v>
      </c>
      <c r="L41" s="8"/>
      <c r="M41" s="3"/>
      <c r="N41" s="28"/>
      <c r="O41" s="4"/>
    </row>
    <row r="42" spans="1:14" ht="11.25">
      <c r="A42" s="3" t="s">
        <v>52</v>
      </c>
      <c r="B42" s="29">
        <v>3</v>
      </c>
      <c r="C42" s="57">
        <v>39094</v>
      </c>
      <c r="D42" s="7"/>
      <c r="E42" s="7"/>
      <c r="F42" s="7"/>
      <c r="I42" s="3" t="s">
        <v>52</v>
      </c>
      <c r="J42" s="29">
        <v>4</v>
      </c>
      <c r="K42" s="57">
        <v>39094</v>
      </c>
      <c r="L42" s="7"/>
      <c r="M42" s="7"/>
      <c r="N42" s="7"/>
    </row>
    <row r="43" spans="3:14" ht="11.25">
      <c r="C43" s="10"/>
      <c r="D43" s="10"/>
      <c r="E43" s="10"/>
      <c r="F43" s="10"/>
      <c r="K43" s="10"/>
      <c r="L43" s="10"/>
      <c r="M43" s="10"/>
      <c r="N43" s="10"/>
    </row>
    <row r="44" spans="1:15" ht="12" thickBot="1">
      <c r="A44" s="12" t="s">
        <v>0</v>
      </c>
      <c r="B44" s="13" t="s">
        <v>1</v>
      </c>
      <c r="C44" s="14" t="s">
        <v>2</v>
      </c>
      <c r="D44" s="14" t="s">
        <v>3</v>
      </c>
      <c r="E44" s="14" t="s">
        <v>4</v>
      </c>
      <c r="F44" s="14" t="s">
        <v>5</v>
      </c>
      <c r="G44" s="15" t="s">
        <v>6</v>
      </c>
      <c r="I44" s="12" t="s">
        <v>0</v>
      </c>
      <c r="J44" s="13" t="s">
        <v>1</v>
      </c>
      <c r="K44" s="14" t="s">
        <v>2</v>
      </c>
      <c r="L44" s="14" t="s">
        <v>3</v>
      </c>
      <c r="M44" s="14" t="s">
        <v>4</v>
      </c>
      <c r="N44" s="14" t="s">
        <v>5</v>
      </c>
      <c r="O44" s="15" t="s">
        <v>6</v>
      </c>
    </row>
    <row r="45" spans="1:15" ht="12" thickTop="1">
      <c r="A45" s="16" t="s">
        <v>7</v>
      </c>
      <c r="B45" s="17" t="s">
        <v>8</v>
      </c>
      <c r="C45" s="18"/>
      <c r="D45" s="19"/>
      <c r="E45" s="19"/>
      <c r="F45" s="19"/>
      <c r="G45" s="19">
        <f>SUM(C45:F45)</f>
        <v>0</v>
      </c>
      <c r="I45" s="16" t="s">
        <v>7</v>
      </c>
      <c r="J45" s="17" t="s">
        <v>8</v>
      </c>
      <c r="K45" s="18"/>
      <c r="L45" s="19"/>
      <c r="M45" s="19"/>
      <c r="N45" s="19"/>
      <c r="O45" s="19">
        <f>SUM(K45:N45)</f>
        <v>0</v>
      </c>
    </row>
    <row r="46" spans="1:15" ht="11.25">
      <c r="A46" s="20" t="s">
        <v>9</v>
      </c>
      <c r="B46" s="21" t="s">
        <v>10</v>
      </c>
      <c r="C46" s="22"/>
      <c r="D46" s="23"/>
      <c r="E46" s="23"/>
      <c r="F46" s="23"/>
      <c r="G46" s="23">
        <f>SUM(C46:F46)</f>
        <v>0</v>
      </c>
      <c r="I46" s="20" t="s">
        <v>9</v>
      </c>
      <c r="J46" s="21" t="s">
        <v>10</v>
      </c>
      <c r="K46" s="22"/>
      <c r="L46" s="23"/>
      <c r="M46" s="23"/>
      <c r="N46" s="23"/>
      <c r="O46" s="23">
        <f>SUM(K46:N46)</f>
        <v>0</v>
      </c>
    </row>
    <row r="47" spans="1:15" ht="11.25">
      <c r="A47" s="20" t="s">
        <v>11</v>
      </c>
      <c r="B47" s="21" t="s">
        <v>12</v>
      </c>
      <c r="C47" s="22"/>
      <c r="D47" s="23"/>
      <c r="E47" s="23"/>
      <c r="F47" s="23"/>
      <c r="G47" s="23">
        <f aca="true" t="shared" si="2" ref="G47:G60">SUM(C47:F47)</f>
        <v>0</v>
      </c>
      <c r="I47" s="20" t="s">
        <v>11</v>
      </c>
      <c r="J47" s="21" t="s">
        <v>12</v>
      </c>
      <c r="K47" s="22"/>
      <c r="L47" s="23"/>
      <c r="M47" s="23"/>
      <c r="N47" s="23"/>
      <c r="O47" s="23">
        <f aca="true" t="shared" si="3" ref="O47:O60">SUM(K47:N47)</f>
        <v>0</v>
      </c>
    </row>
    <row r="48" spans="1:15" ht="11.25">
      <c r="A48" s="20" t="s">
        <v>13</v>
      </c>
      <c r="B48" s="21" t="s">
        <v>14</v>
      </c>
      <c r="C48" s="22"/>
      <c r="D48" s="23"/>
      <c r="E48" s="23"/>
      <c r="F48" s="23"/>
      <c r="G48" s="23">
        <f t="shared" si="2"/>
        <v>0</v>
      </c>
      <c r="I48" s="20" t="s">
        <v>13</v>
      </c>
      <c r="J48" s="21" t="s">
        <v>14</v>
      </c>
      <c r="K48" s="22"/>
      <c r="L48" s="23"/>
      <c r="M48" s="23"/>
      <c r="N48" s="23"/>
      <c r="O48" s="23">
        <f t="shared" si="3"/>
        <v>0</v>
      </c>
    </row>
    <row r="49" spans="1:15" ht="11.25">
      <c r="A49" s="20" t="s">
        <v>15</v>
      </c>
      <c r="B49" s="21" t="s">
        <v>16</v>
      </c>
      <c r="C49" s="22"/>
      <c r="D49" s="23"/>
      <c r="E49" s="23"/>
      <c r="F49" s="23"/>
      <c r="G49" s="23">
        <f t="shared" si="2"/>
        <v>0</v>
      </c>
      <c r="I49" s="20" t="s">
        <v>15</v>
      </c>
      <c r="J49" s="21" t="s">
        <v>16</v>
      </c>
      <c r="K49" s="22"/>
      <c r="L49" s="23"/>
      <c r="M49" s="23"/>
      <c r="N49" s="23"/>
      <c r="O49" s="23">
        <f t="shared" si="3"/>
        <v>0</v>
      </c>
    </row>
    <row r="50" spans="1:15" ht="11.25">
      <c r="A50" s="20" t="s">
        <v>17</v>
      </c>
      <c r="B50" s="21" t="s">
        <v>18</v>
      </c>
      <c r="C50" s="22"/>
      <c r="D50" s="23"/>
      <c r="E50" s="23"/>
      <c r="F50" s="23"/>
      <c r="G50" s="23">
        <f t="shared" si="2"/>
        <v>0</v>
      </c>
      <c r="I50" s="20" t="s">
        <v>17</v>
      </c>
      <c r="J50" s="21" t="s">
        <v>18</v>
      </c>
      <c r="K50" s="22"/>
      <c r="L50" s="23"/>
      <c r="M50" s="23"/>
      <c r="N50" s="23"/>
      <c r="O50" s="23">
        <f t="shared" si="3"/>
        <v>0</v>
      </c>
    </row>
    <row r="51" spans="1:15" ht="11.25">
      <c r="A51" s="20" t="s">
        <v>19</v>
      </c>
      <c r="B51" s="21" t="s">
        <v>20</v>
      </c>
      <c r="C51" s="22"/>
      <c r="D51" s="23"/>
      <c r="E51" s="23"/>
      <c r="F51" s="23"/>
      <c r="G51" s="23">
        <f t="shared" si="2"/>
        <v>0</v>
      </c>
      <c r="I51" s="20" t="s">
        <v>19</v>
      </c>
      <c r="J51" s="21" t="s">
        <v>20</v>
      </c>
      <c r="K51" s="22"/>
      <c r="L51" s="23"/>
      <c r="M51" s="23"/>
      <c r="N51" s="23"/>
      <c r="O51" s="23">
        <f t="shared" si="3"/>
        <v>0</v>
      </c>
    </row>
    <row r="52" spans="1:15" ht="11.25">
      <c r="A52" s="20" t="s">
        <v>21</v>
      </c>
      <c r="B52" s="21" t="s">
        <v>22</v>
      </c>
      <c r="C52" s="22"/>
      <c r="D52" s="23"/>
      <c r="E52" s="23"/>
      <c r="F52" s="23"/>
      <c r="G52" s="23">
        <f t="shared" si="2"/>
        <v>0</v>
      </c>
      <c r="I52" s="20" t="s">
        <v>21</v>
      </c>
      <c r="J52" s="21" t="s">
        <v>22</v>
      </c>
      <c r="K52" s="22"/>
      <c r="L52" s="23"/>
      <c r="M52" s="23"/>
      <c r="N52" s="23"/>
      <c r="O52" s="23">
        <f t="shared" si="3"/>
        <v>0</v>
      </c>
    </row>
    <row r="53" spans="1:15" ht="11.25">
      <c r="A53" s="20" t="s">
        <v>23</v>
      </c>
      <c r="B53" s="21" t="s">
        <v>24</v>
      </c>
      <c r="C53" s="22"/>
      <c r="D53" s="23"/>
      <c r="E53" s="23"/>
      <c r="F53" s="23"/>
      <c r="G53" s="23">
        <f t="shared" si="2"/>
        <v>0</v>
      </c>
      <c r="I53" s="20" t="s">
        <v>23</v>
      </c>
      <c r="J53" s="21" t="s">
        <v>24</v>
      </c>
      <c r="K53" s="22"/>
      <c r="L53" s="23"/>
      <c r="M53" s="23"/>
      <c r="N53" s="23"/>
      <c r="O53" s="23">
        <f t="shared" si="3"/>
        <v>0</v>
      </c>
    </row>
    <row r="54" spans="1:15" ht="11.25">
      <c r="A54" s="20" t="s">
        <v>25</v>
      </c>
      <c r="B54" s="21" t="s">
        <v>26</v>
      </c>
      <c r="C54" s="22">
        <v>1</v>
      </c>
      <c r="D54" s="23">
        <v>1</v>
      </c>
      <c r="E54" s="23"/>
      <c r="F54" s="23"/>
      <c r="G54" s="23">
        <f t="shared" si="2"/>
        <v>2</v>
      </c>
      <c r="I54" s="20" t="s">
        <v>25</v>
      </c>
      <c r="J54" s="21" t="s">
        <v>26</v>
      </c>
      <c r="K54" s="22">
        <v>25</v>
      </c>
      <c r="L54" s="23">
        <v>14</v>
      </c>
      <c r="M54" s="23"/>
      <c r="N54" s="23"/>
      <c r="O54" s="23">
        <f t="shared" si="3"/>
        <v>39</v>
      </c>
    </row>
    <row r="55" spans="1:15" ht="11.25">
      <c r="A55" s="20" t="s">
        <v>27</v>
      </c>
      <c r="B55" s="21" t="s">
        <v>28</v>
      </c>
      <c r="C55" s="22"/>
      <c r="D55" s="23"/>
      <c r="E55" s="23"/>
      <c r="F55" s="23"/>
      <c r="G55" s="23">
        <f t="shared" si="2"/>
        <v>0</v>
      </c>
      <c r="I55" s="20" t="s">
        <v>27</v>
      </c>
      <c r="J55" s="21" t="s">
        <v>28</v>
      </c>
      <c r="K55" s="22"/>
      <c r="L55" s="23"/>
      <c r="M55" s="23"/>
      <c r="N55" s="23"/>
      <c r="O55" s="23">
        <f t="shared" si="3"/>
        <v>0</v>
      </c>
    </row>
    <row r="56" spans="1:15" ht="11.25">
      <c r="A56" s="20" t="s">
        <v>29</v>
      </c>
      <c r="B56" s="21" t="s">
        <v>30</v>
      </c>
      <c r="C56" s="22">
        <v>9</v>
      </c>
      <c r="D56" s="23">
        <v>11</v>
      </c>
      <c r="E56" s="23"/>
      <c r="F56" s="23"/>
      <c r="G56" s="23">
        <f t="shared" si="2"/>
        <v>20</v>
      </c>
      <c r="I56" s="20" t="s">
        <v>29</v>
      </c>
      <c r="J56" s="21" t="s">
        <v>30</v>
      </c>
      <c r="K56" s="22">
        <v>5</v>
      </c>
      <c r="L56" s="23"/>
      <c r="M56" s="23"/>
      <c r="N56" s="23">
        <v>8</v>
      </c>
      <c r="O56" s="23">
        <f t="shared" si="3"/>
        <v>13</v>
      </c>
    </row>
    <row r="57" spans="1:15" ht="11.25">
      <c r="A57" s="20" t="s">
        <v>31</v>
      </c>
      <c r="B57" s="21" t="s">
        <v>32</v>
      </c>
      <c r="C57" s="22">
        <v>9</v>
      </c>
      <c r="D57" s="23">
        <v>13</v>
      </c>
      <c r="E57" s="23"/>
      <c r="F57" s="23"/>
      <c r="G57" s="23">
        <f t="shared" si="2"/>
        <v>22</v>
      </c>
      <c r="I57" s="20" t="s">
        <v>31</v>
      </c>
      <c r="J57" s="21" t="s">
        <v>32</v>
      </c>
      <c r="K57" s="22"/>
      <c r="L57" s="23"/>
      <c r="M57" s="23"/>
      <c r="N57" s="23"/>
      <c r="O57" s="23">
        <f t="shared" si="3"/>
        <v>0</v>
      </c>
    </row>
    <row r="58" spans="1:15" ht="11.25">
      <c r="A58" s="20" t="s">
        <v>33</v>
      </c>
      <c r="B58" s="21" t="s">
        <v>34</v>
      </c>
      <c r="C58" s="22"/>
      <c r="D58" s="23"/>
      <c r="E58" s="23"/>
      <c r="F58" s="23"/>
      <c r="G58" s="23">
        <f t="shared" si="2"/>
        <v>0</v>
      </c>
      <c r="I58" s="20" t="s">
        <v>33</v>
      </c>
      <c r="J58" s="21" t="s">
        <v>34</v>
      </c>
      <c r="K58" s="22"/>
      <c r="L58" s="23"/>
      <c r="M58" s="23"/>
      <c r="N58" s="23"/>
      <c r="O58" s="23">
        <f t="shared" si="3"/>
        <v>0</v>
      </c>
    </row>
    <row r="59" spans="1:15" ht="11.25">
      <c r="A59" s="20" t="s">
        <v>35</v>
      </c>
      <c r="B59" s="21" t="s">
        <v>36</v>
      </c>
      <c r="C59" s="22"/>
      <c r="D59" s="23"/>
      <c r="E59" s="23"/>
      <c r="F59" s="23"/>
      <c r="G59" s="23">
        <f t="shared" si="2"/>
        <v>0</v>
      </c>
      <c r="I59" s="20" t="s">
        <v>35</v>
      </c>
      <c r="J59" s="21" t="s">
        <v>36</v>
      </c>
      <c r="K59" s="22">
        <v>9</v>
      </c>
      <c r="L59" s="23">
        <v>2</v>
      </c>
      <c r="M59" s="23"/>
      <c r="N59" s="23">
        <v>33</v>
      </c>
      <c r="O59" s="23">
        <f t="shared" si="3"/>
        <v>44</v>
      </c>
    </row>
    <row r="60" spans="1:15" ht="11.25">
      <c r="A60" s="20" t="s">
        <v>37</v>
      </c>
      <c r="B60" s="21" t="s">
        <v>38</v>
      </c>
      <c r="C60" s="22"/>
      <c r="D60" s="23"/>
      <c r="E60" s="23"/>
      <c r="F60" s="23"/>
      <c r="G60" s="23">
        <f t="shared" si="2"/>
        <v>0</v>
      </c>
      <c r="I60" s="20" t="s">
        <v>37</v>
      </c>
      <c r="J60" s="21" t="s">
        <v>38</v>
      </c>
      <c r="K60" s="22"/>
      <c r="L60" s="23"/>
      <c r="M60" s="23"/>
      <c r="N60" s="23"/>
      <c r="O60" s="23">
        <f t="shared" si="3"/>
        <v>0</v>
      </c>
    </row>
    <row r="61" spans="1:15" ht="11.25">
      <c r="A61" s="20" t="s">
        <v>39</v>
      </c>
      <c r="B61" s="21" t="s">
        <v>40</v>
      </c>
      <c r="C61" s="22"/>
      <c r="D61" s="23"/>
      <c r="E61" s="23"/>
      <c r="F61" s="23"/>
      <c r="G61" s="23">
        <f>SUM(C61:F61)</f>
        <v>0</v>
      </c>
      <c r="I61" s="20" t="s">
        <v>39</v>
      </c>
      <c r="J61" s="21" t="s">
        <v>40</v>
      </c>
      <c r="K61" s="22"/>
      <c r="L61" s="23"/>
      <c r="M61" s="23"/>
      <c r="N61" s="23">
        <v>5262</v>
      </c>
      <c r="O61" s="23">
        <f>SUM(K61:N61)</f>
        <v>5262</v>
      </c>
    </row>
    <row r="62" spans="3:14" ht="11.25">
      <c r="C62" s="10"/>
      <c r="D62" s="10"/>
      <c r="E62" s="10"/>
      <c r="F62" s="10"/>
      <c r="K62" s="10"/>
      <c r="L62" s="10"/>
      <c r="M62" s="10"/>
      <c r="N62" s="10"/>
    </row>
    <row r="63" spans="1:15" ht="11.25">
      <c r="A63" s="24" t="s">
        <v>41</v>
      </c>
      <c r="B63" s="25">
        <v>33</v>
      </c>
      <c r="C63" s="26"/>
      <c r="D63" s="10"/>
      <c r="E63" s="10"/>
      <c r="F63" s="10"/>
      <c r="I63" s="24" t="s">
        <v>41</v>
      </c>
      <c r="J63" s="25">
        <v>35</v>
      </c>
      <c r="K63" s="26"/>
      <c r="L63" s="10"/>
      <c r="M63" s="10"/>
      <c r="N63" s="10"/>
      <c r="O63" s="54"/>
    </row>
    <row r="64" spans="1:15" ht="11.25">
      <c r="A64" s="24" t="s">
        <v>42</v>
      </c>
      <c r="B64" s="25">
        <v>16</v>
      </c>
      <c r="C64" s="26"/>
      <c r="D64" s="31" t="s">
        <v>144</v>
      </c>
      <c r="E64" s="56">
        <v>0.3541666666666667</v>
      </c>
      <c r="F64" s="31" t="s">
        <v>145</v>
      </c>
      <c r="G64" s="56">
        <v>0.3611111111111111</v>
      </c>
      <c r="I64" s="24" t="s">
        <v>42</v>
      </c>
      <c r="J64" s="25">
        <v>28</v>
      </c>
      <c r="K64" s="26"/>
      <c r="L64" s="31" t="s">
        <v>144</v>
      </c>
      <c r="M64" s="56">
        <v>0.3680555555555556</v>
      </c>
      <c r="N64" s="31" t="s">
        <v>145</v>
      </c>
      <c r="O64" s="56">
        <v>0.3888888888888889</v>
      </c>
    </row>
    <row r="65" spans="1:15" ht="11.25">
      <c r="A65" s="24" t="s">
        <v>43</v>
      </c>
      <c r="B65" s="25">
        <v>10</v>
      </c>
      <c r="C65" s="26"/>
      <c r="D65" s="31" t="s">
        <v>146</v>
      </c>
      <c r="E65" s="10">
        <v>7.2</v>
      </c>
      <c r="F65" s="31" t="s">
        <v>147</v>
      </c>
      <c r="G65" s="10" t="s">
        <v>165</v>
      </c>
      <c r="I65" s="24" t="s">
        <v>43</v>
      </c>
      <c r="J65" s="25">
        <v>4</v>
      </c>
      <c r="K65" s="26"/>
      <c r="L65" s="31" t="s">
        <v>146</v>
      </c>
      <c r="M65" s="10">
        <v>7.2</v>
      </c>
      <c r="N65" s="31" t="s">
        <v>147</v>
      </c>
      <c r="O65" s="10" t="s">
        <v>165</v>
      </c>
    </row>
    <row r="66" spans="1:15" ht="11.25">
      <c r="A66" s="24" t="s">
        <v>56</v>
      </c>
      <c r="B66" s="25"/>
      <c r="C66" s="26"/>
      <c r="D66" s="31" t="s">
        <v>148</v>
      </c>
      <c r="E66" s="10">
        <v>90</v>
      </c>
      <c r="F66" s="31" t="s">
        <v>149</v>
      </c>
      <c r="G66" s="10">
        <v>0</v>
      </c>
      <c r="I66" s="24" t="s">
        <v>56</v>
      </c>
      <c r="J66" s="25"/>
      <c r="K66" s="26"/>
      <c r="L66" s="31" t="s">
        <v>148</v>
      </c>
      <c r="M66" s="10">
        <v>75</v>
      </c>
      <c r="N66" s="31" t="s">
        <v>149</v>
      </c>
      <c r="O66" s="10">
        <v>0</v>
      </c>
    </row>
    <row r="67" spans="1:15" ht="11.25">
      <c r="A67" s="24" t="s">
        <v>44</v>
      </c>
      <c r="B67" s="25">
        <v>180</v>
      </c>
      <c r="D67" s="31" t="s">
        <v>150</v>
      </c>
      <c r="E67" s="10" t="s">
        <v>156</v>
      </c>
      <c r="F67" s="31" t="s">
        <v>151</v>
      </c>
      <c r="G67" s="10" t="s">
        <v>158</v>
      </c>
      <c r="I67" s="24" t="s">
        <v>44</v>
      </c>
      <c r="J67" s="25">
        <v>31</v>
      </c>
      <c r="L67" s="31" t="s">
        <v>150</v>
      </c>
      <c r="M67" s="10" t="s">
        <v>156</v>
      </c>
      <c r="N67" s="31" t="s">
        <v>151</v>
      </c>
      <c r="O67" s="10" t="s">
        <v>158</v>
      </c>
    </row>
    <row r="68" spans="1:14" ht="11.25">
      <c r="A68" s="24" t="s">
        <v>45</v>
      </c>
      <c r="B68" s="25"/>
      <c r="D68" s="31" t="s">
        <v>152</v>
      </c>
      <c r="E68" s="10" t="s">
        <v>155</v>
      </c>
      <c r="F68" s="31"/>
      <c r="I68" s="24" t="s">
        <v>45</v>
      </c>
      <c r="J68" s="25">
        <v>5</v>
      </c>
      <c r="L68" s="31" t="s">
        <v>152</v>
      </c>
      <c r="M68" s="10" t="s">
        <v>155</v>
      </c>
      <c r="N68" s="31"/>
    </row>
    <row r="69" spans="1:10" ht="11.25">
      <c r="A69" s="24" t="s">
        <v>46</v>
      </c>
      <c r="B69" s="25">
        <v>26</v>
      </c>
      <c r="I69" s="24" t="s">
        <v>46</v>
      </c>
      <c r="J69" s="25"/>
    </row>
    <row r="70" spans="1:10" ht="11.25">
      <c r="A70" s="24" t="s">
        <v>47</v>
      </c>
      <c r="B70" s="25"/>
      <c r="D70" s="11" t="s">
        <v>171</v>
      </c>
      <c r="I70" s="24" t="s">
        <v>47</v>
      </c>
      <c r="J70" s="25">
        <v>8</v>
      </c>
    </row>
    <row r="71" spans="1:15" ht="11.25">
      <c r="A71" s="24" t="s">
        <v>48</v>
      </c>
      <c r="B71" s="25"/>
      <c r="C71" s="1"/>
      <c r="D71" s="3"/>
      <c r="E71" s="3"/>
      <c r="F71" s="27"/>
      <c r="G71" s="4"/>
      <c r="I71" s="24" t="s">
        <v>48</v>
      </c>
      <c r="J71" s="25"/>
      <c r="K71" s="1"/>
      <c r="L71" s="3"/>
      <c r="M71" s="3"/>
      <c r="N71" s="27"/>
      <c r="O71" s="4"/>
    </row>
    <row r="72" spans="1:15" ht="11.25">
      <c r="A72" s="24" t="s">
        <v>49</v>
      </c>
      <c r="B72" s="25"/>
      <c r="C72" s="1"/>
      <c r="D72" s="3"/>
      <c r="E72" s="3"/>
      <c r="F72" s="27"/>
      <c r="G72" s="4"/>
      <c r="I72" s="24" t="s">
        <v>49</v>
      </c>
      <c r="J72" s="25"/>
      <c r="K72" s="1"/>
      <c r="L72" s="3"/>
      <c r="M72" s="3"/>
      <c r="N72" s="27"/>
      <c r="O72" s="4"/>
    </row>
    <row r="73" spans="1:15" ht="11.25">
      <c r="A73" s="24" t="s">
        <v>50</v>
      </c>
      <c r="B73" s="25"/>
      <c r="C73" s="1"/>
      <c r="D73" s="3"/>
      <c r="E73" s="3"/>
      <c r="F73" s="28"/>
      <c r="G73" s="4"/>
      <c r="I73" s="24" t="s">
        <v>50</v>
      </c>
      <c r="J73" s="25"/>
      <c r="K73" s="1"/>
      <c r="L73" s="3"/>
      <c r="M73" s="3"/>
      <c r="N73" s="28"/>
      <c r="O73" s="4"/>
    </row>
    <row r="76" spans="1:15" ht="11.25">
      <c r="A76" s="3" t="s">
        <v>51</v>
      </c>
      <c r="B76" s="29">
        <v>3</v>
      </c>
      <c r="C76" s="29" t="s">
        <v>58</v>
      </c>
      <c r="D76" s="8"/>
      <c r="E76" s="3"/>
      <c r="F76" s="28"/>
      <c r="G76" s="4"/>
      <c r="I76" s="3" t="s">
        <v>51</v>
      </c>
      <c r="J76" s="29">
        <v>3</v>
      </c>
      <c r="K76" s="29" t="s">
        <v>59</v>
      </c>
      <c r="L76" s="8"/>
      <c r="M76" s="3"/>
      <c r="N76" s="28"/>
      <c r="O76" s="4"/>
    </row>
    <row r="77" spans="1:14" ht="11.25">
      <c r="A77" s="3" t="s">
        <v>52</v>
      </c>
      <c r="B77" s="29">
        <v>5</v>
      </c>
      <c r="C77" s="57">
        <v>39094</v>
      </c>
      <c r="D77" s="7"/>
      <c r="E77" s="7"/>
      <c r="F77" s="7"/>
      <c r="I77" s="3" t="s">
        <v>52</v>
      </c>
      <c r="J77" s="29">
        <v>6</v>
      </c>
      <c r="K77" s="57">
        <v>39094</v>
      </c>
      <c r="L77" s="7"/>
      <c r="M77" s="7"/>
      <c r="N77" s="7"/>
    </row>
    <row r="78" spans="3:14" ht="11.25">
      <c r="C78" s="10"/>
      <c r="D78" s="10"/>
      <c r="E78" s="10"/>
      <c r="F78" s="10"/>
      <c r="K78" s="10"/>
      <c r="L78" s="10"/>
      <c r="M78" s="10"/>
      <c r="N78" s="10"/>
    </row>
    <row r="79" spans="1:15" ht="12" thickBot="1">
      <c r="A79" s="12" t="s">
        <v>0</v>
      </c>
      <c r="B79" s="13" t="s">
        <v>1</v>
      </c>
      <c r="C79" s="14" t="s">
        <v>2</v>
      </c>
      <c r="D79" s="14" t="s">
        <v>3</v>
      </c>
      <c r="E79" s="14" t="s">
        <v>4</v>
      </c>
      <c r="F79" s="14" t="s">
        <v>5</v>
      </c>
      <c r="G79" s="15" t="s">
        <v>6</v>
      </c>
      <c r="I79" s="12" t="s">
        <v>0</v>
      </c>
      <c r="J79" s="13" t="s">
        <v>1</v>
      </c>
      <c r="K79" s="14" t="s">
        <v>2</v>
      </c>
      <c r="L79" s="14" t="s">
        <v>3</v>
      </c>
      <c r="M79" s="14" t="s">
        <v>4</v>
      </c>
      <c r="N79" s="14" t="s">
        <v>5</v>
      </c>
      <c r="O79" s="15" t="s">
        <v>6</v>
      </c>
    </row>
    <row r="80" spans="1:15" ht="12" thickTop="1">
      <c r="A80" s="16" t="s">
        <v>7</v>
      </c>
      <c r="B80" s="17" t="s">
        <v>8</v>
      </c>
      <c r="C80" s="18"/>
      <c r="D80" s="19"/>
      <c r="E80" s="19"/>
      <c r="F80" s="19"/>
      <c r="G80" s="19">
        <f>SUM(C80:F80)</f>
        <v>0</v>
      </c>
      <c r="I80" s="16" t="s">
        <v>7</v>
      </c>
      <c r="J80" s="17" t="s">
        <v>8</v>
      </c>
      <c r="K80" s="18"/>
      <c r="L80" s="19"/>
      <c r="M80" s="19"/>
      <c r="N80" s="19"/>
      <c r="O80" s="19">
        <f>SUM(K80:N80)</f>
        <v>0</v>
      </c>
    </row>
    <row r="81" spans="1:15" ht="11.25">
      <c r="A81" s="20" t="s">
        <v>9</v>
      </c>
      <c r="B81" s="21" t="s">
        <v>10</v>
      </c>
      <c r="C81" s="22"/>
      <c r="D81" s="23"/>
      <c r="E81" s="23"/>
      <c r="F81" s="23"/>
      <c r="G81" s="23">
        <f>SUM(C81:F81)</f>
        <v>0</v>
      </c>
      <c r="I81" s="20" t="s">
        <v>9</v>
      </c>
      <c r="J81" s="21" t="s">
        <v>10</v>
      </c>
      <c r="K81" s="22"/>
      <c r="L81" s="23"/>
      <c r="M81" s="23"/>
      <c r="N81" s="23"/>
      <c r="O81" s="23">
        <f>SUM(K81:N81)</f>
        <v>0</v>
      </c>
    </row>
    <row r="82" spans="1:15" ht="11.25">
      <c r="A82" s="20" t="s">
        <v>11</v>
      </c>
      <c r="B82" s="21" t="s">
        <v>12</v>
      </c>
      <c r="C82" s="22"/>
      <c r="D82" s="23"/>
      <c r="E82" s="23"/>
      <c r="F82" s="23"/>
      <c r="G82" s="23">
        <f aca="true" t="shared" si="4" ref="G82:G95">SUM(C82:F82)</f>
        <v>0</v>
      </c>
      <c r="I82" s="20" t="s">
        <v>11</v>
      </c>
      <c r="J82" s="21" t="s">
        <v>12</v>
      </c>
      <c r="K82" s="22"/>
      <c r="L82" s="23"/>
      <c r="M82" s="23"/>
      <c r="N82" s="23"/>
      <c r="O82" s="23">
        <f aca="true" t="shared" si="5" ref="O82:O95">SUM(K82:N82)</f>
        <v>0</v>
      </c>
    </row>
    <row r="83" spans="1:15" ht="11.25">
      <c r="A83" s="20" t="s">
        <v>13</v>
      </c>
      <c r="B83" s="21" t="s">
        <v>14</v>
      </c>
      <c r="C83" s="22"/>
      <c r="D83" s="23"/>
      <c r="E83" s="23"/>
      <c r="F83" s="23"/>
      <c r="G83" s="23">
        <f t="shared" si="4"/>
        <v>0</v>
      </c>
      <c r="I83" s="20" t="s">
        <v>13</v>
      </c>
      <c r="J83" s="21" t="s">
        <v>14</v>
      </c>
      <c r="K83" s="22"/>
      <c r="L83" s="23"/>
      <c r="M83" s="23"/>
      <c r="N83" s="23"/>
      <c r="O83" s="23">
        <f t="shared" si="5"/>
        <v>0</v>
      </c>
    </row>
    <row r="84" spans="1:15" ht="11.25">
      <c r="A84" s="20" t="s">
        <v>15</v>
      </c>
      <c r="B84" s="21" t="s">
        <v>16</v>
      </c>
      <c r="C84" s="22"/>
      <c r="D84" s="23"/>
      <c r="E84" s="23"/>
      <c r="F84" s="23"/>
      <c r="G84" s="23">
        <f t="shared" si="4"/>
        <v>0</v>
      </c>
      <c r="I84" s="20" t="s">
        <v>15</v>
      </c>
      <c r="J84" s="21" t="s">
        <v>16</v>
      </c>
      <c r="K84" s="22"/>
      <c r="L84" s="23"/>
      <c r="M84" s="23"/>
      <c r="N84" s="23"/>
      <c r="O84" s="23">
        <f t="shared" si="5"/>
        <v>0</v>
      </c>
    </row>
    <row r="85" spans="1:15" ht="11.25">
      <c r="A85" s="20" t="s">
        <v>17</v>
      </c>
      <c r="B85" s="21" t="s">
        <v>18</v>
      </c>
      <c r="C85" s="22"/>
      <c r="D85" s="23"/>
      <c r="E85" s="23"/>
      <c r="F85" s="23"/>
      <c r="G85" s="23">
        <f t="shared" si="4"/>
        <v>0</v>
      </c>
      <c r="I85" s="20" t="s">
        <v>17</v>
      </c>
      <c r="J85" s="21" t="s">
        <v>18</v>
      </c>
      <c r="K85" s="22"/>
      <c r="L85" s="23"/>
      <c r="M85" s="23"/>
      <c r="N85" s="23"/>
      <c r="O85" s="23">
        <f t="shared" si="5"/>
        <v>0</v>
      </c>
    </row>
    <row r="86" spans="1:15" ht="11.25">
      <c r="A86" s="20" t="s">
        <v>19</v>
      </c>
      <c r="B86" s="21" t="s">
        <v>20</v>
      </c>
      <c r="C86" s="22"/>
      <c r="D86" s="23"/>
      <c r="E86" s="23"/>
      <c r="F86" s="23"/>
      <c r="G86" s="23">
        <f t="shared" si="4"/>
        <v>0</v>
      </c>
      <c r="I86" s="20" t="s">
        <v>19</v>
      </c>
      <c r="J86" s="21" t="s">
        <v>20</v>
      </c>
      <c r="K86" s="22"/>
      <c r="L86" s="23"/>
      <c r="M86" s="23"/>
      <c r="N86" s="23"/>
      <c r="O86" s="23">
        <f t="shared" si="5"/>
        <v>0</v>
      </c>
    </row>
    <row r="87" spans="1:15" ht="11.25">
      <c r="A87" s="20" t="s">
        <v>21</v>
      </c>
      <c r="B87" s="21" t="s">
        <v>22</v>
      </c>
      <c r="C87" s="22"/>
      <c r="D87" s="23"/>
      <c r="E87" s="23"/>
      <c r="F87" s="23"/>
      <c r="G87" s="23">
        <f t="shared" si="4"/>
        <v>0</v>
      </c>
      <c r="I87" s="20" t="s">
        <v>21</v>
      </c>
      <c r="J87" s="21" t="s">
        <v>22</v>
      </c>
      <c r="K87" s="22"/>
      <c r="L87" s="23"/>
      <c r="M87" s="23"/>
      <c r="N87" s="23"/>
      <c r="O87" s="23">
        <f t="shared" si="5"/>
        <v>0</v>
      </c>
    </row>
    <row r="88" spans="1:15" ht="11.25">
      <c r="A88" s="20" t="s">
        <v>23</v>
      </c>
      <c r="B88" s="21" t="s">
        <v>24</v>
      </c>
      <c r="C88" s="22"/>
      <c r="D88" s="23"/>
      <c r="E88" s="23"/>
      <c r="F88" s="23"/>
      <c r="G88" s="23">
        <f t="shared" si="4"/>
        <v>0</v>
      </c>
      <c r="I88" s="20" t="s">
        <v>23</v>
      </c>
      <c r="J88" s="21" t="s">
        <v>24</v>
      </c>
      <c r="K88" s="22"/>
      <c r="L88" s="23"/>
      <c r="M88" s="23"/>
      <c r="N88" s="23"/>
      <c r="O88" s="23">
        <f t="shared" si="5"/>
        <v>0</v>
      </c>
    </row>
    <row r="89" spans="1:15" ht="11.25">
      <c r="A89" s="20" t="s">
        <v>25</v>
      </c>
      <c r="B89" s="21" t="s">
        <v>26</v>
      </c>
      <c r="C89" s="22"/>
      <c r="D89" s="23"/>
      <c r="E89" s="23"/>
      <c r="F89" s="23"/>
      <c r="G89" s="23">
        <f t="shared" si="4"/>
        <v>0</v>
      </c>
      <c r="I89" s="20" t="s">
        <v>25</v>
      </c>
      <c r="J89" s="21" t="s">
        <v>26</v>
      </c>
      <c r="K89" s="22">
        <v>14</v>
      </c>
      <c r="L89" s="23">
        <v>13</v>
      </c>
      <c r="M89" s="23"/>
      <c r="N89" s="23"/>
      <c r="O89" s="23">
        <f t="shared" si="5"/>
        <v>27</v>
      </c>
    </row>
    <row r="90" spans="1:15" ht="11.25">
      <c r="A90" s="20" t="s">
        <v>27</v>
      </c>
      <c r="B90" s="21" t="s">
        <v>28</v>
      </c>
      <c r="C90" s="22"/>
      <c r="D90" s="23"/>
      <c r="E90" s="23"/>
      <c r="F90" s="23"/>
      <c r="G90" s="23">
        <f t="shared" si="4"/>
        <v>0</v>
      </c>
      <c r="I90" s="20" t="s">
        <v>27</v>
      </c>
      <c r="J90" s="21" t="s">
        <v>28</v>
      </c>
      <c r="K90" s="22"/>
      <c r="L90" s="23"/>
      <c r="M90" s="23"/>
      <c r="N90" s="23"/>
      <c r="O90" s="23">
        <f t="shared" si="5"/>
        <v>0</v>
      </c>
    </row>
    <row r="91" spans="1:15" ht="11.25">
      <c r="A91" s="20" t="s">
        <v>29</v>
      </c>
      <c r="B91" s="21" t="s">
        <v>30</v>
      </c>
      <c r="C91" s="22">
        <v>2</v>
      </c>
      <c r="D91" s="23"/>
      <c r="E91" s="23">
        <v>4</v>
      </c>
      <c r="F91" s="23">
        <v>31</v>
      </c>
      <c r="G91" s="23">
        <f t="shared" si="4"/>
        <v>37</v>
      </c>
      <c r="I91" s="20" t="s">
        <v>29</v>
      </c>
      <c r="J91" s="21" t="s">
        <v>30</v>
      </c>
      <c r="K91" s="22"/>
      <c r="L91" s="23"/>
      <c r="M91" s="23"/>
      <c r="N91" s="23"/>
      <c r="O91" s="23">
        <f t="shared" si="5"/>
        <v>0</v>
      </c>
    </row>
    <row r="92" spans="1:15" ht="11.25">
      <c r="A92" s="20" t="s">
        <v>31</v>
      </c>
      <c r="B92" s="21" t="s">
        <v>32</v>
      </c>
      <c r="C92" s="22"/>
      <c r="D92" s="23"/>
      <c r="E92" s="23"/>
      <c r="F92" s="23"/>
      <c r="G92" s="23">
        <f t="shared" si="4"/>
        <v>0</v>
      </c>
      <c r="I92" s="20" t="s">
        <v>31</v>
      </c>
      <c r="J92" s="21" t="s">
        <v>32</v>
      </c>
      <c r="K92" s="22"/>
      <c r="L92" s="23"/>
      <c r="M92" s="23"/>
      <c r="N92" s="23"/>
      <c r="O92" s="23">
        <f t="shared" si="5"/>
        <v>0</v>
      </c>
    </row>
    <row r="93" spans="1:15" ht="11.25">
      <c r="A93" s="20" t="s">
        <v>33</v>
      </c>
      <c r="B93" s="21" t="s">
        <v>34</v>
      </c>
      <c r="C93" s="22"/>
      <c r="D93" s="23"/>
      <c r="E93" s="23"/>
      <c r="F93" s="23"/>
      <c r="G93" s="23">
        <f t="shared" si="4"/>
        <v>0</v>
      </c>
      <c r="I93" s="20" t="s">
        <v>33</v>
      </c>
      <c r="J93" s="21" t="s">
        <v>34</v>
      </c>
      <c r="K93" s="22"/>
      <c r="L93" s="23"/>
      <c r="M93" s="23"/>
      <c r="N93" s="23"/>
      <c r="O93" s="23">
        <f t="shared" si="5"/>
        <v>0</v>
      </c>
    </row>
    <row r="94" spans="1:15" ht="11.25">
      <c r="A94" s="20" t="s">
        <v>35</v>
      </c>
      <c r="B94" s="21" t="s">
        <v>36</v>
      </c>
      <c r="C94" s="22">
        <v>17</v>
      </c>
      <c r="D94" s="23">
        <v>9</v>
      </c>
      <c r="E94" s="23"/>
      <c r="F94" s="23"/>
      <c r="G94" s="23">
        <f t="shared" si="4"/>
        <v>26</v>
      </c>
      <c r="I94" s="20" t="s">
        <v>35</v>
      </c>
      <c r="J94" s="21" t="s">
        <v>36</v>
      </c>
      <c r="K94" s="22"/>
      <c r="L94" s="23"/>
      <c r="M94" s="23"/>
      <c r="N94" s="23"/>
      <c r="O94" s="23">
        <f t="shared" si="5"/>
        <v>0</v>
      </c>
    </row>
    <row r="95" spans="1:15" ht="11.25">
      <c r="A95" s="20" t="s">
        <v>37</v>
      </c>
      <c r="B95" s="21" t="s">
        <v>38</v>
      </c>
      <c r="C95" s="22"/>
      <c r="D95" s="23"/>
      <c r="E95" s="23"/>
      <c r="F95" s="23"/>
      <c r="G95" s="23">
        <f t="shared" si="4"/>
        <v>0</v>
      </c>
      <c r="I95" s="20" t="s">
        <v>37</v>
      </c>
      <c r="J95" s="21" t="s">
        <v>38</v>
      </c>
      <c r="K95" s="22"/>
      <c r="L95" s="23"/>
      <c r="M95" s="23"/>
      <c r="N95" s="23"/>
      <c r="O95" s="23">
        <f t="shared" si="5"/>
        <v>0</v>
      </c>
    </row>
    <row r="96" spans="1:15" ht="11.25">
      <c r="A96" s="20" t="s">
        <v>39</v>
      </c>
      <c r="B96" s="21" t="s">
        <v>40</v>
      </c>
      <c r="C96" s="22"/>
      <c r="D96" s="23"/>
      <c r="E96" s="23"/>
      <c r="F96" s="23"/>
      <c r="G96" s="23">
        <f>SUM(C96:F96)</f>
        <v>0</v>
      </c>
      <c r="I96" s="20" t="s">
        <v>39</v>
      </c>
      <c r="J96" s="21" t="s">
        <v>40</v>
      </c>
      <c r="K96" s="22"/>
      <c r="L96" s="23"/>
      <c r="M96" s="23"/>
      <c r="N96" s="23"/>
      <c r="O96" s="23">
        <f>SUM(K96:N96)</f>
        <v>0</v>
      </c>
    </row>
    <row r="97" spans="3:14" ht="11.25">
      <c r="C97" s="10"/>
      <c r="D97" s="10"/>
      <c r="E97" s="10"/>
      <c r="F97" s="10"/>
      <c r="K97" s="10"/>
      <c r="L97" s="10"/>
      <c r="M97" s="10"/>
      <c r="N97" s="10"/>
    </row>
    <row r="98" spans="1:14" ht="11.25">
      <c r="A98" s="24" t="s">
        <v>41</v>
      </c>
      <c r="B98" s="25">
        <v>26</v>
      </c>
      <c r="C98" s="26"/>
      <c r="D98" s="10"/>
      <c r="E98" s="10"/>
      <c r="F98" s="10"/>
      <c r="I98" s="24" t="s">
        <v>41</v>
      </c>
      <c r="J98" s="25"/>
      <c r="K98" s="26"/>
      <c r="L98" s="10"/>
      <c r="M98" s="10"/>
      <c r="N98" s="10"/>
    </row>
    <row r="99" spans="1:15" ht="11.25">
      <c r="A99" s="24" t="s">
        <v>42</v>
      </c>
      <c r="B99" s="25">
        <v>1</v>
      </c>
      <c r="C99" s="26"/>
      <c r="D99" s="31" t="s">
        <v>144</v>
      </c>
      <c r="E99" s="56">
        <v>0.3854166666666667</v>
      </c>
      <c r="F99" s="31" t="s">
        <v>145</v>
      </c>
      <c r="G99" s="56">
        <v>0.40972222222222227</v>
      </c>
      <c r="I99" s="24" t="s">
        <v>42</v>
      </c>
      <c r="J99" s="25"/>
      <c r="K99" s="26"/>
      <c r="L99" s="31" t="s">
        <v>144</v>
      </c>
      <c r="M99" s="56">
        <v>0.4166666666666667</v>
      </c>
      <c r="N99" s="31" t="s">
        <v>145</v>
      </c>
      <c r="O99" s="56">
        <v>0.4305555555555556</v>
      </c>
    </row>
    <row r="100" spans="1:15" ht="11.25">
      <c r="A100" s="24" t="s">
        <v>43</v>
      </c>
      <c r="B100" s="25">
        <v>224</v>
      </c>
      <c r="C100" s="26"/>
      <c r="D100" s="31" t="s">
        <v>146</v>
      </c>
      <c r="E100" s="10">
        <v>7.2</v>
      </c>
      <c r="F100" s="31" t="s">
        <v>147</v>
      </c>
      <c r="G100" s="10" t="s">
        <v>165</v>
      </c>
      <c r="I100" s="24" t="s">
        <v>43</v>
      </c>
      <c r="J100" s="25"/>
      <c r="K100" s="26"/>
      <c r="L100" s="31" t="s">
        <v>146</v>
      </c>
      <c r="M100" s="10">
        <v>7.2</v>
      </c>
      <c r="N100" s="31" t="s">
        <v>147</v>
      </c>
      <c r="O100" s="10" t="s">
        <v>165</v>
      </c>
    </row>
    <row r="101" spans="1:15" ht="11.25">
      <c r="A101" s="24" t="s">
        <v>56</v>
      </c>
      <c r="B101" s="25"/>
      <c r="C101" s="26"/>
      <c r="D101" s="31" t="s">
        <v>148</v>
      </c>
      <c r="E101" s="10">
        <v>75</v>
      </c>
      <c r="F101" s="31" t="s">
        <v>149</v>
      </c>
      <c r="G101" s="10">
        <v>0</v>
      </c>
      <c r="I101" s="24" t="s">
        <v>56</v>
      </c>
      <c r="J101" s="25"/>
      <c r="K101" s="26"/>
      <c r="L101" s="31" t="s">
        <v>148</v>
      </c>
      <c r="M101" s="10">
        <v>75</v>
      </c>
      <c r="N101" s="31" t="s">
        <v>149</v>
      </c>
      <c r="O101" s="10">
        <v>0</v>
      </c>
    </row>
    <row r="102" spans="1:15" ht="11.25">
      <c r="A102" s="24" t="s">
        <v>44</v>
      </c>
      <c r="B102" s="25">
        <v>48</v>
      </c>
      <c r="D102" s="31" t="s">
        <v>150</v>
      </c>
      <c r="E102" s="10" t="s">
        <v>156</v>
      </c>
      <c r="F102" s="31" t="s">
        <v>151</v>
      </c>
      <c r="G102" s="10" t="s">
        <v>158</v>
      </c>
      <c r="I102" s="24" t="s">
        <v>44</v>
      </c>
      <c r="J102" s="25"/>
      <c r="L102" s="31" t="s">
        <v>150</v>
      </c>
      <c r="M102" s="10" t="s">
        <v>156</v>
      </c>
      <c r="N102" s="31" t="s">
        <v>151</v>
      </c>
      <c r="O102" s="10" t="s">
        <v>158</v>
      </c>
    </row>
    <row r="103" spans="1:14" ht="11.25">
      <c r="A103" s="24" t="s">
        <v>45</v>
      </c>
      <c r="B103" s="25">
        <v>103</v>
      </c>
      <c r="D103" s="31" t="s">
        <v>152</v>
      </c>
      <c r="E103" s="10" t="s">
        <v>155</v>
      </c>
      <c r="F103" s="31"/>
      <c r="I103" s="24" t="s">
        <v>45</v>
      </c>
      <c r="J103" s="25"/>
      <c r="L103" s="31" t="s">
        <v>152</v>
      </c>
      <c r="M103" s="10" t="s">
        <v>155</v>
      </c>
      <c r="N103" s="31"/>
    </row>
    <row r="104" spans="1:10" ht="11.25">
      <c r="A104" s="24" t="s">
        <v>46</v>
      </c>
      <c r="B104" s="25">
        <v>68</v>
      </c>
      <c r="I104" s="24" t="s">
        <v>46</v>
      </c>
      <c r="J104" s="25"/>
    </row>
    <row r="105" spans="1:10" ht="11.25">
      <c r="A105" s="24" t="s">
        <v>47</v>
      </c>
      <c r="B105" s="25"/>
      <c r="I105" s="24" t="s">
        <v>47</v>
      </c>
      <c r="J105" s="25">
        <v>95</v>
      </c>
    </row>
    <row r="106" spans="1:15" ht="11.25">
      <c r="A106" s="24" t="s">
        <v>48</v>
      </c>
      <c r="B106" s="25"/>
      <c r="C106" s="1"/>
      <c r="D106" s="3"/>
      <c r="E106" s="3"/>
      <c r="F106" s="27"/>
      <c r="G106" s="4"/>
      <c r="I106" s="24" t="s">
        <v>48</v>
      </c>
      <c r="J106" s="25"/>
      <c r="K106" s="1"/>
      <c r="L106" s="3"/>
      <c r="M106" s="3"/>
      <c r="N106" s="27"/>
      <c r="O106" s="4"/>
    </row>
    <row r="107" spans="1:15" ht="11.25">
      <c r="A107" s="24" t="s">
        <v>49</v>
      </c>
      <c r="B107" s="25"/>
      <c r="C107" s="1"/>
      <c r="D107" s="3"/>
      <c r="E107" s="3"/>
      <c r="F107" s="27"/>
      <c r="G107" s="4"/>
      <c r="I107" s="24" t="s">
        <v>49</v>
      </c>
      <c r="J107" s="25"/>
      <c r="K107" s="1"/>
      <c r="L107" s="3"/>
      <c r="M107" s="3"/>
      <c r="N107" s="27"/>
      <c r="O107" s="4"/>
    </row>
    <row r="108" spans="1:15" ht="11.25">
      <c r="A108" s="24" t="s">
        <v>50</v>
      </c>
      <c r="B108" s="25"/>
      <c r="C108" s="1"/>
      <c r="D108" s="3"/>
      <c r="E108" s="3"/>
      <c r="F108" s="28"/>
      <c r="G108" s="4"/>
      <c r="I108" s="24" t="s">
        <v>50</v>
      </c>
      <c r="J108" s="25">
        <v>1</v>
      </c>
      <c r="K108" s="1"/>
      <c r="L108" s="3"/>
      <c r="M108" s="3"/>
      <c r="N108" s="28"/>
      <c r="O108" s="4"/>
    </row>
    <row r="111" spans="1:15" ht="11.25">
      <c r="A111" s="3" t="s">
        <v>51</v>
      </c>
      <c r="B111" s="29">
        <v>3</v>
      </c>
      <c r="C111" s="29" t="s">
        <v>60</v>
      </c>
      <c r="D111" s="8"/>
      <c r="E111" s="3"/>
      <c r="F111" s="28"/>
      <c r="G111" s="4"/>
      <c r="I111" s="3" t="s">
        <v>51</v>
      </c>
      <c r="J111" s="29">
        <v>3</v>
      </c>
      <c r="K111" s="29" t="s">
        <v>67</v>
      </c>
      <c r="L111" s="8"/>
      <c r="M111" s="3"/>
      <c r="N111" s="28"/>
      <c r="O111" s="4"/>
    </row>
    <row r="112" spans="1:14" ht="11.25">
      <c r="A112" s="3" t="s">
        <v>52</v>
      </c>
      <c r="B112" s="29">
        <v>7</v>
      </c>
      <c r="C112" s="57">
        <v>39094</v>
      </c>
      <c r="D112" s="7"/>
      <c r="E112" s="7"/>
      <c r="F112" s="7"/>
      <c r="I112" s="3" t="s">
        <v>52</v>
      </c>
      <c r="J112" s="29">
        <v>8</v>
      </c>
      <c r="K112" s="57">
        <v>39094</v>
      </c>
      <c r="L112" s="7"/>
      <c r="M112" s="7"/>
      <c r="N112" s="7"/>
    </row>
    <row r="113" spans="3:14" ht="11.25">
      <c r="C113" s="10"/>
      <c r="D113" s="10"/>
      <c r="E113" s="10"/>
      <c r="F113" s="10"/>
      <c r="K113" s="10"/>
      <c r="L113" s="10"/>
      <c r="M113" s="10"/>
      <c r="N113" s="10"/>
    </row>
    <row r="114" spans="1:15" ht="12" thickBot="1">
      <c r="A114" s="12" t="s">
        <v>0</v>
      </c>
      <c r="B114" s="13" t="s">
        <v>1</v>
      </c>
      <c r="C114" s="14" t="s">
        <v>2</v>
      </c>
      <c r="D114" s="14" t="s">
        <v>3</v>
      </c>
      <c r="E114" s="14" t="s">
        <v>4</v>
      </c>
      <c r="F114" s="14" t="s">
        <v>5</v>
      </c>
      <c r="G114" s="15" t="s">
        <v>6</v>
      </c>
      <c r="I114" s="12" t="s">
        <v>0</v>
      </c>
      <c r="J114" s="13" t="s">
        <v>1</v>
      </c>
      <c r="K114" s="14" t="s">
        <v>2</v>
      </c>
      <c r="L114" s="14" t="s">
        <v>3</v>
      </c>
      <c r="M114" s="14" t="s">
        <v>4</v>
      </c>
      <c r="N114" s="14" t="s">
        <v>5</v>
      </c>
      <c r="O114" s="15" t="s">
        <v>6</v>
      </c>
    </row>
    <row r="115" spans="1:15" ht="12" thickTop="1">
      <c r="A115" s="16" t="s">
        <v>7</v>
      </c>
      <c r="B115" s="17" t="s">
        <v>8</v>
      </c>
      <c r="C115" s="18"/>
      <c r="D115" s="19"/>
      <c r="E115" s="19"/>
      <c r="F115" s="19"/>
      <c r="G115" s="19">
        <f>SUM(C115:F115)</f>
        <v>0</v>
      </c>
      <c r="I115" s="16" t="s">
        <v>7</v>
      </c>
      <c r="J115" s="17" t="s">
        <v>8</v>
      </c>
      <c r="K115" s="18"/>
      <c r="L115" s="19"/>
      <c r="M115" s="19"/>
      <c r="N115" s="19"/>
      <c r="O115" s="19">
        <f>SUM(K115:N115)</f>
        <v>0</v>
      </c>
    </row>
    <row r="116" spans="1:15" ht="11.25">
      <c r="A116" s="20" t="s">
        <v>9</v>
      </c>
      <c r="B116" s="21" t="s">
        <v>10</v>
      </c>
      <c r="C116" s="22"/>
      <c r="D116" s="23"/>
      <c r="E116" s="23"/>
      <c r="F116" s="23"/>
      <c r="G116" s="23">
        <f>SUM(C116:F116)</f>
        <v>0</v>
      </c>
      <c r="I116" s="20" t="s">
        <v>9</v>
      </c>
      <c r="J116" s="21" t="s">
        <v>10</v>
      </c>
      <c r="K116" s="22"/>
      <c r="L116" s="23"/>
      <c r="M116" s="23"/>
      <c r="N116" s="23"/>
      <c r="O116" s="23">
        <f>SUM(K116:N116)</f>
        <v>0</v>
      </c>
    </row>
    <row r="117" spans="1:15" ht="11.25">
      <c r="A117" s="20" t="s">
        <v>11</v>
      </c>
      <c r="B117" s="21" t="s">
        <v>12</v>
      </c>
      <c r="C117" s="22"/>
      <c r="D117" s="23"/>
      <c r="E117" s="23"/>
      <c r="F117" s="23"/>
      <c r="G117" s="23">
        <f aca="true" t="shared" si="6" ref="G117:G130">SUM(C117:F117)</f>
        <v>0</v>
      </c>
      <c r="I117" s="20" t="s">
        <v>11</v>
      </c>
      <c r="J117" s="21" t="s">
        <v>12</v>
      </c>
      <c r="K117" s="22"/>
      <c r="L117" s="23"/>
      <c r="M117" s="23"/>
      <c r="N117" s="23"/>
      <c r="O117" s="23">
        <f aca="true" t="shared" si="7" ref="O117:O130">SUM(K117:N117)</f>
        <v>0</v>
      </c>
    </row>
    <row r="118" spans="1:15" ht="11.25">
      <c r="A118" s="20" t="s">
        <v>13</v>
      </c>
      <c r="B118" s="21" t="s">
        <v>14</v>
      </c>
      <c r="C118" s="22"/>
      <c r="D118" s="23"/>
      <c r="E118" s="23"/>
      <c r="F118" s="23"/>
      <c r="G118" s="23">
        <f t="shared" si="6"/>
        <v>0</v>
      </c>
      <c r="I118" s="20" t="s">
        <v>13</v>
      </c>
      <c r="J118" s="21" t="s">
        <v>14</v>
      </c>
      <c r="K118" s="22"/>
      <c r="L118" s="23"/>
      <c r="M118" s="23"/>
      <c r="N118" s="23"/>
      <c r="O118" s="23">
        <f t="shared" si="7"/>
        <v>0</v>
      </c>
    </row>
    <row r="119" spans="1:15" ht="11.25">
      <c r="A119" s="20" t="s">
        <v>15</v>
      </c>
      <c r="B119" s="21" t="s">
        <v>16</v>
      </c>
      <c r="C119" s="22"/>
      <c r="D119" s="23"/>
      <c r="E119" s="23"/>
      <c r="F119" s="23"/>
      <c r="G119" s="23">
        <f t="shared" si="6"/>
        <v>0</v>
      </c>
      <c r="I119" s="20" t="s">
        <v>15</v>
      </c>
      <c r="J119" s="21" t="s">
        <v>16</v>
      </c>
      <c r="K119" s="22"/>
      <c r="L119" s="23"/>
      <c r="M119" s="23"/>
      <c r="N119" s="23"/>
      <c r="O119" s="23">
        <f t="shared" si="7"/>
        <v>0</v>
      </c>
    </row>
    <row r="120" spans="1:15" ht="11.25">
      <c r="A120" s="20" t="s">
        <v>17</v>
      </c>
      <c r="B120" s="21" t="s">
        <v>18</v>
      </c>
      <c r="C120" s="22"/>
      <c r="D120" s="23"/>
      <c r="E120" s="23"/>
      <c r="F120" s="23"/>
      <c r="G120" s="23">
        <f t="shared" si="6"/>
        <v>0</v>
      </c>
      <c r="I120" s="20" t="s">
        <v>17</v>
      </c>
      <c r="J120" s="21" t="s">
        <v>18</v>
      </c>
      <c r="K120" s="22"/>
      <c r="L120" s="23"/>
      <c r="M120" s="23"/>
      <c r="N120" s="23"/>
      <c r="O120" s="23">
        <f t="shared" si="7"/>
        <v>0</v>
      </c>
    </row>
    <row r="121" spans="1:15" ht="11.25">
      <c r="A121" s="20" t="s">
        <v>19</v>
      </c>
      <c r="B121" s="21" t="s">
        <v>20</v>
      </c>
      <c r="C121" s="22"/>
      <c r="D121" s="23"/>
      <c r="E121" s="23"/>
      <c r="F121" s="23"/>
      <c r="G121" s="23">
        <f t="shared" si="6"/>
        <v>0</v>
      </c>
      <c r="I121" s="20" t="s">
        <v>19</v>
      </c>
      <c r="J121" s="21" t="s">
        <v>20</v>
      </c>
      <c r="K121" s="22"/>
      <c r="L121" s="23"/>
      <c r="M121" s="23"/>
      <c r="N121" s="23"/>
      <c r="O121" s="23">
        <f t="shared" si="7"/>
        <v>0</v>
      </c>
    </row>
    <row r="122" spans="1:15" ht="11.25">
      <c r="A122" s="20" t="s">
        <v>21</v>
      </c>
      <c r="B122" s="21" t="s">
        <v>22</v>
      </c>
      <c r="C122" s="22"/>
      <c r="D122" s="23"/>
      <c r="E122" s="23"/>
      <c r="F122" s="23"/>
      <c r="G122" s="23">
        <f t="shared" si="6"/>
        <v>0</v>
      </c>
      <c r="I122" s="20" t="s">
        <v>21</v>
      </c>
      <c r="J122" s="21" t="s">
        <v>22</v>
      </c>
      <c r="K122" s="22"/>
      <c r="L122" s="23"/>
      <c r="M122" s="23"/>
      <c r="N122" s="23"/>
      <c r="O122" s="23">
        <f t="shared" si="7"/>
        <v>0</v>
      </c>
    </row>
    <row r="123" spans="1:15" ht="11.25">
      <c r="A123" s="20" t="s">
        <v>23</v>
      </c>
      <c r="B123" s="21" t="s">
        <v>24</v>
      </c>
      <c r="C123" s="22"/>
      <c r="D123" s="23"/>
      <c r="E123" s="23"/>
      <c r="F123" s="23"/>
      <c r="G123" s="23">
        <f t="shared" si="6"/>
        <v>0</v>
      </c>
      <c r="I123" s="20" t="s">
        <v>23</v>
      </c>
      <c r="J123" s="21" t="s">
        <v>24</v>
      </c>
      <c r="K123" s="22"/>
      <c r="L123" s="23"/>
      <c r="M123" s="23"/>
      <c r="N123" s="23"/>
      <c r="O123" s="23">
        <f t="shared" si="7"/>
        <v>0</v>
      </c>
    </row>
    <row r="124" spans="1:15" ht="11.25">
      <c r="A124" s="20" t="s">
        <v>25</v>
      </c>
      <c r="B124" s="21" t="s">
        <v>26</v>
      </c>
      <c r="C124" s="22">
        <v>1</v>
      </c>
      <c r="D124" s="23"/>
      <c r="E124" s="23"/>
      <c r="F124" s="23"/>
      <c r="G124" s="23">
        <f t="shared" si="6"/>
        <v>1</v>
      </c>
      <c r="I124" s="20" t="s">
        <v>25</v>
      </c>
      <c r="J124" s="21" t="s">
        <v>26</v>
      </c>
      <c r="K124" s="22"/>
      <c r="L124" s="23"/>
      <c r="M124" s="23"/>
      <c r="N124" s="23"/>
      <c r="O124" s="23">
        <f t="shared" si="7"/>
        <v>0</v>
      </c>
    </row>
    <row r="125" spans="1:15" ht="11.25">
      <c r="A125" s="20" t="s">
        <v>27</v>
      </c>
      <c r="B125" s="21" t="s">
        <v>28</v>
      </c>
      <c r="C125" s="22"/>
      <c r="D125" s="23"/>
      <c r="E125" s="23"/>
      <c r="F125" s="23"/>
      <c r="G125" s="23">
        <f t="shared" si="6"/>
        <v>0</v>
      </c>
      <c r="I125" s="20" t="s">
        <v>27</v>
      </c>
      <c r="J125" s="21" t="s">
        <v>28</v>
      </c>
      <c r="K125" s="22"/>
      <c r="L125" s="23"/>
      <c r="M125" s="23"/>
      <c r="N125" s="23"/>
      <c r="O125" s="23">
        <f t="shared" si="7"/>
        <v>0</v>
      </c>
    </row>
    <row r="126" spans="1:15" ht="11.25">
      <c r="A126" s="20" t="s">
        <v>29</v>
      </c>
      <c r="B126" s="21" t="s">
        <v>30</v>
      </c>
      <c r="C126" s="22"/>
      <c r="D126" s="23"/>
      <c r="E126" s="23"/>
      <c r="F126" s="23"/>
      <c r="G126" s="23">
        <f t="shared" si="6"/>
        <v>0</v>
      </c>
      <c r="I126" s="20" t="s">
        <v>29</v>
      </c>
      <c r="J126" s="21" t="s">
        <v>30</v>
      </c>
      <c r="K126" s="22">
        <v>3</v>
      </c>
      <c r="L126" s="23">
        <v>2</v>
      </c>
      <c r="M126" s="23"/>
      <c r="N126" s="23"/>
      <c r="O126" s="23">
        <f t="shared" si="7"/>
        <v>5</v>
      </c>
    </row>
    <row r="127" spans="1:15" ht="11.25">
      <c r="A127" s="20" t="s">
        <v>31</v>
      </c>
      <c r="B127" s="21" t="s">
        <v>32</v>
      </c>
      <c r="C127" s="22"/>
      <c r="D127" s="23"/>
      <c r="E127" s="23"/>
      <c r="F127" s="23"/>
      <c r="G127" s="23">
        <f t="shared" si="6"/>
        <v>0</v>
      </c>
      <c r="I127" s="20" t="s">
        <v>31</v>
      </c>
      <c r="J127" s="21" t="s">
        <v>32</v>
      </c>
      <c r="K127" s="22"/>
      <c r="L127" s="23"/>
      <c r="M127" s="23"/>
      <c r="N127" s="23"/>
      <c r="O127" s="23">
        <f t="shared" si="7"/>
        <v>0</v>
      </c>
    </row>
    <row r="128" spans="1:15" ht="11.25">
      <c r="A128" s="20" t="s">
        <v>33</v>
      </c>
      <c r="B128" s="21" t="s">
        <v>34</v>
      </c>
      <c r="C128" s="22"/>
      <c r="D128" s="23"/>
      <c r="E128" s="23"/>
      <c r="F128" s="23"/>
      <c r="G128" s="23">
        <f t="shared" si="6"/>
        <v>0</v>
      </c>
      <c r="I128" s="20" t="s">
        <v>33</v>
      </c>
      <c r="J128" s="21" t="s">
        <v>34</v>
      </c>
      <c r="K128" s="22"/>
      <c r="L128" s="23"/>
      <c r="M128" s="23"/>
      <c r="N128" s="23"/>
      <c r="O128" s="23">
        <f t="shared" si="7"/>
        <v>0</v>
      </c>
    </row>
    <row r="129" spans="1:15" ht="11.25">
      <c r="A129" s="20" t="s">
        <v>35</v>
      </c>
      <c r="B129" s="21" t="s">
        <v>36</v>
      </c>
      <c r="C129" s="22"/>
      <c r="D129" s="23"/>
      <c r="E129" s="23"/>
      <c r="F129" s="23"/>
      <c r="G129" s="23">
        <f t="shared" si="6"/>
        <v>0</v>
      </c>
      <c r="I129" s="20" t="s">
        <v>35</v>
      </c>
      <c r="J129" s="21" t="s">
        <v>36</v>
      </c>
      <c r="K129" s="22">
        <v>3</v>
      </c>
      <c r="L129" s="23">
        <v>1</v>
      </c>
      <c r="M129" s="23"/>
      <c r="N129" s="23"/>
      <c r="O129" s="23">
        <f t="shared" si="7"/>
        <v>4</v>
      </c>
    </row>
    <row r="130" spans="1:15" ht="11.25">
      <c r="A130" s="20" t="s">
        <v>37</v>
      </c>
      <c r="B130" s="21" t="s">
        <v>38</v>
      </c>
      <c r="C130" s="22"/>
      <c r="D130" s="23"/>
      <c r="E130" s="23"/>
      <c r="F130" s="23"/>
      <c r="G130" s="23">
        <f t="shared" si="6"/>
        <v>0</v>
      </c>
      <c r="I130" s="20" t="s">
        <v>37</v>
      </c>
      <c r="J130" s="21" t="s">
        <v>38</v>
      </c>
      <c r="K130" s="22"/>
      <c r="L130" s="23"/>
      <c r="M130" s="23"/>
      <c r="N130" s="23"/>
      <c r="O130" s="23">
        <f t="shared" si="7"/>
        <v>0</v>
      </c>
    </row>
    <row r="131" spans="1:15" ht="11.25">
      <c r="A131" s="20" t="s">
        <v>39</v>
      </c>
      <c r="B131" s="21" t="s">
        <v>40</v>
      </c>
      <c r="C131" s="22"/>
      <c r="D131" s="23"/>
      <c r="E131" s="23"/>
      <c r="F131" s="23">
        <v>1200</v>
      </c>
      <c r="G131" s="23">
        <f>SUM(C131:F131)</f>
        <v>1200</v>
      </c>
      <c r="I131" s="20" t="s">
        <v>39</v>
      </c>
      <c r="J131" s="21" t="s">
        <v>40</v>
      </c>
      <c r="K131" s="22"/>
      <c r="L131" s="23"/>
      <c r="M131" s="23"/>
      <c r="N131" s="23"/>
      <c r="O131" s="23">
        <f>SUM(K131:N131)</f>
        <v>0</v>
      </c>
    </row>
    <row r="132" spans="3:14" ht="11.25">
      <c r="C132" s="10"/>
      <c r="D132" s="10"/>
      <c r="E132" s="10"/>
      <c r="F132" s="10"/>
      <c r="K132" s="10"/>
      <c r="L132" s="10"/>
      <c r="M132" s="10"/>
      <c r="N132" s="10"/>
    </row>
    <row r="133" spans="1:14" ht="11.25">
      <c r="A133" s="24" t="s">
        <v>41</v>
      </c>
      <c r="B133" s="25"/>
      <c r="C133" s="26"/>
      <c r="D133" s="10"/>
      <c r="E133" s="10"/>
      <c r="F133" s="10"/>
      <c r="I133" s="24" t="s">
        <v>41</v>
      </c>
      <c r="J133" s="25">
        <v>2</v>
      </c>
      <c r="K133" s="26"/>
      <c r="L133" s="10"/>
      <c r="M133" s="10"/>
      <c r="N133" s="10"/>
    </row>
    <row r="134" spans="1:15" ht="11.25">
      <c r="A134" s="24" t="s">
        <v>42</v>
      </c>
      <c r="B134" s="25"/>
      <c r="C134" s="26"/>
      <c r="D134" s="31" t="s">
        <v>144</v>
      </c>
      <c r="E134" s="56">
        <v>0.4305555555555556</v>
      </c>
      <c r="F134" s="31" t="s">
        <v>145</v>
      </c>
      <c r="G134" s="56">
        <v>0.44097222222222227</v>
      </c>
      <c r="I134" s="24" t="s">
        <v>42</v>
      </c>
      <c r="J134" s="25">
        <v>13</v>
      </c>
      <c r="K134" s="26"/>
      <c r="L134" s="31" t="s">
        <v>144</v>
      </c>
      <c r="M134" s="56">
        <v>0.44097222222222227</v>
      </c>
      <c r="N134" s="31" t="s">
        <v>145</v>
      </c>
      <c r="O134" s="56">
        <v>0.4479166666666667</v>
      </c>
    </row>
    <row r="135" spans="1:15" ht="11.25">
      <c r="A135" s="24" t="s">
        <v>43</v>
      </c>
      <c r="B135" s="25"/>
      <c r="C135" s="26"/>
      <c r="D135" s="31" t="s">
        <v>146</v>
      </c>
      <c r="E135" s="10">
        <v>7.2</v>
      </c>
      <c r="F135" s="31" t="s">
        <v>147</v>
      </c>
      <c r="G135" s="10" t="s">
        <v>165</v>
      </c>
      <c r="I135" s="24" t="s">
        <v>43</v>
      </c>
      <c r="J135" s="25"/>
      <c r="K135" s="26"/>
      <c r="L135" s="31" t="s">
        <v>146</v>
      </c>
      <c r="M135" s="10">
        <v>7.2</v>
      </c>
      <c r="N135" s="31" t="s">
        <v>147</v>
      </c>
      <c r="O135" s="10" t="s">
        <v>165</v>
      </c>
    </row>
    <row r="136" spans="1:15" ht="11.25">
      <c r="A136" s="24" t="s">
        <v>56</v>
      </c>
      <c r="B136" s="25"/>
      <c r="C136" s="26"/>
      <c r="D136" s="31" t="s">
        <v>148</v>
      </c>
      <c r="E136" s="10">
        <v>75</v>
      </c>
      <c r="F136" s="31" t="s">
        <v>149</v>
      </c>
      <c r="G136" s="10">
        <v>0</v>
      </c>
      <c r="I136" s="24" t="s">
        <v>56</v>
      </c>
      <c r="J136" s="25"/>
      <c r="K136" s="26"/>
      <c r="L136" s="31" t="s">
        <v>148</v>
      </c>
      <c r="M136" s="10">
        <v>75</v>
      </c>
      <c r="N136" s="31" t="s">
        <v>149</v>
      </c>
      <c r="O136" s="10">
        <v>0</v>
      </c>
    </row>
    <row r="137" spans="1:15" ht="11.25">
      <c r="A137" s="24" t="s">
        <v>44</v>
      </c>
      <c r="B137" s="25"/>
      <c r="D137" s="31" t="s">
        <v>150</v>
      </c>
      <c r="E137" s="10" t="s">
        <v>156</v>
      </c>
      <c r="F137" s="31" t="s">
        <v>151</v>
      </c>
      <c r="G137" s="10" t="s">
        <v>158</v>
      </c>
      <c r="I137" s="24" t="s">
        <v>44</v>
      </c>
      <c r="J137" s="25">
        <v>2</v>
      </c>
      <c r="L137" s="31" t="s">
        <v>150</v>
      </c>
      <c r="M137" s="10" t="s">
        <v>156</v>
      </c>
      <c r="N137" s="31" t="s">
        <v>151</v>
      </c>
      <c r="O137" s="10" t="s">
        <v>158</v>
      </c>
    </row>
    <row r="138" spans="1:14" ht="11.25">
      <c r="A138" s="24" t="s">
        <v>45</v>
      </c>
      <c r="B138" s="25"/>
      <c r="D138" s="31" t="s">
        <v>152</v>
      </c>
      <c r="E138" s="10" t="s">
        <v>155</v>
      </c>
      <c r="F138" s="31"/>
      <c r="I138" s="24" t="s">
        <v>45</v>
      </c>
      <c r="J138" s="25"/>
      <c r="L138" s="31" t="s">
        <v>152</v>
      </c>
      <c r="M138" s="10" t="s">
        <v>155</v>
      </c>
      <c r="N138" s="31"/>
    </row>
    <row r="139" spans="1:10" ht="11.25">
      <c r="A139" s="24" t="s">
        <v>46</v>
      </c>
      <c r="B139" s="25">
        <v>300</v>
      </c>
      <c r="I139" s="24" t="s">
        <v>46</v>
      </c>
      <c r="J139" s="25">
        <v>8</v>
      </c>
    </row>
    <row r="140" spans="1:10" ht="11.25">
      <c r="A140" s="24" t="s">
        <v>47</v>
      </c>
      <c r="B140" s="25">
        <v>280</v>
      </c>
      <c r="I140" s="24" t="s">
        <v>47</v>
      </c>
      <c r="J140" s="25"/>
    </row>
    <row r="141" spans="1:15" ht="11.25">
      <c r="A141" s="24" t="s">
        <v>48</v>
      </c>
      <c r="B141" s="25"/>
      <c r="C141" s="1"/>
      <c r="D141" s="3"/>
      <c r="E141" s="3"/>
      <c r="F141" s="27"/>
      <c r="G141" s="4"/>
      <c r="I141" s="24" t="s">
        <v>48</v>
      </c>
      <c r="J141" s="25"/>
      <c r="K141" s="1"/>
      <c r="L141" s="3"/>
      <c r="M141" s="3"/>
      <c r="N141" s="27"/>
      <c r="O141" s="4"/>
    </row>
    <row r="142" spans="1:15" ht="11.25">
      <c r="A142" s="24" t="s">
        <v>49</v>
      </c>
      <c r="B142" s="25"/>
      <c r="C142" s="1"/>
      <c r="D142" s="3"/>
      <c r="E142" s="3"/>
      <c r="F142" s="27"/>
      <c r="G142" s="4"/>
      <c r="I142" s="24" t="s">
        <v>49</v>
      </c>
      <c r="J142" s="25"/>
      <c r="K142" s="1"/>
      <c r="L142" s="3"/>
      <c r="M142" s="3"/>
      <c r="N142" s="27"/>
      <c r="O142" s="4"/>
    </row>
    <row r="143" spans="1:15" ht="11.25">
      <c r="A143" s="24" t="s">
        <v>50</v>
      </c>
      <c r="B143" s="25"/>
      <c r="C143" s="1"/>
      <c r="D143" s="3"/>
      <c r="E143" s="3"/>
      <c r="F143" s="28"/>
      <c r="G143" s="4"/>
      <c r="I143" s="24" t="s">
        <v>50</v>
      </c>
      <c r="J143" s="25"/>
      <c r="K143" s="1"/>
      <c r="L143" s="3"/>
      <c r="M143" s="3"/>
      <c r="N143" s="28"/>
      <c r="O143" s="4"/>
    </row>
    <row r="146" spans="1:15" ht="11.25">
      <c r="A146" s="3" t="s">
        <v>51</v>
      </c>
      <c r="B146" s="29">
        <v>3</v>
      </c>
      <c r="C146" s="29" t="s">
        <v>61</v>
      </c>
      <c r="D146" s="8"/>
      <c r="E146" s="3"/>
      <c r="F146" s="28"/>
      <c r="G146" s="4"/>
      <c r="I146" s="3" t="s">
        <v>51</v>
      </c>
      <c r="J146" s="29">
        <v>3</v>
      </c>
      <c r="K146" s="29" t="s">
        <v>62</v>
      </c>
      <c r="L146" s="8"/>
      <c r="M146" s="3"/>
      <c r="N146" s="28"/>
      <c r="O146" s="4"/>
    </row>
    <row r="147" spans="1:14" ht="11.25">
      <c r="A147" s="3" t="s">
        <v>52</v>
      </c>
      <c r="B147" s="29">
        <v>9</v>
      </c>
      <c r="C147" s="57">
        <v>39094</v>
      </c>
      <c r="D147" s="7"/>
      <c r="E147" s="7"/>
      <c r="F147" s="7"/>
      <c r="I147" s="3" t="s">
        <v>52</v>
      </c>
      <c r="J147" s="29">
        <v>10</v>
      </c>
      <c r="K147" s="57">
        <v>39094</v>
      </c>
      <c r="L147" s="7"/>
      <c r="M147" s="7"/>
      <c r="N147" s="7"/>
    </row>
    <row r="148" spans="3:14" ht="11.25">
      <c r="C148" s="10"/>
      <c r="D148" s="10"/>
      <c r="E148" s="10"/>
      <c r="F148" s="10"/>
      <c r="K148" s="10"/>
      <c r="L148" s="10"/>
      <c r="M148" s="10"/>
      <c r="N148" s="10"/>
    </row>
    <row r="149" spans="1:15" ht="12" thickBot="1">
      <c r="A149" s="12" t="s">
        <v>0</v>
      </c>
      <c r="B149" s="13" t="s">
        <v>1</v>
      </c>
      <c r="C149" s="14" t="s">
        <v>2</v>
      </c>
      <c r="D149" s="14" t="s">
        <v>3</v>
      </c>
      <c r="E149" s="14" t="s">
        <v>4</v>
      </c>
      <c r="F149" s="14" t="s">
        <v>5</v>
      </c>
      <c r="G149" s="15" t="s">
        <v>6</v>
      </c>
      <c r="I149" s="12" t="s">
        <v>0</v>
      </c>
      <c r="J149" s="13" t="s">
        <v>1</v>
      </c>
      <c r="K149" s="14" t="s">
        <v>2</v>
      </c>
      <c r="L149" s="14" t="s">
        <v>3</v>
      </c>
      <c r="M149" s="14" t="s">
        <v>4</v>
      </c>
      <c r="N149" s="14" t="s">
        <v>5</v>
      </c>
      <c r="O149" s="15" t="s">
        <v>6</v>
      </c>
    </row>
    <row r="150" spans="1:15" ht="12" thickTop="1">
      <c r="A150" s="16" t="s">
        <v>7</v>
      </c>
      <c r="B150" s="17" t="s">
        <v>8</v>
      </c>
      <c r="C150" s="18"/>
      <c r="D150" s="19"/>
      <c r="E150" s="19"/>
      <c r="F150" s="19"/>
      <c r="G150" s="19">
        <f>SUM(C150:F150)</f>
        <v>0</v>
      </c>
      <c r="I150" s="16" t="s">
        <v>7</v>
      </c>
      <c r="J150" s="17" t="s">
        <v>8</v>
      </c>
      <c r="K150" s="18"/>
      <c r="L150" s="19"/>
      <c r="M150" s="19"/>
      <c r="N150" s="19"/>
      <c r="O150" s="19">
        <f>SUM(K150:N150)</f>
        <v>0</v>
      </c>
    </row>
    <row r="151" spans="1:15" ht="11.25">
      <c r="A151" s="20" t="s">
        <v>9</v>
      </c>
      <c r="B151" s="21" t="s">
        <v>10</v>
      </c>
      <c r="C151" s="22"/>
      <c r="D151" s="23"/>
      <c r="E151" s="23"/>
      <c r="F151" s="23"/>
      <c r="G151" s="23">
        <f>SUM(C151:F151)</f>
        <v>0</v>
      </c>
      <c r="I151" s="20" t="s">
        <v>9</v>
      </c>
      <c r="J151" s="21" t="s">
        <v>10</v>
      </c>
      <c r="K151" s="22"/>
      <c r="L151" s="23"/>
      <c r="M151" s="23"/>
      <c r="N151" s="23"/>
      <c r="O151" s="23">
        <f>SUM(K151:N151)</f>
        <v>0</v>
      </c>
    </row>
    <row r="152" spans="1:15" ht="11.25">
      <c r="A152" s="20" t="s">
        <v>11</v>
      </c>
      <c r="B152" s="21" t="s">
        <v>12</v>
      </c>
      <c r="C152" s="22"/>
      <c r="D152" s="23"/>
      <c r="E152" s="23"/>
      <c r="F152" s="23"/>
      <c r="G152" s="23">
        <f aca="true" t="shared" si="8" ref="G152:G165">SUM(C152:F152)</f>
        <v>0</v>
      </c>
      <c r="I152" s="20" t="s">
        <v>11</v>
      </c>
      <c r="J152" s="21" t="s">
        <v>12</v>
      </c>
      <c r="K152" s="22"/>
      <c r="L152" s="23"/>
      <c r="M152" s="23"/>
      <c r="N152" s="23"/>
      <c r="O152" s="23">
        <f aca="true" t="shared" si="9" ref="O152:O165">SUM(K152:N152)</f>
        <v>0</v>
      </c>
    </row>
    <row r="153" spans="1:15" ht="11.25">
      <c r="A153" s="20" t="s">
        <v>13</v>
      </c>
      <c r="B153" s="21" t="s">
        <v>14</v>
      </c>
      <c r="C153" s="22"/>
      <c r="D153" s="23"/>
      <c r="E153" s="23"/>
      <c r="F153" s="23"/>
      <c r="G153" s="23">
        <f t="shared" si="8"/>
        <v>0</v>
      </c>
      <c r="I153" s="20" t="s">
        <v>13</v>
      </c>
      <c r="J153" s="21" t="s">
        <v>14</v>
      </c>
      <c r="K153" s="22"/>
      <c r="L153" s="23"/>
      <c r="M153" s="23"/>
      <c r="N153" s="23"/>
      <c r="O153" s="23">
        <f t="shared" si="9"/>
        <v>0</v>
      </c>
    </row>
    <row r="154" spans="1:15" ht="11.25">
      <c r="A154" s="20" t="s">
        <v>15</v>
      </c>
      <c r="B154" s="21" t="s">
        <v>16</v>
      </c>
      <c r="C154" s="22"/>
      <c r="D154" s="23"/>
      <c r="E154" s="23"/>
      <c r="F154" s="23"/>
      <c r="G154" s="23">
        <f t="shared" si="8"/>
        <v>0</v>
      </c>
      <c r="I154" s="20" t="s">
        <v>15</v>
      </c>
      <c r="J154" s="21" t="s">
        <v>16</v>
      </c>
      <c r="K154" s="22"/>
      <c r="L154" s="23"/>
      <c r="M154" s="23"/>
      <c r="N154" s="23"/>
      <c r="O154" s="23">
        <f t="shared" si="9"/>
        <v>0</v>
      </c>
    </row>
    <row r="155" spans="1:15" ht="11.25">
      <c r="A155" s="20" t="s">
        <v>17</v>
      </c>
      <c r="B155" s="21" t="s">
        <v>18</v>
      </c>
      <c r="C155" s="22"/>
      <c r="D155" s="23"/>
      <c r="E155" s="23"/>
      <c r="F155" s="23"/>
      <c r="G155" s="23">
        <f t="shared" si="8"/>
        <v>0</v>
      </c>
      <c r="I155" s="20" t="s">
        <v>17</v>
      </c>
      <c r="J155" s="21" t="s">
        <v>18</v>
      </c>
      <c r="K155" s="22"/>
      <c r="L155" s="23"/>
      <c r="M155" s="23"/>
      <c r="N155" s="23"/>
      <c r="O155" s="23">
        <f t="shared" si="9"/>
        <v>0</v>
      </c>
    </row>
    <row r="156" spans="1:15" ht="11.25">
      <c r="A156" s="20" t="s">
        <v>19</v>
      </c>
      <c r="B156" s="21" t="s">
        <v>20</v>
      </c>
      <c r="C156" s="22"/>
      <c r="D156" s="23"/>
      <c r="E156" s="23"/>
      <c r="F156" s="23"/>
      <c r="G156" s="23">
        <f t="shared" si="8"/>
        <v>0</v>
      </c>
      <c r="I156" s="20" t="s">
        <v>19</v>
      </c>
      <c r="J156" s="21" t="s">
        <v>20</v>
      </c>
      <c r="K156" s="22"/>
      <c r="L156" s="23"/>
      <c r="M156" s="23"/>
      <c r="N156" s="23"/>
      <c r="O156" s="23">
        <f t="shared" si="9"/>
        <v>0</v>
      </c>
    </row>
    <row r="157" spans="1:15" ht="11.25">
      <c r="A157" s="20" t="s">
        <v>21</v>
      </c>
      <c r="B157" s="21" t="s">
        <v>22</v>
      </c>
      <c r="C157" s="22"/>
      <c r="D157" s="23"/>
      <c r="E157" s="23"/>
      <c r="F157" s="23"/>
      <c r="G157" s="23">
        <f t="shared" si="8"/>
        <v>0</v>
      </c>
      <c r="I157" s="20" t="s">
        <v>21</v>
      </c>
      <c r="J157" s="21" t="s">
        <v>22</v>
      </c>
      <c r="K157" s="22"/>
      <c r="L157" s="23"/>
      <c r="M157" s="23"/>
      <c r="N157" s="23"/>
      <c r="O157" s="23">
        <f t="shared" si="9"/>
        <v>0</v>
      </c>
    </row>
    <row r="158" spans="1:15" ht="11.25">
      <c r="A158" s="20" t="s">
        <v>23</v>
      </c>
      <c r="B158" s="21" t="s">
        <v>24</v>
      </c>
      <c r="C158" s="22"/>
      <c r="D158" s="23"/>
      <c r="E158" s="23"/>
      <c r="F158" s="23"/>
      <c r="G158" s="23">
        <f t="shared" si="8"/>
        <v>0</v>
      </c>
      <c r="I158" s="20" t="s">
        <v>23</v>
      </c>
      <c r="J158" s="21" t="s">
        <v>24</v>
      </c>
      <c r="K158" s="22"/>
      <c r="L158" s="23"/>
      <c r="M158" s="23"/>
      <c r="N158" s="23"/>
      <c r="O158" s="23">
        <f t="shared" si="9"/>
        <v>0</v>
      </c>
    </row>
    <row r="159" spans="1:15" ht="11.25">
      <c r="A159" s="20" t="s">
        <v>25</v>
      </c>
      <c r="B159" s="21" t="s">
        <v>26</v>
      </c>
      <c r="C159" s="22"/>
      <c r="D159" s="23"/>
      <c r="E159" s="23"/>
      <c r="F159" s="23">
        <v>2</v>
      </c>
      <c r="G159" s="23">
        <f t="shared" si="8"/>
        <v>2</v>
      </c>
      <c r="I159" s="20" t="s">
        <v>25</v>
      </c>
      <c r="J159" s="21" t="s">
        <v>26</v>
      </c>
      <c r="K159" s="22">
        <v>14</v>
      </c>
      <c r="L159" s="23">
        <v>43</v>
      </c>
      <c r="M159" s="23"/>
      <c r="N159" s="23"/>
      <c r="O159" s="23">
        <f t="shared" si="9"/>
        <v>57</v>
      </c>
    </row>
    <row r="160" spans="1:15" ht="11.25">
      <c r="A160" s="20" t="s">
        <v>27</v>
      </c>
      <c r="B160" s="21" t="s">
        <v>28</v>
      </c>
      <c r="C160" s="22"/>
      <c r="D160" s="23"/>
      <c r="E160" s="23"/>
      <c r="F160" s="23"/>
      <c r="G160" s="23">
        <f t="shared" si="8"/>
        <v>0</v>
      </c>
      <c r="I160" s="20" t="s">
        <v>27</v>
      </c>
      <c r="J160" s="21" t="s">
        <v>28</v>
      </c>
      <c r="K160" s="22"/>
      <c r="L160" s="23"/>
      <c r="M160" s="23"/>
      <c r="N160" s="23"/>
      <c r="O160" s="23">
        <f t="shared" si="9"/>
        <v>0</v>
      </c>
    </row>
    <row r="161" spans="1:15" ht="11.25">
      <c r="A161" s="20" t="s">
        <v>29</v>
      </c>
      <c r="B161" s="21" t="s">
        <v>30</v>
      </c>
      <c r="C161" s="22"/>
      <c r="D161" s="23"/>
      <c r="E161" s="23"/>
      <c r="F161" s="23"/>
      <c r="G161" s="23">
        <f t="shared" si="8"/>
        <v>0</v>
      </c>
      <c r="I161" s="20" t="s">
        <v>29</v>
      </c>
      <c r="J161" s="21" t="s">
        <v>30</v>
      </c>
      <c r="K161" s="22">
        <v>1</v>
      </c>
      <c r="L161" s="23">
        <v>1</v>
      </c>
      <c r="M161" s="23">
        <v>1</v>
      </c>
      <c r="N161" s="23"/>
      <c r="O161" s="23">
        <f t="shared" si="9"/>
        <v>3</v>
      </c>
    </row>
    <row r="162" spans="1:15" ht="11.25">
      <c r="A162" s="20" t="s">
        <v>31</v>
      </c>
      <c r="B162" s="21" t="s">
        <v>32</v>
      </c>
      <c r="C162" s="22"/>
      <c r="D162" s="23"/>
      <c r="E162" s="23"/>
      <c r="F162" s="23"/>
      <c r="G162" s="23">
        <f t="shared" si="8"/>
        <v>0</v>
      </c>
      <c r="I162" s="20" t="s">
        <v>31</v>
      </c>
      <c r="J162" s="21" t="s">
        <v>32</v>
      </c>
      <c r="K162" s="22">
        <v>1</v>
      </c>
      <c r="L162" s="23">
        <v>1</v>
      </c>
      <c r="M162" s="23"/>
      <c r="N162" s="23"/>
      <c r="O162" s="23">
        <f t="shared" si="9"/>
        <v>2</v>
      </c>
    </row>
    <row r="163" spans="1:15" ht="11.25">
      <c r="A163" s="20" t="s">
        <v>33</v>
      </c>
      <c r="B163" s="21" t="s">
        <v>34</v>
      </c>
      <c r="C163" s="22"/>
      <c r="D163" s="23"/>
      <c r="E163" s="23"/>
      <c r="F163" s="23"/>
      <c r="G163" s="23">
        <f t="shared" si="8"/>
        <v>0</v>
      </c>
      <c r="I163" s="20" t="s">
        <v>33</v>
      </c>
      <c r="J163" s="21" t="s">
        <v>34</v>
      </c>
      <c r="K163" s="22">
        <v>2</v>
      </c>
      <c r="L163" s="23">
        <v>1</v>
      </c>
      <c r="M163" s="23"/>
      <c r="N163" s="23"/>
      <c r="O163" s="23">
        <f t="shared" si="9"/>
        <v>3</v>
      </c>
    </row>
    <row r="164" spans="1:15" ht="11.25">
      <c r="A164" s="20" t="s">
        <v>35</v>
      </c>
      <c r="B164" s="21" t="s">
        <v>36</v>
      </c>
      <c r="C164" s="22">
        <v>2</v>
      </c>
      <c r="D164" s="23">
        <v>1</v>
      </c>
      <c r="E164" s="23"/>
      <c r="F164" s="23"/>
      <c r="G164" s="23">
        <f t="shared" si="8"/>
        <v>3</v>
      </c>
      <c r="I164" s="20" t="s">
        <v>35</v>
      </c>
      <c r="J164" s="21" t="s">
        <v>36</v>
      </c>
      <c r="K164" s="22"/>
      <c r="L164" s="23"/>
      <c r="M164" s="23"/>
      <c r="N164" s="23"/>
      <c r="O164" s="23">
        <f t="shared" si="9"/>
        <v>0</v>
      </c>
    </row>
    <row r="165" spans="1:15" ht="11.25">
      <c r="A165" s="20" t="s">
        <v>37</v>
      </c>
      <c r="B165" s="21" t="s">
        <v>38</v>
      </c>
      <c r="C165" s="22"/>
      <c r="D165" s="23"/>
      <c r="E165" s="23"/>
      <c r="F165" s="23"/>
      <c r="G165" s="23">
        <f t="shared" si="8"/>
        <v>0</v>
      </c>
      <c r="I165" s="20" t="s">
        <v>37</v>
      </c>
      <c r="J165" s="21" t="s">
        <v>38</v>
      </c>
      <c r="K165" s="22"/>
      <c r="L165" s="23"/>
      <c r="M165" s="23"/>
      <c r="N165" s="23"/>
      <c r="O165" s="23">
        <f t="shared" si="9"/>
        <v>0</v>
      </c>
    </row>
    <row r="166" spans="1:15" ht="11.25">
      <c r="A166" s="20" t="s">
        <v>39</v>
      </c>
      <c r="B166" s="21" t="s">
        <v>40</v>
      </c>
      <c r="C166" s="22"/>
      <c r="D166" s="23"/>
      <c r="E166" s="23"/>
      <c r="F166" s="23"/>
      <c r="G166" s="23">
        <f>SUM(C166:F166)</f>
        <v>0</v>
      </c>
      <c r="I166" s="20" t="s">
        <v>39</v>
      </c>
      <c r="J166" s="21" t="s">
        <v>40</v>
      </c>
      <c r="K166" s="22"/>
      <c r="L166" s="23"/>
      <c r="M166" s="23"/>
      <c r="N166" s="23"/>
      <c r="O166" s="23">
        <f>SUM(K166:N166)</f>
        <v>0</v>
      </c>
    </row>
    <row r="167" spans="3:14" ht="11.25">
      <c r="C167" s="10"/>
      <c r="D167" s="10"/>
      <c r="E167" s="10"/>
      <c r="F167" s="10"/>
      <c r="K167" s="10"/>
      <c r="L167" s="10"/>
      <c r="M167" s="10"/>
      <c r="N167" s="10"/>
    </row>
    <row r="168" spans="1:14" ht="11.25">
      <c r="A168" s="24" t="s">
        <v>41</v>
      </c>
      <c r="B168" s="25"/>
      <c r="C168" s="26"/>
      <c r="D168" s="10"/>
      <c r="E168" s="10"/>
      <c r="F168" s="10"/>
      <c r="I168" s="24" t="s">
        <v>41</v>
      </c>
      <c r="J168" s="25">
        <v>1</v>
      </c>
      <c r="K168" s="26"/>
      <c r="L168" s="10"/>
      <c r="M168" s="10"/>
      <c r="N168" s="10"/>
    </row>
    <row r="169" spans="1:15" ht="11.25">
      <c r="A169" s="24" t="s">
        <v>42</v>
      </c>
      <c r="B169" s="25">
        <v>2</v>
      </c>
      <c r="C169" s="26"/>
      <c r="D169" s="31" t="s">
        <v>144</v>
      </c>
      <c r="E169" s="56">
        <v>0.4583333333333333</v>
      </c>
      <c r="F169" s="31" t="s">
        <v>145</v>
      </c>
      <c r="G169" s="56">
        <v>0.46875</v>
      </c>
      <c r="I169" s="24" t="s">
        <v>42</v>
      </c>
      <c r="J169" s="25">
        <v>23</v>
      </c>
      <c r="K169" s="26"/>
      <c r="L169" s="31" t="s">
        <v>144</v>
      </c>
      <c r="M169" s="56">
        <v>0.4756944444444444</v>
      </c>
      <c r="N169" s="31" t="s">
        <v>145</v>
      </c>
      <c r="O169" s="56">
        <v>0</v>
      </c>
    </row>
    <row r="170" spans="1:15" ht="11.25">
      <c r="A170" s="24" t="s">
        <v>43</v>
      </c>
      <c r="B170" s="25"/>
      <c r="C170" s="26"/>
      <c r="D170" s="31" t="s">
        <v>146</v>
      </c>
      <c r="E170" s="10">
        <v>7.2</v>
      </c>
      <c r="F170" s="31" t="s">
        <v>147</v>
      </c>
      <c r="G170" s="10" t="s">
        <v>165</v>
      </c>
      <c r="I170" s="24" t="s">
        <v>43</v>
      </c>
      <c r="J170" s="25"/>
      <c r="K170" s="26"/>
      <c r="L170" s="31" t="s">
        <v>146</v>
      </c>
      <c r="M170" s="10">
        <v>7.2</v>
      </c>
      <c r="N170" s="31" t="s">
        <v>147</v>
      </c>
      <c r="O170" s="10" t="s">
        <v>165</v>
      </c>
    </row>
    <row r="171" spans="1:15" ht="11.25">
      <c r="A171" s="24" t="s">
        <v>56</v>
      </c>
      <c r="B171" s="25"/>
      <c r="C171" s="26"/>
      <c r="D171" s="31" t="s">
        <v>148</v>
      </c>
      <c r="E171" s="10">
        <v>100</v>
      </c>
      <c r="F171" s="31" t="s">
        <v>149</v>
      </c>
      <c r="G171" s="10">
        <v>0</v>
      </c>
      <c r="I171" s="24" t="s">
        <v>56</v>
      </c>
      <c r="J171" s="25"/>
      <c r="K171" s="26"/>
      <c r="L171" s="31" t="s">
        <v>148</v>
      </c>
      <c r="M171" s="10">
        <v>75</v>
      </c>
      <c r="N171" s="31" t="s">
        <v>149</v>
      </c>
      <c r="O171" s="10">
        <v>0</v>
      </c>
    </row>
    <row r="172" spans="1:15" ht="11.25">
      <c r="A172" s="24" t="s">
        <v>44</v>
      </c>
      <c r="B172" s="25"/>
      <c r="D172" s="31" t="s">
        <v>150</v>
      </c>
      <c r="E172" s="10" t="s">
        <v>156</v>
      </c>
      <c r="F172" s="31" t="s">
        <v>151</v>
      </c>
      <c r="G172" s="10" t="s">
        <v>158</v>
      </c>
      <c r="I172" s="24" t="s">
        <v>44</v>
      </c>
      <c r="J172" s="25">
        <v>28</v>
      </c>
      <c r="L172" s="31" t="s">
        <v>150</v>
      </c>
      <c r="M172" s="10" t="s">
        <v>156</v>
      </c>
      <c r="N172" s="31" t="s">
        <v>151</v>
      </c>
      <c r="O172" s="10" t="s">
        <v>158</v>
      </c>
    </row>
    <row r="173" spans="1:14" ht="11.25">
      <c r="A173" s="24" t="s">
        <v>45</v>
      </c>
      <c r="B173" s="25"/>
      <c r="D173" s="31" t="s">
        <v>152</v>
      </c>
      <c r="E173" s="10" t="s">
        <v>155</v>
      </c>
      <c r="F173" s="31"/>
      <c r="I173" s="24" t="s">
        <v>45</v>
      </c>
      <c r="J173" s="25"/>
      <c r="L173" s="31" t="s">
        <v>152</v>
      </c>
      <c r="M173" s="10" t="s">
        <v>155</v>
      </c>
      <c r="N173" s="31"/>
    </row>
    <row r="174" spans="1:10" ht="11.25">
      <c r="A174" s="24" t="s">
        <v>46</v>
      </c>
      <c r="B174" s="25">
        <v>160</v>
      </c>
      <c r="I174" s="24" t="s">
        <v>46</v>
      </c>
      <c r="J174" s="25"/>
    </row>
    <row r="175" spans="1:10" ht="11.25">
      <c r="A175" s="24" t="s">
        <v>47</v>
      </c>
      <c r="B175" s="25">
        <v>15</v>
      </c>
      <c r="I175" s="24" t="s">
        <v>47</v>
      </c>
      <c r="J175" s="25">
        <v>240</v>
      </c>
    </row>
    <row r="176" spans="1:15" ht="11.25">
      <c r="A176" s="24" t="s">
        <v>48</v>
      </c>
      <c r="B176" s="25"/>
      <c r="C176" s="1"/>
      <c r="D176" s="3"/>
      <c r="E176" s="3"/>
      <c r="F176" s="27"/>
      <c r="G176" s="4"/>
      <c r="I176" s="24" t="s">
        <v>48</v>
      </c>
      <c r="J176" s="25"/>
      <c r="K176" s="1"/>
      <c r="L176" s="3"/>
      <c r="M176" s="3"/>
      <c r="N176" s="27"/>
      <c r="O176" s="4"/>
    </row>
    <row r="177" spans="1:15" ht="11.25">
      <c r="A177" s="24" t="s">
        <v>49</v>
      </c>
      <c r="B177" s="25"/>
      <c r="C177" s="1"/>
      <c r="D177" s="3"/>
      <c r="E177" s="3"/>
      <c r="F177" s="27"/>
      <c r="G177" s="4"/>
      <c r="I177" s="24" t="s">
        <v>49</v>
      </c>
      <c r="J177" s="25"/>
      <c r="K177" s="1"/>
      <c r="L177" s="3"/>
      <c r="M177" s="3"/>
      <c r="N177" s="27"/>
      <c r="O177" s="4"/>
    </row>
    <row r="178" spans="1:15" ht="11.25">
      <c r="A178" s="24" t="s">
        <v>50</v>
      </c>
      <c r="B178" s="25">
        <v>1</v>
      </c>
      <c r="C178" s="1"/>
      <c r="D178" s="3"/>
      <c r="E178" s="3"/>
      <c r="F178" s="28"/>
      <c r="G178" s="4"/>
      <c r="I178" s="24" t="s">
        <v>50</v>
      </c>
      <c r="J178" s="25"/>
      <c r="K178" s="1"/>
      <c r="L178" s="3"/>
      <c r="M178" s="3"/>
      <c r="N178" s="28"/>
      <c r="O178" s="4"/>
    </row>
    <row r="181" spans="1:15" ht="11.25">
      <c r="A181" s="3" t="s">
        <v>51</v>
      </c>
      <c r="B181" s="29">
        <v>3</v>
      </c>
      <c r="C181" s="29" t="s">
        <v>63</v>
      </c>
      <c r="D181" s="8"/>
      <c r="E181" s="3"/>
      <c r="F181" s="28"/>
      <c r="G181" s="4"/>
      <c r="I181" s="3" t="s">
        <v>51</v>
      </c>
      <c r="J181" s="29">
        <v>3</v>
      </c>
      <c r="K181" s="29" t="s">
        <v>64</v>
      </c>
      <c r="L181" s="8"/>
      <c r="M181" s="3"/>
      <c r="N181" s="28"/>
      <c r="O181" s="4"/>
    </row>
    <row r="182" spans="1:14" ht="11.25">
      <c r="A182" s="3" t="s">
        <v>52</v>
      </c>
      <c r="B182" s="29">
        <v>11</v>
      </c>
      <c r="C182" s="57">
        <v>39094</v>
      </c>
      <c r="D182" s="7"/>
      <c r="E182" s="7"/>
      <c r="F182" s="7"/>
      <c r="I182" s="3" t="s">
        <v>52</v>
      </c>
      <c r="J182" s="29">
        <v>12</v>
      </c>
      <c r="K182" s="57">
        <v>39094</v>
      </c>
      <c r="L182" s="7"/>
      <c r="M182" s="7"/>
      <c r="N182" s="7"/>
    </row>
    <row r="183" spans="3:14" ht="11.25">
      <c r="C183" s="10"/>
      <c r="D183" s="10"/>
      <c r="E183" s="10"/>
      <c r="F183" s="10"/>
      <c r="K183" s="10"/>
      <c r="L183" s="10"/>
      <c r="M183" s="10"/>
      <c r="N183" s="10"/>
    </row>
    <row r="184" spans="1:15" ht="12" thickBot="1">
      <c r="A184" s="12" t="s">
        <v>0</v>
      </c>
      <c r="B184" s="13" t="s">
        <v>1</v>
      </c>
      <c r="C184" s="14" t="s">
        <v>2</v>
      </c>
      <c r="D184" s="14" t="s">
        <v>3</v>
      </c>
      <c r="E184" s="14" t="s">
        <v>4</v>
      </c>
      <c r="F184" s="14" t="s">
        <v>5</v>
      </c>
      <c r="G184" s="15" t="s">
        <v>6</v>
      </c>
      <c r="I184" s="12" t="s">
        <v>0</v>
      </c>
      <c r="J184" s="13" t="s">
        <v>1</v>
      </c>
      <c r="K184" s="14" t="s">
        <v>2</v>
      </c>
      <c r="L184" s="14" t="s">
        <v>3</v>
      </c>
      <c r="M184" s="14" t="s">
        <v>4</v>
      </c>
      <c r="N184" s="14" t="s">
        <v>5</v>
      </c>
      <c r="O184" s="15" t="s">
        <v>6</v>
      </c>
    </row>
    <row r="185" spans="1:15" ht="12" thickTop="1">
      <c r="A185" s="16" t="s">
        <v>7</v>
      </c>
      <c r="B185" s="17" t="s">
        <v>8</v>
      </c>
      <c r="C185" s="18"/>
      <c r="D185" s="19"/>
      <c r="E185" s="19"/>
      <c r="F185" s="19"/>
      <c r="G185" s="19">
        <f>SUM(C185:F185)</f>
        <v>0</v>
      </c>
      <c r="I185" s="16" t="s">
        <v>7</v>
      </c>
      <c r="J185" s="17" t="s">
        <v>8</v>
      </c>
      <c r="K185" s="18"/>
      <c r="L185" s="19"/>
      <c r="M185" s="19"/>
      <c r="N185" s="19"/>
      <c r="O185" s="19">
        <f>SUM(K185:N185)</f>
        <v>0</v>
      </c>
    </row>
    <row r="186" spans="1:15" ht="11.25">
      <c r="A186" s="20" t="s">
        <v>9</v>
      </c>
      <c r="B186" s="21" t="s">
        <v>10</v>
      </c>
      <c r="C186" s="22"/>
      <c r="D186" s="23"/>
      <c r="E186" s="23"/>
      <c r="F186" s="23"/>
      <c r="G186" s="23">
        <f>SUM(C186:F186)</f>
        <v>0</v>
      </c>
      <c r="I186" s="20" t="s">
        <v>9</v>
      </c>
      <c r="J186" s="21" t="s">
        <v>10</v>
      </c>
      <c r="K186" s="22"/>
      <c r="L186" s="23"/>
      <c r="M186" s="23"/>
      <c r="N186" s="23"/>
      <c r="O186" s="23">
        <f>SUM(K186:N186)</f>
        <v>0</v>
      </c>
    </row>
    <row r="187" spans="1:15" ht="11.25">
      <c r="A187" s="20" t="s">
        <v>11</v>
      </c>
      <c r="B187" s="21" t="s">
        <v>12</v>
      </c>
      <c r="C187" s="22"/>
      <c r="D187" s="23"/>
      <c r="E187" s="23"/>
      <c r="F187" s="23"/>
      <c r="G187" s="23">
        <f aca="true" t="shared" si="10" ref="G187:G200">SUM(C187:F187)</f>
        <v>0</v>
      </c>
      <c r="I187" s="20" t="s">
        <v>11</v>
      </c>
      <c r="J187" s="21" t="s">
        <v>12</v>
      </c>
      <c r="K187" s="22"/>
      <c r="L187" s="23"/>
      <c r="M187" s="23"/>
      <c r="N187" s="23"/>
      <c r="O187" s="23">
        <f aca="true" t="shared" si="11" ref="O187:O200">SUM(K187:N187)</f>
        <v>0</v>
      </c>
    </row>
    <row r="188" spans="1:15" ht="11.25">
      <c r="A188" s="20" t="s">
        <v>13</v>
      </c>
      <c r="B188" s="21" t="s">
        <v>14</v>
      </c>
      <c r="C188" s="22"/>
      <c r="D188" s="23"/>
      <c r="E188" s="23"/>
      <c r="F188" s="23"/>
      <c r="G188" s="23">
        <f t="shared" si="10"/>
        <v>0</v>
      </c>
      <c r="I188" s="20" t="s">
        <v>13</v>
      </c>
      <c r="J188" s="21" t="s">
        <v>14</v>
      </c>
      <c r="K188" s="22"/>
      <c r="L188" s="23"/>
      <c r="M188" s="23"/>
      <c r="N188" s="23"/>
      <c r="O188" s="23">
        <f t="shared" si="11"/>
        <v>0</v>
      </c>
    </row>
    <row r="189" spans="1:15" ht="11.25">
      <c r="A189" s="20" t="s">
        <v>15</v>
      </c>
      <c r="B189" s="21" t="s">
        <v>16</v>
      </c>
      <c r="C189" s="22"/>
      <c r="D189" s="23"/>
      <c r="E189" s="23"/>
      <c r="F189" s="23"/>
      <c r="G189" s="23">
        <f t="shared" si="10"/>
        <v>0</v>
      </c>
      <c r="I189" s="20" t="s">
        <v>15</v>
      </c>
      <c r="J189" s="21" t="s">
        <v>16</v>
      </c>
      <c r="K189" s="22"/>
      <c r="L189" s="23"/>
      <c r="M189" s="23"/>
      <c r="N189" s="23"/>
      <c r="O189" s="23">
        <f t="shared" si="11"/>
        <v>0</v>
      </c>
    </row>
    <row r="190" spans="1:15" ht="11.25">
      <c r="A190" s="20" t="s">
        <v>17</v>
      </c>
      <c r="B190" s="21" t="s">
        <v>18</v>
      </c>
      <c r="C190" s="22"/>
      <c r="D190" s="23"/>
      <c r="E190" s="23"/>
      <c r="F190" s="23"/>
      <c r="G190" s="23">
        <f t="shared" si="10"/>
        <v>0</v>
      </c>
      <c r="I190" s="20" t="s">
        <v>17</v>
      </c>
      <c r="J190" s="21" t="s">
        <v>18</v>
      </c>
      <c r="K190" s="22"/>
      <c r="L190" s="23"/>
      <c r="M190" s="23"/>
      <c r="N190" s="23"/>
      <c r="O190" s="23">
        <f t="shared" si="11"/>
        <v>0</v>
      </c>
    </row>
    <row r="191" spans="1:15" ht="11.25">
      <c r="A191" s="20" t="s">
        <v>19</v>
      </c>
      <c r="B191" s="21" t="s">
        <v>20</v>
      </c>
      <c r="C191" s="22"/>
      <c r="D191" s="23"/>
      <c r="E191" s="23"/>
      <c r="F191" s="23"/>
      <c r="G191" s="23">
        <f t="shared" si="10"/>
        <v>0</v>
      </c>
      <c r="I191" s="20" t="s">
        <v>19</v>
      </c>
      <c r="J191" s="21" t="s">
        <v>20</v>
      </c>
      <c r="K191" s="22"/>
      <c r="L191" s="23"/>
      <c r="M191" s="23"/>
      <c r="N191" s="23"/>
      <c r="O191" s="23">
        <f t="shared" si="11"/>
        <v>0</v>
      </c>
    </row>
    <row r="192" spans="1:15" ht="11.25">
      <c r="A192" s="20" t="s">
        <v>21</v>
      </c>
      <c r="B192" s="21" t="s">
        <v>22</v>
      </c>
      <c r="C192" s="22"/>
      <c r="D192" s="23"/>
      <c r="E192" s="23"/>
      <c r="F192" s="23"/>
      <c r="G192" s="23">
        <f t="shared" si="10"/>
        <v>0</v>
      </c>
      <c r="I192" s="20" t="s">
        <v>21</v>
      </c>
      <c r="J192" s="21" t="s">
        <v>22</v>
      </c>
      <c r="K192" s="22"/>
      <c r="L192" s="23"/>
      <c r="M192" s="23"/>
      <c r="N192" s="23"/>
      <c r="O192" s="23">
        <f t="shared" si="11"/>
        <v>0</v>
      </c>
    </row>
    <row r="193" spans="1:15" ht="11.25">
      <c r="A193" s="20" t="s">
        <v>23</v>
      </c>
      <c r="B193" s="21" t="s">
        <v>24</v>
      </c>
      <c r="C193" s="22"/>
      <c r="D193" s="23"/>
      <c r="E193" s="23"/>
      <c r="F193" s="23"/>
      <c r="G193" s="23">
        <f t="shared" si="10"/>
        <v>0</v>
      </c>
      <c r="I193" s="20" t="s">
        <v>23</v>
      </c>
      <c r="J193" s="21" t="s">
        <v>24</v>
      </c>
      <c r="K193" s="22"/>
      <c r="L193" s="23"/>
      <c r="M193" s="23"/>
      <c r="N193" s="23"/>
      <c r="O193" s="23">
        <f t="shared" si="11"/>
        <v>0</v>
      </c>
    </row>
    <row r="194" spans="1:15" ht="11.25">
      <c r="A194" s="20" t="s">
        <v>25</v>
      </c>
      <c r="B194" s="21" t="s">
        <v>26</v>
      </c>
      <c r="C194" s="22">
        <v>12</v>
      </c>
      <c r="D194" s="23">
        <v>10</v>
      </c>
      <c r="E194" s="23"/>
      <c r="F194" s="23"/>
      <c r="G194" s="23">
        <f t="shared" si="10"/>
        <v>22</v>
      </c>
      <c r="I194" s="20" t="s">
        <v>25</v>
      </c>
      <c r="J194" s="21" t="s">
        <v>26</v>
      </c>
      <c r="K194" s="22">
        <v>5</v>
      </c>
      <c r="L194" s="23">
        <v>25</v>
      </c>
      <c r="M194" s="23"/>
      <c r="N194" s="23">
        <v>1</v>
      </c>
      <c r="O194" s="23">
        <f t="shared" si="11"/>
        <v>31</v>
      </c>
    </row>
    <row r="195" spans="1:15" ht="11.25">
      <c r="A195" s="20" t="s">
        <v>27</v>
      </c>
      <c r="B195" s="21" t="s">
        <v>28</v>
      </c>
      <c r="C195" s="22"/>
      <c r="D195" s="23"/>
      <c r="E195" s="23"/>
      <c r="F195" s="23"/>
      <c r="G195" s="23">
        <f t="shared" si="10"/>
        <v>0</v>
      </c>
      <c r="I195" s="20" t="s">
        <v>27</v>
      </c>
      <c r="J195" s="21" t="s">
        <v>28</v>
      </c>
      <c r="K195" s="22"/>
      <c r="L195" s="23"/>
      <c r="M195" s="23"/>
      <c r="N195" s="23"/>
      <c r="O195" s="23">
        <f t="shared" si="11"/>
        <v>0</v>
      </c>
    </row>
    <row r="196" spans="1:15" ht="11.25">
      <c r="A196" s="20" t="s">
        <v>29</v>
      </c>
      <c r="B196" s="21" t="s">
        <v>30</v>
      </c>
      <c r="C196" s="22">
        <v>5</v>
      </c>
      <c r="D196" s="23">
        <v>3</v>
      </c>
      <c r="E196" s="23"/>
      <c r="F196" s="23"/>
      <c r="G196" s="23">
        <f t="shared" si="10"/>
        <v>8</v>
      </c>
      <c r="I196" s="20" t="s">
        <v>29</v>
      </c>
      <c r="J196" s="21" t="s">
        <v>30</v>
      </c>
      <c r="K196" s="22">
        <v>2</v>
      </c>
      <c r="L196" s="23">
        <v>4</v>
      </c>
      <c r="M196" s="23"/>
      <c r="N196" s="23"/>
      <c r="O196" s="23">
        <f t="shared" si="11"/>
        <v>6</v>
      </c>
    </row>
    <row r="197" spans="1:15" ht="11.25">
      <c r="A197" s="20" t="s">
        <v>31</v>
      </c>
      <c r="B197" s="21" t="s">
        <v>32</v>
      </c>
      <c r="C197" s="22">
        <v>3</v>
      </c>
      <c r="D197" s="23">
        <v>4</v>
      </c>
      <c r="E197" s="23"/>
      <c r="F197" s="23"/>
      <c r="G197" s="23">
        <f t="shared" si="10"/>
        <v>7</v>
      </c>
      <c r="I197" s="20" t="s">
        <v>31</v>
      </c>
      <c r="J197" s="21" t="s">
        <v>32</v>
      </c>
      <c r="K197" s="22"/>
      <c r="L197" s="23"/>
      <c r="M197" s="23"/>
      <c r="N197" s="23"/>
      <c r="O197" s="23">
        <f t="shared" si="11"/>
        <v>0</v>
      </c>
    </row>
    <row r="198" spans="1:15" ht="11.25">
      <c r="A198" s="20" t="s">
        <v>33</v>
      </c>
      <c r="B198" s="21" t="s">
        <v>34</v>
      </c>
      <c r="C198" s="22">
        <v>3</v>
      </c>
      <c r="D198" s="23">
        <v>1</v>
      </c>
      <c r="E198" s="23"/>
      <c r="F198" s="23"/>
      <c r="G198" s="23">
        <f t="shared" si="10"/>
        <v>4</v>
      </c>
      <c r="I198" s="20" t="s">
        <v>33</v>
      </c>
      <c r="J198" s="21" t="s">
        <v>34</v>
      </c>
      <c r="K198" s="22"/>
      <c r="L198" s="23"/>
      <c r="M198" s="23"/>
      <c r="N198" s="23"/>
      <c r="O198" s="23">
        <f t="shared" si="11"/>
        <v>0</v>
      </c>
    </row>
    <row r="199" spans="1:15" ht="11.25">
      <c r="A199" s="20" t="s">
        <v>35</v>
      </c>
      <c r="B199" s="21" t="s">
        <v>36</v>
      </c>
      <c r="C199" s="22"/>
      <c r="D199" s="23"/>
      <c r="E199" s="23"/>
      <c r="F199" s="23"/>
      <c r="G199" s="23">
        <f t="shared" si="10"/>
        <v>0</v>
      </c>
      <c r="I199" s="20" t="s">
        <v>35</v>
      </c>
      <c r="J199" s="21" t="s">
        <v>36</v>
      </c>
      <c r="K199" s="22">
        <v>5</v>
      </c>
      <c r="L199" s="23">
        <v>11</v>
      </c>
      <c r="M199" s="23"/>
      <c r="N199" s="23"/>
      <c r="O199" s="23">
        <f t="shared" si="11"/>
        <v>16</v>
      </c>
    </row>
    <row r="200" spans="1:15" ht="11.25">
      <c r="A200" s="20" t="s">
        <v>37</v>
      </c>
      <c r="B200" s="21" t="s">
        <v>38</v>
      </c>
      <c r="C200" s="22"/>
      <c r="D200" s="23"/>
      <c r="E200" s="23"/>
      <c r="F200" s="23"/>
      <c r="G200" s="23">
        <f t="shared" si="10"/>
        <v>0</v>
      </c>
      <c r="I200" s="20" t="s">
        <v>37</v>
      </c>
      <c r="J200" s="21" t="s">
        <v>38</v>
      </c>
      <c r="K200" s="22"/>
      <c r="L200" s="23"/>
      <c r="M200" s="23"/>
      <c r="N200" s="23">
        <v>150</v>
      </c>
      <c r="O200" s="23">
        <f t="shared" si="11"/>
        <v>150</v>
      </c>
    </row>
    <row r="201" spans="1:15" ht="11.25">
      <c r="A201" s="20" t="s">
        <v>39</v>
      </c>
      <c r="B201" s="21" t="s">
        <v>40</v>
      </c>
      <c r="C201" s="22"/>
      <c r="D201" s="23"/>
      <c r="E201" s="23"/>
      <c r="F201" s="23"/>
      <c r="G201" s="23">
        <f>SUM(C201:F201)</f>
        <v>0</v>
      </c>
      <c r="I201" s="20" t="s">
        <v>39</v>
      </c>
      <c r="J201" s="21" t="s">
        <v>40</v>
      </c>
      <c r="K201" s="22"/>
      <c r="L201" s="23"/>
      <c r="M201" s="23"/>
      <c r="N201" s="23"/>
      <c r="O201" s="23">
        <f>SUM(K201:N201)</f>
        <v>0</v>
      </c>
    </row>
    <row r="202" spans="3:14" ht="11.25">
      <c r="C202" s="10"/>
      <c r="D202" s="10"/>
      <c r="E202" s="10"/>
      <c r="F202" s="10"/>
      <c r="K202" s="10"/>
      <c r="L202" s="10"/>
      <c r="M202" s="10"/>
      <c r="N202" s="10"/>
    </row>
    <row r="203" spans="1:14" ht="11.25">
      <c r="A203" s="24" t="s">
        <v>41</v>
      </c>
      <c r="B203" s="25"/>
      <c r="C203" s="26"/>
      <c r="D203" s="10"/>
      <c r="E203" s="10"/>
      <c r="F203" s="10"/>
      <c r="I203" s="24" t="s">
        <v>41</v>
      </c>
      <c r="J203" s="25">
        <v>3</v>
      </c>
      <c r="K203" s="26"/>
      <c r="L203" s="10"/>
      <c r="M203" s="10"/>
      <c r="N203" s="10"/>
    </row>
    <row r="204" spans="1:15" ht="11.25">
      <c r="A204" s="24" t="s">
        <v>42</v>
      </c>
      <c r="B204" s="25">
        <v>16</v>
      </c>
      <c r="C204" s="26"/>
      <c r="D204" s="31" t="s">
        <v>144</v>
      </c>
      <c r="E204" s="56">
        <v>0.5069444444444444</v>
      </c>
      <c r="F204" s="31" t="s">
        <v>145</v>
      </c>
      <c r="G204" s="56">
        <v>0.5555555555555556</v>
      </c>
      <c r="I204" s="24" t="s">
        <v>42</v>
      </c>
      <c r="J204" s="25">
        <v>4</v>
      </c>
      <c r="K204" s="26"/>
      <c r="L204" s="31" t="s">
        <v>144</v>
      </c>
      <c r="M204" s="56">
        <v>0.5625</v>
      </c>
      <c r="N204" s="31" t="s">
        <v>145</v>
      </c>
      <c r="O204" s="56">
        <v>0.5833333333333334</v>
      </c>
    </row>
    <row r="205" spans="1:15" ht="11.25">
      <c r="A205" s="24" t="s">
        <v>43</v>
      </c>
      <c r="B205" s="25"/>
      <c r="C205" s="26"/>
      <c r="D205" s="31" t="s">
        <v>146</v>
      </c>
      <c r="E205" s="10">
        <v>7.2</v>
      </c>
      <c r="F205" s="31" t="s">
        <v>147</v>
      </c>
      <c r="G205" s="10" t="s">
        <v>165</v>
      </c>
      <c r="I205" s="24" t="s">
        <v>43</v>
      </c>
      <c r="J205" s="25"/>
      <c r="K205" s="26"/>
      <c r="L205" s="31" t="s">
        <v>146</v>
      </c>
      <c r="M205" s="10">
        <v>7.2</v>
      </c>
      <c r="N205" s="31" t="s">
        <v>147</v>
      </c>
      <c r="O205" s="10" t="s">
        <v>165</v>
      </c>
    </row>
    <row r="206" spans="1:15" ht="11.25">
      <c r="A206" s="24" t="s">
        <v>56</v>
      </c>
      <c r="B206" s="25"/>
      <c r="C206" s="26"/>
      <c r="D206" s="31" t="s">
        <v>148</v>
      </c>
      <c r="E206" s="10">
        <v>75</v>
      </c>
      <c r="F206" s="31" t="s">
        <v>149</v>
      </c>
      <c r="G206" s="10">
        <v>0</v>
      </c>
      <c r="I206" s="24" t="s">
        <v>56</v>
      </c>
      <c r="J206" s="25"/>
      <c r="K206" s="26"/>
      <c r="L206" s="31" t="s">
        <v>148</v>
      </c>
      <c r="M206" s="10">
        <v>50</v>
      </c>
      <c r="N206" s="31" t="s">
        <v>149</v>
      </c>
      <c r="O206" s="10">
        <v>0</v>
      </c>
    </row>
    <row r="207" spans="1:15" ht="11.25">
      <c r="A207" s="24" t="s">
        <v>44</v>
      </c>
      <c r="B207" s="25">
        <v>2</v>
      </c>
      <c r="D207" s="31" t="s">
        <v>150</v>
      </c>
      <c r="E207" s="10" t="s">
        <v>156</v>
      </c>
      <c r="F207" s="31" t="s">
        <v>151</v>
      </c>
      <c r="G207" s="10" t="s">
        <v>158</v>
      </c>
      <c r="I207" s="24" t="s">
        <v>44</v>
      </c>
      <c r="J207" s="25">
        <v>2</v>
      </c>
      <c r="L207" s="31" t="s">
        <v>150</v>
      </c>
      <c r="M207" s="10" t="s">
        <v>156</v>
      </c>
      <c r="N207" s="31" t="s">
        <v>151</v>
      </c>
      <c r="O207" s="10" t="s">
        <v>158</v>
      </c>
    </row>
    <row r="208" spans="1:14" ht="11.25">
      <c r="A208" s="24" t="s">
        <v>45</v>
      </c>
      <c r="B208" s="25"/>
      <c r="D208" s="31" t="s">
        <v>152</v>
      </c>
      <c r="E208" s="10" t="s">
        <v>155</v>
      </c>
      <c r="F208" s="31"/>
      <c r="I208" s="24" t="s">
        <v>45</v>
      </c>
      <c r="J208" s="25"/>
      <c r="L208" s="31" t="s">
        <v>152</v>
      </c>
      <c r="M208" s="10" t="s">
        <v>155</v>
      </c>
      <c r="N208" s="31"/>
    </row>
    <row r="209" spans="1:10" ht="11.25">
      <c r="A209" s="24" t="s">
        <v>46</v>
      </c>
      <c r="B209" s="25"/>
      <c r="I209" s="24" t="s">
        <v>46</v>
      </c>
      <c r="J209" s="25">
        <v>9</v>
      </c>
    </row>
    <row r="210" spans="1:10" ht="11.25">
      <c r="A210" s="24" t="s">
        <v>47</v>
      </c>
      <c r="B210" s="25">
        <v>750</v>
      </c>
      <c r="I210" s="24" t="s">
        <v>47</v>
      </c>
      <c r="J210" s="25"/>
    </row>
    <row r="211" spans="1:15" ht="11.25">
      <c r="A211" s="24" t="s">
        <v>48</v>
      </c>
      <c r="B211" s="25"/>
      <c r="C211" s="1"/>
      <c r="D211" s="2" t="s">
        <v>172</v>
      </c>
      <c r="E211" s="3"/>
      <c r="F211" s="27"/>
      <c r="G211" s="4"/>
      <c r="I211" s="24" t="s">
        <v>48</v>
      </c>
      <c r="J211" s="25"/>
      <c r="K211" s="1"/>
      <c r="L211" s="3"/>
      <c r="M211" s="3"/>
      <c r="N211" s="27"/>
      <c r="O211" s="4"/>
    </row>
    <row r="212" spans="1:15" ht="11.25">
      <c r="A212" s="24" t="s">
        <v>49</v>
      </c>
      <c r="B212" s="25"/>
      <c r="C212" s="1"/>
      <c r="D212" s="3"/>
      <c r="E212" s="3"/>
      <c r="F212" s="27"/>
      <c r="G212" s="4"/>
      <c r="I212" s="24" t="s">
        <v>49</v>
      </c>
      <c r="J212" s="25"/>
      <c r="K212" s="1"/>
      <c r="L212" s="3"/>
      <c r="M212" s="3"/>
      <c r="N212" s="27"/>
      <c r="O212" s="4"/>
    </row>
    <row r="213" spans="1:15" ht="11.25">
      <c r="A213" s="24" t="s">
        <v>50</v>
      </c>
      <c r="B213" s="25"/>
      <c r="C213" s="1"/>
      <c r="D213" s="3"/>
      <c r="E213" s="3"/>
      <c r="F213" s="28"/>
      <c r="G213" s="4"/>
      <c r="I213" s="24" t="s">
        <v>50</v>
      </c>
      <c r="J213" s="25"/>
      <c r="K213" s="1"/>
      <c r="L213" s="3"/>
      <c r="M213" s="3"/>
      <c r="N213" s="28"/>
      <c r="O213" s="4"/>
    </row>
    <row r="214" spans="1:15" ht="11.25">
      <c r="A214" s="3"/>
      <c r="B214" s="7"/>
      <c r="C214" s="1"/>
      <c r="D214" s="3"/>
      <c r="E214" s="3"/>
      <c r="F214" s="28"/>
      <c r="G214" s="4"/>
      <c r="I214" s="3"/>
      <c r="J214" s="7"/>
      <c r="K214" s="1"/>
      <c r="L214" s="3"/>
      <c r="M214" s="3"/>
      <c r="N214" s="28"/>
      <c r="O214" s="4"/>
    </row>
    <row r="216" spans="1:14" ht="11.25">
      <c r="A216" s="31"/>
      <c r="B216" s="36" t="s">
        <v>65</v>
      </c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8"/>
    </row>
    <row r="217" spans="2:14" ht="11.25">
      <c r="B217" s="6" t="s">
        <v>51</v>
      </c>
      <c r="C217" s="30">
        <v>3</v>
      </c>
      <c r="D217" s="30">
        <v>3</v>
      </c>
      <c r="E217" s="30">
        <v>3</v>
      </c>
      <c r="F217" s="30">
        <v>3</v>
      </c>
      <c r="G217" s="30">
        <v>3</v>
      </c>
      <c r="H217" s="30">
        <v>3</v>
      </c>
      <c r="I217" s="30">
        <v>3</v>
      </c>
      <c r="J217" s="30">
        <v>3</v>
      </c>
      <c r="K217" s="30">
        <v>3</v>
      </c>
      <c r="L217" s="30">
        <v>3</v>
      </c>
      <c r="M217" s="30">
        <v>3</v>
      </c>
      <c r="N217" s="39">
        <v>3</v>
      </c>
    </row>
    <row r="218" spans="2:14" ht="11.25">
      <c r="B218" s="6" t="s">
        <v>52</v>
      </c>
      <c r="C218" s="30">
        <f>$B7</f>
        <v>1</v>
      </c>
      <c r="D218" s="30">
        <f>$J7</f>
        <v>2</v>
      </c>
      <c r="E218" s="30">
        <f>B42</f>
        <v>3</v>
      </c>
      <c r="F218" s="30">
        <f>$J42</f>
        <v>4</v>
      </c>
      <c r="G218" s="30">
        <f>$B77</f>
        <v>5</v>
      </c>
      <c r="H218" s="30">
        <f>$J77</f>
        <v>6</v>
      </c>
      <c r="I218" s="30">
        <f>$B112</f>
        <v>7</v>
      </c>
      <c r="J218" s="30">
        <f>$J112</f>
        <v>8</v>
      </c>
      <c r="K218" s="30">
        <f>$B147</f>
        <v>9</v>
      </c>
      <c r="L218" s="30">
        <f>$J147</f>
        <v>10</v>
      </c>
      <c r="M218" s="30">
        <f>$B182</f>
        <v>11</v>
      </c>
      <c r="N218" s="39">
        <f>$J182</f>
        <v>12</v>
      </c>
    </row>
    <row r="219" spans="2:14" ht="32.25" customHeight="1">
      <c r="B219" s="6" t="s">
        <v>66</v>
      </c>
      <c r="C219" s="40" t="str">
        <f>$C6</f>
        <v>J.L.Lewis Park</v>
      </c>
      <c r="D219" s="40" t="str">
        <f>$K6</f>
        <v>Upper Prov. River</v>
      </c>
      <c r="E219" s="40" t="str">
        <f>C41</f>
        <v>Watchemoket Cove</v>
      </c>
      <c r="F219" s="40" t="str">
        <f>$K41</f>
        <v>Sabin Point</v>
      </c>
      <c r="G219" s="40" t="str">
        <f>$C76</f>
        <v>Bullock's Cove</v>
      </c>
      <c r="H219" s="40" t="str">
        <f>$K76</f>
        <v>Bullock's Point</v>
      </c>
      <c r="I219" s="40" t="str">
        <f>$C111</f>
        <v>Barrington Beach</v>
      </c>
      <c r="J219" s="40" t="str">
        <f>$K111</f>
        <v>Upper Barrington River</v>
      </c>
      <c r="K219" s="40" t="str">
        <f>$C146</f>
        <v>Warren River</v>
      </c>
      <c r="L219" s="40" t="str">
        <f>$K146</f>
        <v>Kikemuit River</v>
      </c>
      <c r="M219" s="40" t="str">
        <f>$C181</f>
        <v>Colt State Park</v>
      </c>
      <c r="N219" s="41" t="str">
        <f>$K181</f>
        <v>Bristol Harbor</v>
      </c>
    </row>
    <row r="220" spans="2:14" ht="11.25">
      <c r="B220" s="35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2"/>
    </row>
    <row r="221" spans="1:14" ht="12" thickBot="1">
      <c r="A221" s="32"/>
      <c r="B221" s="47" t="s">
        <v>0</v>
      </c>
      <c r="C221" s="48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9"/>
    </row>
    <row r="222" spans="1:27" ht="12" thickTop="1">
      <c r="A222" s="4"/>
      <c r="B222" s="35" t="s">
        <v>8</v>
      </c>
      <c r="C222" s="43">
        <f>$G10</f>
        <v>0</v>
      </c>
      <c r="D222" s="43">
        <f>$O10</f>
        <v>0</v>
      </c>
      <c r="E222" s="43">
        <f>G45</f>
        <v>0</v>
      </c>
      <c r="F222" s="43">
        <f>$O45</f>
        <v>0</v>
      </c>
      <c r="G222" s="43">
        <f>$G80</f>
        <v>0</v>
      </c>
      <c r="H222" s="43">
        <f>$O80</f>
        <v>0</v>
      </c>
      <c r="I222" s="43">
        <f>$G115</f>
        <v>0</v>
      </c>
      <c r="J222" s="43">
        <f>$O115</f>
        <v>0</v>
      </c>
      <c r="K222" s="43">
        <f>$G150</f>
        <v>0</v>
      </c>
      <c r="L222" s="43">
        <f>$O150</f>
        <v>0</v>
      </c>
      <c r="M222" s="43">
        <f>$G185</f>
        <v>0</v>
      </c>
      <c r="N222" s="44">
        <f>$O185</f>
        <v>0</v>
      </c>
      <c r="P222" s="10">
        <f>IF(C222&gt;0,1,0)</f>
        <v>0</v>
      </c>
      <c r="Q222" s="10">
        <f aca="true" t="shared" si="12" ref="Q222:AA237">IF(D222&gt;0,1,0)</f>
        <v>0</v>
      </c>
      <c r="R222" s="10">
        <f t="shared" si="12"/>
        <v>0</v>
      </c>
      <c r="S222" s="10">
        <f t="shared" si="12"/>
        <v>0</v>
      </c>
      <c r="T222" s="10">
        <f t="shared" si="12"/>
        <v>0</v>
      </c>
      <c r="U222" s="10">
        <f t="shared" si="12"/>
        <v>0</v>
      </c>
      <c r="V222" s="10">
        <f t="shared" si="12"/>
        <v>0</v>
      </c>
      <c r="W222" s="10">
        <f t="shared" si="12"/>
        <v>0</v>
      </c>
      <c r="X222" s="10">
        <f t="shared" si="12"/>
        <v>0</v>
      </c>
      <c r="Y222" s="10">
        <f t="shared" si="12"/>
        <v>0</v>
      </c>
      <c r="Z222" s="10">
        <f t="shared" si="12"/>
        <v>0</v>
      </c>
      <c r="AA222" s="10">
        <f t="shared" si="12"/>
        <v>0</v>
      </c>
    </row>
    <row r="223" spans="1:27" ht="11.25">
      <c r="A223" s="4"/>
      <c r="B223" s="35" t="s">
        <v>10</v>
      </c>
      <c r="C223" s="43">
        <f aca="true" t="shared" si="13" ref="C223:C238">G11</f>
        <v>0</v>
      </c>
      <c r="D223" s="43">
        <f aca="true" t="shared" si="14" ref="D223:D238">O11</f>
        <v>0</v>
      </c>
      <c r="E223" s="43">
        <f aca="true" t="shared" si="15" ref="E223:E238">G46</f>
        <v>0</v>
      </c>
      <c r="F223" s="43">
        <f aca="true" t="shared" si="16" ref="F223:F238">$O46</f>
        <v>0</v>
      </c>
      <c r="G223" s="43">
        <f aca="true" t="shared" si="17" ref="G223:G238">$G81</f>
        <v>0</v>
      </c>
      <c r="H223" s="43">
        <f aca="true" t="shared" si="18" ref="H223:H238">$O81</f>
        <v>0</v>
      </c>
      <c r="I223" s="43">
        <f aca="true" t="shared" si="19" ref="I223:I238">$G116</f>
        <v>0</v>
      </c>
      <c r="J223" s="43">
        <f aca="true" t="shared" si="20" ref="J223:J238">$O116</f>
        <v>0</v>
      </c>
      <c r="K223" s="43">
        <f aca="true" t="shared" si="21" ref="K223:K238">$G151</f>
        <v>0</v>
      </c>
      <c r="L223" s="43">
        <f aca="true" t="shared" si="22" ref="L223:L238">$O151</f>
        <v>0</v>
      </c>
      <c r="M223" s="43">
        <f aca="true" t="shared" si="23" ref="M223:M238">$G186</f>
        <v>0</v>
      </c>
      <c r="N223" s="44">
        <f aca="true" t="shared" si="24" ref="N223:N238">$O186</f>
        <v>0</v>
      </c>
      <c r="P223" s="10">
        <f aca="true" t="shared" si="25" ref="P223:AA250">IF(C223&gt;0,1,0)</f>
        <v>0</v>
      </c>
      <c r="Q223" s="10">
        <f t="shared" si="12"/>
        <v>0</v>
      </c>
      <c r="R223" s="10">
        <f t="shared" si="12"/>
        <v>0</v>
      </c>
      <c r="S223" s="10">
        <f t="shared" si="12"/>
        <v>0</v>
      </c>
      <c r="T223" s="10">
        <f t="shared" si="12"/>
        <v>0</v>
      </c>
      <c r="U223" s="10">
        <f t="shared" si="12"/>
        <v>0</v>
      </c>
      <c r="V223" s="10">
        <f t="shared" si="12"/>
        <v>0</v>
      </c>
      <c r="W223" s="10">
        <f t="shared" si="12"/>
        <v>0</v>
      </c>
      <c r="X223" s="10">
        <f t="shared" si="12"/>
        <v>0</v>
      </c>
      <c r="Y223" s="10">
        <f t="shared" si="12"/>
        <v>0</v>
      </c>
      <c r="Z223" s="10">
        <f t="shared" si="12"/>
        <v>0</v>
      </c>
      <c r="AA223" s="10">
        <f t="shared" si="12"/>
        <v>0</v>
      </c>
    </row>
    <row r="224" spans="1:27" ht="11.25">
      <c r="A224" s="4"/>
      <c r="B224" s="35" t="s">
        <v>12</v>
      </c>
      <c r="C224" s="43">
        <f t="shared" si="13"/>
        <v>0</v>
      </c>
      <c r="D224" s="43">
        <f t="shared" si="14"/>
        <v>0</v>
      </c>
      <c r="E224" s="43">
        <f t="shared" si="15"/>
        <v>0</v>
      </c>
      <c r="F224" s="43">
        <f t="shared" si="16"/>
        <v>0</v>
      </c>
      <c r="G224" s="43">
        <f t="shared" si="17"/>
        <v>0</v>
      </c>
      <c r="H224" s="43">
        <f t="shared" si="18"/>
        <v>0</v>
      </c>
      <c r="I224" s="43">
        <f t="shared" si="19"/>
        <v>0</v>
      </c>
      <c r="J224" s="43">
        <f t="shared" si="20"/>
        <v>0</v>
      </c>
      <c r="K224" s="43">
        <f t="shared" si="21"/>
        <v>0</v>
      </c>
      <c r="L224" s="43">
        <f t="shared" si="22"/>
        <v>0</v>
      </c>
      <c r="M224" s="43">
        <f t="shared" si="23"/>
        <v>0</v>
      </c>
      <c r="N224" s="44">
        <f t="shared" si="24"/>
        <v>0</v>
      </c>
      <c r="P224" s="10">
        <f t="shared" si="25"/>
        <v>0</v>
      </c>
      <c r="Q224" s="10">
        <f t="shared" si="12"/>
        <v>0</v>
      </c>
      <c r="R224" s="10">
        <f t="shared" si="12"/>
        <v>0</v>
      </c>
      <c r="S224" s="10">
        <f t="shared" si="12"/>
        <v>0</v>
      </c>
      <c r="T224" s="10">
        <f t="shared" si="12"/>
        <v>0</v>
      </c>
      <c r="U224" s="10">
        <f t="shared" si="12"/>
        <v>0</v>
      </c>
      <c r="V224" s="10">
        <f t="shared" si="12"/>
        <v>0</v>
      </c>
      <c r="W224" s="10">
        <f t="shared" si="12"/>
        <v>0</v>
      </c>
      <c r="X224" s="10">
        <f t="shared" si="12"/>
        <v>0</v>
      </c>
      <c r="Y224" s="10">
        <f t="shared" si="12"/>
        <v>0</v>
      </c>
      <c r="Z224" s="10">
        <f t="shared" si="12"/>
        <v>0</v>
      </c>
      <c r="AA224" s="10">
        <f t="shared" si="12"/>
        <v>0</v>
      </c>
    </row>
    <row r="225" spans="1:27" ht="11.25">
      <c r="A225" s="4"/>
      <c r="B225" s="35" t="s">
        <v>14</v>
      </c>
      <c r="C225" s="43">
        <f t="shared" si="13"/>
        <v>0</v>
      </c>
      <c r="D225" s="43">
        <f t="shared" si="14"/>
        <v>0</v>
      </c>
      <c r="E225" s="43">
        <f t="shared" si="15"/>
        <v>0</v>
      </c>
      <c r="F225" s="43">
        <f t="shared" si="16"/>
        <v>0</v>
      </c>
      <c r="G225" s="43">
        <f t="shared" si="17"/>
        <v>0</v>
      </c>
      <c r="H225" s="43">
        <f t="shared" si="18"/>
        <v>0</v>
      </c>
      <c r="I225" s="43">
        <f t="shared" si="19"/>
        <v>0</v>
      </c>
      <c r="J225" s="43">
        <f t="shared" si="20"/>
        <v>0</v>
      </c>
      <c r="K225" s="43">
        <f t="shared" si="21"/>
        <v>0</v>
      </c>
      <c r="L225" s="43">
        <f t="shared" si="22"/>
        <v>0</v>
      </c>
      <c r="M225" s="43">
        <f t="shared" si="23"/>
        <v>0</v>
      </c>
      <c r="N225" s="44">
        <f t="shared" si="24"/>
        <v>0</v>
      </c>
      <c r="P225" s="10">
        <f t="shared" si="25"/>
        <v>0</v>
      </c>
      <c r="Q225" s="10">
        <f t="shared" si="12"/>
        <v>0</v>
      </c>
      <c r="R225" s="10">
        <f t="shared" si="12"/>
        <v>0</v>
      </c>
      <c r="S225" s="10">
        <f t="shared" si="12"/>
        <v>0</v>
      </c>
      <c r="T225" s="10">
        <f t="shared" si="12"/>
        <v>0</v>
      </c>
      <c r="U225" s="10">
        <f t="shared" si="12"/>
        <v>0</v>
      </c>
      <c r="V225" s="10">
        <f t="shared" si="12"/>
        <v>0</v>
      </c>
      <c r="W225" s="10">
        <f t="shared" si="12"/>
        <v>0</v>
      </c>
      <c r="X225" s="10">
        <f t="shared" si="12"/>
        <v>0</v>
      </c>
      <c r="Y225" s="10">
        <f t="shared" si="12"/>
        <v>0</v>
      </c>
      <c r="Z225" s="10">
        <f t="shared" si="12"/>
        <v>0</v>
      </c>
      <c r="AA225" s="10">
        <f t="shared" si="12"/>
        <v>0</v>
      </c>
    </row>
    <row r="226" spans="1:27" ht="11.25">
      <c r="A226" s="4"/>
      <c r="B226" s="35" t="s">
        <v>16</v>
      </c>
      <c r="C226" s="43">
        <f t="shared" si="13"/>
        <v>0</v>
      </c>
      <c r="D226" s="43">
        <f t="shared" si="14"/>
        <v>0</v>
      </c>
      <c r="E226" s="43">
        <f t="shared" si="15"/>
        <v>0</v>
      </c>
      <c r="F226" s="43">
        <f t="shared" si="16"/>
        <v>0</v>
      </c>
      <c r="G226" s="43">
        <f t="shared" si="17"/>
        <v>0</v>
      </c>
      <c r="H226" s="43">
        <f t="shared" si="18"/>
        <v>0</v>
      </c>
      <c r="I226" s="43">
        <f t="shared" si="19"/>
        <v>0</v>
      </c>
      <c r="J226" s="43">
        <f t="shared" si="20"/>
        <v>0</v>
      </c>
      <c r="K226" s="43">
        <f t="shared" si="21"/>
        <v>0</v>
      </c>
      <c r="L226" s="43">
        <f t="shared" si="22"/>
        <v>0</v>
      </c>
      <c r="M226" s="43">
        <f t="shared" si="23"/>
        <v>0</v>
      </c>
      <c r="N226" s="44">
        <f t="shared" si="24"/>
        <v>0</v>
      </c>
      <c r="P226" s="10">
        <f t="shared" si="25"/>
        <v>0</v>
      </c>
      <c r="Q226" s="10">
        <f t="shared" si="12"/>
        <v>0</v>
      </c>
      <c r="R226" s="10">
        <f t="shared" si="12"/>
        <v>0</v>
      </c>
      <c r="S226" s="10">
        <f t="shared" si="12"/>
        <v>0</v>
      </c>
      <c r="T226" s="10">
        <f t="shared" si="12"/>
        <v>0</v>
      </c>
      <c r="U226" s="10">
        <f t="shared" si="12"/>
        <v>0</v>
      </c>
      <c r="V226" s="10">
        <f t="shared" si="12"/>
        <v>0</v>
      </c>
      <c r="W226" s="10">
        <f t="shared" si="12"/>
        <v>0</v>
      </c>
      <c r="X226" s="10">
        <f t="shared" si="12"/>
        <v>0</v>
      </c>
      <c r="Y226" s="10">
        <f t="shared" si="12"/>
        <v>0</v>
      </c>
      <c r="Z226" s="10">
        <f t="shared" si="12"/>
        <v>0</v>
      </c>
      <c r="AA226" s="10">
        <f t="shared" si="12"/>
        <v>0</v>
      </c>
    </row>
    <row r="227" spans="1:27" ht="11.25">
      <c r="A227" s="4"/>
      <c r="B227" s="35" t="s">
        <v>18</v>
      </c>
      <c r="C227" s="43">
        <f t="shared" si="13"/>
        <v>0</v>
      </c>
      <c r="D227" s="43">
        <f t="shared" si="14"/>
        <v>0</v>
      </c>
      <c r="E227" s="43">
        <f t="shared" si="15"/>
        <v>0</v>
      </c>
      <c r="F227" s="43">
        <f t="shared" si="16"/>
        <v>0</v>
      </c>
      <c r="G227" s="43">
        <f t="shared" si="17"/>
        <v>0</v>
      </c>
      <c r="H227" s="43">
        <f t="shared" si="18"/>
        <v>0</v>
      </c>
      <c r="I227" s="43">
        <f t="shared" si="19"/>
        <v>0</v>
      </c>
      <c r="J227" s="43">
        <f t="shared" si="20"/>
        <v>0</v>
      </c>
      <c r="K227" s="43">
        <f t="shared" si="21"/>
        <v>0</v>
      </c>
      <c r="L227" s="43">
        <f t="shared" si="22"/>
        <v>0</v>
      </c>
      <c r="M227" s="43">
        <f t="shared" si="23"/>
        <v>0</v>
      </c>
      <c r="N227" s="44">
        <f t="shared" si="24"/>
        <v>0</v>
      </c>
      <c r="P227" s="10">
        <f t="shared" si="25"/>
        <v>0</v>
      </c>
      <c r="Q227" s="10">
        <f t="shared" si="12"/>
        <v>0</v>
      </c>
      <c r="R227" s="10">
        <f t="shared" si="12"/>
        <v>0</v>
      </c>
      <c r="S227" s="10">
        <f t="shared" si="12"/>
        <v>0</v>
      </c>
      <c r="T227" s="10">
        <f t="shared" si="12"/>
        <v>0</v>
      </c>
      <c r="U227" s="10">
        <f t="shared" si="12"/>
        <v>0</v>
      </c>
      <c r="V227" s="10">
        <f t="shared" si="12"/>
        <v>0</v>
      </c>
      <c r="W227" s="10">
        <f t="shared" si="12"/>
        <v>0</v>
      </c>
      <c r="X227" s="10">
        <f t="shared" si="12"/>
        <v>0</v>
      </c>
      <c r="Y227" s="10">
        <f t="shared" si="12"/>
        <v>0</v>
      </c>
      <c r="Z227" s="10">
        <f t="shared" si="12"/>
        <v>0</v>
      </c>
      <c r="AA227" s="10">
        <f t="shared" si="12"/>
        <v>0</v>
      </c>
    </row>
    <row r="228" spans="1:27" ht="11.25">
      <c r="A228" s="4"/>
      <c r="B228" s="35" t="s">
        <v>20</v>
      </c>
      <c r="C228" s="43">
        <f t="shared" si="13"/>
        <v>0</v>
      </c>
      <c r="D228" s="43">
        <f t="shared" si="14"/>
        <v>0</v>
      </c>
      <c r="E228" s="43">
        <f t="shared" si="15"/>
        <v>0</v>
      </c>
      <c r="F228" s="43">
        <f t="shared" si="16"/>
        <v>0</v>
      </c>
      <c r="G228" s="43">
        <f t="shared" si="17"/>
        <v>0</v>
      </c>
      <c r="H228" s="43">
        <f t="shared" si="18"/>
        <v>0</v>
      </c>
      <c r="I228" s="43">
        <f t="shared" si="19"/>
        <v>0</v>
      </c>
      <c r="J228" s="43">
        <f t="shared" si="20"/>
        <v>0</v>
      </c>
      <c r="K228" s="43">
        <f t="shared" si="21"/>
        <v>0</v>
      </c>
      <c r="L228" s="43">
        <f t="shared" si="22"/>
        <v>0</v>
      </c>
      <c r="M228" s="43">
        <f t="shared" si="23"/>
        <v>0</v>
      </c>
      <c r="N228" s="44">
        <f t="shared" si="24"/>
        <v>0</v>
      </c>
      <c r="P228" s="10">
        <f t="shared" si="25"/>
        <v>0</v>
      </c>
      <c r="Q228" s="10">
        <f t="shared" si="12"/>
        <v>0</v>
      </c>
      <c r="R228" s="10">
        <f t="shared" si="12"/>
        <v>0</v>
      </c>
      <c r="S228" s="10">
        <f t="shared" si="12"/>
        <v>0</v>
      </c>
      <c r="T228" s="10">
        <f t="shared" si="12"/>
        <v>0</v>
      </c>
      <c r="U228" s="10">
        <f t="shared" si="12"/>
        <v>0</v>
      </c>
      <c r="V228" s="10">
        <f t="shared" si="12"/>
        <v>0</v>
      </c>
      <c r="W228" s="10">
        <f t="shared" si="12"/>
        <v>0</v>
      </c>
      <c r="X228" s="10">
        <f t="shared" si="12"/>
        <v>0</v>
      </c>
      <c r="Y228" s="10">
        <f t="shared" si="12"/>
        <v>0</v>
      </c>
      <c r="Z228" s="10">
        <f t="shared" si="12"/>
        <v>0</v>
      </c>
      <c r="AA228" s="10">
        <f t="shared" si="12"/>
        <v>0</v>
      </c>
    </row>
    <row r="229" spans="1:27" ht="11.25">
      <c r="A229" s="4"/>
      <c r="B229" s="35" t="s">
        <v>22</v>
      </c>
      <c r="C229" s="43">
        <f t="shared" si="13"/>
        <v>0</v>
      </c>
      <c r="D229" s="43">
        <f t="shared" si="14"/>
        <v>0</v>
      </c>
      <c r="E229" s="43">
        <f t="shared" si="15"/>
        <v>0</v>
      </c>
      <c r="F229" s="43">
        <f t="shared" si="16"/>
        <v>0</v>
      </c>
      <c r="G229" s="43">
        <f t="shared" si="17"/>
        <v>0</v>
      </c>
      <c r="H229" s="43">
        <f t="shared" si="18"/>
        <v>0</v>
      </c>
      <c r="I229" s="43">
        <f t="shared" si="19"/>
        <v>0</v>
      </c>
      <c r="J229" s="43">
        <f t="shared" si="20"/>
        <v>0</v>
      </c>
      <c r="K229" s="43">
        <f t="shared" si="21"/>
        <v>0</v>
      </c>
      <c r="L229" s="43">
        <f t="shared" si="22"/>
        <v>0</v>
      </c>
      <c r="M229" s="43">
        <f t="shared" si="23"/>
        <v>0</v>
      </c>
      <c r="N229" s="44">
        <f t="shared" si="24"/>
        <v>0</v>
      </c>
      <c r="P229" s="10">
        <f t="shared" si="25"/>
        <v>0</v>
      </c>
      <c r="Q229" s="10">
        <f t="shared" si="12"/>
        <v>0</v>
      </c>
      <c r="R229" s="10">
        <f t="shared" si="12"/>
        <v>0</v>
      </c>
      <c r="S229" s="10">
        <f t="shared" si="12"/>
        <v>0</v>
      </c>
      <c r="T229" s="10">
        <f t="shared" si="12"/>
        <v>0</v>
      </c>
      <c r="U229" s="10">
        <f t="shared" si="12"/>
        <v>0</v>
      </c>
      <c r="V229" s="10">
        <f t="shared" si="12"/>
        <v>0</v>
      </c>
      <c r="W229" s="10">
        <f t="shared" si="12"/>
        <v>0</v>
      </c>
      <c r="X229" s="10">
        <f t="shared" si="12"/>
        <v>0</v>
      </c>
      <c r="Y229" s="10">
        <f t="shared" si="12"/>
        <v>0</v>
      </c>
      <c r="Z229" s="10">
        <f t="shared" si="12"/>
        <v>0</v>
      </c>
      <c r="AA229" s="10">
        <f t="shared" si="12"/>
        <v>0</v>
      </c>
    </row>
    <row r="230" spans="1:27" ht="11.25">
      <c r="A230" s="4"/>
      <c r="B230" s="35" t="s">
        <v>24</v>
      </c>
      <c r="C230" s="43">
        <f t="shared" si="13"/>
        <v>0</v>
      </c>
      <c r="D230" s="43">
        <f t="shared" si="14"/>
        <v>0</v>
      </c>
      <c r="E230" s="43">
        <f t="shared" si="15"/>
        <v>0</v>
      </c>
      <c r="F230" s="43">
        <f t="shared" si="16"/>
        <v>0</v>
      </c>
      <c r="G230" s="43">
        <f t="shared" si="17"/>
        <v>0</v>
      </c>
      <c r="H230" s="43">
        <f t="shared" si="18"/>
        <v>0</v>
      </c>
      <c r="I230" s="43">
        <f t="shared" si="19"/>
        <v>0</v>
      </c>
      <c r="J230" s="43">
        <f t="shared" si="20"/>
        <v>0</v>
      </c>
      <c r="K230" s="43">
        <f t="shared" si="21"/>
        <v>0</v>
      </c>
      <c r="L230" s="43">
        <f t="shared" si="22"/>
        <v>0</v>
      </c>
      <c r="M230" s="43">
        <f t="shared" si="23"/>
        <v>0</v>
      </c>
      <c r="N230" s="44">
        <f t="shared" si="24"/>
        <v>0</v>
      </c>
      <c r="P230" s="10">
        <f t="shared" si="25"/>
        <v>0</v>
      </c>
      <c r="Q230" s="10">
        <f t="shared" si="12"/>
        <v>0</v>
      </c>
      <c r="R230" s="10">
        <f t="shared" si="12"/>
        <v>0</v>
      </c>
      <c r="S230" s="10">
        <f t="shared" si="12"/>
        <v>0</v>
      </c>
      <c r="T230" s="10">
        <f t="shared" si="12"/>
        <v>0</v>
      </c>
      <c r="U230" s="10">
        <f t="shared" si="12"/>
        <v>0</v>
      </c>
      <c r="V230" s="10">
        <f t="shared" si="12"/>
        <v>0</v>
      </c>
      <c r="W230" s="10">
        <f t="shared" si="12"/>
        <v>0</v>
      </c>
      <c r="X230" s="10">
        <f t="shared" si="12"/>
        <v>0</v>
      </c>
      <c r="Y230" s="10">
        <f t="shared" si="12"/>
        <v>0</v>
      </c>
      <c r="Z230" s="10">
        <f t="shared" si="12"/>
        <v>0</v>
      </c>
      <c r="AA230" s="10">
        <f t="shared" si="12"/>
        <v>0</v>
      </c>
    </row>
    <row r="231" spans="1:27" ht="11.25">
      <c r="A231" s="4"/>
      <c r="B231" s="35" t="s">
        <v>26</v>
      </c>
      <c r="C231" s="43">
        <f t="shared" si="13"/>
        <v>0</v>
      </c>
      <c r="D231" s="43">
        <f t="shared" si="14"/>
        <v>0</v>
      </c>
      <c r="E231" s="43">
        <f t="shared" si="15"/>
        <v>2</v>
      </c>
      <c r="F231" s="43">
        <f t="shared" si="16"/>
        <v>39</v>
      </c>
      <c r="G231" s="43">
        <f t="shared" si="17"/>
        <v>0</v>
      </c>
      <c r="H231" s="43">
        <f t="shared" si="18"/>
        <v>27</v>
      </c>
      <c r="I231" s="43">
        <f t="shared" si="19"/>
        <v>1</v>
      </c>
      <c r="J231" s="43">
        <f t="shared" si="20"/>
        <v>0</v>
      </c>
      <c r="K231" s="43">
        <f t="shared" si="21"/>
        <v>2</v>
      </c>
      <c r="L231" s="43">
        <f t="shared" si="22"/>
        <v>57</v>
      </c>
      <c r="M231" s="43">
        <f t="shared" si="23"/>
        <v>22</v>
      </c>
      <c r="N231" s="44">
        <f t="shared" si="24"/>
        <v>31</v>
      </c>
      <c r="P231" s="10">
        <f t="shared" si="25"/>
        <v>0</v>
      </c>
      <c r="Q231" s="10">
        <f t="shared" si="12"/>
        <v>0</v>
      </c>
      <c r="R231" s="10">
        <f t="shared" si="12"/>
        <v>1</v>
      </c>
      <c r="S231" s="10">
        <f t="shared" si="12"/>
        <v>1</v>
      </c>
      <c r="T231" s="10">
        <f t="shared" si="12"/>
        <v>0</v>
      </c>
      <c r="U231" s="10">
        <f t="shared" si="12"/>
        <v>1</v>
      </c>
      <c r="V231" s="10">
        <f t="shared" si="12"/>
        <v>1</v>
      </c>
      <c r="W231" s="10">
        <f t="shared" si="12"/>
        <v>0</v>
      </c>
      <c r="X231" s="10">
        <f t="shared" si="12"/>
        <v>1</v>
      </c>
      <c r="Y231" s="10">
        <f t="shared" si="12"/>
        <v>1</v>
      </c>
      <c r="Z231" s="10">
        <f t="shared" si="12"/>
        <v>1</v>
      </c>
      <c r="AA231" s="10">
        <f t="shared" si="12"/>
        <v>1</v>
      </c>
    </row>
    <row r="232" spans="1:27" ht="11.25">
      <c r="A232" s="4"/>
      <c r="B232" s="35" t="s">
        <v>28</v>
      </c>
      <c r="C232" s="43">
        <f t="shared" si="13"/>
        <v>0</v>
      </c>
      <c r="D232" s="43">
        <f t="shared" si="14"/>
        <v>0</v>
      </c>
      <c r="E232" s="43">
        <f t="shared" si="15"/>
        <v>0</v>
      </c>
      <c r="F232" s="43">
        <f t="shared" si="16"/>
        <v>0</v>
      </c>
      <c r="G232" s="43">
        <f t="shared" si="17"/>
        <v>0</v>
      </c>
      <c r="H232" s="43">
        <f t="shared" si="18"/>
        <v>0</v>
      </c>
      <c r="I232" s="43">
        <f t="shared" si="19"/>
        <v>0</v>
      </c>
      <c r="J232" s="43">
        <f t="shared" si="20"/>
        <v>0</v>
      </c>
      <c r="K232" s="43">
        <f t="shared" si="21"/>
        <v>0</v>
      </c>
      <c r="L232" s="43">
        <f t="shared" si="22"/>
        <v>0</v>
      </c>
      <c r="M232" s="43">
        <f t="shared" si="23"/>
        <v>0</v>
      </c>
      <c r="N232" s="44">
        <f t="shared" si="24"/>
        <v>0</v>
      </c>
      <c r="P232" s="10">
        <f t="shared" si="25"/>
        <v>0</v>
      </c>
      <c r="Q232" s="10">
        <f t="shared" si="12"/>
        <v>0</v>
      </c>
      <c r="R232" s="10">
        <f t="shared" si="12"/>
        <v>0</v>
      </c>
      <c r="S232" s="10">
        <f t="shared" si="12"/>
        <v>0</v>
      </c>
      <c r="T232" s="10">
        <f t="shared" si="12"/>
        <v>0</v>
      </c>
      <c r="U232" s="10">
        <f t="shared" si="12"/>
        <v>0</v>
      </c>
      <c r="V232" s="10">
        <f t="shared" si="12"/>
        <v>0</v>
      </c>
      <c r="W232" s="10">
        <f t="shared" si="12"/>
        <v>0</v>
      </c>
      <c r="X232" s="10">
        <f t="shared" si="12"/>
        <v>0</v>
      </c>
      <c r="Y232" s="10">
        <f t="shared" si="12"/>
        <v>0</v>
      </c>
      <c r="Z232" s="10">
        <f t="shared" si="12"/>
        <v>0</v>
      </c>
      <c r="AA232" s="10">
        <f t="shared" si="12"/>
        <v>0</v>
      </c>
    </row>
    <row r="233" spans="1:27" ht="11.25">
      <c r="A233" s="4"/>
      <c r="B233" s="35" t="s">
        <v>30</v>
      </c>
      <c r="C233" s="43">
        <f t="shared" si="13"/>
        <v>0</v>
      </c>
      <c r="D233" s="43">
        <f t="shared" si="14"/>
        <v>0</v>
      </c>
      <c r="E233" s="43">
        <f t="shared" si="15"/>
        <v>20</v>
      </c>
      <c r="F233" s="43">
        <f t="shared" si="16"/>
        <v>13</v>
      </c>
      <c r="G233" s="43">
        <f t="shared" si="17"/>
        <v>37</v>
      </c>
      <c r="H233" s="43">
        <f t="shared" si="18"/>
        <v>0</v>
      </c>
      <c r="I233" s="43">
        <f t="shared" si="19"/>
        <v>0</v>
      </c>
      <c r="J233" s="43">
        <f t="shared" si="20"/>
        <v>5</v>
      </c>
      <c r="K233" s="43">
        <f t="shared" si="21"/>
        <v>0</v>
      </c>
      <c r="L233" s="43">
        <f t="shared" si="22"/>
        <v>3</v>
      </c>
      <c r="M233" s="43">
        <f t="shared" si="23"/>
        <v>8</v>
      </c>
      <c r="N233" s="44">
        <f t="shared" si="24"/>
        <v>6</v>
      </c>
      <c r="P233" s="10">
        <f t="shared" si="25"/>
        <v>0</v>
      </c>
      <c r="Q233" s="10">
        <f t="shared" si="12"/>
        <v>0</v>
      </c>
      <c r="R233" s="10">
        <f t="shared" si="12"/>
        <v>1</v>
      </c>
      <c r="S233" s="10">
        <f t="shared" si="12"/>
        <v>1</v>
      </c>
      <c r="T233" s="10">
        <f t="shared" si="12"/>
        <v>1</v>
      </c>
      <c r="U233" s="10">
        <f t="shared" si="12"/>
        <v>0</v>
      </c>
      <c r="V233" s="10">
        <f t="shared" si="12"/>
        <v>0</v>
      </c>
      <c r="W233" s="10">
        <f t="shared" si="12"/>
        <v>1</v>
      </c>
      <c r="X233" s="10">
        <f t="shared" si="12"/>
        <v>0</v>
      </c>
      <c r="Y233" s="10">
        <f t="shared" si="12"/>
        <v>1</v>
      </c>
      <c r="Z233" s="10">
        <f t="shared" si="12"/>
        <v>1</v>
      </c>
      <c r="AA233" s="10">
        <f t="shared" si="12"/>
        <v>1</v>
      </c>
    </row>
    <row r="234" spans="1:27" ht="11.25">
      <c r="A234" s="4"/>
      <c r="B234" s="35" t="s">
        <v>32</v>
      </c>
      <c r="C234" s="43">
        <f t="shared" si="13"/>
        <v>0</v>
      </c>
      <c r="D234" s="43">
        <f t="shared" si="14"/>
        <v>0</v>
      </c>
      <c r="E234" s="43">
        <f t="shared" si="15"/>
        <v>22</v>
      </c>
      <c r="F234" s="43">
        <f t="shared" si="16"/>
        <v>0</v>
      </c>
      <c r="G234" s="43">
        <f t="shared" si="17"/>
        <v>0</v>
      </c>
      <c r="H234" s="43">
        <f t="shared" si="18"/>
        <v>0</v>
      </c>
      <c r="I234" s="43">
        <f t="shared" si="19"/>
        <v>0</v>
      </c>
      <c r="J234" s="43">
        <f t="shared" si="20"/>
        <v>0</v>
      </c>
      <c r="K234" s="43">
        <f t="shared" si="21"/>
        <v>0</v>
      </c>
      <c r="L234" s="43">
        <f t="shared" si="22"/>
        <v>2</v>
      </c>
      <c r="M234" s="43">
        <f t="shared" si="23"/>
        <v>7</v>
      </c>
      <c r="N234" s="44">
        <f t="shared" si="24"/>
        <v>0</v>
      </c>
      <c r="P234" s="10">
        <f t="shared" si="25"/>
        <v>0</v>
      </c>
      <c r="Q234" s="10">
        <f t="shared" si="12"/>
        <v>0</v>
      </c>
      <c r="R234" s="10">
        <f t="shared" si="12"/>
        <v>1</v>
      </c>
      <c r="S234" s="10">
        <f t="shared" si="12"/>
        <v>0</v>
      </c>
      <c r="T234" s="10">
        <f t="shared" si="12"/>
        <v>0</v>
      </c>
      <c r="U234" s="10">
        <f t="shared" si="12"/>
        <v>0</v>
      </c>
      <c r="V234" s="10">
        <f t="shared" si="12"/>
        <v>0</v>
      </c>
      <c r="W234" s="10">
        <f t="shared" si="12"/>
        <v>0</v>
      </c>
      <c r="X234" s="10">
        <f t="shared" si="12"/>
        <v>0</v>
      </c>
      <c r="Y234" s="10">
        <f t="shared" si="12"/>
        <v>1</v>
      </c>
      <c r="Z234" s="10">
        <f t="shared" si="12"/>
        <v>1</v>
      </c>
      <c r="AA234" s="10">
        <f t="shared" si="12"/>
        <v>0</v>
      </c>
    </row>
    <row r="235" spans="1:27" ht="11.25">
      <c r="A235" s="4"/>
      <c r="B235" s="35" t="s">
        <v>34</v>
      </c>
      <c r="C235" s="43">
        <f t="shared" si="13"/>
        <v>0</v>
      </c>
      <c r="D235" s="43">
        <f t="shared" si="14"/>
        <v>0</v>
      </c>
      <c r="E235" s="43">
        <f t="shared" si="15"/>
        <v>0</v>
      </c>
      <c r="F235" s="43">
        <f t="shared" si="16"/>
        <v>0</v>
      </c>
      <c r="G235" s="43">
        <f t="shared" si="17"/>
        <v>0</v>
      </c>
      <c r="H235" s="43">
        <f t="shared" si="18"/>
        <v>0</v>
      </c>
      <c r="I235" s="43">
        <f t="shared" si="19"/>
        <v>0</v>
      </c>
      <c r="J235" s="43">
        <f t="shared" si="20"/>
        <v>0</v>
      </c>
      <c r="K235" s="43">
        <f t="shared" si="21"/>
        <v>0</v>
      </c>
      <c r="L235" s="43">
        <f t="shared" si="22"/>
        <v>3</v>
      </c>
      <c r="M235" s="43">
        <f t="shared" si="23"/>
        <v>4</v>
      </c>
      <c r="N235" s="44">
        <f t="shared" si="24"/>
        <v>0</v>
      </c>
      <c r="P235" s="10">
        <f t="shared" si="25"/>
        <v>0</v>
      </c>
      <c r="Q235" s="10">
        <f t="shared" si="12"/>
        <v>0</v>
      </c>
      <c r="R235" s="10">
        <f t="shared" si="12"/>
        <v>0</v>
      </c>
      <c r="S235" s="10">
        <f t="shared" si="12"/>
        <v>0</v>
      </c>
      <c r="T235" s="10">
        <f t="shared" si="12"/>
        <v>0</v>
      </c>
      <c r="U235" s="10">
        <f t="shared" si="12"/>
        <v>0</v>
      </c>
      <c r="V235" s="10">
        <f t="shared" si="12"/>
        <v>0</v>
      </c>
      <c r="W235" s="10">
        <f t="shared" si="12"/>
        <v>0</v>
      </c>
      <c r="X235" s="10">
        <f t="shared" si="12"/>
        <v>0</v>
      </c>
      <c r="Y235" s="10">
        <f t="shared" si="12"/>
        <v>1</v>
      </c>
      <c r="Z235" s="10">
        <f t="shared" si="12"/>
        <v>1</v>
      </c>
      <c r="AA235" s="10">
        <f t="shared" si="12"/>
        <v>0</v>
      </c>
    </row>
    <row r="236" spans="1:27" ht="11.25">
      <c r="A236" s="4"/>
      <c r="B236" s="35" t="s">
        <v>36</v>
      </c>
      <c r="C236" s="43">
        <f t="shared" si="13"/>
        <v>0</v>
      </c>
      <c r="D236" s="43">
        <f t="shared" si="14"/>
        <v>11</v>
      </c>
      <c r="E236" s="43">
        <f t="shared" si="15"/>
        <v>0</v>
      </c>
      <c r="F236" s="43">
        <f t="shared" si="16"/>
        <v>44</v>
      </c>
      <c r="G236" s="43">
        <f t="shared" si="17"/>
        <v>26</v>
      </c>
      <c r="H236" s="43">
        <f t="shared" si="18"/>
        <v>0</v>
      </c>
      <c r="I236" s="43">
        <f t="shared" si="19"/>
        <v>0</v>
      </c>
      <c r="J236" s="43">
        <f t="shared" si="20"/>
        <v>4</v>
      </c>
      <c r="K236" s="43">
        <f t="shared" si="21"/>
        <v>3</v>
      </c>
      <c r="L236" s="43">
        <f t="shared" si="22"/>
        <v>0</v>
      </c>
      <c r="M236" s="43">
        <f t="shared" si="23"/>
        <v>0</v>
      </c>
      <c r="N236" s="44">
        <f t="shared" si="24"/>
        <v>16</v>
      </c>
      <c r="P236" s="10">
        <f t="shared" si="25"/>
        <v>0</v>
      </c>
      <c r="Q236" s="10">
        <f t="shared" si="12"/>
        <v>1</v>
      </c>
      <c r="R236" s="10">
        <f t="shared" si="12"/>
        <v>0</v>
      </c>
      <c r="S236" s="10">
        <f t="shared" si="12"/>
        <v>1</v>
      </c>
      <c r="T236" s="10">
        <f t="shared" si="12"/>
        <v>1</v>
      </c>
      <c r="U236" s="10">
        <f t="shared" si="12"/>
        <v>0</v>
      </c>
      <c r="V236" s="10">
        <f t="shared" si="12"/>
        <v>0</v>
      </c>
      <c r="W236" s="10">
        <f t="shared" si="12"/>
        <v>1</v>
      </c>
      <c r="X236" s="10">
        <f t="shared" si="12"/>
        <v>1</v>
      </c>
      <c r="Y236" s="10">
        <f t="shared" si="12"/>
        <v>0</v>
      </c>
      <c r="Z236" s="10">
        <f t="shared" si="12"/>
        <v>0</v>
      </c>
      <c r="AA236" s="10">
        <f t="shared" si="12"/>
        <v>1</v>
      </c>
    </row>
    <row r="237" spans="1:27" ht="11.25">
      <c r="A237" s="4"/>
      <c r="B237" s="35" t="s">
        <v>38</v>
      </c>
      <c r="C237" s="43">
        <f t="shared" si="13"/>
        <v>0</v>
      </c>
      <c r="D237" s="43">
        <f t="shared" si="14"/>
        <v>0</v>
      </c>
      <c r="E237" s="43">
        <f t="shared" si="15"/>
        <v>0</v>
      </c>
      <c r="F237" s="43">
        <f t="shared" si="16"/>
        <v>0</v>
      </c>
      <c r="G237" s="43">
        <f t="shared" si="17"/>
        <v>0</v>
      </c>
      <c r="H237" s="43">
        <f t="shared" si="18"/>
        <v>0</v>
      </c>
      <c r="I237" s="43">
        <f t="shared" si="19"/>
        <v>0</v>
      </c>
      <c r="J237" s="43">
        <f t="shared" si="20"/>
        <v>0</v>
      </c>
      <c r="K237" s="43">
        <f t="shared" si="21"/>
        <v>0</v>
      </c>
      <c r="L237" s="43">
        <f t="shared" si="22"/>
        <v>0</v>
      </c>
      <c r="M237" s="43">
        <f t="shared" si="23"/>
        <v>0</v>
      </c>
      <c r="N237" s="44">
        <f t="shared" si="24"/>
        <v>150</v>
      </c>
      <c r="P237" s="10">
        <f t="shared" si="25"/>
        <v>0</v>
      </c>
      <c r="Q237" s="10">
        <f t="shared" si="12"/>
        <v>0</v>
      </c>
      <c r="R237" s="10">
        <f t="shared" si="12"/>
        <v>0</v>
      </c>
      <c r="S237" s="10">
        <f t="shared" si="12"/>
        <v>0</v>
      </c>
      <c r="T237" s="10">
        <f t="shared" si="12"/>
        <v>0</v>
      </c>
      <c r="U237" s="10">
        <f t="shared" si="12"/>
        <v>0</v>
      </c>
      <c r="V237" s="10">
        <f t="shared" si="12"/>
        <v>0</v>
      </c>
      <c r="W237" s="10">
        <f t="shared" si="12"/>
        <v>0</v>
      </c>
      <c r="X237" s="10">
        <f t="shared" si="12"/>
        <v>0</v>
      </c>
      <c r="Y237" s="10">
        <f t="shared" si="12"/>
        <v>0</v>
      </c>
      <c r="Z237" s="10">
        <f t="shared" si="12"/>
        <v>0</v>
      </c>
      <c r="AA237" s="10">
        <f t="shared" si="12"/>
        <v>1</v>
      </c>
    </row>
    <row r="238" spans="1:27" ht="11.25">
      <c r="A238" s="4"/>
      <c r="B238" s="35" t="s">
        <v>40</v>
      </c>
      <c r="C238" s="43">
        <f t="shared" si="13"/>
        <v>0</v>
      </c>
      <c r="D238" s="43">
        <f t="shared" si="14"/>
        <v>0</v>
      </c>
      <c r="E238" s="43">
        <f t="shared" si="15"/>
        <v>0</v>
      </c>
      <c r="F238" s="43">
        <f t="shared" si="16"/>
        <v>5262</v>
      </c>
      <c r="G238" s="43">
        <f t="shared" si="17"/>
        <v>0</v>
      </c>
      <c r="H238" s="43">
        <f t="shared" si="18"/>
        <v>0</v>
      </c>
      <c r="I238" s="43">
        <f t="shared" si="19"/>
        <v>1200</v>
      </c>
      <c r="J238" s="43">
        <f t="shared" si="20"/>
        <v>0</v>
      </c>
      <c r="K238" s="43">
        <f t="shared" si="21"/>
        <v>0</v>
      </c>
      <c r="L238" s="43">
        <f t="shared" si="22"/>
        <v>0</v>
      </c>
      <c r="M238" s="43">
        <f t="shared" si="23"/>
        <v>0</v>
      </c>
      <c r="N238" s="44">
        <f t="shared" si="24"/>
        <v>0</v>
      </c>
      <c r="P238" s="10">
        <f t="shared" si="25"/>
        <v>0</v>
      </c>
      <c r="Q238" s="10">
        <f t="shared" si="25"/>
        <v>0</v>
      </c>
      <c r="R238" s="10">
        <f t="shared" si="25"/>
        <v>0</v>
      </c>
      <c r="S238" s="10">
        <f t="shared" si="25"/>
        <v>1</v>
      </c>
      <c r="T238" s="10">
        <f t="shared" si="25"/>
        <v>0</v>
      </c>
      <c r="U238" s="10">
        <f t="shared" si="25"/>
        <v>0</v>
      </c>
      <c r="V238" s="10">
        <f t="shared" si="25"/>
        <v>1</v>
      </c>
      <c r="W238" s="10">
        <f t="shared" si="25"/>
        <v>0</v>
      </c>
      <c r="X238" s="10">
        <f t="shared" si="25"/>
        <v>0</v>
      </c>
      <c r="Y238" s="10">
        <f t="shared" si="25"/>
        <v>0</v>
      </c>
      <c r="Z238" s="10">
        <f t="shared" si="25"/>
        <v>0</v>
      </c>
      <c r="AA238" s="10">
        <f t="shared" si="25"/>
        <v>0</v>
      </c>
    </row>
    <row r="239" spans="1:27" ht="11.25">
      <c r="A239" s="4"/>
      <c r="B239" s="35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2"/>
      <c r="P239" s="10">
        <f t="shared" si="25"/>
        <v>0</v>
      </c>
      <c r="Q239" s="10">
        <f t="shared" si="25"/>
        <v>0</v>
      </c>
      <c r="R239" s="10">
        <f t="shared" si="25"/>
        <v>0</v>
      </c>
      <c r="S239" s="10">
        <f t="shared" si="25"/>
        <v>0</v>
      </c>
      <c r="T239" s="10">
        <f t="shared" si="25"/>
        <v>0</v>
      </c>
      <c r="U239" s="10">
        <f t="shared" si="25"/>
        <v>0</v>
      </c>
      <c r="V239" s="10">
        <f t="shared" si="25"/>
        <v>0</v>
      </c>
      <c r="W239" s="10">
        <f t="shared" si="25"/>
        <v>0</v>
      </c>
      <c r="X239" s="10">
        <f t="shared" si="25"/>
        <v>0</v>
      </c>
      <c r="Y239" s="10">
        <f t="shared" si="25"/>
        <v>0</v>
      </c>
      <c r="Z239" s="10">
        <f t="shared" si="25"/>
        <v>0</v>
      </c>
      <c r="AA239" s="10">
        <f t="shared" si="25"/>
        <v>0</v>
      </c>
    </row>
    <row r="240" spans="1:27" ht="11.25">
      <c r="A240" s="3"/>
      <c r="B240" s="6" t="s">
        <v>41</v>
      </c>
      <c r="C240" s="43">
        <f>$B28</f>
        <v>0</v>
      </c>
      <c r="D240" s="43">
        <f>$J28</f>
        <v>4</v>
      </c>
      <c r="E240" s="43">
        <f>B63</f>
        <v>33</v>
      </c>
      <c r="F240" s="43">
        <f>$J63</f>
        <v>35</v>
      </c>
      <c r="G240" s="43">
        <f>$B98</f>
        <v>26</v>
      </c>
      <c r="H240" s="43">
        <f>$J98</f>
        <v>0</v>
      </c>
      <c r="I240" s="43">
        <f>$B133</f>
        <v>0</v>
      </c>
      <c r="J240" s="43">
        <f>$J133</f>
        <v>2</v>
      </c>
      <c r="K240" s="43">
        <f>$B168</f>
        <v>0</v>
      </c>
      <c r="L240" s="43">
        <f>$J168</f>
        <v>1</v>
      </c>
      <c r="M240" s="43">
        <f>$B203</f>
        <v>0</v>
      </c>
      <c r="N240" s="44">
        <f>$J203</f>
        <v>3</v>
      </c>
      <c r="P240" s="10">
        <f t="shared" si="25"/>
        <v>0</v>
      </c>
      <c r="Q240" s="10">
        <f t="shared" si="25"/>
        <v>1</v>
      </c>
      <c r="R240" s="10">
        <f t="shared" si="25"/>
        <v>1</v>
      </c>
      <c r="S240" s="10">
        <f t="shared" si="25"/>
        <v>1</v>
      </c>
      <c r="T240" s="10">
        <f t="shared" si="25"/>
        <v>1</v>
      </c>
      <c r="U240" s="10">
        <f t="shared" si="25"/>
        <v>0</v>
      </c>
      <c r="V240" s="10">
        <f t="shared" si="25"/>
        <v>0</v>
      </c>
      <c r="W240" s="10">
        <f t="shared" si="25"/>
        <v>1</v>
      </c>
      <c r="X240" s="10">
        <f t="shared" si="25"/>
        <v>0</v>
      </c>
      <c r="Y240" s="10">
        <f t="shared" si="25"/>
        <v>1</v>
      </c>
      <c r="Z240" s="10">
        <f t="shared" si="25"/>
        <v>0</v>
      </c>
      <c r="AA240" s="10">
        <f t="shared" si="25"/>
        <v>1</v>
      </c>
    </row>
    <row r="241" spans="1:27" ht="11.25">
      <c r="A241" s="3"/>
      <c r="B241" s="6" t="s">
        <v>42</v>
      </c>
      <c r="C241" s="43">
        <f aca="true" t="shared" si="26" ref="C241:C250">B29</f>
        <v>2</v>
      </c>
      <c r="D241" s="43">
        <f aca="true" t="shared" si="27" ref="D241:D250">J29</f>
        <v>2</v>
      </c>
      <c r="E241" s="43">
        <f aca="true" t="shared" si="28" ref="E241:E250">B64</f>
        <v>16</v>
      </c>
      <c r="F241" s="43">
        <f aca="true" t="shared" si="29" ref="F241:F250">$J64</f>
        <v>28</v>
      </c>
      <c r="G241" s="43">
        <f aca="true" t="shared" si="30" ref="G241:G250">$B99</f>
        <v>1</v>
      </c>
      <c r="H241" s="43">
        <f aca="true" t="shared" si="31" ref="H241:H250">$J99</f>
        <v>0</v>
      </c>
      <c r="I241" s="43">
        <f aca="true" t="shared" si="32" ref="I241:I250">$B134</f>
        <v>0</v>
      </c>
      <c r="J241" s="43">
        <f aca="true" t="shared" si="33" ref="J241:J250">$J134</f>
        <v>13</v>
      </c>
      <c r="K241" s="43">
        <f aca="true" t="shared" si="34" ref="K241:K250">$B169</f>
        <v>2</v>
      </c>
      <c r="L241" s="43">
        <f aca="true" t="shared" si="35" ref="L241:L250">$J169</f>
        <v>23</v>
      </c>
      <c r="M241" s="43">
        <f aca="true" t="shared" si="36" ref="M241:M250">$B204</f>
        <v>16</v>
      </c>
      <c r="N241" s="44">
        <f aca="true" t="shared" si="37" ref="N241:N250">$J204</f>
        <v>4</v>
      </c>
      <c r="P241" s="10">
        <f t="shared" si="25"/>
        <v>1</v>
      </c>
      <c r="Q241" s="10">
        <f t="shared" si="25"/>
        <v>1</v>
      </c>
      <c r="R241" s="10">
        <f t="shared" si="25"/>
        <v>1</v>
      </c>
      <c r="S241" s="10">
        <f t="shared" si="25"/>
        <v>1</v>
      </c>
      <c r="T241" s="10">
        <f t="shared" si="25"/>
        <v>1</v>
      </c>
      <c r="U241" s="10">
        <f t="shared" si="25"/>
        <v>0</v>
      </c>
      <c r="V241" s="10">
        <f t="shared" si="25"/>
        <v>0</v>
      </c>
      <c r="W241" s="10">
        <f t="shared" si="25"/>
        <v>1</v>
      </c>
      <c r="X241" s="10">
        <f t="shared" si="25"/>
        <v>1</v>
      </c>
      <c r="Y241" s="10">
        <f t="shared" si="25"/>
        <v>1</v>
      </c>
      <c r="Z241" s="10">
        <f t="shared" si="25"/>
        <v>1</v>
      </c>
      <c r="AA241" s="10">
        <f t="shared" si="25"/>
        <v>1</v>
      </c>
    </row>
    <row r="242" spans="1:27" ht="11.25">
      <c r="A242" s="3"/>
      <c r="B242" s="6" t="s">
        <v>43</v>
      </c>
      <c r="C242" s="43">
        <f t="shared" si="26"/>
        <v>0</v>
      </c>
      <c r="D242" s="43">
        <f t="shared" si="27"/>
        <v>0</v>
      </c>
      <c r="E242" s="43">
        <f t="shared" si="28"/>
        <v>10</v>
      </c>
      <c r="F242" s="43">
        <f t="shared" si="29"/>
        <v>4</v>
      </c>
      <c r="G242" s="43">
        <f t="shared" si="30"/>
        <v>224</v>
      </c>
      <c r="H242" s="43">
        <f t="shared" si="31"/>
        <v>0</v>
      </c>
      <c r="I242" s="43">
        <f t="shared" si="32"/>
        <v>0</v>
      </c>
      <c r="J242" s="43">
        <f t="shared" si="33"/>
        <v>0</v>
      </c>
      <c r="K242" s="43">
        <f t="shared" si="34"/>
        <v>0</v>
      </c>
      <c r="L242" s="43">
        <f t="shared" si="35"/>
        <v>0</v>
      </c>
      <c r="M242" s="43">
        <f t="shared" si="36"/>
        <v>0</v>
      </c>
      <c r="N242" s="44">
        <f t="shared" si="37"/>
        <v>0</v>
      </c>
      <c r="P242" s="10">
        <f t="shared" si="25"/>
        <v>0</v>
      </c>
      <c r="Q242" s="10">
        <f t="shared" si="25"/>
        <v>0</v>
      </c>
      <c r="R242" s="10">
        <f t="shared" si="25"/>
        <v>1</v>
      </c>
      <c r="S242" s="10">
        <f t="shared" si="25"/>
        <v>1</v>
      </c>
      <c r="T242" s="10">
        <f t="shared" si="25"/>
        <v>1</v>
      </c>
      <c r="U242" s="10">
        <f t="shared" si="25"/>
        <v>0</v>
      </c>
      <c r="V242" s="10">
        <f t="shared" si="25"/>
        <v>0</v>
      </c>
      <c r="W242" s="10">
        <f t="shared" si="25"/>
        <v>0</v>
      </c>
      <c r="X242" s="10">
        <f t="shared" si="25"/>
        <v>0</v>
      </c>
      <c r="Y242" s="10">
        <f t="shared" si="25"/>
        <v>0</v>
      </c>
      <c r="Z242" s="10">
        <f t="shared" si="25"/>
        <v>0</v>
      </c>
      <c r="AA242" s="10">
        <f t="shared" si="25"/>
        <v>0</v>
      </c>
    </row>
    <row r="243" spans="1:27" ht="11.25">
      <c r="A243" s="3"/>
      <c r="B243" s="6" t="s">
        <v>56</v>
      </c>
      <c r="C243" s="43">
        <f t="shared" si="26"/>
        <v>0</v>
      </c>
      <c r="D243" s="43">
        <f t="shared" si="27"/>
        <v>0</v>
      </c>
      <c r="E243" s="43">
        <f t="shared" si="28"/>
        <v>0</v>
      </c>
      <c r="F243" s="43">
        <f t="shared" si="29"/>
        <v>0</v>
      </c>
      <c r="G243" s="43">
        <f t="shared" si="30"/>
        <v>0</v>
      </c>
      <c r="H243" s="43">
        <f t="shared" si="31"/>
        <v>0</v>
      </c>
      <c r="I243" s="43">
        <f t="shared" si="32"/>
        <v>0</v>
      </c>
      <c r="J243" s="43">
        <f t="shared" si="33"/>
        <v>0</v>
      </c>
      <c r="K243" s="43">
        <f t="shared" si="34"/>
        <v>0</v>
      </c>
      <c r="L243" s="43">
        <f t="shared" si="35"/>
        <v>0</v>
      </c>
      <c r="M243" s="43">
        <f t="shared" si="36"/>
        <v>0</v>
      </c>
      <c r="N243" s="44">
        <f t="shared" si="37"/>
        <v>0</v>
      </c>
      <c r="P243" s="10">
        <f t="shared" si="25"/>
        <v>0</v>
      </c>
      <c r="Q243" s="10">
        <f t="shared" si="25"/>
        <v>0</v>
      </c>
      <c r="R243" s="10">
        <f t="shared" si="25"/>
        <v>0</v>
      </c>
      <c r="S243" s="10">
        <f t="shared" si="25"/>
        <v>0</v>
      </c>
      <c r="T243" s="10">
        <f t="shared" si="25"/>
        <v>0</v>
      </c>
      <c r="U243" s="10">
        <f t="shared" si="25"/>
        <v>0</v>
      </c>
      <c r="V243" s="10">
        <f t="shared" si="25"/>
        <v>0</v>
      </c>
      <c r="W243" s="10">
        <f t="shared" si="25"/>
        <v>0</v>
      </c>
      <c r="X243" s="10">
        <f t="shared" si="25"/>
        <v>0</v>
      </c>
      <c r="Y243" s="10">
        <f t="shared" si="25"/>
        <v>0</v>
      </c>
      <c r="Z243" s="10">
        <f t="shared" si="25"/>
        <v>0</v>
      </c>
      <c r="AA243" s="10">
        <f t="shared" si="25"/>
        <v>0</v>
      </c>
    </row>
    <row r="244" spans="1:27" ht="11.25">
      <c r="A244" s="3"/>
      <c r="B244" s="6" t="s">
        <v>44</v>
      </c>
      <c r="C244" s="43">
        <f t="shared" si="26"/>
        <v>32</v>
      </c>
      <c r="D244" s="43">
        <f t="shared" si="27"/>
        <v>140</v>
      </c>
      <c r="E244" s="43">
        <f t="shared" si="28"/>
        <v>180</v>
      </c>
      <c r="F244" s="43">
        <f t="shared" si="29"/>
        <v>31</v>
      </c>
      <c r="G244" s="43">
        <f t="shared" si="30"/>
        <v>48</v>
      </c>
      <c r="H244" s="43">
        <f t="shared" si="31"/>
        <v>0</v>
      </c>
      <c r="I244" s="43">
        <f t="shared" si="32"/>
        <v>0</v>
      </c>
      <c r="J244" s="43">
        <f t="shared" si="33"/>
        <v>2</v>
      </c>
      <c r="K244" s="43">
        <f t="shared" si="34"/>
        <v>0</v>
      </c>
      <c r="L244" s="43">
        <f t="shared" si="35"/>
        <v>28</v>
      </c>
      <c r="M244" s="43">
        <f t="shared" si="36"/>
        <v>2</v>
      </c>
      <c r="N244" s="44">
        <f t="shared" si="37"/>
        <v>2</v>
      </c>
      <c r="P244" s="10">
        <f t="shared" si="25"/>
        <v>1</v>
      </c>
      <c r="Q244" s="10">
        <f t="shared" si="25"/>
        <v>1</v>
      </c>
      <c r="R244" s="10">
        <f t="shared" si="25"/>
        <v>1</v>
      </c>
      <c r="S244" s="10">
        <f t="shared" si="25"/>
        <v>1</v>
      </c>
      <c r="T244" s="10">
        <f t="shared" si="25"/>
        <v>1</v>
      </c>
      <c r="U244" s="10">
        <f t="shared" si="25"/>
        <v>0</v>
      </c>
      <c r="V244" s="10">
        <f t="shared" si="25"/>
        <v>0</v>
      </c>
      <c r="W244" s="10">
        <f t="shared" si="25"/>
        <v>1</v>
      </c>
      <c r="X244" s="10">
        <f t="shared" si="25"/>
        <v>0</v>
      </c>
      <c r="Y244" s="10">
        <f t="shared" si="25"/>
        <v>1</v>
      </c>
      <c r="Z244" s="10">
        <f t="shared" si="25"/>
        <v>1</v>
      </c>
      <c r="AA244" s="10">
        <f t="shared" si="25"/>
        <v>1</v>
      </c>
    </row>
    <row r="245" spans="1:27" ht="11.25">
      <c r="A245" s="3"/>
      <c r="B245" s="6" t="s">
        <v>45</v>
      </c>
      <c r="C245" s="43">
        <f t="shared" si="26"/>
        <v>0</v>
      </c>
      <c r="D245" s="43">
        <f t="shared" si="27"/>
        <v>2</v>
      </c>
      <c r="E245" s="43">
        <f t="shared" si="28"/>
        <v>0</v>
      </c>
      <c r="F245" s="43">
        <f t="shared" si="29"/>
        <v>5</v>
      </c>
      <c r="G245" s="43">
        <f t="shared" si="30"/>
        <v>103</v>
      </c>
      <c r="H245" s="43">
        <f t="shared" si="31"/>
        <v>0</v>
      </c>
      <c r="I245" s="43">
        <f t="shared" si="32"/>
        <v>0</v>
      </c>
      <c r="J245" s="43">
        <f t="shared" si="33"/>
        <v>0</v>
      </c>
      <c r="K245" s="43">
        <f t="shared" si="34"/>
        <v>0</v>
      </c>
      <c r="L245" s="43">
        <f t="shared" si="35"/>
        <v>0</v>
      </c>
      <c r="M245" s="43">
        <f t="shared" si="36"/>
        <v>0</v>
      </c>
      <c r="N245" s="44">
        <f t="shared" si="37"/>
        <v>0</v>
      </c>
      <c r="P245" s="10">
        <f t="shared" si="25"/>
        <v>0</v>
      </c>
      <c r="Q245" s="10">
        <f t="shared" si="25"/>
        <v>1</v>
      </c>
      <c r="R245" s="10">
        <f t="shared" si="25"/>
        <v>0</v>
      </c>
      <c r="S245" s="10">
        <f t="shared" si="25"/>
        <v>1</v>
      </c>
      <c r="T245" s="10">
        <f t="shared" si="25"/>
        <v>1</v>
      </c>
      <c r="U245" s="10">
        <f t="shared" si="25"/>
        <v>0</v>
      </c>
      <c r="V245" s="10">
        <f t="shared" si="25"/>
        <v>0</v>
      </c>
      <c r="W245" s="10">
        <f t="shared" si="25"/>
        <v>0</v>
      </c>
      <c r="X245" s="10">
        <f t="shared" si="25"/>
        <v>0</v>
      </c>
      <c r="Y245" s="10">
        <f t="shared" si="25"/>
        <v>0</v>
      </c>
      <c r="Z245" s="10">
        <f t="shared" si="25"/>
        <v>0</v>
      </c>
      <c r="AA245" s="10">
        <f t="shared" si="25"/>
        <v>0</v>
      </c>
    </row>
    <row r="246" spans="1:27" ht="11.25">
      <c r="A246" s="3"/>
      <c r="B246" s="6" t="s">
        <v>46</v>
      </c>
      <c r="C246" s="43">
        <f t="shared" si="26"/>
        <v>0</v>
      </c>
      <c r="D246" s="43">
        <f t="shared" si="27"/>
        <v>0</v>
      </c>
      <c r="E246" s="43">
        <f t="shared" si="28"/>
        <v>26</v>
      </c>
      <c r="F246" s="43">
        <f t="shared" si="29"/>
        <v>0</v>
      </c>
      <c r="G246" s="43">
        <f t="shared" si="30"/>
        <v>68</v>
      </c>
      <c r="H246" s="43">
        <f t="shared" si="31"/>
        <v>0</v>
      </c>
      <c r="I246" s="43">
        <f t="shared" si="32"/>
        <v>300</v>
      </c>
      <c r="J246" s="43">
        <f t="shared" si="33"/>
        <v>8</v>
      </c>
      <c r="K246" s="43">
        <f t="shared" si="34"/>
        <v>160</v>
      </c>
      <c r="L246" s="43">
        <f t="shared" si="35"/>
        <v>0</v>
      </c>
      <c r="M246" s="43">
        <f t="shared" si="36"/>
        <v>0</v>
      </c>
      <c r="N246" s="44">
        <f t="shared" si="37"/>
        <v>9</v>
      </c>
      <c r="P246" s="10">
        <f t="shared" si="25"/>
        <v>0</v>
      </c>
      <c r="Q246" s="10">
        <f t="shared" si="25"/>
        <v>0</v>
      </c>
      <c r="R246" s="10">
        <f t="shared" si="25"/>
        <v>1</v>
      </c>
      <c r="S246" s="10">
        <f t="shared" si="25"/>
        <v>0</v>
      </c>
      <c r="T246" s="10">
        <f t="shared" si="25"/>
        <v>1</v>
      </c>
      <c r="U246" s="10">
        <f t="shared" si="25"/>
        <v>0</v>
      </c>
      <c r="V246" s="10">
        <f t="shared" si="25"/>
        <v>1</v>
      </c>
      <c r="W246" s="10">
        <f t="shared" si="25"/>
        <v>1</v>
      </c>
      <c r="X246" s="10">
        <f t="shared" si="25"/>
        <v>1</v>
      </c>
      <c r="Y246" s="10">
        <f t="shared" si="25"/>
        <v>0</v>
      </c>
      <c r="Z246" s="10">
        <f t="shared" si="25"/>
        <v>0</v>
      </c>
      <c r="AA246" s="10">
        <f t="shared" si="25"/>
        <v>1</v>
      </c>
    </row>
    <row r="247" spans="1:27" ht="11.25">
      <c r="A247" s="3"/>
      <c r="B247" s="6" t="s">
        <v>47</v>
      </c>
      <c r="C247" s="43">
        <f t="shared" si="26"/>
        <v>0</v>
      </c>
      <c r="D247" s="43">
        <f t="shared" si="27"/>
        <v>0</v>
      </c>
      <c r="E247" s="43">
        <f t="shared" si="28"/>
        <v>0</v>
      </c>
      <c r="F247" s="43">
        <f t="shared" si="29"/>
        <v>8</v>
      </c>
      <c r="G247" s="43">
        <f t="shared" si="30"/>
        <v>0</v>
      </c>
      <c r="H247" s="43">
        <f t="shared" si="31"/>
        <v>95</v>
      </c>
      <c r="I247" s="43">
        <f t="shared" si="32"/>
        <v>280</v>
      </c>
      <c r="J247" s="43">
        <f t="shared" si="33"/>
        <v>0</v>
      </c>
      <c r="K247" s="43">
        <f t="shared" si="34"/>
        <v>15</v>
      </c>
      <c r="L247" s="43">
        <f t="shared" si="35"/>
        <v>240</v>
      </c>
      <c r="M247" s="43">
        <f t="shared" si="36"/>
        <v>750</v>
      </c>
      <c r="N247" s="44">
        <f t="shared" si="37"/>
        <v>0</v>
      </c>
      <c r="P247" s="10">
        <f t="shared" si="25"/>
        <v>0</v>
      </c>
      <c r="Q247" s="10">
        <f t="shared" si="25"/>
        <v>0</v>
      </c>
      <c r="R247" s="10">
        <f t="shared" si="25"/>
        <v>0</v>
      </c>
      <c r="S247" s="10">
        <f t="shared" si="25"/>
        <v>1</v>
      </c>
      <c r="T247" s="10">
        <f t="shared" si="25"/>
        <v>0</v>
      </c>
      <c r="U247" s="10">
        <f t="shared" si="25"/>
        <v>1</v>
      </c>
      <c r="V247" s="10">
        <f t="shared" si="25"/>
        <v>1</v>
      </c>
      <c r="W247" s="10">
        <f t="shared" si="25"/>
        <v>0</v>
      </c>
      <c r="X247" s="10">
        <f t="shared" si="25"/>
        <v>1</v>
      </c>
      <c r="Y247" s="10">
        <f t="shared" si="25"/>
        <v>1</v>
      </c>
      <c r="Z247" s="10">
        <f t="shared" si="25"/>
        <v>1</v>
      </c>
      <c r="AA247" s="10">
        <f t="shared" si="25"/>
        <v>0</v>
      </c>
    </row>
    <row r="248" spans="1:27" ht="11.25">
      <c r="A248" s="3"/>
      <c r="B248" s="6" t="s">
        <v>48</v>
      </c>
      <c r="C248" s="43">
        <f t="shared" si="26"/>
        <v>0</v>
      </c>
      <c r="D248" s="43">
        <f t="shared" si="27"/>
        <v>0</v>
      </c>
      <c r="E248" s="43">
        <f t="shared" si="28"/>
        <v>0</v>
      </c>
      <c r="F248" s="43">
        <f t="shared" si="29"/>
        <v>0</v>
      </c>
      <c r="G248" s="43">
        <f t="shared" si="30"/>
        <v>0</v>
      </c>
      <c r="H248" s="43">
        <f t="shared" si="31"/>
        <v>0</v>
      </c>
      <c r="I248" s="43">
        <f t="shared" si="32"/>
        <v>0</v>
      </c>
      <c r="J248" s="43">
        <f t="shared" si="33"/>
        <v>0</v>
      </c>
      <c r="K248" s="43">
        <f t="shared" si="34"/>
        <v>0</v>
      </c>
      <c r="L248" s="43">
        <f t="shared" si="35"/>
        <v>0</v>
      </c>
      <c r="M248" s="43">
        <f t="shared" si="36"/>
        <v>0</v>
      </c>
      <c r="N248" s="44">
        <f t="shared" si="37"/>
        <v>0</v>
      </c>
      <c r="P248" s="10">
        <f t="shared" si="25"/>
        <v>0</v>
      </c>
      <c r="Q248" s="10">
        <f t="shared" si="25"/>
        <v>0</v>
      </c>
      <c r="R248" s="10">
        <f t="shared" si="25"/>
        <v>0</v>
      </c>
      <c r="S248" s="10">
        <f t="shared" si="25"/>
        <v>0</v>
      </c>
      <c r="T248" s="10">
        <f t="shared" si="25"/>
        <v>0</v>
      </c>
      <c r="U248" s="10">
        <f t="shared" si="25"/>
        <v>0</v>
      </c>
      <c r="V248" s="10">
        <f t="shared" si="25"/>
        <v>0</v>
      </c>
      <c r="W248" s="10">
        <f t="shared" si="25"/>
        <v>0</v>
      </c>
      <c r="X248" s="10">
        <f t="shared" si="25"/>
        <v>0</v>
      </c>
      <c r="Y248" s="10">
        <f t="shared" si="25"/>
        <v>0</v>
      </c>
      <c r="Z248" s="10">
        <f t="shared" si="25"/>
        <v>0</v>
      </c>
      <c r="AA248" s="10">
        <f t="shared" si="25"/>
        <v>0</v>
      </c>
    </row>
    <row r="249" spans="1:27" ht="11.25">
      <c r="A249" s="3"/>
      <c r="B249" s="6" t="s">
        <v>49</v>
      </c>
      <c r="C249" s="43">
        <f t="shared" si="26"/>
        <v>0</v>
      </c>
      <c r="D249" s="43">
        <f t="shared" si="27"/>
        <v>0</v>
      </c>
      <c r="E249" s="43">
        <f t="shared" si="28"/>
        <v>0</v>
      </c>
      <c r="F249" s="43">
        <f t="shared" si="29"/>
        <v>0</v>
      </c>
      <c r="G249" s="43">
        <f t="shared" si="30"/>
        <v>0</v>
      </c>
      <c r="H249" s="43">
        <f t="shared" si="31"/>
        <v>0</v>
      </c>
      <c r="I249" s="43">
        <f t="shared" si="32"/>
        <v>0</v>
      </c>
      <c r="J249" s="43">
        <f t="shared" si="33"/>
        <v>0</v>
      </c>
      <c r="K249" s="43">
        <f t="shared" si="34"/>
        <v>0</v>
      </c>
      <c r="L249" s="43">
        <f t="shared" si="35"/>
        <v>0</v>
      </c>
      <c r="M249" s="43">
        <f t="shared" si="36"/>
        <v>0</v>
      </c>
      <c r="N249" s="44">
        <f t="shared" si="37"/>
        <v>0</v>
      </c>
      <c r="P249" s="10">
        <f t="shared" si="25"/>
        <v>0</v>
      </c>
      <c r="Q249" s="10">
        <f t="shared" si="25"/>
        <v>0</v>
      </c>
      <c r="R249" s="10">
        <f t="shared" si="25"/>
        <v>0</v>
      </c>
      <c r="S249" s="10">
        <f t="shared" si="25"/>
        <v>0</v>
      </c>
      <c r="T249" s="10">
        <f t="shared" si="25"/>
        <v>0</v>
      </c>
      <c r="U249" s="10">
        <f t="shared" si="25"/>
        <v>0</v>
      </c>
      <c r="V249" s="10">
        <f t="shared" si="25"/>
        <v>0</v>
      </c>
      <c r="W249" s="10">
        <f t="shared" si="25"/>
        <v>0</v>
      </c>
      <c r="X249" s="10">
        <f t="shared" si="25"/>
        <v>0</v>
      </c>
      <c r="Y249" s="10">
        <f t="shared" si="25"/>
        <v>0</v>
      </c>
      <c r="Z249" s="10">
        <f t="shared" si="25"/>
        <v>0</v>
      </c>
      <c r="AA249" s="10">
        <f t="shared" si="25"/>
        <v>0</v>
      </c>
    </row>
    <row r="250" spans="1:27" ht="11.25">
      <c r="A250" s="3"/>
      <c r="B250" s="9" t="s">
        <v>50</v>
      </c>
      <c r="C250" s="45">
        <f t="shared" si="26"/>
        <v>1</v>
      </c>
      <c r="D250" s="45">
        <f t="shared" si="27"/>
        <v>0</v>
      </c>
      <c r="E250" s="45">
        <f t="shared" si="28"/>
        <v>0</v>
      </c>
      <c r="F250" s="45">
        <f t="shared" si="29"/>
        <v>0</v>
      </c>
      <c r="G250" s="45">
        <f t="shared" si="30"/>
        <v>0</v>
      </c>
      <c r="H250" s="45">
        <f t="shared" si="31"/>
        <v>1</v>
      </c>
      <c r="I250" s="45">
        <f t="shared" si="32"/>
        <v>0</v>
      </c>
      <c r="J250" s="45">
        <f t="shared" si="33"/>
        <v>0</v>
      </c>
      <c r="K250" s="45">
        <f t="shared" si="34"/>
        <v>1</v>
      </c>
      <c r="L250" s="45">
        <f t="shared" si="35"/>
        <v>0</v>
      </c>
      <c r="M250" s="45">
        <f t="shared" si="36"/>
        <v>0</v>
      </c>
      <c r="N250" s="46">
        <f t="shared" si="37"/>
        <v>0</v>
      </c>
      <c r="P250" s="10">
        <f t="shared" si="25"/>
        <v>1</v>
      </c>
      <c r="Q250" s="10">
        <f t="shared" si="25"/>
        <v>0</v>
      </c>
      <c r="R250" s="10">
        <f t="shared" si="25"/>
        <v>0</v>
      </c>
      <c r="S250" s="10">
        <f t="shared" si="25"/>
        <v>0</v>
      </c>
      <c r="T250" s="10">
        <f t="shared" si="25"/>
        <v>0</v>
      </c>
      <c r="U250" s="10">
        <f t="shared" si="25"/>
        <v>1</v>
      </c>
      <c r="V250" s="10">
        <f t="shared" si="25"/>
        <v>0</v>
      </c>
      <c r="W250" s="10">
        <f t="shared" si="25"/>
        <v>0</v>
      </c>
      <c r="X250" s="10">
        <f t="shared" si="25"/>
        <v>1</v>
      </c>
      <c r="Y250" s="10">
        <f t="shared" si="25"/>
        <v>0</v>
      </c>
      <c r="Z250" s="10">
        <f t="shared" si="25"/>
        <v>0</v>
      </c>
      <c r="AA250" s="10">
        <f t="shared" si="25"/>
        <v>0</v>
      </c>
    </row>
    <row r="252" spans="2:14" ht="11.25">
      <c r="B252" s="11" t="s">
        <v>141</v>
      </c>
      <c r="C252" s="34">
        <f>SUM(C222:C238,C240:C243,C245:C247)</f>
        <v>2</v>
      </c>
      <c r="D252" s="34">
        <f aca="true" t="shared" si="38" ref="D252:N252">SUM(D222:D238,D240:D243,D245:D247)</f>
        <v>19</v>
      </c>
      <c r="E252" s="34">
        <f t="shared" si="38"/>
        <v>129</v>
      </c>
      <c r="F252" s="34">
        <f t="shared" si="38"/>
        <v>5438</v>
      </c>
      <c r="G252" s="34">
        <f t="shared" si="38"/>
        <v>485</v>
      </c>
      <c r="H252" s="34">
        <f>SUM(H222:H238,H240:H243,H245:H247)</f>
        <v>122</v>
      </c>
      <c r="I252" s="34">
        <f t="shared" si="38"/>
        <v>1781</v>
      </c>
      <c r="J252" s="34">
        <f t="shared" si="38"/>
        <v>32</v>
      </c>
      <c r="K252" s="34">
        <f t="shared" si="38"/>
        <v>182</v>
      </c>
      <c r="L252" s="34">
        <f t="shared" si="38"/>
        <v>329</v>
      </c>
      <c r="M252" s="34">
        <f t="shared" si="38"/>
        <v>807</v>
      </c>
      <c r="N252" s="34">
        <f t="shared" si="38"/>
        <v>219</v>
      </c>
    </row>
    <row r="253" spans="2:14" ht="11.25">
      <c r="B253" s="11" t="s">
        <v>142</v>
      </c>
      <c r="C253" s="10">
        <f>SUM(P222:P238,P240:P243,P245:P247)</f>
        <v>1</v>
      </c>
      <c r="D253" s="10">
        <f aca="true" t="shared" si="39" ref="D253:N253">SUM(Q222:Q238,Q240:Q243,Q245:Q247)</f>
        <v>4</v>
      </c>
      <c r="E253" s="10">
        <f t="shared" si="39"/>
        <v>7</v>
      </c>
      <c r="F253" s="10">
        <f t="shared" si="39"/>
        <v>9</v>
      </c>
      <c r="G253" s="10">
        <f t="shared" si="39"/>
        <v>7</v>
      </c>
      <c r="H253" s="10">
        <f t="shared" si="39"/>
        <v>2</v>
      </c>
      <c r="I253" s="10">
        <f t="shared" si="39"/>
        <v>4</v>
      </c>
      <c r="J253" s="10">
        <f t="shared" si="39"/>
        <v>5</v>
      </c>
      <c r="K253" s="10">
        <f t="shared" si="39"/>
        <v>5</v>
      </c>
      <c r="L253" s="10">
        <f t="shared" si="39"/>
        <v>7</v>
      </c>
      <c r="M253" s="10">
        <f t="shared" si="39"/>
        <v>6</v>
      </c>
      <c r="N253" s="10">
        <f t="shared" si="39"/>
        <v>7</v>
      </c>
    </row>
    <row r="255" ht="11.25">
      <c r="L255" s="54"/>
    </row>
    <row r="256" ht="11.25">
      <c r="K256" s="54"/>
    </row>
  </sheetData>
  <printOptions/>
  <pageMargins left="0.75" right="0.75" top="1" bottom="1" header="0.5" footer="0.5"/>
  <pageSetup fitToHeight="1" fitToWidth="1" horizontalDpi="600" verticalDpi="600" orientation="portrait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3"/>
  <sheetViews>
    <sheetView zoomScale="75" zoomScaleNormal="75" workbookViewId="0" topLeftCell="A111">
      <selection activeCell="B145" sqref="B145"/>
    </sheetView>
  </sheetViews>
  <sheetFormatPr defaultColWidth="9.140625" defaultRowHeight="12.75"/>
  <cols>
    <col min="1" max="1" width="21.28125" style="11" bestFit="1" customWidth="1"/>
    <col min="2" max="2" width="19.00390625" style="11" bestFit="1" customWidth="1"/>
    <col min="3" max="3" width="8.8515625" style="11" customWidth="1"/>
    <col min="4" max="4" width="10.28125" style="11" customWidth="1"/>
    <col min="5" max="8" width="8.8515625" style="11" customWidth="1"/>
    <col min="9" max="9" width="21.28125" style="11" bestFit="1" customWidth="1"/>
    <col min="10" max="10" width="19.00390625" style="11" bestFit="1" customWidth="1"/>
    <col min="11" max="11" width="8.8515625" style="11" customWidth="1"/>
    <col min="12" max="12" width="10.28125" style="11" customWidth="1"/>
    <col min="13" max="16384" width="8.8515625" style="11" customWidth="1"/>
  </cols>
  <sheetData>
    <row r="1" spans="1:20" ht="11.25">
      <c r="A1" s="1" t="s">
        <v>139</v>
      </c>
      <c r="B1" s="2"/>
      <c r="C1" s="1"/>
      <c r="D1" s="3"/>
      <c r="E1" s="3"/>
      <c r="F1" s="27"/>
      <c r="G1" s="4"/>
      <c r="S1" s="64"/>
      <c r="T1" s="64"/>
    </row>
    <row r="2" spans="1:20" ht="11.25">
      <c r="A2" s="1" t="s">
        <v>138</v>
      </c>
      <c r="B2" s="55" t="s">
        <v>169</v>
      </c>
      <c r="C2" s="1"/>
      <c r="D2" s="3"/>
      <c r="E2" s="3"/>
      <c r="F2" s="27"/>
      <c r="G2" s="4"/>
      <c r="S2" s="34"/>
      <c r="T2" s="34"/>
    </row>
    <row r="3" spans="1:20" ht="11.25">
      <c r="A3" s="1"/>
      <c r="B3" s="7"/>
      <c r="C3" s="1"/>
      <c r="D3" s="3"/>
      <c r="E3" s="3"/>
      <c r="F3" s="28"/>
      <c r="G3" s="4"/>
      <c r="T3" s="64"/>
    </row>
    <row r="4" spans="1:7" ht="11.25">
      <c r="A4" s="4"/>
      <c r="B4" s="4"/>
      <c r="C4" s="1"/>
      <c r="D4" s="3"/>
      <c r="E4" s="3"/>
      <c r="F4" s="28"/>
      <c r="G4" s="4"/>
    </row>
    <row r="5" spans="1:7" ht="11.25">
      <c r="A5" s="4"/>
      <c r="B5" s="4"/>
      <c r="C5" s="3"/>
      <c r="D5" s="3"/>
      <c r="E5" s="3"/>
      <c r="F5" s="28"/>
      <c r="G5" s="4"/>
    </row>
    <row r="6" spans="1:15" ht="11.25">
      <c r="A6" s="3" t="s">
        <v>51</v>
      </c>
      <c r="B6" s="29">
        <v>4</v>
      </c>
      <c r="C6" s="29" t="s">
        <v>127</v>
      </c>
      <c r="D6" s="8"/>
      <c r="E6" s="3"/>
      <c r="F6" s="28"/>
      <c r="G6" s="4"/>
      <c r="I6" s="3" t="s">
        <v>51</v>
      </c>
      <c r="J6" s="29">
        <v>4</v>
      </c>
      <c r="K6" s="29" t="s">
        <v>128</v>
      </c>
      <c r="L6" s="8"/>
      <c r="M6" s="3"/>
      <c r="N6" s="28"/>
      <c r="O6" s="4"/>
    </row>
    <row r="7" spans="1:14" ht="11.25">
      <c r="A7" s="3" t="s">
        <v>52</v>
      </c>
      <c r="B7" s="29">
        <v>1</v>
      </c>
      <c r="C7" s="57">
        <v>39094</v>
      </c>
      <c r="D7" s="7"/>
      <c r="E7" s="7"/>
      <c r="F7" s="7"/>
      <c r="I7" s="3" t="s">
        <v>52</v>
      </c>
      <c r="J7" s="29">
        <v>2</v>
      </c>
      <c r="K7" s="57">
        <v>39094</v>
      </c>
      <c r="L7" s="7"/>
      <c r="M7" s="7"/>
      <c r="N7" s="7"/>
    </row>
    <row r="8" spans="3:14" ht="11.25">
      <c r="C8" s="10"/>
      <c r="D8" s="10"/>
      <c r="E8" s="10"/>
      <c r="F8" s="10"/>
      <c r="K8" s="10"/>
      <c r="L8" s="10"/>
      <c r="M8" s="10"/>
      <c r="N8" s="10"/>
    </row>
    <row r="9" spans="1:15" ht="12" thickBot="1">
      <c r="A9" s="12" t="s">
        <v>0</v>
      </c>
      <c r="B9" s="13" t="s">
        <v>1</v>
      </c>
      <c r="C9" s="14" t="s">
        <v>2</v>
      </c>
      <c r="D9" s="14" t="s">
        <v>3</v>
      </c>
      <c r="E9" s="14" t="s">
        <v>4</v>
      </c>
      <c r="F9" s="14" t="s">
        <v>5</v>
      </c>
      <c r="G9" s="15" t="s">
        <v>6</v>
      </c>
      <c r="I9" s="12" t="s">
        <v>0</v>
      </c>
      <c r="J9" s="13" t="s">
        <v>1</v>
      </c>
      <c r="K9" s="14" t="s">
        <v>2</v>
      </c>
      <c r="L9" s="14" t="s">
        <v>3</v>
      </c>
      <c r="M9" s="14" t="s">
        <v>4</v>
      </c>
      <c r="N9" s="14" t="s">
        <v>5</v>
      </c>
      <c r="O9" s="15" t="s">
        <v>6</v>
      </c>
    </row>
    <row r="10" spans="1:15" ht="12" thickTop="1">
      <c r="A10" s="16" t="s">
        <v>7</v>
      </c>
      <c r="B10" s="17" t="s">
        <v>8</v>
      </c>
      <c r="C10" s="18"/>
      <c r="D10" s="19"/>
      <c r="E10" s="19"/>
      <c r="F10" s="19"/>
      <c r="G10" s="19">
        <f>SUM(C10:F10)</f>
        <v>0</v>
      </c>
      <c r="I10" s="16" t="s">
        <v>7</v>
      </c>
      <c r="J10" s="17" t="s">
        <v>8</v>
      </c>
      <c r="K10" s="18"/>
      <c r="L10" s="19"/>
      <c r="M10" s="19"/>
      <c r="N10" s="19"/>
      <c r="O10" s="19">
        <f>SUM(K10:N10)</f>
        <v>0</v>
      </c>
    </row>
    <row r="11" spans="1:15" ht="11.25">
      <c r="A11" s="20" t="s">
        <v>9</v>
      </c>
      <c r="B11" s="21" t="s">
        <v>10</v>
      </c>
      <c r="C11" s="22"/>
      <c r="D11" s="23"/>
      <c r="E11" s="23"/>
      <c r="F11" s="23"/>
      <c r="G11" s="23">
        <f>SUM(C11:F11)</f>
        <v>0</v>
      </c>
      <c r="I11" s="20" t="s">
        <v>9</v>
      </c>
      <c r="J11" s="21" t="s">
        <v>10</v>
      </c>
      <c r="K11" s="22"/>
      <c r="L11" s="23"/>
      <c r="M11" s="23"/>
      <c r="N11" s="23"/>
      <c r="O11" s="23">
        <f>SUM(K11:N11)</f>
        <v>0</v>
      </c>
    </row>
    <row r="12" spans="1:15" ht="11.25">
      <c r="A12" s="20" t="s">
        <v>11</v>
      </c>
      <c r="B12" s="21" t="s">
        <v>12</v>
      </c>
      <c r="C12" s="22"/>
      <c r="D12" s="23"/>
      <c r="E12" s="23"/>
      <c r="F12" s="23"/>
      <c r="G12" s="23">
        <f aca="true" t="shared" si="0" ref="G12:G25">SUM(C12:F12)</f>
        <v>0</v>
      </c>
      <c r="I12" s="20" t="s">
        <v>11</v>
      </c>
      <c r="J12" s="21" t="s">
        <v>12</v>
      </c>
      <c r="K12" s="22"/>
      <c r="L12" s="23"/>
      <c r="M12" s="23"/>
      <c r="N12" s="23"/>
      <c r="O12" s="23">
        <f aca="true" t="shared" si="1" ref="O12:O25">SUM(K12:N12)</f>
        <v>0</v>
      </c>
    </row>
    <row r="13" spans="1:15" ht="11.25">
      <c r="A13" s="20" t="s">
        <v>13</v>
      </c>
      <c r="B13" s="21" t="s">
        <v>14</v>
      </c>
      <c r="C13" s="22"/>
      <c r="D13" s="23"/>
      <c r="E13" s="23"/>
      <c r="F13" s="23"/>
      <c r="G13" s="23">
        <f t="shared" si="0"/>
        <v>0</v>
      </c>
      <c r="I13" s="20" t="s">
        <v>13</v>
      </c>
      <c r="J13" s="21" t="s">
        <v>14</v>
      </c>
      <c r="K13" s="22"/>
      <c r="L13" s="23"/>
      <c r="M13" s="23"/>
      <c r="N13" s="23"/>
      <c r="O13" s="23">
        <f t="shared" si="1"/>
        <v>0</v>
      </c>
    </row>
    <row r="14" spans="1:15" ht="11.25">
      <c r="A14" s="20" t="s">
        <v>15</v>
      </c>
      <c r="B14" s="21" t="s">
        <v>16</v>
      </c>
      <c r="C14" s="22"/>
      <c r="D14" s="23"/>
      <c r="E14" s="23"/>
      <c r="F14" s="23"/>
      <c r="G14" s="23">
        <f t="shared" si="0"/>
        <v>0</v>
      </c>
      <c r="I14" s="20" t="s">
        <v>15</v>
      </c>
      <c r="J14" s="21" t="s">
        <v>16</v>
      </c>
      <c r="K14" s="22"/>
      <c r="L14" s="23"/>
      <c r="M14" s="23"/>
      <c r="N14" s="23"/>
      <c r="O14" s="23">
        <f t="shared" si="1"/>
        <v>0</v>
      </c>
    </row>
    <row r="15" spans="1:15" ht="11.25">
      <c r="A15" s="20" t="s">
        <v>17</v>
      </c>
      <c r="B15" s="21" t="s">
        <v>18</v>
      </c>
      <c r="C15" s="22"/>
      <c r="D15" s="23"/>
      <c r="E15" s="23"/>
      <c r="F15" s="23"/>
      <c r="G15" s="23">
        <f t="shared" si="0"/>
        <v>0</v>
      </c>
      <c r="I15" s="20" t="s">
        <v>17</v>
      </c>
      <c r="J15" s="21" t="s">
        <v>18</v>
      </c>
      <c r="K15" s="22"/>
      <c r="L15" s="23"/>
      <c r="M15" s="23"/>
      <c r="N15" s="23"/>
      <c r="O15" s="23">
        <f t="shared" si="1"/>
        <v>0</v>
      </c>
    </row>
    <row r="16" spans="1:15" ht="11.25">
      <c r="A16" s="20" t="s">
        <v>19</v>
      </c>
      <c r="B16" s="21" t="s">
        <v>20</v>
      </c>
      <c r="C16" s="22"/>
      <c r="D16" s="23"/>
      <c r="E16" s="23"/>
      <c r="F16" s="23"/>
      <c r="G16" s="23">
        <f t="shared" si="0"/>
        <v>0</v>
      </c>
      <c r="I16" s="20" t="s">
        <v>19</v>
      </c>
      <c r="J16" s="21" t="s">
        <v>20</v>
      </c>
      <c r="K16" s="22"/>
      <c r="L16" s="23"/>
      <c r="M16" s="23"/>
      <c r="N16" s="23"/>
      <c r="O16" s="23">
        <f t="shared" si="1"/>
        <v>0</v>
      </c>
    </row>
    <row r="17" spans="1:15" ht="11.25">
      <c r="A17" s="20" t="s">
        <v>21</v>
      </c>
      <c r="B17" s="21" t="s">
        <v>22</v>
      </c>
      <c r="C17" s="22"/>
      <c r="D17" s="23"/>
      <c r="E17" s="23"/>
      <c r="F17" s="23"/>
      <c r="G17" s="23">
        <f t="shared" si="0"/>
        <v>0</v>
      </c>
      <c r="I17" s="20" t="s">
        <v>21</v>
      </c>
      <c r="J17" s="21" t="s">
        <v>22</v>
      </c>
      <c r="K17" s="22"/>
      <c r="L17" s="23"/>
      <c r="M17" s="23"/>
      <c r="N17" s="23"/>
      <c r="O17" s="23">
        <f t="shared" si="1"/>
        <v>0</v>
      </c>
    </row>
    <row r="18" spans="1:15" ht="11.25">
      <c r="A18" s="20" t="s">
        <v>23</v>
      </c>
      <c r="B18" s="21" t="s">
        <v>24</v>
      </c>
      <c r="C18" s="22"/>
      <c r="D18" s="23"/>
      <c r="E18" s="23"/>
      <c r="F18" s="23"/>
      <c r="G18" s="23">
        <f t="shared" si="0"/>
        <v>0</v>
      </c>
      <c r="I18" s="20" t="s">
        <v>23</v>
      </c>
      <c r="J18" s="21" t="s">
        <v>24</v>
      </c>
      <c r="K18" s="22"/>
      <c r="L18" s="23"/>
      <c r="M18" s="23"/>
      <c r="N18" s="23"/>
      <c r="O18" s="23">
        <f t="shared" si="1"/>
        <v>0</v>
      </c>
    </row>
    <row r="19" spans="1:15" ht="11.25">
      <c r="A19" s="20" t="s">
        <v>25</v>
      </c>
      <c r="B19" s="21" t="s">
        <v>26</v>
      </c>
      <c r="C19" s="22">
        <v>20</v>
      </c>
      <c r="D19" s="23">
        <v>11</v>
      </c>
      <c r="E19" s="23"/>
      <c r="F19" s="23"/>
      <c r="G19" s="23">
        <f t="shared" si="0"/>
        <v>31</v>
      </c>
      <c r="I19" s="20" t="s">
        <v>25</v>
      </c>
      <c r="J19" s="21" t="s">
        <v>26</v>
      </c>
      <c r="K19" s="22">
        <v>2</v>
      </c>
      <c r="L19" s="23">
        <v>2</v>
      </c>
      <c r="M19" s="23"/>
      <c r="N19" s="23"/>
      <c r="O19" s="23">
        <f t="shared" si="1"/>
        <v>4</v>
      </c>
    </row>
    <row r="20" spans="1:15" ht="11.25">
      <c r="A20" s="20" t="s">
        <v>27</v>
      </c>
      <c r="B20" s="21" t="s">
        <v>28</v>
      </c>
      <c r="C20" s="22"/>
      <c r="D20" s="23"/>
      <c r="E20" s="23"/>
      <c r="F20" s="23"/>
      <c r="G20" s="23">
        <f t="shared" si="0"/>
        <v>0</v>
      </c>
      <c r="I20" s="20" t="s">
        <v>27</v>
      </c>
      <c r="J20" s="21" t="s">
        <v>28</v>
      </c>
      <c r="K20" s="22"/>
      <c r="L20" s="23"/>
      <c r="M20" s="23"/>
      <c r="N20" s="23"/>
      <c r="O20" s="23">
        <f t="shared" si="1"/>
        <v>0</v>
      </c>
    </row>
    <row r="21" spans="1:15" ht="11.25">
      <c r="A21" s="20" t="s">
        <v>29</v>
      </c>
      <c r="B21" s="21" t="s">
        <v>30</v>
      </c>
      <c r="C21" s="22"/>
      <c r="D21" s="23"/>
      <c r="E21" s="23"/>
      <c r="F21" s="23"/>
      <c r="G21" s="23">
        <f t="shared" si="0"/>
        <v>0</v>
      </c>
      <c r="I21" s="20" t="s">
        <v>29</v>
      </c>
      <c r="J21" s="21" t="s">
        <v>30</v>
      </c>
      <c r="K21" s="22"/>
      <c r="L21" s="23"/>
      <c r="M21" s="23"/>
      <c r="N21" s="23"/>
      <c r="O21" s="23">
        <f t="shared" si="1"/>
        <v>0</v>
      </c>
    </row>
    <row r="22" spans="1:15" ht="11.25">
      <c r="A22" s="20" t="s">
        <v>31</v>
      </c>
      <c r="B22" s="21" t="s">
        <v>32</v>
      </c>
      <c r="C22" s="22"/>
      <c r="D22" s="23"/>
      <c r="E22" s="23"/>
      <c r="F22" s="23"/>
      <c r="G22" s="23">
        <f t="shared" si="0"/>
        <v>0</v>
      </c>
      <c r="I22" s="20" t="s">
        <v>31</v>
      </c>
      <c r="J22" s="21" t="s">
        <v>32</v>
      </c>
      <c r="K22" s="22"/>
      <c r="L22" s="23"/>
      <c r="M22" s="23"/>
      <c r="N22" s="23"/>
      <c r="O22" s="23">
        <f t="shared" si="1"/>
        <v>0</v>
      </c>
    </row>
    <row r="23" spans="1:15" ht="11.25">
      <c r="A23" s="20" t="s">
        <v>33</v>
      </c>
      <c r="B23" s="21" t="s">
        <v>34</v>
      </c>
      <c r="C23" s="22"/>
      <c r="D23" s="23"/>
      <c r="E23" s="23"/>
      <c r="F23" s="23"/>
      <c r="G23" s="23">
        <f t="shared" si="0"/>
        <v>0</v>
      </c>
      <c r="I23" s="20" t="s">
        <v>33</v>
      </c>
      <c r="J23" s="21" t="s">
        <v>34</v>
      </c>
      <c r="K23" s="22"/>
      <c r="L23" s="23"/>
      <c r="M23" s="23"/>
      <c r="N23" s="23"/>
      <c r="O23" s="23">
        <f t="shared" si="1"/>
        <v>0</v>
      </c>
    </row>
    <row r="24" spans="1:15" ht="11.25">
      <c r="A24" s="20" t="s">
        <v>35</v>
      </c>
      <c r="B24" s="21" t="s">
        <v>36</v>
      </c>
      <c r="C24" s="22">
        <v>4</v>
      </c>
      <c r="D24" s="23">
        <v>5</v>
      </c>
      <c r="E24" s="23"/>
      <c r="F24" s="23"/>
      <c r="G24" s="23">
        <f t="shared" si="0"/>
        <v>9</v>
      </c>
      <c r="I24" s="20" t="s">
        <v>35</v>
      </c>
      <c r="J24" s="21" t="s">
        <v>36</v>
      </c>
      <c r="K24" s="22">
        <v>1</v>
      </c>
      <c r="L24" s="23"/>
      <c r="M24" s="23"/>
      <c r="N24" s="23"/>
      <c r="O24" s="23">
        <f t="shared" si="1"/>
        <v>1</v>
      </c>
    </row>
    <row r="25" spans="1:15" ht="11.25">
      <c r="A25" s="20" t="s">
        <v>37</v>
      </c>
      <c r="B25" s="21" t="s">
        <v>38</v>
      </c>
      <c r="C25" s="22"/>
      <c r="D25" s="23"/>
      <c r="E25" s="23"/>
      <c r="F25" s="23"/>
      <c r="G25" s="23">
        <f t="shared" si="0"/>
        <v>0</v>
      </c>
      <c r="I25" s="20" t="s">
        <v>37</v>
      </c>
      <c r="J25" s="21" t="s">
        <v>38</v>
      </c>
      <c r="K25" s="22"/>
      <c r="L25" s="23"/>
      <c r="M25" s="23"/>
      <c r="N25" s="23"/>
      <c r="O25" s="23">
        <f t="shared" si="1"/>
        <v>0</v>
      </c>
    </row>
    <row r="26" spans="1:15" ht="11.25">
      <c r="A26" s="20" t="s">
        <v>39</v>
      </c>
      <c r="B26" s="21" t="s">
        <v>40</v>
      </c>
      <c r="C26" s="22"/>
      <c r="D26" s="23"/>
      <c r="E26" s="23"/>
      <c r="F26" s="23"/>
      <c r="G26" s="23">
        <f>SUM(C26:F26)</f>
        <v>0</v>
      </c>
      <c r="I26" s="20" t="s">
        <v>39</v>
      </c>
      <c r="J26" s="21" t="s">
        <v>40</v>
      </c>
      <c r="K26" s="22"/>
      <c r="L26" s="23"/>
      <c r="M26" s="23"/>
      <c r="N26" s="23"/>
      <c r="O26" s="23">
        <f>SUM(K26:N26)</f>
        <v>0</v>
      </c>
    </row>
    <row r="27" spans="3:14" ht="11.25">
      <c r="C27" s="10"/>
      <c r="D27" s="10"/>
      <c r="E27" s="10"/>
      <c r="F27" s="10"/>
      <c r="K27" s="10"/>
      <c r="L27" s="10"/>
      <c r="M27" s="10"/>
      <c r="N27" s="10"/>
    </row>
    <row r="28" spans="1:14" ht="11.25">
      <c r="A28" s="24" t="s">
        <v>41</v>
      </c>
      <c r="B28" s="25">
        <v>53</v>
      </c>
      <c r="C28" s="26"/>
      <c r="D28" s="10"/>
      <c r="E28" s="10"/>
      <c r="F28" s="10"/>
      <c r="I28" s="24" t="s">
        <v>41</v>
      </c>
      <c r="J28" s="25"/>
      <c r="K28" s="26"/>
      <c r="L28" s="10"/>
      <c r="M28" s="10"/>
      <c r="N28" s="10"/>
    </row>
    <row r="29" spans="1:15" ht="11.25">
      <c r="A29" s="24" t="s">
        <v>42</v>
      </c>
      <c r="B29" s="25"/>
      <c r="C29" s="26"/>
      <c r="D29" s="31" t="s">
        <v>144</v>
      </c>
      <c r="E29" s="56">
        <v>0.3854166666666667</v>
      </c>
      <c r="F29" s="31" t="s">
        <v>145</v>
      </c>
      <c r="G29" s="56"/>
      <c r="I29" s="24" t="s">
        <v>42</v>
      </c>
      <c r="J29" s="25"/>
      <c r="K29" s="26"/>
      <c r="L29" s="31" t="s">
        <v>144</v>
      </c>
      <c r="M29" s="56">
        <v>0.4444444444444444</v>
      </c>
      <c r="N29" s="31" t="s">
        <v>145</v>
      </c>
      <c r="O29" s="56">
        <v>0.4513888888888889</v>
      </c>
    </row>
    <row r="30" spans="1:16" ht="11.25">
      <c r="A30" s="24" t="s">
        <v>43</v>
      </c>
      <c r="B30" s="25"/>
      <c r="C30" s="26"/>
      <c r="D30" s="31" t="s">
        <v>146</v>
      </c>
      <c r="E30" s="10">
        <v>8.2</v>
      </c>
      <c r="F30" s="31" t="s">
        <v>147</v>
      </c>
      <c r="G30" s="10" t="s">
        <v>153</v>
      </c>
      <c r="H30" s="11" t="s">
        <v>174</v>
      </c>
      <c r="I30" s="24" t="s">
        <v>43</v>
      </c>
      <c r="J30" s="25"/>
      <c r="K30" s="26"/>
      <c r="L30" s="31" t="s">
        <v>146</v>
      </c>
      <c r="M30" s="10">
        <v>9.9</v>
      </c>
      <c r="N30" s="31" t="s">
        <v>147</v>
      </c>
      <c r="O30" s="10" t="s">
        <v>153</v>
      </c>
      <c r="P30" s="11" t="s">
        <v>175</v>
      </c>
    </row>
    <row r="31" spans="1:15" ht="11.25">
      <c r="A31" s="24" t="s">
        <v>56</v>
      </c>
      <c r="B31" s="25"/>
      <c r="C31" s="26"/>
      <c r="D31" s="31" t="s">
        <v>148</v>
      </c>
      <c r="E31" s="10">
        <v>100</v>
      </c>
      <c r="F31" s="31" t="s">
        <v>149</v>
      </c>
      <c r="G31" s="10" t="s">
        <v>157</v>
      </c>
      <c r="I31" s="24" t="s">
        <v>56</v>
      </c>
      <c r="J31" s="25"/>
      <c r="K31" s="26"/>
      <c r="L31" s="31" t="s">
        <v>148</v>
      </c>
      <c r="M31" s="10">
        <v>100</v>
      </c>
      <c r="N31" s="31" t="s">
        <v>149</v>
      </c>
      <c r="O31" s="10" t="s">
        <v>157</v>
      </c>
    </row>
    <row r="32" spans="1:15" ht="11.25">
      <c r="A32" s="24" t="s">
        <v>44</v>
      </c>
      <c r="B32" s="25">
        <v>64</v>
      </c>
      <c r="D32" s="31" t="s">
        <v>150</v>
      </c>
      <c r="E32" s="10" t="s">
        <v>173</v>
      </c>
      <c r="F32" s="31" t="s">
        <v>151</v>
      </c>
      <c r="G32" s="10" t="s">
        <v>158</v>
      </c>
      <c r="I32" s="24" t="s">
        <v>44</v>
      </c>
      <c r="J32" s="25">
        <v>6</v>
      </c>
      <c r="L32" s="31" t="s">
        <v>150</v>
      </c>
      <c r="M32" s="10" t="s">
        <v>173</v>
      </c>
      <c r="N32" s="31" t="s">
        <v>151</v>
      </c>
      <c r="O32" s="10" t="s">
        <v>158</v>
      </c>
    </row>
    <row r="33" spans="1:14" ht="11.25">
      <c r="A33" s="24" t="s">
        <v>45</v>
      </c>
      <c r="B33" s="25">
        <v>1</v>
      </c>
      <c r="D33" s="31" t="s">
        <v>152</v>
      </c>
      <c r="E33" s="10" t="s">
        <v>155</v>
      </c>
      <c r="F33" s="31"/>
      <c r="I33" s="24" t="s">
        <v>45</v>
      </c>
      <c r="J33" s="25"/>
      <c r="L33" s="31" t="s">
        <v>152</v>
      </c>
      <c r="M33" s="10" t="s">
        <v>155</v>
      </c>
      <c r="N33" s="31"/>
    </row>
    <row r="34" spans="1:10" ht="11.25">
      <c r="A34" s="24" t="s">
        <v>46</v>
      </c>
      <c r="B34" s="25"/>
      <c r="I34" s="24" t="s">
        <v>46</v>
      </c>
      <c r="J34" s="25"/>
    </row>
    <row r="35" spans="1:10" ht="11.25">
      <c r="A35" s="24" t="s">
        <v>47</v>
      </c>
      <c r="B35" s="25"/>
      <c r="I35" s="24" t="s">
        <v>47</v>
      </c>
      <c r="J35" s="25"/>
    </row>
    <row r="36" spans="1:15" ht="11.25">
      <c r="A36" s="24" t="s">
        <v>48</v>
      </c>
      <c r="B36" s="25"/>
      <c r="C36" s="1"/>
      <c r="D36" s="3"/>
      <c r="E36" s="3"/>
      <c r="F36" s="27"/>
      <c r="G36" s="4"/>
      <c r="I36" s="24" t="s">
        <v>48</v>
      </c>
      <c r="J36" s="25"/>
      <c r="K36" s="1"/>
      <c r="L36" s="3"/>
      <c r="M36" s="3"/>
      <c r="N36" s="27"/>
      <c r="O36" s="4"/>
    </row>
    <row r="37" spans="1:15" ht="11.25">
      <c r="A37" s="24" t="s">
        <v>49</v>
      </c>
      <c r="B37" s="25"/>
      <c r="C37" s="1"/>
      <c r="D37" s="3"/>
      <c r="E37" s="3"/>
      <c r="F37" s="27"/>
      <c r="G37" s="4"/>
      <c r="I37" s="24" t="s">
        <v>49</v>
      </c>
      <c r="J37" s="25"/>
      <c r="K37" s="1"/>
      <c r="L37" s="3"/>
      <c r="M37" s="3"/>
      <c r="N37" s="27"/>
      <c r="O37" s="4"/>
    </row>
    <row r="38" spans="1:15" ht="11.25">
      <c r="A38" s="24" t="s">
        <v>50</v>
      </c>
      <c r="B38" s="25"/>
      <c r="C38" s="1"/>
      <c r="D38" s="3"/>
      <c r="E38" s="3"/>
      <c r="F38" s="28"/>
      <c r="G38" s="4"/>
      <c r="I38" s="24" t="s">
        <v>50</v>
      </c>
      <c r="J38" s="25"/>
      <c r="K38" s="1"/>
      <c r="L38" s="3"/>
      <c r="M38" s="3"/>
      <c r="N38" s="28"/>
      <c r="O38" s="4"/>
    </row>
    <row r="39" spans="4:6" ht="11.25">
      <c r="D39" s="4"/>
      <c r="E39" s="4"/>
      <c r="F39" s="4"/>
    </row>
    <row r="40" spans="1:7" ht="11.25">
      <c r="A40" s="4"/>
      <c r="B40" s="4"/>
      <c r="C40" s="3"/>
      <c r="D40" s="3"/>
      <c r="E40" s="3"/>
      <c r="F40" s="28"/>
      <c r="G40" s="4"/>
    </row>
    <row r="41" spans="1:15" ht="11.25">
      <c r="A41" s="3" t="s">
        <v>51</v>
      </c>
      <c r="B41" s="29">
        <v>4</v>
      </c>
      <c r="C41" s="29" t="s">
        <v>129</v>
      </c>
      <c r="D41" s="8"/>
      <c r="E41" s="3"/>
      <c r="F41" s="28"/>
      <c r="G41" s="4"/>
      <c r="I41" s="3" t="s">
        <v>51</v>
      </c>
      <c r="J41" s="29">
        <v>4</v>
      </c>
      <c r="K41" s="29" t="s">
        <v>130</v>
      </c>
      <c r="L41" s="8"/>
      <c r="M41" s="3"/>
      <c r="N41" s="28"/>
      <c r="O41" s="4"/>
    </row>
    <row r="42" spans="1:14" ht="11.25">
      <c r="A42" s="3" t="s">
        <v>52</v>
      </c>
      <c r="B42" s="29">
        <v>3</v>
      </c>
      <c r="C42" s="57">
        <v>39094</v>
      </c>
      <c r="D42" s="7"/>
      <c r="E42" s="7"/>
      <c r="F42" s="7"/>
      <c r="I42" s="3" t="s">
        <v>52</v>
      </c>
      <c r="J42" s="29">
        <v>4</v>
      </c>
      <c r="K42" s="57">
        <v>39094</v>
      </c>
      <c r="L42" s="7"/>
      <c r="M42" s="7"/>
      <c r="N42" s="7"/>
    </row>
    <row r="43" spans="3:14" ht="11.25">
      <c r="C43" s="10"/>
      <c r="D43" s="10"/>
      <c r="E43" s="10"/>
      <c r="F43" s="10"/>
      <c r="K43" s="10"/>
      <c r="L43" s="10"/>
      <c r="M43" s="10"/>
      <c r="N43" s="10"/>
    </row>
    <row r="44" spans="1:15" ht="12" thickBot="1">
      <c r="A44" s="12" t="s">
        <v>0</v>
      </c>
      <c r="B44" s="13" t="s">
        <v>1</v>
      </c>
      <c r="C44" s="14" t="s">
        <v>2</v>
      </c>
      <c r="D44" s="14" t="s">
        <v>3</v>
      </c>
      <c r="E44" s="14" t="s">
        <v>4</v>
      </c>
      <c r="F44" s="14" t="s">
        <v>5</v>
      </c>
      <c r="G44" s="15" t="s">
        <v>6</v>
      </c>
      <c r="I44" s="12" t="s">
        <v>0</v>
      </c>
      <c r="J44" s="13" t="s">
        <v>1</v>
      </c>
      <c r="K44" s="14" t="s">
        <v>2</v>
      </c>
      <c r="L44" s="14" t="s">
        <v>3</v>
      </c>
      <c r="M44" s="14" t="s">
        <v>4</v>
      </c>
      <c r="N44" s="14" t="s">
        <v>5</v>
      </c>
      <c r="O44" s="15" t="s">
        <v>6</v>
      </c>
    </row>
    <row r="45" spans="1:15" ht="12" thickTop="1">
      <c r="A45" s="16" t="s">
        <v>7</v>
      </c>
      <c r="B45" s="17" t="s">
        <v>8</v>
      </c>
      <c r="C45" s="18"/>
      <c r="D45" s="19"/>
      <c r="E45" s="19"/>
      <c r="F45" s="19"/>
      <c r="G45" s="19">
        <f>SUM(C45:F45)</f>
        <v>0</v>
      </c>
      <c r="I45" s="16" t="s">
        <v>7</v>
      </c>
      <c r="J45" s="17" t="s">
        <v>8</v>
      </c>
      <c r="K45" s="18"/>
      <c r="L45" s="19"/>
      <c r="M45" s="19"/>
      <c r="N45" s="19"/>
      <c r="O45" s="19">
        <f>SUM(K45:N45)</f>
        <v>0</v>
      </c>
    </row>
    <row r="46" spans="1:15" ht="11.25">
      <c r="A46" s="20" t="s">
        <v>9</v>
      </c>
      <c r="B46" s="21" t="s">
        <v>10</v>
      </c>
      <c r="C46" s="22"/>
      <c r="D46" s="23"/>
      <c r="E46" s="23"/>
      <c r="F46" s="23"/>
      <c r="G46" s="23">
        <f>SUM(C46:F46)</f>
        <v>0</v>
      </c>
      <c r="I46" s="20" t="s">
        <v>9</v>
      </c>
      <c r="J46" s="21" t="s">
        <v>10</v>
      </c>
      <c r="K46" s="22"/>
      <c r="L46" s="23"/>
      <c r="M46" s="23"/>
      <c r="N46" s="23"/>
      <c r="O46" s="23">
        <f>SUM(K46:N46)</f>
        <v>0</v>
      </c>
    </row>
    <row r="47" spans="1:15" ht="11.25">
      <c r="A47" s="20" t="s">
        <v>11</v>
      </c>
      <c r="B47" s="21" t="s">
        <v>12</v>
      </c>
      <c r="C47" s="22"/>
      <c r="D47" s="23"/>
      <c r="E47" s="23"/>
      <c r="F47" s="23"/>
      <c r="G47" s="23">
        <f aca="true" t="shared" si="2" ref="G47:G60">SUM(C47:F47)</f>
        <v>0</v>
      </c>
      <c r="I47" s="20" t="s">
        <v>11</v>
      </c>
      <c r="J47" s="21" t="s">
        <v>12</v>
      </c>
      <c r="K47" s="22"/>
      <c r="L47" s="23"/>
      <c r="M47" s="23"/>
      <c r="N47" s="23"/>
      <c r="O47" s="23">
        <f aca="true" t="shared" si="3" ref="O47:O60">SUM(K47:N47)</f>
        <v>0</v>
      </c>
    </row>
    <row r="48" spans="1:15" ht="11.25">
      <c r="A48" s="20" t="s">
        <v>13</v>
      </c>
      <c r="B48" s="21" t="s">
        <v>14</v>
      </c>
      <c r="C48" s="22"/>
      <c r="D48" s="23"/>
      <c r="E48" s="23"/>
      <c r="F48" s="23"/>
      <c r="G48" s="23">
        <f t="shared" si="2"/>
        <v>0</v>
      </c>
      <c r="I48" s="20" t="s">
        <v>13</v>
      </c>
      <c r="J48" s="21" t="s">
        <v>14</v>
      </c>
      <c r="K48" s="22"/>
      <c r="L48" s="23"/>
      <c r="M48" s="23"/>
      <c r="N48" s="23"/>
      <c r="O48" s="23">
        <f t="shared" si="3"/>
        <v>0</v>
      </c>
    </row>
    <row r="49" spans="1:15" ht="11.25">
      <c r="A49" s="20" t="s">
        <v>15</v>
      </c>
      <c r="B49" s="21" t="s">
        <v>16</v>
      </c>
      <c r="C49" s="22"/>
      <c r="D49" s="23"/>
      <c r="E49" s="23"/>
      <c r="F49" s="23"/>
      <c r="G49" s="23">
        <f t="shared" si="2"/>
        <v>0</v>
      </c>
      <c r="I49" s="20" t="s">
        <v>15</v>
      </c>
      <c r="J49" s="21" t="s">
        <v>16</v>
      </c>
      <c r="K49" s="22"/>
      <c r="L49" s="23"/>
      <c r="M49" s="23"/>
      <c r="N49" s="23"/>
      <c r="O49" s="23">
        <f t="shared" si="3"/>
        <v>0</v>
      </c>
    </row>
    <row r="50" spans="1:15" ht="11.25">
      <c r="A50" s="20" t="s">
        <v>17</v>
      </c>
      <c r="B50" s="21" t="s">
        <v>18</v>
      </c>
      <c r="C50" s="22"/>
      <c r="D50" s="23"/>
      <c r="E50" s="23"/>
      <c r="F50" s="23"/>
      <c r="G50" s="23">
        <f t="shared" si="2"/>
        <v>0</v>
      </c>
      <c r="I50" s="20" t="s">
        <v>17</v>
      </c>
      <c r="J50" s="21" t="s">
        <v>18</v>
      </c>
      <c r="K50" s="22"/>
      <c r="L50" s="23"/>
      <c r="M50" s="23"/>
      <c r="N50" s="23"/>
      <c r="O50" s="23">
        <f t="shared" si="3"/>
        <v>0</v>
      </c>
    </row>
    <row r="51" spans="1:15" ht="11.25">
      <c r="A51" s="20" t="s">
        <v>19</v>
      </c>
      <c r="B51" s="21" t="s">
        <v>20</v>
      </c>
      <c r="C51" s="22"/>
      <c r="D51" s="23"/>
      <c r="E51" s="23"/>
      <c r="F51" s="23"/>
      <c r="G51" s="23">
        <f t="shared" si="2"/>
        <v>0</v>
      </c>
      <c r="I51" s="20" t="s">
        <v>19</v>
      </c>
      <c r="J51" s="21" t="s">
        <v>20</v>
      </c>
      <c r="K51" s="22"/>
      <c r="L51" s="23"/>
      <c r="M51" s="23"/>
      <c r="N51" s="23"/>
      <c r="O51" s="23">
        <f t="shared" si="3"/>
        <v>0</v>
      </c>
    </row>
    <row r="52" spans="1:15" ht="11.25">
      <c r="A52" s="20" t="s">
        <v>21</v>
      </c>
      <c r="B52" s="21" t="s">
        <v>22</v>
      </c>
      <c r="C52" s="22"/>
      <c r="D52" s="23"/>
      <c r="E52" s="23"/>
      <c r="F52" s="23"/>
      <c r="G52" s="23">
        <f t="shared" si="2"/>
        <v>0</v>
      </c>
      <c r="I52" s="20" t="s">
        <v>21</v>
      </c>
      <c r="J52" s="21" t="s">
        <v>22</v>
      </c>
      <c r="K52" s="22"/>
      <c r="L52" s="23"/>
      <c r="M52" s="23"/>
      <c r="N52" s="23"/>
      <c r="O52" s="23">
        <f t="shared" si="3"/>
        <v>0</v>
      </c>
    </row>
    <row r="53" spans="1:15" ht="11.25">
      <c r="A53" s="20" t="s">
        <v>23</v>
      </c>
      <c r="B53" s="21" t="s">
        <v>24</v>
      </c>
      <c r="C53" s="22"/>
      <c r="D53" s="23"/>
      <c r="E53" s="23"/>
      <c r="F53" s="23"/>
      <c r="G53" s="23">
        <f t="shared" si="2"/>
        <v>0</v>
      </c>
      <c r="I53" s="20" t="s">
        <v>23</v>
      </c>
      <c r="J53" s="21" t="s">
        <v>24</v>
      </c>
      <c r="K53" s="22"/>
      <c r="L53" s="23"/>
      <c r="M53" s="23"/>
      <c r="N53" s="23"/>
      <c r="O53" s="23">
        <f t="shared" si="3"/>
        <v>0</v>
      </c>
    </row>
    <row r="54" spans="1:15" ht="11.25">
      <c r="A54" s="20" t="s">
        <v>25</v>
      </c>
      <c r="B54" s="21" t="s">
        <v>26</v>
      </c>
      <c r="C54" s="22">
        <v>26</v>
      </c>
      <c r="D54" s="23">
        <v>32</v>
      </c>
      <c r="E54" s="23"/>
      <c r="F54" s="23"/>
      <c r="G54" s="23">
        <f t="shared" si="2"/>
        <v>58</v>
      </c>
      <c r="I54" s="20" t="s">
        <v>25</v>
      </c>
      <c r="J54" s="21" t="s">
        <v>26</v>
      </c>
      <c r="K54" s="22"/>
      <c r="L54" s="23"/>
      <c r="M54" s="23"/>
      <c r="N54" s="23"/>
      <c r="O54" s="23">
        <f t="shared" si="3"/>
        <v>0</v>
      </c>
    </row>
    <row r="55" spans="1:15" ht="11.25">
      <c r="A55" s="20" t="s">
        <v>27</v>
      </c>
      <c r="B55" s="21" t="s">
        <v>28</v>
      </c>
      <c r="C55" s="22"/>
      <c r="D55" s="23"/>
      <c r="E55" s="23"/>
      <c r="F55" s="23"/>
      <c r="G55" s="23">
        <f t="shared" si="2"/>
        <v>0</v>
      </c>
      <c r="I55" s="20" t="s">
        <v>27</v>
      </c>
      <c r="J55" s="21" t="s">
        <v>28</v>
      </c>
      <c r="K55" s="22"/>
      <c r="L55" s="23"/>
      <c r="M55" s="23"/>
      <c r="N55" s="23"/>
      <c r="O55" s="23">
        <f t="shared" si="3"/>
        <v>0</v>
      </c>
    </row>
    <row r="56" spans="1:15" ht="11.25">
      <c r="A56" s="20" t="s">
        <v>29</v>
      </c>
      <c r="B56" s="21" t="s">
        <v>30</v>
      </c>
      <c r="C56" s="22"/>
      <c r="D56" s="23"/>
      <c r="E56" s="23"/>
      <c r="F56" s="23"/>
      <c r="G56" s="23">
        <f t="shared" si="2"/>
        <v>0</v>
      </c>
      <c r="I56" s="20" t="s">
        <v>29</v>
      </c>
      <c r="J56" s="21" t="s">
        <v>30</v>
      </c>
      <c r="K56" s="22"/>
      <c r="L56" s="23"/>
      <c r="M56" s="23"/>
      <c r="N56" s="23"/>
      <c r="O56" s="23">
        <f t="shared" si="3"/>
        <v>0</v>
      </c>
    </row>
    <row r="57" spans="1:15" ht="11.25">
      <c r="A57" s="20" t="s">
        <v>31</v>
      </c>
      <c r="B57" s="21" t="s">
        <v>32</v>
      </c>
      <c r="C57" s="22"/>
      <c r="D57" s="23"/>
      <c r="E57" s="23"/>
      <c r="F57" s="23"/>
      <c r="G57" s="23">
        <f t="shared" si="2"/>
        <v>0</v>
      </c>
      <c r="I57" s="20" t="s">
        <v>31</v>
      </c>
      <c r="J57" s="21" t="s">
        <v>32</v>
      </c>
      <c r="K57" s="22"/>
      <c r="L57" s="23"/>
      <c r="M57" s="23"/>
      <c r="N57" s="23">
        <v>8</v>
      </c>
      <c r="O57" s="23">
        <f t="shared" si="3"/>
        <v>8</v>
      </c>
    </row>
    <row r="58" spans="1:15" ht="11.25">
      <c r="A58" s="20" t="s">
        <v>33</v>
      </c>
      <c r="B58" s="21" t="s">
        <v>34</v>
      </c>
      <c r="C58" s="22"/>
      <c r="D58" s="23"/>
      <c r="E58" s="23"/>
      <c r="F58" s="23"/>
      <c r="G58" s="23">
        <f t="shared" si="2"/>
        <v>0</v>
      </c>
      <c r="I58" s="20" t="s">
        <v>33</v>
      </c>
      <c r="J58" s="21" t="s">
        <v>34</v>
      </c>
      <c r="K58" s="22"/>
      <c r="L58" s="23"/>
      <c r="M58" s="23"/>
      <c r="N58" s="23"/>
      <c r="O58" s="23">
        <f t="shared" si="3"/>
        <v>0</v>
      </c>
    </row>
    <row r="59" spans="1:15" ht="11.25">
      <c r="A59" s="20" t="s">
        <v>35</v>
      </c>
      <c r="B59" s="21" t="s">
        <v>36</v>
      </c>
      <c r="C59" s="22">
        <v>6</v>
      </c>
      <c r="D59" s="23">
        <v>2</v>
      </c>
      <c r="E59" s="23"/>
      <c r="F59" s="23"/>
      <c r="G59" s="23">
        <f t="shared" si="2"/>
        <v>8</v>
      </c>
      <c r="I59" s="20" t="s">
        <v>35</v>
      </c>
      <c r="J59" s="21" t="s">
        <v>36</v>
      </c>
      <c r="K59" s="22"/>
      <c r="L59" s="23"/>
      <c r="M59" s="23"/>
      <c r="N59" s="23"/>
      <c r="O59" s="23">
        <f t="shared" si="3"/>
        <v>0</v>
      </c>
    </row>
    <row r="60" spans="1:15" ht="11.25">
      <c r="A60" s="20" t="s">
        <v>37</v>
      </c>
      <c r="B60" s="21" t="s">
        <v>38</v>
      </c>
      <c r="C60" s="22"/>
      <c r="D60" s="23"/>
      <c r="E60" s="23"/>
      <c r="F60" s="23"/>
      <c r="G60" s="23">
        <f t="shared" si="2"/>
        <v>0</v>
      </c>
      <c r="I60" s="20" t="s">
        <v>37</v>
      </c>
      <c r="J60" s="21" t="s">
        <v>38</v>
      </c>
      <c r="K60" s="22"/>
      <c r="L60" s="23"/>
      <c r="M60" s="23"/>
      <c r="N60" s="23"/>
      <c r="O60" s="23">
        <f t="shared" si="3"/>
        <v>0</v>
      </c>
    </row>
    <row r="61" spans="1:15" ht="11.25">
      <c r="A61" s="20" t="s">
        <v>39</v>
      </c>
      <c r="B61" s="21" t="s">
        <v>40</v>
      </c>
      <c r="C61" s="22"/>
      <c r="D61" s="23"/>
      <c r="E61" s="23"/>
      <c r="F61" s="23"/>
      <c r="G61" s="23">
        <f>SUM(C61:F61)</f>
        <v>0</v>
      </c>
      <c r="I61" s="20" t="s">
        <v>39</v>
      </c>
      <c r="J61" s="21" t="s">
        <v>40</v>
      </c>
      <c r="K61" s="22"/>
      <c r="L61" s="23"/>
      <c r="M61" s="23"/>
      <c r="N61" s="23"/>
      <c r="O61" s="23">
        <f>SUM(K61:N61)</f>
        <v>0</v>
      </c>
    </row>
    <row r="62" spans="3:14" ht="11.25">
      <c r="C62" s="10"/>
      <c r="D62" s="10"/>
      <c r="E62" s="10"/>
      <c r="F62" s="10"/>
      <c r="K62" s="10"/>
      <c r="L62" s="10"/>
      <c r="M62" s="10"/>
      <c r="N62" s="10"/>
    </row>
    <row r="63" spans="1:14" ht="11.25">
      <c r="A63" s="24" t="s">
        <v>41</v>
      </c>
      <c r="B63" s="25"/>
      <c r="C63" s="26"/>
      <c r="D63" s="10"/>
      <c r="E63" s="10"/>
      <c r="F63" s="10"/>
      <c r="I63" s="24" t="s">
        <v>41</v>
      </c>
      <c r="J63" s="25">
        <v>11</v>
      </c>
      <c r="K63" s="26"/>
      <c r="L63" s="10"/>
      <c r="M63" s="10"/>
      <c r="N63" s="10"/>
    </row>
    <row r="64" spans="1:15" ht="11.25">
      <c r="A64" s="24" t="s">
        <v>42</v>
      </c>
      <c r="B64" s="25">
        <v>2</v>
      </c>
      <c r="C64" s="26"/>
      <c r="D64" s="31" t="s">
        <v>144</v>
      </c>
      <c r="E64" s="56">
        <v>0.4444444444444444</v>
      </c>
      <c r="F64" s="31" t="s">
        <v>145</v>
      </c>
      <c r="G64" s="56"/>
      <c r="I64" s="24" t="s">
        <v>42</v>
      </c>
      <c r="J64" s="25"/>
      <c r="K64" s="26"/>
      <c r="L64" s="31" t="s">
        <v>144</v>
      </c>
      <c r="M64" s="56">
        <v>0.4756944444444444</v>
      </c>
      <c r="N64" s="31" t="s">
        <v>145</v>
      </c>
      <c r="O64" s="56"/>
    </row>
    <row r="65" spans="1:16" ht="11.25">
      <c r="A65" s="24" t="s">
        <v>43</v>
      </c>
      <c r="B65" s="25"/>
      <c r="C65" s="26"/>
      <c r="D65" s="31" t="s">
        <v>146</v>
      </c>
      <c r="E65" s="10">
        <v>9.9</v>
      </c>
      <c r="F65" s="31" t="s">
        <v>147</v>
      </c>
      <c r="G65" s="10" t="s">
        <v>153</v>
      </c>
      <c r="H65" s="11" t="s">
        <v>176</v>
      </c>
      <c r="I65" s="24" t="s">
        <v>43</v>
      </c>
      <c r="J65" s="25"/>
      <c r="K65" s="26"/>
      <c r="L65" s="31" t="s">
        <v>146</v>
      </c>
      <c r="M65" s="10">
        <v>9.7</v>
      </c>
      <c r="N65" s="31" t="s">
        <v>147</v>
      </c>
      <c r="O65" s="10" t="s">
        <v>153</v>
      </c>
      <c r="P65" s="11" t="s">
        <v>176</v>
      </c>
    </row>
    <row r="66" spans="1:15" ht="11.25">
      <c r="A66" s="24" t="s">
        <v>56</v>
      </c>
      <c r="B66" s="25"/>
      <c r="C66" s="26"/>
      <c r="D66" s="31" t="s">
        <v>148</v>
      </c>
      <c r="E66" s="10">
        <v>100</v>
      </c>
      <c r="F66" s="31" t="s">
        <v>149</v>
      </c>
      <c r="G66" s="10" t="s">
        <v>157</v>
      </c>
      <c r="I66" s="24" t="s">
        <v>56</v>
      </c>
      <c r="J66" s="25"/>
      <c r="K66" s="26"/>
      <c r="L66" s="31" t="s">
        <v>148</v>
      </c>
      <c r="M66" s="10">
        <v>100</v>
      </c>
      <c r="N66" s="31" t="s">
        <v>149</v>
      </c>
      <c r="O66" s="10" t="s">
        <v>157</v>
      </c>
    </row>
    <row r="67" spans="1:15" ht="11.25">
      <c r="A67" s="24" t="s">
        <v>44</v>
      </c>
      <c r="B67" s="25">
        <v>71</v>
      </c>
      <c r="D67" s="31" t="s">
        <v>150</v>
      </c>
      <c r="E67" s="10" t="s">
        <v>156</v>
      </c>
      <c r="F67" s="31" t="s">
        <v>151</v>
      </c>
      <c r="G67" s="10" t="s">
        <v>158</v>
      </c>
      <c r="I67" s="24" t="s">
        <v>44</v>
      </c>
      <c r="J67" s="25">
        <v>1</v>
      </c>
      <c r="L67" s="31" t="s">
        <v>150</v>
      </c>
      <c r="M67" s="10" t="s">
        <v>156</v>
      </c>
      <c r="N67" s="31" t="s">
        <v>151</v>
      </c>
      <c r="O67" s="10" t="s">
        <v>158</v>
      </c>
    </row>
    <row r="68" spans="1:14" ht="11.25">
      <c r="A68" s="24" t="s">
        <v>45</v>
      </c>
      <c r="B68" s="25"/>
      <c r="D68" s="31" t="s">
        <v>152</v>
      </c>
      <c r="E68" s="10" t="s">
        <v>155</v>
      </c>
      <c r="F68" s="31"/>
      <c r="I68" s="24" t="s">
        <v>45</v>
      </c>
      <c r="J68" s="25"/>
      <c r="L68" s="31" t="s">
        <v>152</v>
      </c>
      <c r="M68" s="10" t="s">
        <v>155</v>
      </c>
      <c r="N68" s="31"/>
    </row>
    <row r="69" spans="1:10" ht="11.25">
      <c r="A69" s="24" t="s">
        <v>46</v>
      </c>
      <c r="B69" s="25">
        <v>10</v>
      </c>
      <c r="I69" s="24" t="s">
        <v>46</v>
      </c>
      <c r="J69" s="25"/>
    </row>
    <row r="70" spans="1:10" ht="11.25">
      <c r="A70" s="24" t="s">
        <v>47</v>
      </c>
      <c r="B70" s="25"/>
      <c r="I70" s="24" t="s">
        <v>47</v>
      </c>
      <c r="J70" s="25"/>
    </row>
    <row r="71" spans="1:15" ht="11.25">
      <c r="A71" s="24" t="s">
        <v>48</v>
      </c>
      <c r="B71" s="25"/>
      <c r="C71" s="1"/>
      <c r="D71" s="3"/>
      <c r="E71" s="3"/>
      <c r="F71" s="27"/>
      <c r="G71" s="4"/>
      <c r="I71" s="24" t="s">
        <v>48</v>
      </c>
      <c r="J71" s="25"/>
      <c r="K71" s="1"/>
      <c r="L71" s="3"/>
      <c r="M71" s="3"/>
      <c r="N71" s="27"/>
      <c r="O71" s="4"/>
    </row>
    <row r="72" spans="1:15" ht="11.25">
      <c r="A72" s="24" t="s">
        <v>49</v>
      </c>
      <c r="B72" s="25">
        <v>5</v>
      </c>
      <c r="C72" s="1"/>
      <c r="D72" s="3"/>
      <c r="E72" s="3"/>
      <c r="F72" s="27"/>
      <c r="G72" s="4"/>
      <c r="I72" s="24" t="s">
        <v>49</v>
      </c>
      <c r="J72" s="25"/>
      <c r="K72" s="1"/>
      <c r="L72" s="3"/>
      <c r="M72" s="3"/>
      <c r="N72" s="27"/>
      <c r="O72" s="4"/>
    </row>
    <row r="73" spans="1:15" ht="11.25">
      <c r="A73" s="24" t="s">
        <v>50</v>
      </c>
      <c r="B73" s="25"/>
      <c r="C73" s="1"/>
      <c r="D73" s="3"/>
      <c r="E73" s="3"/>
      <c r="F73" s="28"/>
      <c r="G73" s="4"/>
      <c r="I73" s="24" t="s">
        <v>50</v>
      </c>
      <c r="J73" s="25"/>
      <c r="K73" s="1"/>
      <c r="L73" s="3"/>
      <c r="M73" s="3"/>
      <c r="N73" s="28"/>
      <c r="O73" s="4"/>
    </row>
    <row r="76" spans="1:15" ht="11.25">
      <c r="A76" s="3" t="s">
        <v>51</v>
      </c>
      <c r="B76" s="29">
        <v>4</v>
      </c>
      <c r="C76" s="29" t="s">
        <v>131</v>
      </c>
      <c r="D76" s="8"/>
      <c r="E76" s="3"/>
      <c r="F76" s="28"/>
      <c r="G76" s="4"/>
      <c r="I76" s="3" t="s">
        <v>51</v>
      </c>
      <c r="J76" s="29">
        <v>4</v>
      </c>
      <c r="K76" s="29" t="s">
        <v>132</v>
      </c>
      <c r="L76" s="8"/>
      <c r="M76" s="3"/>
      <c r="N76" s="28"/>
      <c r="O76" s="4"/>
    </row>
    <row r="77" spans="1:14" ht="11.25">
      <c r="A77" s="3" t="s">
        <v>52</v>
      </c>
      <c r="B77" s="29">
        <v>5</v>
      </c>
      <c r="C77" s="57">
        <v>39094</v>
      </c>
      <c r="D77" s="7"/>
      <c r="E77" s="7"/>
      <c r="F77" s="7"/>
      <c r="I77" s="3" t="s">
        <v>52</v>
      </c>
      <c r="J77" s="29">
        <v>6</v>
      </c>
      <c r="K77" s="57">
        <v>39094</v>
      </c>
      <c r="L77" s="7"/>
      <c r="M77" s="7"/>
      <c r="N77" s="7"/>
    </row>
    <row r="78" spans="3:14" ht="11.25">
      <c r="C78" s="10"/>
      <c r="D78" s="10"/>
      <c r="E78" s="10"/>
      <c r="F78" s="10"/>
      <c r="K78" s="10"/>
      <c r="L78" s="10"/>
      <c r="M78" s="10"/>
      <c r="N78" s="10"/>
    </row>
    <row r="79" spans="1:15" ht="12" thickBot="1">
      <c r="A79" s="12" t="s">
        <v>0</v>
      </c>
      <c r="B79" s="13" t="s">
        <v>1</v>
      </c>
      <c r="C79" s="14" t="s">
        <v>2</v>
      </c>
      <c r="D79" s="14" t="s">
        <v>3</v>
      </c>
      <c r="E79" s="14" t="s">
        <v>4</v>
      </c>
      <c r="F79" s="14" t="s">
        <v>5</v>
      </c>
      <c r="G79" s="15" t="s">
        <v>6</v>
      </c>
      <c r="I79" s="12" t="s">
        <v>0</v>
      </c>
      <c r="J79" s="13" t="s">
        <v>1</v>
      </c>
      <c r="K79" s="14" t="s">
        <v>2</v>
      </c>
      <c r="L79" s="14" t="s">
        <v>3</v>
      </c>
      <c r="M79" s="14" t="s">
        <v>4</v>
      </c>
      <c r="N79" s="14" t="s">
        <v>5</v>
      </c>
      <c r="O79" s="15" t="s">
        <v>6</v>
      </c>
    </row>
    <row r="80" spans="1:15" ht="12" thickTop="1">
      <c r="A80" s="16" t="s">
        <v>7</v>
      </c>
      <c r="B80" s="17" t="s">
        <v>8</v>
      </c>
      <c r="C80" s="18"/>
      <c r="D80" s="19"/>
      <c r="E80" s="19"/>
      <c r="F80" s="19">
        <v>2</v>
      </c>
      <c r="G80" s="19">
        <f>SUM(C80:F80)</f>
        <v>2</v>
      </c>
      <c r="I80" s="16" t="s">
        <v>7</v>
      </c>
      <c r="J80" s="17" t="s">
        <v>8</v>
      </c>
      <c r="K80" s="18"/>
      <c r="L80" s="19"/>
      <c r="M80" s="19"/>
      <c r="N80" s="19"/>
      <c r="O80" s="19">
        <f>SUM(K80:N80)</f>
        <v>0</v>
      </c>
    </row>
    <row r="81" spans="1:15" ht="11.25">
      <c r="A81" s="20" t="s">
        <v>9</v>
      </c>
      <c r="B81" s="21" t="s">
        <v>10</v>
      </c>
      <c r="C81" s="22"/>
      <c r="D81" s="23"/>
      <c r="E81" s="23"/>
      <c r="F81" s="23"/>
      <c r="G81" s="23">
        <f>SUM(C81:F81)</f>
        <v>0</v>
      </c>
      <c r="I81" s="20" t="s">
        <v>9</v>
      </c>
      <c r="J81" s="21" t="s">
        <v>10</v>
      </c>
      <c r="K81" s="22"/>
      <c r="L81" s="23"/>
      <c r="M81" s="23"/>
      <c r="N81" s="23"/>
      <c r="O81" s="23">
        <f>SUM(K81:N81)</f>
        <v>0</v>
      </c>
    </row>
    <row r="82" spans="1:15" ht="11.25">
      <c r="A82" s="20" t="s">
        <v>11</v>
      </c>
      <c r="B82" s="21" t="s">
        <v>12</v>
      </c>
      <c r="C82" s="22"/>
      <c r="D82" s="23"/>
      <c r="E82" s="23"/>
      <c r="F82" s="23"/>
      <c r="G82" s="23">
        <f aca="true" t="shared" si="4" ref="G82:G95">SUM(C82:F82)</f>
        <v>0</v>
      </c>
      <c r="I82" s="20" t="s">
        <v>11</v>
      </c>
      <c r="J82" s="21" t="s">
        <v>12</v>
      </c>
      <c r="K82" s="22"/>
      <c r="L82" s="23"/>
      <c r="M82" s="23"/>
      <c r="N82" s="23"/>
      <c r="O82" s="23">
        <f aca="true" t="shared" si="5" ref="O82:O95">SUM(K82:N82)</f>
        <v>0</v>
      </c>
    </row>
    <row r="83" spans="1:15" ht="11.25">
      <c r="A83" s="20" t="s">
        <v>13</v>
      </c>
      <c r="B83" s="21" t="s">
        <v>14</v>
      </c>
      <c r="C83" s="22"/>
      <c r="D83" s="23"/>
      <c r="E83" s="23"/>
      <c r="F83" s="23"/>
      <c r="G83" s="23">
        <f t="shared" si="4"/>
        <v>0</v>
      </c>
      <c r="I83" s="20" t="s">
        <v>13</v>
      </c>
      <c r="J83" s="21" t="s">
        <v>14</v>
      </c>
      <c r="K83" s="22"/>
      <c r="L83" s="23"/>
      <c r="M83" s="23"/>
      <c r="N83" s="23"/>
      <c r="O83" s="23">
        <f t="shared" si="5"/>
        <v>0</v>
      </c>
    </row>
    <row r="84" spans="1:15" ht="11.25">
      <c r="A84" s="20" t="s">
        <v>15</v>
      </c>
      <c r="B84" s="21" t="s">
        <v>16</v>
      </c>
      <c r="C84" s="22"/>
      <c r="D84" s="23"/>
      <c r="E84" s="23"/>
      <c r="F84" s="23"/>
      <c r="G84" s="23">
        <f t="shared" si="4"/>
        <v>0</v>
      </c>
      <c r="I84" s="20" t="s">
        <v>15</v>
      </c>
      <c r="J84" s="21" t="s">
        <v>16</v>
      </c>
      <c r="K84" s="22"/>
      <c r="L84" s="23"/>
      <c r="M84" s="23"/>
      <c r="N84" s="23"/>
      <c r="O84" s="23">
        <f t="shared" si="5"/>
        <v>0</v>
      </c>
    </row>
    <row r="85" spans="1:15" ht="11.25">
      <c r="A85" s="20" t="s">
        <v>17</v>
      </c>
      <c r="B85" s="21" t="s">
        <v>18</v>
      </c>
      <c r="C85" s="22"/>
      <c r="D85" s="23"/>
      <c r="E85" s="23"/>
      <c r="F85" s="23"/>
      <c r="G85" s="23">
        <f t="shared" si="4"/>
        <v>0</v>
      </c>
      <c r="I85" s="20" t="s">
        <v>17</v>
      </c>
      <c r="J85" s="21" t="s">
        <v>18</v>
      </c>
      <c r="K85" s="22"/>
      <c r="L85" s="23"/>
      <c r="M85" s="23"/>
      <c r="N85" s="23"/>
      <c r="O85" s="23">
        <f t="shared" si="5"/>
        <v>0</v>
      </c>
    </row>
    <row r="86" spans="1:15" ht="11.25">
      <c r="A86" s="20" t="s">
        <v>19</v>
      </c>
      <c r="B86" s="21" t="s">
        <v>20</v>
      </c>
      <c r="C86" s="22"/>
      <c r="D86" s="23"/>
      <c r="E86" s="23"/>
      <c r="F86" s="23"/>
      <c r="G86" s="23">
        <f t="shared" si="4"/>
        <v>0</v>
      </c>
      <c r="I86" s="20" t="s">
        <v>19</v>
      </c>
      <c r="J86" s="21" t="s">
        <v>20</v>
      </c>
      <c r="K86" s="22"/>
      <c r="L86" s="23"/>
      <c r="M86" s="23"/>
      <c r="N86" s="23"/>
      <c r="O86" s="23">
        <f t="shared" si="5"/>
        <v>0</v>
      </c>
    </row>
    <row r="87" spans="1:15" ht="11.25">
      <c r="A87" s="20" t="s">
        <v>21</v>
      </c>
      <c r="B87" s="21" t="s">
        <v>22</v>
      </c>
      <c r="C87" s="22"/>
      <c r="D87" s="23"/>
      <c r="E87" s="23"/>
      <c r="F87" s="23"/>
      <c r="G87" s="23">
        <f t="shared" si="4"/>
        <v>0</v>
      </c>
      <c r="I87" s="20" t="s">
        <v>21</v>
      </c>
      <c r="J87" s="21" t="s">
        <v>22</v>
      </c>
      <c r="K87" s="22"/>
      <c r="L87" s="23"/>
      <c r="M87" s="23"/>
      <c r="N87" s="23"/>
      <c r="O87" s="23">
        <f t="shared" si="5"/>
        <v>0</v>
      </c>
    </row>
    <row r="88" spans="1:15" ht="11.25">
      <c r="A88" s="20" t="s">
        <v>23</v>
      </c>
      <c r="B88" s="21" t="s">
        <v>24</v>
      </c>
      <c r="C88" s="22"/>
      <c r="D88" s="23"/>
      <c r="E88" s="23"/>
      <c r="F88" s="23"/>
      <c r="G88" s="23">
        <f t="shared" si="4"/>
        <v>0</v>
      </c>
      <c r="I88" s="20" t="s">
        <v>23</v>
      </c>
      <c r="J88" s="21" t="s">
        <v>24</v>
      </c>
      <c r="K88" s="22"/>
      <c r="L88" s="23"/>
      <c r="M88" s="23"/>
      <c r="N88" s="23"/>
      <c r="O88" s="23">
        <f t="shared" si="5"/>
        <v>0</v>
      </c>
    </row>
    <row r="89" spans="1:15" ht="11.25">
      <c r="A89" s="20" t="s">
        <v>25</v>
      </c>
      <c r="B89" s="21" t="s">
        <v>26</v>
      </c>
      <c r="C89" s="22">
        <v>5</v>
      </c>
      <c r="D89" s="23">
        <v>2</v>
      </c>
      <c r="E89" s="23"/>
      <c r="F89" s="23">
        <v>4</v>
      </c>
      <c r="G89" s="23">
        <f t="shared" si="4"/>
        <v>11</v>
      </c>
      <c r="I89" s="20" t="s">
        <v>25</v>
      </c>
      <c r="J89" s="21" t="s">
        <v>26</v>
      </c>
      <c r="K89" s="22">
        <v>13</v>
      </c>
      <c r="L89" s="23">
        <v>16</v>
      </c>
      <c r="M89" s="23"/>
      <c r="N89" s="23"/>
      <c r="O89" s="23">
        <f t="shared" si="5"/>
        <v>29</v>
      </c>
    </row>
    <row r="90" spans="1:15" ht="11.25">
      <c r="A90" s="20" t="s">
        <v>27</v>
      </c>
      <c r="B90" s="21" t="s">
        <v>28</v>
      </c>
      <c r="C90" s="22"/>
      <c r="D90" s="23"/>
      <c r="E90" s="23"/>
      <c r="F90" s="23"/>
      <c r="G90" s="23">
        <f t="shared" si="4"/>
        <v>0</v>
      </c>
      <c r="I90" s="20" t="s">
        <v>27</v>
      </c>
      <c r="J90" s="21" t="s">
        <v>28</v>
      </c>
      <c r="K90" s="22"/>
      <c r="L90" s="23"/>
      <c r="M90" s="23"/>
      <c r="N90" s="23"/>
      <c r="O90" s="23">
        <f t="shared" si="5"/>
        <v>0</v>
      </c>
    </row>
    <row r="91" spans="1:15" ht="11.25">
      <c r="A91" s="20" t="s">
        <v>29</v>
      </c>
      <c r="B91" s="21" t="s">
        <v>30</v>
      </c>
      <c r="C91" s="22"/>
      <c r="D91" s="23"/>
      <c r="E91" s="23"/>
      <c r="F91" s="23"/>
      <c r="G91" s="23">
        <f t="shared" si="4"/>
        <v>0</v>
      </c>
      <c r="I91" s="20" t="s">
        <v>29</v>
      </c>
      <c r="J91" s="21" t="s">
        <v>30</v>
      </c>
      <c r="K91" s="22">
        <v>7</v>
      </c>
      <c r="L91" s="23">
        <v>5</v>
      </c>
      <c r="M91" s="23"/>
      <c r="N91" s="23"/>
      <c r="O91" s="23">
        <f t="shared" si="5"/>
        <v>12</v>
      </c>
    </row>
    <row r="92" spans="1:15" ht="11.25">
      <c r="A92" s="20" t="s">
        <v>31</v>
      </c>
      <c r="B92" s="21" t="s">
        <v>32</v>
      </c>
      <c r="C92" s="22"/>
      <c r="D92" s="23"/>
      <c r="E92" s="23"/>
      <c r="F92" s="23"/>
      <c r="G92" s="23">
        <f t="shared" si="4"/>
        <v>0</v>
      </c>
      <c r="I92" s="20" t="s">
        <v>31</v>
      </c>
      <c r="J92" s="21" t="s">
        <v>32</v>
      </c>
      <c r="K92" s="22"/>
      <c r="L92" s="23"/>
      <c r="M92" s="23"/>
      <c r="N92" s="23"/>
      <c r="O92" s="23">
        <f t="shared" si="5"/>
        <v>0</v>
      </c>
    </row>
    <row r="93" spans="1:15" ht="11.25">
      <c r="A93" s="20" t="s">
        <v>33</v>
      </c>
      <c r="B93" s="21" t="s">
        <v>34</v>
      </c>
      <c r="C93" s="22"/>
      <c r="D93" s="23"/>
      <c r="E93" s="23"/>
      <c r="F93" s="23"/>
      <c r="G93" s="23">
        <f t="shared" si="4"/>
        <v>0</v>
      </c>
      <c r="I93" s="20" t="s">
        <v>33</v>
      </c>
      <c r="J93" s="21" t="s">
        <v>34</v>
      </c>
      <c r="K93" s="22"/>
      <c r="L93" s="23"/>
      <c r="M93" s="23"/>
      <c r="N93" s="23"/>
      <c r="O93" s="23">
        <f t="shared" si="5"/>
        <v>0</v>
      </c>
    </row>
    <row r="94" spans="1:15" ht="11.25">
      <c r="A94" s="20" t="s">
        <v>35</v>
      </c>
      <c r="B94" s="21" t="s">
        <v>36</v>
      </c>
      <c r="C94" s="22"/>
      <c r="D94" s="23"/>
      <c r="E94" s="23"/>
      <c r="F94" s="23"/>
      <c r="G94" s="23">
        <f t="shared" si="4"/>
        <v>0</v>
      </c>
      <c r="I94" s="20" t="s">
        <v>35</v>
      </c>
      <c r="J94" s="21" t="s">
        <v>36</v>
      </c>
      <c r="K94" s="22">
        <v>2</v>
      </c>
      <c r="L94" s="23">
        <v>1</v>
      </c>
      <c r="M94" s="23"/>
      <c r="N94" s="23"/>
      <c r="O94" s="23">
        <f t="shared" si="5"/>
        <v>3</v>
      </c>
    </row>
    <row r="95" spans="1:15" ht="11.25">
      <c r="A95" s="20" t="s">
        <v>37</v>
      </c>
      <c r="B95" s="21" t="s">
        <v>38</v>
      </c>
      <c r="C95" s="22"/>
      <c r="D95" s="23"/>
      <c r="E95" s="23"/>
      <c r="F95" s="23"/>
      <c r="G95" s="23">
        <f t="shared" si="4"/>
        <v>0</v>
      </c>
      <c r="I95" s="20" t="s">
        <v>37</v>
      </c>
      <c r="J95" s="21" t="s">
        <v>38</v>
      </c>
      <c r="K95" s="22"/>
      <c r="L95" s="23"/>
      <c r="M95" s="23"/>
      <c r="N95" s="23"/>
      <c r="O95" s="23">
        <f t="shared" si="5"/>
        <v>0</v>
      </c>
    </row>
    <row r="96" spans="1:15" ht="11.25">
      <c r="A96" s="20" t="s">
        <v>39</v>
      </c>
      <c r="B96" s="21" t="s">
        <v>40</v>
      </c>
      <c r="C96" s="22"/>
      <c r="D96" s="23"/>
      <c r="E96" s="23"/>
      <c r="F96" s="23"/>
      <c r="G96" s="23">
        <f>SUM(C96:F96)</f>
        <v>0</v>
      </c>
      <c r="I96" s="20" t="s">
        <v>39</v>
      </c>
      <c r="J96" s="21" t="s">
        <v>40</v>
      </c>
      <c r="K96" s="22"/>
      <c r="L96" s="23"/>
      <c r="M96" s="23"/>
      <c r="N96" s="23"/>
      <c r="O96" s="23">
        <f>SUM(K96:N96)</f>
        <v>0</v>
      </c>
    </row>
    <row r="97" spans="3:14" ht="11.25">
      <c r="C97" s="10"/>
      <c r="D97" s="10"/>
      <c r="E97" s="10"/>
      <c r="F97" s="10"/>
      <c r="K97" s="10"/>
      <c r="L97" s="10"/>
      <c r="M97" s="10"/>
      <c r="N97" s="10"/>
    </row>
    <row r="98" spans="1:15" ht="11.25">
      <c r="A98" s="24" t="s">
        <v>41</v>
      </c>
      <c r="B98" s="25">
        <v>55</v>
      </c>
      <c r="C98" s="26"/>
      <c r="D98" s="10"/>
      <c r="E98" s="10"/>
      <c r="F98" s="10"/>
      <c r="I98" s="24" t="s">
        <v>41</v>
      </c>
      <c r="J98" s="25"/>
      <c r="K98" s="26"/>
      <c r="L98" s="10"/>
      <c r="M98" s="10"/>
      <c r="N98" s="10"/>
      <c r="O98" s="54"/>
    </row>
    <row r="99" spans="1:15" ht="11.25">
      <c r="A99" s="24" t="s">
        <v>42</v>
      </c>
      <c r="B99" s="25"/>
      <c r="C99" s="26"/>
      <c r="D99" s="31" t="s">
        <v>144</v>
      </c>
      <c r="E99" s="56">
        <v>0.5868055555555556</v>
      </c>
      <c r="F99" s="31" t="s">
        <v>145</v>
      </c>
      <c r="G99" s="56"/>
      <c r="I99" s="24" t="s">
        <v>42</v>
      </c>
      <c r="J99" s="25"/>
      <c r="K99" s="26"/>
      <c r="L99" s="31" t="s">
        <v>144</v>
      </c>
      <c r="M99" s="56">
        <v>0.003472222222222222</v>
      </c>
      <c r="N99" s="31" t="s">
        <v>145</v>
      </c>
      <c r="O99" s="56"/>
    </row>
    <row r="100" spans="1:16" ht="11.25">
      <c r="A100" s="24" t="s">
        <v>43</v>
      </c>
      <c r="B100" s="25"/>
      <c r="C100" s="26"/>
      <c r="D100" s="31" t="s">
        <v>146</v>
      </c>
      <c r="E100" s="10">
        <v>9.7</v>
      </c>
      <c r="F100" s="31" t="s">
        <v>147</v>
      </c>
      <c r="G100" s="10" t="s">
        <v>153</v>
      </c>
      <c r="H100" s="11" t="s">
        <v>176</v>
      </c>
      <c r="I100" s="24" t="s">
        <v>43</v>
      </c>
      <c r="J100" s="25"/>
      <c r="K100" s="26"/>
      <c r="L100" s="31" t="s">
        <v>146</v>
      </c>
      <c r="M100" s="10">
        <v>9.7</v>
      </c>
      <c r="N100" s="31" t="s">
        <v>147</v>
      </c>
      <c r="O100" s="10" t="s">
        <v>153</v>
      </c>
      <c r="P100" s="11" t="s">
        <v>178</v>
      </c>
    </row>
    <row r="101" spans="1:15" ht="11.25">
      <c r="A101" s="24" t="s">
        <v>56</v>
      </c>
      <c r="B101" s="25"/>
      <c r="C101" s="26"/>
      <c r="D101" s="31" t="s">
        <v>148</v>
      </c>
      <c r="E101" s="10">
        <v>100</v>
      </c>
      <c r="F101" s="31" t="s">
        <v>149</v>
      </c>
      <c r="G101" s="10" t="s">
        <v>157</v>
      </c>
      <c r="I101" s="24" t="s">
        <v>56</v>
      </c>
      <c r="J101" s="25"/>
      <c r="K101" s="26"/>
      <c r="L101" s="31" t="s">
        <v>148</v>
      </c>
      <c r="M101" s="10">
        <v>100</v>
      </c>
      <c r="N101" s="31" t="s">
        <v>149</v>
      </c>
      <c r="O101" s="10" t="s">
        <v>157</v>
      </c>
    </row>
    <row r="102" spans="1:15" ht="11.25">
      <c r="A102" s="24" t="s">
        <v>44</v>
      </c>
      <c r="B102" s="25">
        <v>45</v>
      </c>
      <c r="D102" s="31" t="s">
        <v>150</v>
      </c>
      <c r="E102" s="10" t="s">
        <v>156</v>
      </c>
      <c r="F102" s="31" t="s">
        <v>151</v>
      </c>
      <c r="G102" s="10" t="s">
        <v>158</v>
      </c>
      <c r="I102" s="24" t="s">
        <v>44</v>
      </c>
      <c r="J102" s="25">
        <v>11</v>
      </c>
      <c r="L102" s="31" t="s">
        <v>150</v>
      </c>
      <c r="M102" s="10" t="s">
        <v>156</v>
      </c>
      <c r="N102" s="31" t="s">
        <v>151</v>
      </c>
      <c r="O102" s="10" t="s">
        <v>158</v>
      </c>
    </row>
    <row r="103" spans="1:14" ht="11.25">
      <c r="A103" s="24" t="s">
        <v>45</v>
      </c>
      <c r="B103" s="25"/>
      <c r="D103" s="31" t="s">
        <v>152</v>
      </c>
      <c r="E103" s="10" t="s">
        <v>155</v>
      </c>
      <c r="F103" s="31"/>
      <c r="I103" s="24" t="s">
        <v>45</v>
      </c>
      <c r="J103" s="25"/>
      <c r="L103" s="31" t="s">
        <v>152</v>
      </c>
      <c r="M103" s="10" t="s">
        <v>155</v>
      </c>
      <c r="N103" s="31"/>
    </row>
    <row r="104" spans="1:10" ht="11.25">
      <c r="A104" s="24" t="s">
        <v>46</v>
      </c>
      <c r="B104" s="25"/>
      <c r="I104" s="24" t="s">
        <v>46</v>
      </c>
      <c r="J104" s="25"/>
    </row>
    <row r="105" spans="1:10" ht="11.25">
      <c r="A105" s="24" t="s">
        <v>47</v>
      </c>
      <c r="B105" s="25">
        <v>14</v>
      </c>
      <c r="I105" s="24" t="s">
        <v>47</v>
      </c>
      <c r="J105" s="25"/>
    </row>
    <row r="106" spans="1:15" ht="11.25">
      <c r="A106" s="24" t="s">
        <v>48</v>
      </c>
      <c r="B106" s="25"/>
      <c r="C106" s="1"/>
      <c r="D106" s="3"/>
      <c r="E106" s="3"/>
      <c r="F106" s="27"/>
      <c r="G106" s="4"/>
      <c r="I106" s="24" t="s">
        <v>48</v>
      </c>
      <c r="J106" s="25"/>
      <c r="K106" s="1"/>
      <c r="L106" s="3"/>
      <c r="M106" s="3"/>
      <c r="N106" s="27"/>
      <c r="O106" s="4"/>
    </row>
    <row r="107" spans="1:15" ht="11.25">
      <c r="A107" s="24" t="s">
        <v>49</v>
      </c>
      <c r="B107" s="25">
        <v>2</v>
      </c>
      <c r="C107" s="1"/>
      <c r="D107" s="3"/>
      <c r="E107" s="3"/>
      <c r="F107" s="27"/>
      <c r="G107" s="4"/>
      <c r="I107" s="24" t="s">
        <v>49</v>
      </c>
      <c r="J107" s="25"/>
      <c r="K107" s="1"/>
      <c r="L107" s="3"/>
      <c r="M107" s="3"/>
      <c r="N107" s="27"/>
      <c r="O107" s="4"/>
    </row>
    <row r="108" spans="1:15" ht="11.25">
      <c r="A108" s="24" t="s">
        <v>50</v>
      </c>
      <c r="B108" s="25"/>
      <c r="C108" s="1"/>
      <c r="D108" s="3"/>
      <c r="E108" s="3"/>
      <c r="F108" s="28"/>
      <c r="G108" s="4"/>
      <c r="I108" s="24" t="s">
        <v>50</v>
      </c>
      <c r="J108" s="25"/>
      <c r="K108" s="1"/>
      <c r="L108" s="3"/>
      <c r="M108" s="3"/>
      <c r="N108" s="28"/>
      <c r="O108" s="4"/>
    </row>
    <row r="111" spans="1:15" ht="11.25">
      <c r="A111" s="3" t="s">
        <v>51</v>
      </c>
      <c r="B111" s="29">
        <v>4</v>
      </c>
      <c r="C111" s="29" t="s">
        <v>134</v>
      </c>
      <c r="D111" s="8"/>
      <c r="E111" s="3"/>
      <c r="F111" s="28"/>
      <c r="G111" s="4"/>
      <c r="I111" s="3" t="s">
        <v>51</v>
      </c>
      <c r="J111" s="29">
        <v>4</v>
      </c>
      <c r="K111" s="29" t="s">
        <v>133</v>
      </c>
      <c r="L111" s="8"/>
      <c r="M111" s="3"/>
      <c r="N111" s="28"/>
      <c r="O111" s="4"/>
    </row>
    <row r="112" spans="1:14" ht="11.25">
      <c r="A112" s="3" t="s">
        <v>52</v>
      </c>
      <c r="B112" s="29">
        <v>7</v>
      </c>
      <c r="C112" s="57">
        <v>39094</v>
      </c>
      <c r="D112" s="7"/>
      <c r="E112" s="7"/>
      <c r="F112" s="7"/>
      <c r="I112" s="3" t="s">
        <v>52</v>
      </c>
      <c r="J112" s="29">
        <v>8</v>
      </c>
      <c r="K112" s="57">
        <v>39094</v>
      </c>
      <c r="L112" s="7"/>
      <c r="M112" s="7"/>
      <c r="N112" s="7"/>
    </row>
    <row r="113" spans="3:14" ht="11.25">
      <c r="C113" s="10"/>
      <c r="D113" s="10"/>
      <c r="E113" s="10"/>
      <c r="F113" s="10"/>
      <c r="K113" s="10"/>
      <c r="L113" s="10"/>
      <c r="M113" s="10"/>
      <c r="N113" s="10"/>
    </row>
    <row r="114" spans="1:15" ht="12" thickBot="1">
      <c r="A114" s="12" t="s">
        <v>0</v>
      </c>
      <c r="B114" s="13" t="s">
        <v>1</v>
      </c>
      <c r="C114" s="14" t="s">
        <v>2</v>
      </c>
      <c r="D114" s="14" t="s">
        <v>3</v>
      </c>
      <c r="E114" s="14" t="s">
        <v>4</v>
      </c>
      <c r="F114" s="14" t="s">
        <v>5</v>
      </c>
      <c r="G114" s="15" t="s">
        <v>6</v>
      </c>
      <c r="I114" s="12" t="s">
        <v>0</v>
      </c>
      <c r="J114" s="13" t="s">
        <v>1</v>
      </c>
      <c r="K114" s="14" t="s">
        <v>2</v>
      </c>
      <c r="L114" s="14" t="s">
        <v>3</v>
      </c>
      <c r="M114" s="14" t="s">
        <v>4</v>
      </c>
      <c r="N114" s="14" t="s">
        <v>5</v>
      </c>
      <c r="O114" s="15" t="s">
        <v>6</v>
      </c>
    </row>
    <row r="115" spans="1:15" ht="12" thickTop="1">
      <c r="A115" s="16" t="s">
        <v>7</v>
      </c>
      <c r="B115" s="17" t="s">
        <v>8</v>
      </c>
      <c r="C115" s="18"/>
      <c r="D115" s="19"/>
      <c r="E115" s="19"/>
      <c r="F115" s="19"/>
      <c r="G115" s="19">
        <f>SUM(C115:F115)</f>
        <v>0</v>
      </c>
      <c r="I115" s="16" t="s">
        <v>7</v>
      </c>
      <c r="J115" s="17" t="s">
        <v>8</v>
      </c>
      <c r="K115" s="18"/>
      <c r="L115" s="19"/>
      <c r="M115" s="19"/>
      <c r="N115" s="19"/>
      <c r="O115" s="19">
        <f>SUM(K115:N115)</f>
        <v>0</v>
      </c>
    </row>
    <row r="116" spans="1:15" ht="11.25">
      <c r="A116" s="20" t="s">
        <v>9</v>
      </c>
      <c r="B116" s="21" t="s">
        <v>10</v>
      </c>
      <c r="C116" s="22"/>
      <c r="D116" s="23"/>
      <c r="E116" s="23"/>
      <c r="F116" s="23"/>
      <c r="G116" s="23">
        <f>SUM(C116:F116)</f>
        <v>0</v>
      </c>
      <c r="I116" s="20" t="s">
        <v>9</v>
      </c>
      <c r="J116" s="21" t="s">
        <v>10</v>
      </c>
      <c r="K116" s="22"/>
      <c r="L116" s="23"/>
      <c r="M116" s="23"/>
      <c r="N116" s="23"/>
      <c r="O116" s="23">
        <f>SUM(K116:N116)</f>
        <v>0</v>
      </c>
    </row>
    <row r="117" spans="1:15" ht="11.25">
      <c r="A117" s="20" t="s">
        <v>11</v>
      </c>
      <c r="B117" s="21" t="s">
        <v>12</v>
      </c>
      <c r="C117" s="22"/>
      <c r="D117" s="23"/>
      <c r="E117" s="23"/>
      <c r="F117" s="23"/>
      <c r="G117" s="23">
        <f aca="true" t="shared" si="6" ref="G117:G130">SUM(C117:F117)</f>
        <v>0</v>
      </c>
      <c r="I117" s="20" t="s">
        <v>11</v>
      </c>
      <c r="J117" s="21" t="s">
        <v>12</v>
      </c>
      <c r="K117" s="22"/>
      <c r="L117" s="23"/>
      <c r="M117" s="23"/>
      <c r="N117" s="23"/>
      <c r="O117" s="23">
        <f aca="true" t="shared" si="7" ref="O117:O130">SUM(K117:N117)</f>
        <v>0</v>
      </c>
    </row>
    <row r="118" spans="1:15" ht="11.25">
      <c r="A118" s="20" t="s">
        <v>13</v>
      </c>
      <c r="B118" s="21" t="s">
        <v>14</v>
      </c>
      <c r="C118" s="22"/>
      <c r="D118" s="23"/>
      <c r="E118" s="23"/>
      <c r="F118" s="23"/>
      <c r="G118" s="23">
        <f t="shared" si="6"/>
        <v>0</v>
      </c>
      <c r="I118" s="20" t="s">
        <v>13</v>
      </c>
      <c r="J118" s="21" t="s">
        <v>14</v>
      </c>
      <c r="K118" s="22"/>
      <c r="L118" s="23"/>
      <c r="M118" s="23"/>
      <c r="N118" s="23"/>
      <c r="O118" s="23">
        <f t="shared" si="7"/>
        <v>0</v>
      </c>
    </row>
    <row r="119" spans="1:15" ht="11.25">
      <c r="A119" s="20" t="s">
        <v>15</v>
      </c>
      <c r="B119" s="21" t="s">
        <v>16</v>
      </c>
      <c r="C119" s="22"/>
      <c r="D119" s="23"/>
      <c r="E119" s="23"/>
      <c r="F119" s="23"/>
      <c r="G119" s="23">
        <f t="shared" si="6"/>
        <v>0</v>
      </c>
      <c r="I119" s="20" t="s">
        <v>15</v>
      </c>
      <c r="J119" s="21" t="s">
        <v>16</v>
      </c>
      <c r="K119" s="22"/>
      <c r="L119" s="23"/>
      <c r="M119" s="23"/>
      <c r="N119" s="23"/>
      <c r="O119" s="23">
        <f t="shared" si="7"/>
        <v>0</v>
      </c>
    </row>
    <row r="120" spans="1:15" ht="11.25">
      <c r="A120" s="20" t="s">
        <v>17</v>
      </c>
      <c r="B120" s="21" t="s">
        <v>18</v>
      </c>
      <c r="C120" s="22"/>
      <c r="D120" s="23"/>
      <c r="E120" s="23"/>
      <c r="F120" s="23"/>
      <c r="G120" s="23">
        <f t="shared" si="6"/>
        <v>0</v>
      </c>
      <c r="I120" s="20" t="s">
        <v>17</v>
      </c>
      <c r="J120" s="21" t="s">
        <v>18</v>
      </c>
      <c r="K120" s="22"/>
      <c r="L120" s="23"/>
      <c r="M120" s="23"/>
      <c r="N120" s="23"/>
      <c r="O120" s="23">
        <f t="shared" si="7"/>
        <v>0</v>
      </c>
    </row>
    <row r="121" spans="1:15" ht="11.25">
      <c r="A121" s="20" t="s">
        <v>19</v>
      </c>
      <c r="B121" s="21" t="s">
        <v>20</v>
      </c>
      <c r="C121" s="22"/>
      <c r="D121" s="23"/>
      <c r="E121" s="23"/>
      <c r="F121" s="23"/>
      <c r="G121" s="23">
        <f t="shared" si="6"/>
        <v>0</v>
      </c>
      <c r="I121" s="20" t="s">
        <v>19</v>
      </c>
      <c r="J121" s="21" t="s">
        <v>20</v>
      </c>
      <c r="K121" s="22"/>
      <c r="L121" s="23"/>
      <c r="M121" s="23"/>
      <c r="N121" s="23"/>
      <c r="O121" s="23">
        <f t="shared" si="7"/>
        <v>0</v>
      </c>
    </row>
    <row r="122" spans="1:15" ht="11.25">
      <c r="A122" s="20" t="s">
        <v>21</v>
      </c>
      <c r="B122" s="21" t="s">
        <v>22</v>
      </c>
      <c r="C122" s="22"/>
      <c r="D122" s="23"/>
      <c r="E122" s="23"/>
      <c r="F122" s="23"/>
      <c r="G122" s="23">
        <f t="shared" si="6"/>
        <v>0</v>
      </c>
      <c r="I122" s="20" t="s">
        <v>21</v>
      </c>
      <c r="J122" s="21" t="s">
        <v>22</v>
      </c>
      <c r="K122" s="22"/>
      <c r="L122" s="23"/>
      <c r="M122" s="23"/>
      <c r="N122" s="23"/>
      <c r="O122" s="23">
        <f t="shared" si="7"/>
        <v>0</v>
      </c>
    </row>
    <row r="123" spans="1:15" ht="11.25">
      <c r="A123" s="20" t="s">
        <v>23</v>
      </c>
      <c r="B123" s="21" t="s">
        <v>24</v>
      </c>
      <c r="C123" s="22"/>
      <c r="D123" s="23"/>
      <c r="E123" s="23"/>
      <c r="F123" s="23"/>
      <c r="G123" s="23">
        <f t="shared" si="6"/>
        <v>0</v>
      </c>
      <c r="I123" s="20" t="s">
        <v>23</v>
      </c>
      <c r="J123" s="21" t="s">
        <v>24</v>
      </c>
      <c r="K123" s="22"/>
      <c r="L123" s="23"/>
      <c r="M123" s="23"/>
      <c r="N123" s="23"/>
      <c r="O123" s="23">
        <f t="shared" si="7"/>
        <v>0</v>
      </c>
    </row>
    <row r="124" spans="1:15" ht="11.25">
      <c r="A124" s="20" t="s">
        <v>25</v>
      </c>
      <c r="B124" s="21" t="s">
        <v>26</v>
      </c>
      <c r="C124" s="22">
        <v>10</v>
      </c>
      <c r="D124" s="23">
        <v>5</v>
      </c>
      <c r="E124" s="23"/>
      <c r="F124" s="23">
        <v>20</v>
      </c>
      <c r="G124" s="23">
        <f t="shared" si="6"/>
        <v>35</v>
      </c>
      <c r="I124" s="20" t="s">
        <v>25</v>
      </c>
      <c r="J124" s="21" t="s">
        <v>26</v>
      </c>
      <c r="K124" s="22">
        <v>2</v>
      </c>
      <c r="L124" s="23"/>
      <c r="M124" s="23"/>
      <c r="N124" s="23"/>
      <c r="O124" s="23">
        <f t="shared" si="7"/>
        <v>2</v>
      </c>
    </row>
    <row r="125" spans="1:15" ht="11.25">
      <c r="A125" s="20" t="s">
        <v>27</v>
      </c>
      <c r="B125" s="21" t="s">
        <v>28</v>
      </c>
      <c r="C125" s="22"/>
      <c r="D125" s="23"/>
      <c r="E125" s="23"/>
      <c r="F125" s="23"/>
      <c r="G125" s="23">
        <f t="shared" si="6"/>
        <v>0</v>
      </c>
      <c r="I125" s="20" t="s">
        <v>27</v>
      </c>
      <c r="J125" s="21" t="s">
        <v>28</v>
      </c>
      <c r="K125" s="22"/>
      <c r="L125" s="23"/>
      <c r="M125" s="23"/>
      <c r="N125" s="23"/>
      <c r="O125" s="23">
        <f t="shared" si="7"/>
        <v>0</v>
      </c>
    </row>
    <row r="126" spans="1:15" ht="11.25">
      <c r="A126" s="20" t="s">
        <v>29</v>
      </c>
      <c r="B126" s="21" t="s">
        <v>30</v>
      </c>
      <c r="C126" s="22">
        <v>18</v>
      </c>
      <c r="D126" s="23">
        <v>14</v>
      </c>
      <c r="E126" s="23"/>
      <c r="F126" s="23"/>
      <c r="G126" s="23">
        <f t="shared" si="6"/>
        <v>32</v>
      </c>
      <c r="I126" s="20" t="s">
        <v>29</v>
      </c>
      <c r="J126" s="21" t="s">
        <v>30</v>
      </c>
      <c r="K126" s="22"/>
      <c r="L126" s="23"/>
      <c r="M126" s="23"/>
      <c r="N126" s="23"/>
      <c r="O126" s="23">
        <f t="shared" si="7"/>
        <v>0</v>
      </c>
    </row>
    <row r="127" spans="1:15" ht="11.25">
      <c r="A127" s="20" t="s">
        <v>31</v>
      </c>
      <c r="B127" s="21" t="s">
        <v>32</v>
      </c>
      <c r="C127" s="22"/>
      <c r="D127" s="23"/>
      <c r="E127" s="23"/>
      <c r="F127" s="23"/>
      <c r="G127" s="23">
        <f t="shared" si="6"/>
        <v>0</v>
      </c>
      <c r="I127" s="20" t="s">
        <v>31</v>
      </c>
      <c r="J127" s="21" t="s">
        <v>32</v>
      </c>
      <c r="K127" s="22">
        <v>2</v>
      </c>
      <c r="L127" s="23">
        <v>2</v>
      </c>
      <c r="M127" s="23"/>
      <c r="N127" s="23"/>
      <c r="O127" s="23">
        <f t="shared" si="7"/>
        <v>4</v>
      </c>
    </row>
    <row r="128" spans="1:15" ht="11.25">
      <c r="A128" s="20" t="s">
        <v>33</v>
      </c>
      <c r="B128" s="21" t="s">
        <v>34</v>
      </c>
      <c r="C128" s="22"/>
      <c r="D128" s="23"/>
      <c r="E128" s="23"/>
      <c r="F128" s="23"/>
      <c r="G128" s="23">
        <f t="shared" si="6"/>
        <v>0</v>
      </c>
      <c r="I128" s="20" t="s">
        <v>33</v>
      </c>
      <c r="J128" s="21" t="s">
        <v>34</v>
      </c>
      <c r="K128" s="22"/>
      <c r="L128" s="23"/>
      <c r="M128" s="23"/>
      <c r="N128" s="23"/>
      <c r="O128" s="23">
        <f t="shared" si="7"/>
        <v>0</v>
      </c>
    </row>
    <row r="129" spans="1:15" ht="11.25">
      <c r="A129" s="20" t="s">
        <v>35</v>
      </c>
      <c r="B129" s="21" t="s">
        <v>36</v>
      </c>
      <c r="C129" s="22">
        <v>3</v>
      </c>
      <c r="D129" s="23">
        <v>3</v>
      </c>
      <c r="E129" s="23"/>
      <c r="F129" s="23"/>
      <c r="G129" s="23">
        <f t="shared" si="6"/>
        <v>6</v>
      </c>
      <c r="I129" s="20" t="s">
        <v>35</v>
      </c>
      <c r="J129" s="21" t="s">
        <v>36</v>
      </c>
      <c r="K129" s="22">
        <v>21</v>
      </c>
      <c r="L129" s="23">
        <v>22</v>
      </c>
      <c r="M129" s="23"/>
      <c r="N129" s="23"/>
      <c r="O129" s="23">
        <f t="shared" si="7"/>
        <v>43</v>
      </c>
    </row>
    <row r="130" spans="1:15" ht="11.25">
      <c r="A130" s="20" t="s">
        <v>37</v>
      </c>
      <c r="B130" s="21" t="s">
        <v>38</v>
      </c>
      <c r="C130" s="22"/>
      <c r="D130" s="23"/>
      <c r="E130" s="23"/>
      <c r="F130" s="23"/>
      <c r="G130" s="23">
        <f t="shared" si="6"/>
        <v>0</v>
      </c>
      <c r="I130" s="20" t="s">
        <v>37</v>
      </c>
      <c r="J130" s="21" t="s">
        <v>38</v>
      </c>
      <c r="K130" s="22"/>
      <c r="L130" s="23"/>
      <c r="M130" s="23"/>
      <c r="N130" s="23"/>
      <c r="O130" s="23">
        <f t="shared" si="7"/>
        <v>0</v>
      </c>
    </row>
    <row r="131" spans="1:15" ht="11.25">
      <c r="A131" s="20" t="s">
        <v>39</v>
      </c>
      <c r="B131" s="21" t="s">
        <v>40</v>
      </c>
      <c r="C131" s="22"/>
      <c r="D131" s="23"/>
      <c r="E131" s="23"/>
      <c r="F131" s="23"/>
      <c r="G131" s="23">
        <f>SUM(C131:F131)</f>
        <v>0</v>
      </c>
      <c r="I131" s="20" t="s">
        <v>39</v>
      </c>
      <c r="J131" s="21" t="s">
        <v>40</v>
      </c>
      <c r="K131" s="22"/>
      <c r="L131" s="23"/>
      <c r="M131" s="23"/>
      <c r="N131" s="23"/>
      <c r="O131" s="23">
        <f>SUM(K131:N131)</f>
        <v>0</v>
      </c>
    </row>
    <row r="132" spans="3:14" ht="11.25">
      <c r="C132" s="10"/>
      <c r="D132" s="10"/>
      <c r="E132" s="10"/>
      <c r="F132" s="10"/>
      <c r="K132" s="10"/>
      <c r="L132" s="10"/>
      <c r="M132" s="10"/>
      <c r="N132" s="10"/>
    </row>
    <row r="133" spans="1:14" ht="11.25">
      <c r="A133" s="24" t="s">
        <v>41</v>
      </c>
      <c r="B133" s="25">
        <v>41</v>
      </c>
      <c r="C133" s="26"/>
      <c r="D133" s="10"/>
      <c r="E133" s="10"/>
      <c r="F133" s="10"/>
      <c r="I133" s="24" t="s">
        <v>41</v>
      </c>
      <c r="J133" s="25">
        <v>8</v>
      </c>
      <c r="K133" s="26"/>
      <c r="L133" s="10"/>
      <c r="M133" s="10"/>
      <c r="N133" s="10"/>
    </row>
    <row r="134" spans="1:15" ht="11.25">
      <c r="A134" s="24" t="s">
        <v>42</v>
      </c>
      <c r="B134" s="25"/>
      <c r="C134" s="26"/>
      <c r="D134" s="31" t="s">
        <v>144</v>
      </c>
      <c r="E134" s="56">
        <v>0.5416666666666666</v>
      </c>
      <c r="F134" s="31" t="s">
        <v>145</v>
      </c>
      <c r="G134" s="56"/>
      <c r="I134" s="24" t="s">
        <v>42</v>
      </c>
      <c r="J134" s="25"/>
      <c r="K134" s="26"/>
      <c r="L134" s="31" t="s">
        <v>144</v>
      </c>
      <c r="M134" s="56">
        <v>0.4756944444444444</v>
      </c>
      <c r="N134" s="31" t="s">
        <v>145</v>
      </c>
      <c r="O134" s="56"/>
    </row>
    <row r="135" spans="1:16" ht="11.25">
      <c r="A135" s="24" t="s">
        <v>43</v>
      </c>
      <c r="B135" s="25"/>
      <c r="C135" s="26"/>
      <c r="D135" s="31" t="s">
        <v>146</v>
      </c>
      <c r="E135" s="10">
        <v>9.7</v>
      </c>
      <c r="F135" s="31" t="s">
        <v>147</v>
      </c>
      <c r="G135" s="10" t="s">
        <v>153</v>
      </c>
      <c r="H135" s="11" t="s">
        <v>175</v>
      </c>
      <c r="I135" s="24" t="s">
        <v>43</v>
      </c>
      <c r="J135" s="25"/>
      <c r="K135" s="26"/>
      <c r="L135" s="31" t="s">
        <v>146</v>
      </c>
      <c r="M135" s="10">
        <v>9.7</v>
      </c>
      <c r="N135" s="31" t="s">
        <v>147</v>
      </c>
      <c r="O135" s="10" t="s">
        <v>153</v>
      </c>
      <c r="P135" s="11" t="s">
        <v>177</v>
      </c>
    </row>
    <row r="136" spans="1:15" ht="11.25">
      <c r="A136" s="24" t="s">
        <v>56</v>
      </c>
      <c r="B136" s="25"/>
      <c r="C136" s="26"/>
      <c r="D136" s="31" t="s">
        <v>148</v>
      </c>
      <c r="E136" s="10">
        <v>100</v>
      </c>
      <c r="F136" s="31" t="s">
        <v>149</v>
      </c>
      <c r="G136" s="10" t="s">
        <v>157</v>
      </c>
      <c r="I136" s="24" t="s">
        <v>56</v>
      </c>
      <c r="J136" s="25"/>
      <c r="K136" s="26"/>
      <c r="L136" s="31" t="s">
        <v>148</v>
      </c>
      <c r="M136" s="10">
        <v>100</v>
      </c>
      <c r="N136" s="31" t="s">
        <v>149</v>
      </c>
      <c r="O136" s="10" t="s">
        <v>157</v>
      </c>
    </row>
    <row r="137" spans="1:15" ht="11.25">
      <c r="A137" s="24" t="s">
        <v>44</v>
      </c>
      <c r="B137" s="25">
        <v>25</v>
      </c>
      <c r="D137" s="31" t="s">
        <v>150</v>
      </c>
      <c r="E137" s="10" t="s">
        <v>154</v>
      </c>
      <c r="F137" s="31" t="s">
        <v>151</v>
      </c>
      <c r="G137" s="10" t="s">
        <v>158</v>
      </c>
      <c r="I137" s="24" t="s">
        <v>44</v>
      </c>
      <c r="J137" s="25">
        <v>5</v>
      </c>
      <c r="L137" s="31" t="s">
        <v>150</v>
      </c>
      <c r="M137" s="10" t="s">
        <v>154</v>
      </c>
      <c r="N137" s="31" t="s">
        <v>151</v>
      </c>
      <c r="O137" s="10" t="s">
        <v>158</v>
      </c>
    </row>
    <row r="138" spans="1:14" ht="11.25">
      <c r="A138" s="24" t="s">
        <v>45</v>
      </c>
      <c r="B138" s="25"/>
      <c r="D138" s="31" t="s">
        <v>152</v>
      </c>
      <c r="E138" s="10" t="s">
        <v>155</v>
      </c>
      <c r="F138" s="31"/>
      <c r="I138" s="24" t="s">
        <v>45</v>
      </c>
      <c r="J138" s="25"/>
      <c r="L138" s="31" t="s">
        <v>152</v>
      </c>
      <c r="M138" s="10" t="s">
        <v>155</v>
      </c>
      <c r="N138" s="31"/>
    </row>
    <row r="139" spans="1:10" ht="11.25">
      <c r="A139" s="24" t="s">
        <v>46</v>
      </c>
      <c r="B139" s="25"/>
      <c r="I139" s="24" t="s">
        <v>46</v>
      </c>
      <c r="J139" s="25"/>
    </row>
    <row r="140" spans="1:10" ht="11.25">
      <c r="A140" s="24" t="s">
        <v>47</v>
      </c>
      <c r="B140" s="25">
        <v>4</v>
      </c>
      <c r="I140" s="24" t="s">
        <v>47</v>
      </c>
      <c r="J140" s="25"/>
    </row>
    <row r="141" spans="1:15" ht="11.25">
      <c r="A141" s="24" t="s">
        <v>48</v>
      </c>
      <c r="B141" s="25"/>
      <c r="C141" s="1"/>
      <c r="D141" s="3"/>
      <c r="E141" s="3"/>
      <c r="F141" s="27"/>
      <c r="G141" s="4"/>
      <c r="I141" s="24" t="s">
        <v>48</v>
      </c>
      <c r="J141" s="25"/>
      <c r="K141" s="1"/>
      <c r="L141" s="3"/>
      <c r="M141" s="3"/>
      <c r="N141" s="27"/>
      <c r="O141" s="4"/>
    </row>
    <row r="142" spans="1:15" ht="11.25">
      <c r="A142" s="24" t="s">
        <v>49</v>
      </c>
      <c r="B142" s="25"/>
      <c r="C142" s="1"/>
      <c r="D142" s="3"/>
      <c r="E142" s="3"/>
      <c r="F142" s="27"/>
      <c r="G142" s="4"/>
      <c r="I142" s="24" t="s">
        <v>49</v>
      </c>
      <c r="J142" s="25"/>
      <c r="K142" s="1"/>
      <c r="L142" s="3"/>
      <c r="M142" s="3"/>
      <c r="N142" s="27"/>
      <c r="O142" s="4"/>
    </row>
    <row r="143" spans="1:15" ht="11.25">
      <c r="A143" s="24" t="s">
        <v>50</v>
      </c>
      <c r="B143" s="25"/>
      <c r="C143" s="1"/>
      <c r="D143" s="3"/>
      <c r="E143" s="3"/>
      <c r="F143" s="28"/>
      <c r="G143" s="4"/>
      <c r="I143" s="24" t="s">
        <v>50</v>
      </c>
      <c r="J143" s="25"/>
      <c r="K143" s="1"/>
      <c r="L143" s="3"/>
      <c r="M143" s="3"/>
      <c r="N143" s="28"/>
      <c r="O143" s="4"/>
    </row>
    <row r="146" spans="1:10" ht="11.25">
      <c r="A146" s="31"/>
      <c r="B146" s="36" t="s">
        <v>65</v>
      </c>
      <c r="C146" s="37"/>
      <c r="D146" s="37"/>
      <c r="E146" s="37"/>
      <c r="F146" s="37"/>
      <c r="G146" s="37"/>
      <c r="H146" s="37"/>
      <c r="I146" s="37"/>
      <c r="J146" s="38"/>
    </row>
    <row r="147" spans="2:10" ht="11.25">
      <c r="B147" s="6" t="s">
        <v>51</v>
      </c>
      <c r="C147" s="30">
        <v>4</v>
      </c>
      <c r="D147" s="30">
        <v>4</v>
      </c>
      <c r="E147" s="30">
        <v>4</v>
      </c>
      <c r="F147" s="30">
        <v>4</v>
      </c>
      <c r="G147" s="30">
        <v>4</v>
      </c>
      <c r="H147" s="30">
        <v>4</v>
      </c>
      <c r="I147" s="30">
        <v>4</v>
      </c>
      <c r="J147" s="39">
        <v>4</v>
      </c>
    </row>
    <row r="148" spans="2:10" ht="11.25">
      <c r="B148" s="6" t="s">
        <v>52</v>
      </c>
      <c r="C148" s="30">
        <f>$B7</f>
        <v>1</v>
      </c>
      <c r="D148" s="30">
        <f>$J7</f>
        <v>2</v>
      </c>
      <c r="E148" s="30">
        <f>B42</f>
        <v>3</v>
      </c>
      <c r="F148" s="30">
        <f>$J42</f>
        <v>4</v>
      </c>
      <c r="G148" s="30">
        <f>$B77</f>
        <v>5</v>
      </c>
      <c r="H148" s="30">
        <f>$J77</f>
        <v>6</v>
      </c>
      <c r="I148" s="30">
        <f>$B112</f>
        <v>7</v>
      </c>
      <c r="J148" s="39">
        <f>$J112</f>
        <v>8</v>
      </c>
    </row>
    <row r="149" spans="2:10" ht="22.5">
      <c r="B149" s="6" t="s">
        <v>66</v>
      </c>
      <c r="C149" s="40" t="str">
        <f>$C6</f>
        <v>T-Dock</v>
      </c>
      <c r="D149" s="40" t="str">
        <f>$K6</f>
        <v>Lighthouse</v>
      </c>
      <c r="E149" s="40" t="str">
        <f>C41</f>
        <v>Ferry Landing</v>
      </c>
      <c r="F149" s="40" t="str">
        <f>$K41</f>
        <v>Nag Pond</v>
      </c>
      <c r="G149" s="40" t="str">
        <f>$C76</f>
        <v>Prudence West</v>
      </c>
      <c r="H149" s="40" t="str">
        <f>$K76</f>
        <v>POTCV</v>
      </c>
      <c r="I149" s="40" t="str">
        <f>$C111</f>
        <v>COGCV</v>
      </c>
      <c r="J149" s="41" t="str">
        <f>$K111</f>
        <v>Providence Point</v>
      </c>
    </row>
    <row r="150" spans="2:10" ht="11.25">
      <c r="B150" s="35"/>
      <c r="C150" s="4"/>
      <c r="D150" s="4"/>
      <c r="E150" s="4"/>
      <c r="F150" s="4"/>
      <c r="G150" s="4"/>
      <c r="H150" s="4"/>
      <c r="I150" s="4"/>
      <c r="J150" s="42"/>
    </row>
    <row r="151" spans="1:10" ht="12" thickBot="1">
      <c r="A151" s="32"/>
      <c r="B151" s="47" t="s">
        <v>0</v>
      </c>
      <c r="C151" s="48"/>
      <c r="D151" s="48"/>
      <c r="E151" s="48"/>
      <c r="F151" s="48"/>
      <c r="G151" s="48"/>
      <c r="H151" s="48"/>
      <c r="I151" s="48"/>
      <c r="J151" s="49"/>
    </row>
    <row r="152" spans="1:19" ht="12" thickTop="1">
      <c r="A152" s="4"/>
      <c r="B152" s="35" t="s">
        <v>8</v>
      </c>
      <c r="C152" s="43">
        <f>$G10</f>
        <v>0</v>
      </c>
      <c r="D152" s="43">
        <f>$O10</f>
        <v>0</v>
      </c>
      <c r="E152" s="43">
        <f>G45</f>
        <v>0</v>
      </c>
      <c r="F152" s="43">
        <f>$O45</f>
        <v>0</v>
      </c>
      <c r="G152" s="43">
        <f>$G80</f>
        <v>2</v>
      </c>
      <c r="H152" s="43">
        <f>$O80</f>
        <v>0</v>
      </c>
      <c r="I152" s="43">
        <f>$G115</f>
        <v>0</v>
      </c>
      <c r="J152" s="44">
        <f>$O115</f>
        <v>0</v>
      </c>
      <c r="L152" s="10">
        <f>IF(C152&gt;0,1,0)</f>
        <v>0</v>
      </c>
      <c r="M152" s="10">
        <f aca="true" t="shared" si="8" ref="M152:S167">IF(D152&gt;0,1,0)</f>
        <v>0</v>
      </c>
      <c r="N152" s="10">
        <f t="shared" si="8"/>
        <v>0</v>
      </c>
      <c r="O152" s="10">
        <f t="shared" si="8"/>
        <v>0</v>
      </c>
      <c r="P152" s="10">
        <f t="shared" si="8"/>
        <v>1</v>
      </c>
      <c r="Q152" s="10">
        <f t="shared" si="8"/>
        <v>0</v>
      </c>
      <c r="R152" s="10">
        <f t="shared" si="8"/>
        <v>0</v>
      </c>
      <c r="S152" s="10">
        <f t="shared" si="8"/>
        <v>0</v>
      </c>
    </row>
    <row r="153" spans="1:19" ht="11.25">
      <c r="A153" s="4"/>
      <c r="B153" s="35" t="s">
        <v>10</v>
      </c>
      <c r="C153" s="43">
        <f aca="true" t="shared" si="9" ref="C153:C168">G11</f>
        <v>0</v>
      </c>
      <c r="D153" s="43">
        <f aca="true" t="shared" si="10" ref="D153:D168">O11</f>
        <v>0</v>
      </c>
      <c r="E153" s="43">
        <f aca="true" t="shared" si="11" ref="E153:E168">G46</f>
        <v>0</v>
      </c>
      <c r="F153" s="43">
        <f aca="true" t="shared" si="12" ref="F153:F168">$O46</f>
        <v>0</v>
      </c>
      <c r="G153" s="43">
        <f aca="true" t="shared" si="13" ref="G153:G168">$G81</f>
        <v>0</v>
      </c>
      <c r="H153" s="43">
        <f aca="true" t="shared" si="14" ref="H153:H168">$O81</f>
        <v>0</v>
      </c>
      <c r="I153" s="43">
        <f aca="true" t="shared" si="15" ref="I153:I168">$G116</f>
        <v>0</v>
      </c>
      <c r="J153" s="44">
        <f aca="true" t="shared" si="16" ref="J153:J168">$O116</f>
        <v>0</v>
      </c>
      <c r="L153" s="10">
        <f aca="true" t="shared" si="17" ref="L153:L180">IF(C153&gt;0,1,0)</f>
        <v>0</v>
      </c>
      <c r="M153" s="10">
        <f t="shared" si="8"/>
        <v>0</v>
      </c>
      <c r="N153" s="10">
        <f t="shared" si="8"/>
        <v>0</v>
      </c>
      <c r="O153" s="10">
        <f t="shared" si="8"/>
        <v>0</v>
      </c>
      <c r="P153" s="10">
        <f t="shared" si="8"/>
        <v>0</v>
      </c>
      <c r="Q153" s="10">
        <f t="shared" si="8"/>
        <v>0</v>
      </c>
      <c r="R153" s="10">
        <f t="shared" si="8"/>
        <v>0</v>
      </c>
      <c r="S153" s="10">
        <f t="shared" si="8"/>
        <v>0</v>
      </c>
    </row>
    <row r="154" spans="1:19" ht="11.25">
      <c r="A154" s="4"/>
      <c r="B154" s="35" t="s">
        <v>12</v>
      </c>
      <c r="C154" s="43">
        <f t="shared" si="9"/>
        <v>0</v>
      </c>
      <c r="D154" s="43">
        <f t="shared" si="10"/>
        <v>0</v>
      </c>
      <c r="E154" s="43">
        <f t="shared" si="11"/>
        <v>0</v>
      </c>
      <c r="F154" s="43">
        <f t="shared" si="12"/>
        <v>0</v>
      </c>
      <c r="G154" s="43">
        <f t="shared" si="13"/>
        <v>0</v>
      </c>
      <c r="H154" s="43">
        <f t="shared" si="14"/>
        <v>0</v>
      </c>
      <c r="I154" s="43">
        <f t="shared" si="15"/>
        <v>0</v>
      </c>
      <c r="J154" s="44">
        <f t="shared" si="16"/>
        <v>0</v>
      </c>
      <c r="L154" s="10">
        <f t="shared" si="17"/>
        <v>0</v>
      </c>
      <c r="M154" s="10">
        <f t="shared" si="8"/>
        <v>0</v>
      </c>
      <c r="N154" s="10">
        <f t="shared" si="8"/>
        <v>0</v>
      </c>
      <c r="O154" s="10">
        <f t="shared" si="8"/>
        <v>0</v>
      </c>
      <c r="P154" s="10">
        <f t="shared" si="8"/>
        <v>0</v>
      </c>
      <c r="Q154" s="10">
        <f t="shared" si="8"/>
        <v>0</v>
      </c>
      <c r="R154" s="10">
        <f t="shared" si="8"/>
        <v>0</v>
      </c>
      <c r="S154" s="10">
        <f t="shared" si="8"/>
        <v>0</v>
      </c>
    </row>
    <row r="155" spans="1:19" ht="11.25">
      <c r="A155" s="4"/>
      <c r="B155" s="35" t="s">
        <v>14</v>
      </c>
      <c r="C155" s="43">
        <f t="shared" si="9"/>
        <v>0</v>
      </c>
      <c r="D155" s="43">
        <f t="shared" si="10"/>
        <v>0</v>
      </c>
      <c r="E155" s="43">
        <f t="shared" si="11"/>
        <v>0</v>
      </c>
      <c r="F155" s="43">
        <f t="shared" si="12"/>
        <v>0</v>
      </c>
      <c r="G155" s="43">
        <f t="shared" si="13"/>
        <v>0</v>
      </c>
      <c r="H155" s="43">
        <f t="shared" si="14"/>
        <v>0</v>
      </c>
      <c r="I155" s="43">
        <f t="shared" si="15"/>
        <v>0</v>
      </c>
      <c r="J155" s="44">
        <f t="shared" si="16"/>
        <v>0</v>
      </c>
      <c r="L155" s="10">
        <f t="shared" si="17"/>
        <v>0</v>
      </c>
      <c r="M155" s="10">
        <f t="shared" si="8"/>
        <v>0</v>
      </c>
      <c r="N155" s="10">
        <f t="shared" si="8"/>
        <v>0</v>
      </c>
      <c r="O155" s="10">
        <f t="shared" si="8"/>
        <v>0</v>
      </c>
      <c r="P155" s="10">
        <f t="shared" si="8"/>
        <v>0</v>
      </c>
      <c r="Q155" s="10">
        <f t="shared" si="8"/>
        <v>0</v>
      </c>
      <c r="R155" s="10">
        <f t="shared" si="8"/>
        <v>0</v>
      </c>
      <c r="S155" s="10">
        <f t="shared" si="8"/>
        <v>0</v>
      </c>
    </row>
    <row r="156" spans="1:19" ht="11.25">
      <c r="A156" s="4"/>
      <c r="B156" s="35" t="s">
        <v>16</v>
      </c>
      <c r="C156" s="43">
        <f t="shared" si="9"/>
        <v>0</v>
      </c>
      <c r="D156" s="43">
        <f t="shared" si="10"/>
        <v>0</v>
      </c>
      <c r="E156" s="43">
        <f t="shared" si="11"/>
        <v>0</v>
      </c>
      <c r="F156" s="43">
        <f t="shared" si="12"/>
        <v>0</v>
      </c>
      <c r="G156" s="43">
        <f t="shared" si="13"/>
        <v>0</v>
      </c>
      <c r="H156" s="43">
        <f t="shared" si="14"/>
        <v>0</v>
      </c>
      <c r="I156" s="43">
        <f t="shared" si="15"/>
        <v>0</v>
      </c>
      <c r="J156" s="44">
        <f t="shared" si="16"/>
        <v>0</v>
      </c>
      <c r="L156" s="10">
        <f t="shared" si="17"/>
        <v>0</v>
      </c>
      <c r="M156" s="10">
        <f t="shared" si="8"/>
        <v>0</v>
      </c>
      <c r="N156" s="10">
        <f t="shared" si="8"/>
        <v>0</v>
      </c>
      <c r="O156" s="10">
        <f t="shared" si="8"/>
        <v>0</v>
      </c>
      <c r="P156" s="10">
        <f t="shared" si="8"/>
        <v>0</v>
      </c>
      <c r="Q156" s="10">
        <f t="shared" si="8"/>
        <v>0</v>
      </c>
      <c r="R156" s="10">
        <f t="shared" si="8"/>
        <v>0</v>
      </c>
      <c r="S156" s="10">
        <f t="shared" si="8"/>
        <v>0</v>
      </c>
    </row>
    <row r="157" spans="1:19" ht="11.25">
      <c r="A157" s="4"/>
      <c r="B157" s="35" t="s">
        <v>18</v>
      </c>
      <c r="C157" s="43">
        <f t="shared" si="9"/>
        <v>0</v>
      </c>
      <c r="D157" s="43">
        <f t="shared" si="10"/>
        <v>0</v>
      </c>
      <c r="E157" s="43">
        <f t="shared" si="11"/>
        <v>0</v>
      </c>
      <c r="F157" s="43">
        <f t="shared" si="12"/>
        <v>0</v>
      </c>
      <c r="G157" s="43">
        <f t="shared" si="13"/>
        <v>0</v>
      </c>
      <c r="H157" s="43">
        <f t="shared" si="14"/>
        <v>0</v>
      </c>
      <c r="I157" s="43">
        <f t="shared" si="15"/>
        <v>0</v>
      </c>
      <c r="J157" s="44">
        <f t="shared" si="16"/>
        <v>0</v>
      </c>
      <c r="L157" s="10">
        <f t="shared" si="17"/>
        <v>0</v>
      </c>
      <c r="M157" s="10">
        <f t="shared" si="8"/>
        <v>0</v>
      </c>
      <c r="N157" s="10">
        <f t="shared" si="8"/>
        <v>0</v>
      </c>
      <c r="O157" s="10">
        <f t="shared" si="8"/>
        <v>0</v>
      </c>
      <c r="P157" s="10">
        <f t="shared" si="8"/>
        <v>0</v>
      </c>
      <c r="Q157" s="10">
        <f t="shared" si="8"/>
        <v>0</v>
      </c>
      <c r="R157" s="10">
        <f t="shared" si="8"/>
        <v>0</v>
      </c>
      <c r="S157" s="10">
        <f t="shared" si="8"/>
        <v>0</v>
      </c>
    </row>
    <row r="158" spans="1:19" ht="11.25">
      <c r="A158" s="4"/>
      <c r="B158" s="35" t="s">
        <v>20</v>
      </c>
      <c r="C158" s="43">
        <f t="shared" si="9"/>
        <v>0</v>
      </c>
      <c r="D158" s="43">
        <f t="shared" si="10"/>
        <v>0</v>
      </c>
      <c r="E158" s="43">
        <f t="shared" si="11"/>
        <v>0</v>
      </c>
      <c r="F158" s="43">
        <f t="shared" si="12"/>
        <v>0</v>
      </c>
      <c r="G158" s="43">
        <f t="shared" si="13"/>
        <v>0</v>
      </c>
      <c r="H158" s="43">
        <f t="shared" si="14"/>
        <v>0</v>
      </c>
      <c r="I158" s="43">
        <f t="shared" si="15"/>
        <v>0</v>
      </c>
      <c r="J158" s="44">
        <f t="shared" si="16"/>
        <v>0</v>
      </c>
      <c r="L158" s="10">
        <f t="shared" si="17"/>
        <v>0</v>
      </c>
      <c r="M158" s="10">
        <f t="shared" si="8"/>
        <v>0</v>
      </c>
      <c r="N158" s="10">
        <f t="shared" si="8"/>
        <v>0</v>
      </c>
      <c r="O158" s="10">
        <f t="shared" si="8"/>
        <v>0</v>
      </c>
      <c r="P158" s="10">
        <f t="shared" si="8"/>
        <v>0</v>
      </c>
      <c r="Q158" s="10">
        <f t="shared" si="8"/>
        <v>0</v>
      </c>
      <c r="R158" s="10">
        <f t="shared" si="8"/>
        <v>0</v>
      </c>
      <c r="S158" s="10">
        <f t="shared" si="8"/>
        <v>0</v>
      </c>
    </row>
    <row r="159" spans="1:19" ht="11.25">
      <c r="A159" s="4"/>
      <c r="B159" s="35" t="s">
        <v>22</v>
      </c>
      <c r="C159" s="43">
        <f t="shared" si="9"/>
        <v>0</v>
      </c>
      <c r="D159" s="43">
        <f t="shared" si="10"/>
        <v>0</v>
      </c>
      <c r="E159" s="43">
        <f t="shared" si="11"/>
        <v>0</v>
      </c>
      <c r="F159" s="43">
        <f t="shared" si="12"/>
        <v>0</v>
      </c>
      <c r="G159" s="43">
        <f t="shared" si="13"/>
        <v>0</v>
      </c>
      <c r="H159" s="43">
        <f t="shared" si="14"/>
        <v>0</v>
      </c>
      <c r="I159" s="43">
        <f t="shared" si="15"/>
        <v>0</v>
      </c>
      <c r="J159" s="44">
        <f t="shared" si="16"/>
        <v>0</v>
      </c>
      <c r="L159" s="10">
        <f t="shared" si="17"/>
        <v>0</v>
      </c>
      <c r="M159" s="10">
        <f t="shared" si="8"/>
        <v>0</v>
      </c>
      <c r="N159" s="10">
        <f t="shared" si="8"/>
        <v>0</v>
      </c>
      <c r="O159" s="10">
        <f t="shared" si="8"/>
        <v>0</v>
      </c>
      <c r="P159" s="10">
        <f t="shared" si="8"/>
        <v>0</v>
      </c>
      <c r="Q159" s="10">
        <f t="shared" si="8"/>
        <v>0</v>
      </c>
      <c r="R159" s="10">
        <f t="shared" si="8"/>
        <v>0</v>
      </c>
      <c r="S159" s="10">
        <f t="shared" si="8"/>
        <v>0</v>
      </c>
    </row>
    <row r="160" spans="1:19" ht="11.25">
      <c r="A160" s="4"/>
      <c r="B160" s="35" t="s">
        <v>24</v>
      </c>
      <c r="C160" s="43">
        <f t="shared" si="9"/>
        <v>0</v>
      </c>
      <c r="D160" s="43">
        <f t="shared" si="10"/>
        <v>0</v>
      </c>
      <c r="E160" s="43">
        <f t="shared" si="11"/>
        <v>0</v>
      </c>
      <c r="F160" s="43">
        <f t="shared" si="12"/>
        <v>0</v>
      </c>
      <c r="G160" s="43">
        <f t="shared" si="13"/>
        <v>0</v>
      </c>
      <c r="H160" s="43">
        <f t="shared" si="14"/>
        <v>0</v>
      </c>
      <c r="I160" s="43">
        <f t="shared" si="15"/>
        <v>0</v>
      </c>
      <c r="J160" s="44">
        <f t="shared" si="16"/>
        <v>0</v>
      </c>
      <c r="L160" s="10">
        <f t="shared" si="17"/>
        <v>0</v>
      </c>
      <c r="M160" s="10">
        <f t="shared" si="8"/>
        <v>0</v>
      </c>
      <c r="N160" s="10">
        <f t="shared" si="8"/>
        <v>0</v>
      </c>
      <c r="O160" s="10">
        <f t="shared" si="8"/>
        <v>0</v>
      </c>
      <c r="P160" s="10">
        <f t="shared" si="8"/>
        <v>0</v>
      </c>
      <c r="Q160" s="10">
        <f t="shared" si="8"/>
        <v>0</v>
      </c>
      <c r="R160" s="10">
        <f t="shared" si="8"/>
        <v>0</v>
      </c>
      <c r="S160" s="10">
        <f t="shared" si="8"/>
        <v>0</v>
      </c>
    </row>
    <row r="161" spans="1:19" ht="11.25">
      <c r="A161" s="4"/>
      <c r="B161" s="35" t="s">
        <v>26</v>
      </c>
      <c r="C161" s="43">
        <f t="shared" si="9"/>
        <v>31</v>
      </c>
      <c r="D161" s="43">
        <f t="shared" si="10"/>
        <v>4</v>
      </c>
      <c r="E161" s="43">
        <f t="shared" si="11"/>
        <v>58</v>
      </c>
      <c r="F161" s="43">
        <f t="shared" si="12"/>
        <v>0</v>
      </c>
      <c r="G161" s="43">
        <f t="shared" si="13"/>
        <v>11</v>
      </c>
      <c r="H161" s="43">
        <f t="shared" si="14"/>
        <v>29</v>
      </c>
      <c r="I161" s="43">
        <f t="shared" si="15"/>
        <v>35</v>
      </c>
      <c r="J161" s="44">
        <f t="shared" si="16"/>
        <v>2</v>
      </c>
      <c r="L161" s="10">
        <f t="shared" si="17"/>
        <v>1</v>
      </c>
      <c r="M161" s="10">
        <f t="shared" si="8"/>
        <v>1</v>
      </c>
      <c r="N161" s="10">
        <f t="shared" si="8"/>
        <v>1</v>
      </c>
      <c r="O161" s="10">
        <f t="shared" si="8"/>
        <v>0</v>
      </c>
      <c r="P161" s="10">
        <f t="shared" si="8"/>
        <v>1</v>
      </c>
      <c r="Q161" s="10">
        <f t="shared" si="8"/>
        <v>1</v>
      </c>
      <c r="R161" s="10">
        <f t="shared" si="8"/>
        <v>1</v>
      </c>
      <c r="S161" s="10">
        <f t="shared" si="8"/>
        <v>1</v>
      </c>
    </row>
    <row r="162" spans="1:19" ht="11.25">
      <c r="A162" s="4"/>
      <c r="B162" s="35" t="s">
        <v>28</v>
      </c>
      <c r="C162" s="43">
        <f t="shared" si="9"/>
        <v>0</v>
      </c>
      <c r="D162" s="43">
        <f t="shared" si="10"/>
        <v>0</v>
      </c>
      <c r="E162" s="43">
        <f t="shared" si="11"/>
        <v>0</v>
      </c>
      <c r="F162" s="43">
        <f t="shared" si="12"/>
        <v>0</v>
      </c>
      <c r="G162" s="43">
        <f t="shared" si="13"/>
        <v>0</v>
      </c>
      <c r="H162" s="43">
        <f t="shared" si="14"/>
        <v>0</v>
      </c>
      <c r="I162" s="43">
        <f t="shared" si="15"/>
        <v>0</v>
      </c>
      <c r="J162" s="44">
        <f t="shared" si="16"/>
        <v>0</v>
      </c>
      <c r="L162" s="10">
        <f t="shared" si="17"/>
        <v>0</v>
      </c>
      <c r="M162" s="10">
        <f t="shared" si="8"/>
        <v>0</v>
      </c>
      <c r="N162" s="10">
        <f t="shared" si="8"/>
        <v>0</v>
      </c>
      <c r="O162" s="10">
        <f t="shared" si="8"/>
        <v>0</v>
      </c>
      <c r="P162" s="10">
        <f t="shared" si="8"/>
        <v>0</v>
      </c>
      <c r="Q162" s="10">
        <f t="shared" si="8"/>
        <v>0</v>
      </c>
      <c r="R162" s="10">
        <f t="shared" si="8"/>
        <v>0</v>
      </c>
      <c r="S162" s="10">
        <f t="shared" si="8"/>
        <v>0</v>
      </c>
    </row>
    <row r="163" spans="1:19" ht="11.25">
      <c r="A163" s="4"/>
      <c r="B163" s="35" t="s">
        <v>30</v>
      </c>
      <c r="C163" s="43">
        <f t="shared" si="9"/>
        <v>0</v>
      </c>
      <c r="D163" s="43">
        <f t="shared" si="10"/>
        <v>0</v>
      </c>
      <c r="E163" s="43">
        <f t="shared" si="11"/>
        <v>0</v>
      </c>
      <c r="F163" s="43">
        <f t="shared" si="12"/>
        <v>0</v>
      </c>
      <c r="G163" s="43">
        <f t="shared" si="13"/>
        <v>0</v>
      </c>
      <c r="H163" s="43">
        <f t="shared" si="14"/>
        <v>12</v>
      </c>
      <c r="I163" s="43">
        <f t="shared" si="15"/>
        <v>32</v>
      </c>
      <c r="J163" s="44">
        <f t="shared" si="16"/>
        <v>0</v>
      </c>
      <c r="L163" s="10">
        <f t="shared" si="17"/>
        <v>0</v>
      </c>
      <c r="M163" s="10">
        <f t="shared" si="8"/>
        <v>0</v>
      </c>
      <c r="N163" s="10">
        <f t="shared" si="8"/>
        <v>0</v>
      </c>
      <c r="O163" s="10">
        <f t="shared" si="8"/>
        <v>0</v>
      </c>
      <c r="P163" s="10">
        <f t="shared" si="8"/>
        <v>0</v>
      </c>
      <c r="Q163" s="10">
        <f t="shared" si="8"/>
        <v>1</v>
      </c>
      <c r="R163" s="10">
        <f t="shared" si="8"/>
        <v>1</v>
      </c>
      <c r="S163" s="10">
        <f t="shared" si="8"/>
        <v>0</v>
      </c>
    </row>
    <row r="164" spans="1:19" ht="11.25">
      <c r="A164" s="4"/>
      <c r="B164" s="35" t="s">
        <v>32</v>
      </c>
      <c r="C164" s="43">
        <f t="shared" si="9"/>
        <v>0</v>
      </c>
      <c r="D164" s="43">
        <f t="shared" si="10"/>
        <v>0</v>
      </c>
      <c r="E164" s="43">
        <f t="shared" si="11"/>
        <v>0</v>
      </c>
      <c r="F164" s="43">
        <f t="shared" si="12"/>
        <v>8</v>
      </c>
      <c r="G164" s="43">
        <f t="shared" si="13"/>
        <v>0</v>
      </c>
      <c r="H164" s="43">
        <f t="shared" si="14"/>
        <v>0</v>
      </c>
      <c r="I164" s="43">
        <f t="shared" si="15"/>
        <v>0</v>
      </c>
      <c r="J164" s="44">
        <f t="shared" si="16"/>
        <v>4</v>
      </c>
      <c r="L164" s="10">
        <f t="shared" si="17"/>
        <v>0</v>
      </c>
      <c r="M164" s="10">
        <f t="shared" si="8"/>
        <v>0</v>
      </c>
      <c r="N164" s="10">
        <f t="shared" si="8"/>
        <v>0</v>
      </c>
      <c r="O164" s="10">
        <f t="shared" si="8"/>
        <v>1</v>
      </c>
      <c r="P164" s="10">
        <f t="shared" si="8"/>
        <v>0</v>
      </c>
      <c r="Q164" s="10">
        <f t="shared" si="8"/>
        <v>0</v>
      </c>
      <c r="R164" s="10">
        <f t="shared" si="8"/>
        <v>0</v>
      </c>
      <c r="S164" s="10">
        <f t="shared" si="8"/>
        <v>1</v>
      </c>
    </row>
    <row r="165" spans="1:19" ht="11.25">
      <c r="A165" s="4"/>
      <c r="B165" s="35" t="s">
        <v>34</v>
      </c>
      <c r="C165" s="43">
        <f t="shared" si="9"/>
        <v>0</v>
      </c>
      <c r="D165" s="43">
        <f t="shared" si="10"/>
        <v>0</v>
      </c>
      <c r="E165" s="43">
        <f t="shared" si="11"/>
        <v>0</v>
      </c>
      <c r="F165" s="43">
        <f t="shared" si="12"/>
        <v>0</v>
      </c>
      <c r="G165" s="43">
        <f t="shared" si="13"/>
        <v>0</v>
      </c>
      <c r="H165" s="43">
        <f t="shared" si="14"/>
        <v>0</v>
      </c>
      <c r="I165" s="43">
        <f t="shared" si="15"/>
        <v>0</v>
      </c>
      <c r="J165" s="44">
        <f t="shared" si="16"/>
        <v>0</v>
      </c>
      <c r="L165" s="10">
        <f t="shared" si="17"/>
        <v>0</v>
      </c>
      <c r="M165" s="10">
        <f t="shared" si="8"/>
        <v>0</v>
      </c>
      <c r="N165" s="10">
        <f t="shared" si="8"/>
        <v>0</v>
      </c>
      <c r="O165" s="10">
        <f t="shared" si="8"/>
        <v>0</v>
      </c>
      <c r="P165" s="10">
        <f t="shared" si="8"/>
        <v>0</v>
      </c>
      <c r="Q165" s="10">
        <f t="shared" si="8"/>
        <v>0</v>
      </c>
      <c r="R165" s="10">
        <f t="shared" si="8"/>
        <v>0</v>
      </c>
      <c r="S165" s="10">
        <f t="shared" si="8"/>
        <v>0</v>
      </c>
    </row>
    <row r="166" spans="1:19" ht="11.25">
      <c r="A166" s="4"/>
      <c r="B166" s="35" t="s">
        <v>36</v>
      </c>
      <c r="C166" s="43">
        <f t="shared" si="9"/>
        <v>9</v>
      </c>
      <c r="D166" s="43">
        <f t="shared" si="10"/>
        <v>1</v>
      </c>
      <c r="E166" s="43">
        <f t="shared" si="11"/>
        <v>8</v>
      </c>
      <c r="F166" s="43">
        <f t="shared" si="12"/>
        <v>0</v>
      </c>
      <c r="G166" s="43">
        <f t="shared" si="13"/>
        <v>0</v>
      </c>
      <c r="H166" s="43">
        <f t="shared" si="14"/>
        <v>3</v>
      </c>
      <c r="I166" s="43">
        <f t="shared" si="15"/>
        <v>6</v>
      </c>
      <c r="J166" s="44">
        <f t="shared" si="16"/>
        <v>43</v>
      </c>
      <c r="L166" s="10">
        <f t="shared" si="17"/>
        <v>1</v>
      </c>
      <c r="M166" s="10">
        <f t="shared" si="8"/>
        <v>1</v>
      </c>
      <c r="N166" s="10">
        <f t="shared" si="8"/>
        <v>1</v>
      </c>
      <c r="O166" s="10">
        <f t="shared" si="8"/>
        <v>0</v>
      </c>
      <c r="P166" s="10">
        <f t="shared" si="8"/>
        <v>0</v>
      </c>
      <c r="Q166" s="10">
        <f t="shared" si="8"/>
        <v>1</v>
      </c>
      <c r="R166" s="10">
        <f t="shared" si="8"/>
        <v>1</v>
      </c>
      <c r="S166" s="10">
        <f t="shared" si="8"/>
        <v>1</v>
      </c>
    </row>
    <row r="167" spans="1:19" ht="11.25">
      <c r="A167" s="4"/>
      <c r="B167" s="35" t="s">
        <v>38</v>
      </c>
      <c r="C167" s="43">
        <f t="shared" si="9"/>
        <v>0</v>
      </c>
      <c r="D167" s="43">
        <f t="shared" si="10"/>
        <v>0</v>
      </c>
      <c r="E167" s="43">
        <f t="shared" si="11"/>
        <v>0</v>
      </c>
      <c r="F167" s="43">
        <f t="shared" si="12"/>
        <v>0</v>
      </c>
      <c r="G167" s="43">
        <f t="shared" si="13"/>
        <v>0</v>
      </c>
      <c r="H167" s="43">
        <f t="shared" si="14"/>
        <v>0</v>
      </c>
      <c r="I167" s="43">
        <f t="shared" si="15"/>
        <v>0</v>
      </c>
      <c r="J167" s="44">
        <f t="shared" si="16"/>
        <v>0</v>
      </c>
      <c r="L167" s="10">
        <f t="shared" si="17"/>
        <v>0</v>
      </c>
      <c r="M167" s="10">
        <f t="shared" si="8"/>
        <v>0</v>
      </c>
      <c r="N167" s="10">
        <f t="shared" si="8"/>
        <v>0</v>
      </c>
      <c r="O167" s="10">
        <f t="shared" si="8"/>
        <v>0</v>
      </c>
      <c r="P167" s="10">
        <f t="shared" si="8"/>
        <v>0</v>
      </c>
      <c r="Q167" s="10">
        <f t="shared" si="8"/>
        <v>0</v>
      </c>
      <c r="R167" s="10">
        <f t="shared" si="8"/>
        <v>0</v>
      </c>
      <c r="S167" s="10">
        <f t="shared" si="8"/>
        <v>0</v>
      </c>
    </row>
    <row r="168" spans="1:19" ht="11.25">
      <c r="A168" s="4"/>
      <c r="B168" s="35" t="s">
        <v>40</v>
      </c>
      <c r="C168" s="43">
        <f t="shared" si="9"/>
        <v>0</v>
      </c>
      <c r="D168" s="43">
        <f t="shared" si="10"/>
        <v>0</v>
      </c>
      <c r="E168" s="43">
        <f t="shared" si="11"/>
        <v>0</v>
      </c>
      <c r="F168" s="43">
        <f t="shared" si="12"/>
        <v>0</v>
      </c>
      <c r="G168" s="43">
        <f t="shared" si="13"/>
        <v>0</v>
      </c>
      <c r="H168" s="43">
        <f t="shared" si="14"/>
        <v>0</v>
      </c>
      <c r="I168" s="43">
        <f t="shared" si="15"/>
        <v>0</v>
      </c>
      <c r="J168" s="44">
        <f t="shared" si="16"/>
        <v>0</v>
      </c>
      <c r="L168" s="10">
        <f t="shared" si="17"/>
        <v>0</v>
      </c>
      <c r="M168" s="10">
        <f aca="true" t="shared" si="18" ref="M168:M180">IF(D168&gt;0,1,0)</f>
        <v>0</v>
      </c>
      <c r="N168" s="10">
        <f aca="true" t="shared" si="19" ref="N168:N180">IF(E168&gt;0,1,0)</f>
        <v>0</v>
      </c>
      <c r="O168" s="10">
        <f aca="true" t="shared" si="20" ref="O168:O180">IF(F168&gt;0,1,0)</f>
        <v>0</v>
      </c>
      <c r="P168" s="10">
        <f aca="true" t="shared" si="21" ref="P168:P180">IF(G168&gt;0,1,0)</f>
        <v>0</v>
      </c>
      <c r="Q168" s="10">
        <f aca="true" t="shared" si="22" ref="Q168:Q180">IF(H168&gt;0,1,0)</f>
        <v>0</v>
      </c>
      <c r="R168" s="10">
        <f aca="true" t="shared" si="23" ref="R168:R180">IF(I168&gt;0,1,0)</f>
        <v>0</v>
      </c>
      <c r="S168" s="10">
        <f aca="true" t="shared" si="24" ref="S168:S180">IF(J168&gt;0,1,0)</f>
        <v>0</v>
      </c>
    </row>
    <row r="169" spans="1:19" ht="11.25">
      <c r="A169" s="4"/>
      <c r="B169" s="35"/>
      <c r="C169" s="4"/>
      <c r="D169" s="4"/>
      <c r="E169" s="4"/>
      <c r="F169" s="4"/>
      <c r="G169" s="4"/>
      <c r="H169" s="4"/>
      <c r="I169" s="4"/>
      <c r="J169" s="42"/>
      <c r="L169" s="10">
        <f t="shared" si="17"/>
        <v>0</v>
      </c>
      <c r="M169" s="10">
        <f t="shared" si="18"/>
        <v>0</v>
      </c>
      <c r="N169" s="10">
        <f t="shared" si="19"/>
        <v>0</v>
      </c>
      <c r="O169" s="10">
        <f t="shared" si="20"/>
        <v>0</v>
      </c>
      <c r="P169" s="10">
        <f t="shared" si="21"/>
        <v>0</v>
      </c>
      <c r="Q169" s="10">
        <f t="shared" si="22"/>
        <v>0</v>
      </c>
      <c r="R169" s="10">
        <f t="shared" si="23"/>
        <v>0</v>
      </c>
      <c r="S169" s="10">
        <f t="shared" si="24"/>
        <v>0</v>
      </c>
    </row>
    <row r="170" spans="1:19" ht="11.25">
      <c r="A170" s="3"/>
      <c r="B170" s="6" t="s">
        <v>41</v>
      </c>
      <c r="C170" s="43">
        <f>$B28</f>
        <v>53</v>
      </c>
      <c r="D170" s="43">
        <f>$J28</f>
        <v>0</v>
      </c>
      <c r="E170" s="43">
        <f>B63</f>
        <v>0</v>
      </c>
      <c r="F170" s="43">
        <f>$J63</f>
        <v>11</v>
      </c>
      <c r="G170" s="43">
        <f>$B98</f>
        <v>55</v>
      </c>
      <c r="H170" s="43">
        <f>$J98</f>
        <v>0</v>
      </c>
      <c r="I170" s="43">
        <f>$B133</f>
        <v>41</v>
      </c>
      <c r="J170" s="44">
        <f>$J133</f>
        <v>8</v>
      </c>
      <c r="L170" s="10">
        <f t="shared" si="17"/>
        <v>1</v>
      </c>
      <c r="M170" s="10">
        <f t="shared" si="18"/>
        <v>0</v>
      </c>
      <c r="N170" s="10">
        <f t="shared" si="19"/>
        <v>0</v>
      </c>
      <c r="O170" s="10">
        <f t="shared" si="20"/>
        <v>1</v>
      </c>
      <c r="P170" s="10">
        <f t="shared" si="21"/>
        <v>1</v>
      </c>
      <c r="Q170" s="10">
        <f t="shared" si="22"/>
        <v>0</v>
      </c>
      <c r="R170" s="10">
        <f t="shared" si="23"/>
        <v>1</v>
      </c>
      <c r="S170" s="10">
        <f t="shared" si="24"/>
        <v>1</v>
      </c>
    </row>
    <row r="171" spans="1:19" ht="11.25">
      <c r="A171" s="3"/>
      <c r="B171" s="6" t="s">
        <v>42</v>
      </c>
      <c r="C171" s="43">
        <f aca="true" t="shared" si="25" ref="C171:C180">B29</f>
        <v>0</v>
      </c>
      <c r="D171" s="43">
        <f aca="true" t="shared" si="26" ref="D171:D180">J29</f>
        <v>0</v>
      </c>
      <c r="E171" s="43">
        <f aca="true" t="shared" si="27" ref="E171:E180">B64</f>
        <v>2</v>
      </c>
      <c r="F171" s="43">
        <f aca="true" t="shared" si="28" ref="F171:F180">$J64</f>
        <v>0</v>
      </c>
      <c r="G171" s="43">
        <f aca="true" t="shared" si="29" ref="G171:G180">$B99</f>
        <v>0</v>
      </c>
      <c r="H171" s="43">
        <f aca="true" t="shared" si="30" ref="H171:H180">$J99</f>
        <v>0</v>
      </c>
      <c r="I171" s="43">
        <f aca="true" t="shared" si="31" ref="I171:I180">$B134</f>
        <v>0</v>
      </c>
      <c r="J171" s="44">
        <f aca="true" t="shared" si="32" ref="J171:J180">$J134</f>
        <v>0</v>
      </c>
      <c r="L171" s="10">
        <f t="shared" si="17"/>
        <v>0</v>
      </c>
      <c r="M171" s="10">
        <f t="shared" si="18"/>
        <v>0</v>
      </c>
      <c r="N171" s="10">
        <f t="shared" si="19"/>
        <v>1</v>
      </c>
      <c r="O171" s="10">
        <f t="shared" si="20"/>
        <v>0</v>
      </c>
      <c r="P171" s="10">
        <f t="shared" si="21"/>
        <v>0</v>
      </c>
      <c r="Q171" s="10">
        <f t="shared" si="22"/>
        <v>0</v>
      </c>
      <c r="R171" s="10">
        <f t="shared" si="23"/>
        <v>0</v>
      </c>
      <c r="S171" s="10">
        <f t="shared" si="24"/>
        <v>0</v>
      </c>
    </row>
    <row r="172" spans="1:19" ht="11.25">
      <c r="A172" s="3"/>
      <c r="B172" s="6" t="s">
        <v>43</v>
      </c>
      <c r="C172" s="43">
        <f t="shared" si="25"/>
        <v>0</v>
      </c>
      <c r="D172" s="43">
        <f t="shared" si="26"/>
        <v>0</v>
      </c>
      <c r="E172" s="43">
        <f t="shared" si="27"/>
        <v>0</v>
      </c>
      <c r="F172" s="43">
        <f t="shared" si="28"/>
        <v>0</v>
      </c>
      <c r="G172" s="43">
        <f t="shared" si="29"/>
        <v>0</v>
      </c>
      <c r="H172" s="43">
        <f t="shared" si="30"/>
        <v>0</v>
      </c>
      <c r="I172" s="43">
        <f t="shared" si="31"/>
        <v>0</v>
      </c>
      <c r="J172" s="44">
        <f t="shared" si="32"/>
        <v>0</v>
      </c>
      <c r="L172" s="10">
        <f t="shared" si="17"/>
        <v>0</v>
      </c>
      <c r="M172" s="10">
        <f t="shared" si="18"/>
        <v>0</v>
      </c>
      <c r="N172" s="10">
        <f t="shared" si="19"/>
        <v>0</v>
      </c>
      <c r="O172" s="10">
        <f t="shared" si="20"/>
        <v>0</v>
      </c>
      <c r="P172" s="10">
        <f t="shared" si="21"/>
        <v>0</v>
      </c>
      <c r="Q172" s="10">
        <f t="shared" si="22"/>
        <v>0</v>
      </c>
      <c r="R172" s="10">
        <f t="shared" si="23"/>
        <v>0</v>
      </c>
      <c r="S172" s="10">
        <f t="shared" si="24"/>
        <v>0</v>
      </c>
    </row>
    <row r="173" spans="1:19" ht="11.25">
      <c r="A173" s="3"/>
      <c r="B173" s="6" t="s">
        <v>56</v>
      </c>
      <c r="C173" s="43">
        <f t="shared" si="25"/>
        <v>0</v>
      </c>
      <c r="D173" s="43">
        <f t="shared" si="26"/>
        <v>0</v>
      </c>
      <c r="E173" s="43">
        <f t="shared" si="27"/>
        <v>0</v>
      </c>
      <c r="F173" s="43">
        <f t="shared" si="28"/>
        <v>0</v>
      </c>
      <c r="G173" s="43">
        <f t="shared" si="29"/>
        <v>0</v>
      </c>
      <c r="H173" s="43">
        <f t="shared" si="30"/>
        <v>0</v>
      </c>
      <c r="I173" s="43">
        <f t="shared" si="31"/>
        <v>0</v>
      </c>
      <c r="J173" s="44">
        <f t="shared" si="32"/>
        <v>0</v>
      </c>
      <c r="L173" s="10">
        <f t="shared" si="17"/>
        <v>0</v>
      </c>
      <c r="M173" s="10">
        <f t="shared" si="18"/>
        <v>0</v>
      </c>
      <c r="N173" s="10">
        <f t="shared" si="19"/>
        <v>0</v>
      </c>
      <c r="O173" s="10">
        <f t="shared" si="20"/>
        <v>0</v>
      </c>
      <c r="P173" s="10">
        <f t="shared" si="21"/>
        <v>0</v>
      </c>
      <c r="Q173" s="10">
        <f t="shared" si="22"/>
        <v>0</v>
      </c>
      <c r="R173" s="10">
        <f t="shared" si="23"/>
        <v>0</v>
      </c>
      <c r="S173" s="10">
        <f t="shared" si="24"/>
        <v>0</v>
      </c>
    </row>
    <row r="174" spans="1:19" ht="11.25">
      <c r="A174" s="3"/>
      <c r="B174" s="6" t="s">
        <v>44</v>
      </c>
      <c r="C174" s="43">
        <f t="shared" si="25"/>
        <v>64</v>
      </c>
      <c r="D174" s="43">
        <f t="shared" si="26"/>
        <v>6</v>
      </c>
      <c r="E174" s="43">
        <f t="shared" si="27"/>
        <v>71</v>
      </c>
      <c r="F174" s="43">
        <f t="shared" si="28"/>
        <v>1</v>
      </c>
      <c r="G174" s="43">
        <f t="shared" si="29"/>
        <v>45</v>
      </c>
      <c r="H174" s="43">
        <f t="shared" si="30"/>
        <v>11</v>
      </c>
      <c r="I174" s="43">
        <f t="shared" si="31"/>
        <v>25</v>
      </c>
      <c r="J174" s="44">
        <f t="shared" si="32"/>
        <v>5</v>
      </c>
      <c r="L174" s="10">
        <f t="shared" si="17"/>
        <v>1</v>
      </c>
      <c r="M174" s="10">
        <f t="shared" si="18"/>
        <v>1</v>
      </c>
      <c r="N174" s="10">
        <f t="shared" si="19"/>
        <v>1</v>
      </c>
      <c r="O174" s="10">
        <f t="shared" si="20"/>
        <v>1</v>
      </c>
      <c r="P174" s="10">
        <f t="shared" si="21"/>
        <v>1</v>
      </c>
      <c r="Q174" s="10">
        <f t="shared" si="22"/>
        <v>1</v>
      </c>
      <c r="R174" s="10">
        <f t="shared" si="23"/>
        <v>1</v>
      </c>
      <c r="S174" s="10">
        <f t="shared" si="24"/>
        <v>1</v>
      </c>
    </row>
    <row r="175" spans="1:19" ht="11.25">
      <c r="A175" s="3"/>
      <c r="B175" s="6" t="s">
        <v>45</v>
      </c>
      <c r="C175" s="43">
        <f t="shared" si="25"/>
        <v>1</v>
      </c>
      <c r="D175" s="43">
        <f t="shared" si="26"/>
        <v>0</v>
      </c>
      <c r="E175" s="43">
        <f t="shared" si="27"/>
        <v>0</v>
      </c>
      <c r="F175" s="43">
        <f t="shared" si="28"/>
        <v>0</v>
      </c>
      <c r="G175" s="43">
        <f t="shared" si="29"/>
        <v>0</v>
      </c>
      <c r="H175" s="43">
        <f t="shared" si="30"/>
        <v>0</v>
      </c>
      <c r="I175" s="43">
        <f t="shared" si="31"/>
        <v>0</v>
      </c>
      <c r="J175" s="44">
        <f t="shared" si="32"/>
        <v>0</v>
      </c>
      <c r="L175" s="10">
        <f t="shared" si="17"/>
        <v>1</v>
      </c>
      <c r="M175" s="10">
        <f t="shared" si="18"/>
        <v>0</v>
      </c>
      <c r="N175" s="10">
        <f t="shared" si="19"/>
        <v>0</v>
      </c>
      <c r="O175" s="10">
        <f t="shared" si="20"/>
        <v>0</v>
      </c>
      <c r="P175" s="10">
        <f t="shared" si="21"/>
        <v>0</v>
      </c>
      <c r="Q175" s="10">
        <f t="shared" si="22"/>
        <v>0</v>
      </c>
      <c r="R175" s="10">
        <f t="shared" si="23"/>
        <v>0</v>
      </c>
      <c r="S175" s="10">
        <f t="shared" si="24"/>
        <v>0</v>
      </c>
    </row>
    <row r="176" spans="1:19" ht="11.25">
      <c r="A176" s="3"/>
      <c r="B176" s="6" t="s">
        <v>46</v>
      </c>
      <c r="C176" s="43">
        <f t="shared" si="25"/>
        <v>0</v>
      </c>
      <c r="D176" s="43">
        <f t="shared" si="26"/>
        <v>0</v>
      </c>
      <c r="E176" s="43">
        <f t="shared" si="27"/>
        <v>10</v>
      </c>
      <c r="F176" s="43">
        <f t="shared" si="28"/>
        <v>0</v>
      </c>
      <c r="G176" s="43">
        <f t="shared" si="29"/>
        <v>0</v>
      </c>
      <c r="H176" s="43">
        <f t="shared" si="30"/>
        <v>0</v>
      </c>
      <c r="I176" s="43">
        <f t="shared" si="31"/>
        <v>0</v>
      </c>
      <c r="J176" s="44">
        <f t="shared" si="32"/>
        <v>0</v>
      </c>
      <c r="L176" s="10">
        <f t="shared" si="17"/>
        <v>0</v>
      </c>
      <c r="M176" s="10">
        <f t="shared" si="18"/>
        <v>0</v>
      </c>
      <c r="N176" s="10">
        <f t="shared" si="19"/>
        <v>1</v>
      </c>
      <c r="O176" s="10">
        <f t="shared" si="20"/>
        <v>0</v>
      </c>
      <c r="P176" s="10">
        <f t="shared" si="21"/>
        <v>0</v>
      </c>
      <c r="Q176" s="10">
        <f t="shared" si="22"/>
        <v>0</v>
      </c>
      <c r="R176" s="10">
        <f t="shared" si="23"/>
        <v>0</v>
      </c>
      <c r="S176" s="10">
        <f t="shared" si="24"/>
        <v>0</v>
      </c>
    </row>
    <row r="177" spans="1:19" ht="11.25">
      <c r="A177" s="3"/>
      <c r="B177" s="6" t="s">
        <v>47</v>
      </c>
      <c r="C177" s="43">
        <f t="shared" si="25"/>
        <v>0</v>
      </c>
      <c r="D177" s="43">
        <f t="shared" si="26"/>
        <v>0</v>
      </c>
      <c r="E177" s="43">
        <f t="shared" si="27"/>
        <v>0</v>
      </c>
      <c r="F177" s="43">
        <f t="shared" si="28"/>
        <v>0</v>
      </c>
      <c r="G177" s="43">
        <f t="shared" si="29"/>
        <v>14</v>
      </c>
      <c r="H177" s="43">
        <f t="shared" si="30"/>
        <v>0</v>
      </c>
      <c r="I177" s="43">
        <f t="shared" si="31"/>
        <v>4</v>
      </c>
      <c r="J177" s="44">
        <f t="shared" si="32"/>
        <v>0</v>
      </c>
      <c r="L177" s="10">
        <f t="shared" si="17"/>
        <v>0</v>
      </c>
      <c r="M177" s="10">
        <f t="shared" si="18"/>
        <v>0</v>
      </c>
      <c r="N177" s="10">
        <f t="shared" si="19"/>
        <v>0</v>
      </c>
      <c r="O177" s="10">
        <f t="shared" si="20"/>
        <v>0</v>
      </c>
      <c r="P177" s="10">
        <f t="shared" si="21"/>
        <v>1</v>
      </c>
      <c r="Q177" s="10">
        <f t="shared" si="22"/>
        <v>0</v>
      </c>
      <c r="R177" s="10">
        <f t="shared" si="23"/>
        <v>1</v>
      </c>
      <c r="S177" s="10">
        <f t="shared" si="24"/>
        <v>0</v>
      </c>
    </row>
    <row r="178" spans="1:19" ht="11.25">
      <c r="A178" s="3"/>
      <c r="B178" s="6" t="s">
        <v>48</v>
      </c>
      <c r="C178" s="43">
        <f t="shared" si="25"/>
        <v>0</v>
      </c>
      <c r="D178" s="43">
        <f t="shared" si="26"/>
        <v>0</v>
      </c>
      <c r="E178" s="43">
        <f t="shared" si="27"/>
        <v>0</v>
      </c>
      <c r="F178" s="43">
        <f t="shared" si="28"/>
        <v>0</v>
      </c>
      <c r="G178" s="43">
        <f t="shared" si="29"/>
        <v>0</v>
      </c>
      <c r="H178" s="43">
        <f t="shared" si="30"/>
        <v>0</v>
      </c>
      <c r="I178" s="43">
        <f t="shared" si="31"/>
        <v>0</v>
      </c>
      <c r="J178" s="44">
        <f t="shared" si="32"/>
        <v>0</v>
      </c>
      <c r="L178" s="10">
        <f t="shared" si="17"/>
        <v>0</v>
      </c>
      <c r="M178" s="10">
        <f t="shared" si="18"/>
        <v>0</v>
      </c>
      <c r="N178" s="10">
        <f t="shared" si="19"/>
        <v>0</v>
      </c>
      <c r="O178" s="10">
        <f t="shared" si="20"/>
        <v>0</v>
      </c>
      <c r="P178" s="10">
        <f t="shared" si="21"/>
        <v>0</v>
      </c>
      <c r="Q178" s="10">
        <f t="shared" si="22"/>
        <v>0</v>
      </c>
      <c r="R178" s="10">
        <f t="shared" si="23"/>
        <v>0</v>
      </c>
      <c r="S178" s="10">
        <f t="shared" si="24"/>
        <v>0</v>
      </c>
    </row>
    <row r="179" spans="1:19" ht="11.25">
      <c r="A179" s="3"/>
      <c r="B179" s="6" t="s">
        <v>49</v>
      </c>
      <c r="C179" s="43">
        <f t="shared" si="25"/>
        <v>0</v>
      </c>
      <c r="D179" s="43">
        <f t="shared" si="26"/>
        <v>0</v>
      </c>
      <c r="E179" s="43">
        <f t="shared" si="27"/>
        <v>5</v>
      </c>
      <c r="F179" s="43">
        <f t="shared" si="28"/>
        <v>0</v>
      </c>
      <c r="G179" s="43">
        <f t="shared" si="29"/>
        <v>2</v>
      </c>
      <c r="H179" s="43">
        <f t="shared" si="30"/>
        <v>0</v>
      </c>
      <c r="I179" s="43">
        <f t="shared" si="31"/>
        <v>0</v>
      </c>
      <c r="J179" s="44">
        <f t="shared" si="32"/>
        <v>0</v>
      </c>
      <c r="L179" s="10">
        <f t="shared" si="17"/>
        <v>0</v>
      </c>
      <c r="M179" s="10">
        <f t="shared" si="18"/>
        <v>0</v>
      </c>
      <c r="N179" s="10">
        <f t="shared" si="19"/>
        <v>1</v>
      </c>
      <c r="O179" s="10">
        <f t="shared" si="20"/>
        <v>0</v>
      </c>
      <c r="P179" s="10">
        <f t="shared" si="21"/>
        <v>1</v>
      </c>
      <c r="Q179" s="10">
        <f t="shared" si="22"/>
        <v>0</v>
      </c>
      <c r="R179" s="10">
        <f t="shared" si="23"/>
        <v>0</v>
      </c>
      <c r="S179" s="10">
        <f t="shared" si="24"/>
        <v>0</v>
      </c>
    </row>
    <row r="180" spans="1:19" ht="11.25">
      <c r="A180" s="3"/>
      <c r="B180" s="9" t="s">
        <v>50</v>
      </c>
      <c r="C180" s="45">
        <f t="shared" si="25"/>
        <v>0</v>
      </c>
      <c r="D180" s="45">
        <f t="shared" si="26"/>
        <v>0</v>
      </c>
      <c r="E180" s="45">
        <f t="shared" si="27"/>
        <v>0</v>
      </c>
      <c r="F180" s="45">
        <f t="shared" si="28"/>
        <v>0</v>
      </c>
      <c r="G180" s="45">
        <f t="shared" si="29"/>
        <v>0</v>
      </c>
      <c r="H180" s="45">
        <f t="shared" si="30"/>
        <v>0</v>
      </c>
      <c r="I180" s="45">
        <f t="shared" si="31"/>
        <v>0</v>
      </c>
      <c r="J180" s="46">
        <f t="shared" si="32"/>
        <v>0</v>
      </c>
      <c r="L180" s="10">
        <f t="shared" si="17"/>
        <v>0</v>
      </c>
      <c r="M180" s="10">
        <f t="shared" si="18"/>
        <v>0</v>
      </c>
      <c r="N180" s="10">
        <f t="shared" si="19"/>
        <v>0</v>
      </c>
      <c r="O180" s="10">
        <f t="shared" si="20"/>
        <v>0</v>
      </c>
      <c r="P180" s="10">
        <f t="shared" si="21"/>
        <v>0</v>
      </c>
      <c r="Q180" s="10">
        <f t="shared" si="22"/>
        <v>0</v>
      </c>
      <c r="R180" s="10">
        <f t="shared" si="23"/>
        <v>0</v>
      </c>
      <c r="S180" s="10">
        <f t="shared" si="24"/>
        <v>0</v>
      </c>
    </row>
    <row r="182" spans="2:14" ht="11.25">
      <c r="B182" s="11" t="s">
        <v>141</v>
      </c>
      <c r="C182" s="34">
        <f>SUM(C152:C168,C170:C173,C175:C177)</f>
        <v>94</v>
      </c>
      <c r="D182" s="34">
        <f aca="true" t="shared" si="33" ref="D182:J182">SUM(D152:D168,D170:D173,D175:D177)</f>
        <v>5</v>
      </c>
      <c r="E182" s="34">
        <f t="shared" si="33"/>
        <v>78</v>
      </c>
      <c r="F182" s="34">
        <f t="shared" si="33"/>
        <v>19</v>
      </c>
      <c r="G182" s="34">
        <f t="shared" si="33"/>
        <v>82</v>
      </c>
      <c r="H182" s="34">
        <f t="shared" si="33"/>
        <v>44</v>
      </c>
      <c r="I182" s="34">
        <f t="shared" si="33"/>
        <v>118</v>
      </c>
      <c r="J182" s="34">
        <f t="shared" si="33"/>
        <v>57</v>
      </c>
      <c r="K182" s="34"/>
      <c r="L182" s="34"/>
      <c r="M182" s="34"/>
      <c r="N182" s="34"/>
    </row>
    <row r="183" spans="2:14" ht="11.25">
      <c r="B183" s="11" t="s">
        <v>142</v>
      </c>
      <c r="C183" s="10">
        <f>SUM(L152:L168,L170:L173,L175:L177)</f>
        <v>4</v>
      </c>
      <c r="D183" s="10">
        <f aca="true" t="shared" si="34" ref="D183:J183">SUM(M152:M168,M170:M173,M175:M177)</f>
        <v>2</v>
      </c>
      <c r="E183" s="10">
        <f t="shared" si="34"/>
        <v>4</v>
      </c>
      <c r="F183" s="10">
        <f t="shared" si="34"/>
        <v>2</v>
      </c>
      <c r="G183" s="10">
        <f t="shared" si="34"/>
        <v>4</v>
      </c>
      <c r="H183" s="10">
        <f t="shared" si="34"/>
        <v>3</v>
      </c>
      <c r="I183" s="10">
        <f t="shared" si="34"/>
        <v>5</v>
      </c>
      <c r="J183" s="10">
        <f t="shared" si="34"/>
        <v>4</v>
      </c>
      <c r="K183" s="10"/>
      <c r="L183" s="10"/>
      <c r="M183" s="10"/>
      <c r="N183" s="10"/>
    </row>
  </sheetData>
  <printOptions/>
  <pageMargins left="0.75" right="0.75" top="1" bottom="1" header="0.5" footer="0.5"/>
  <pageSetup fitToHeight="1" fitToWidth="1" horizontalDpi="600" verticalDpi="600" orientation="portrait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8"/>
  <sheetViews>
    <sheetView zoomScale="75" zoomScaleNormal="75" workbookViewId="0" topLeftCell="A119">
      <selection activeCell="B147" sqref="B147"/>
    </sheetView>
  </sheetViews>
  <sheetFormatPr defaultColWidth="9.140625" defaultRowHeight="12.75"/>
  <cols>
    <col min="1" max="1" width="21.28125" style="11" bestFit="1" customWidth="1"/>
    <col min="2" max="2" width="19.00390625" style="11" bestFit="1" customWidth="1"/>
    <col min="3" max="3" width="8.8515625" style="11" customWidth="1"/>
    <col min="4" max="4" width="10.28125" style="11" customWidth="1"/>
    <col min="5" max="8" width="8.8515625" style="11" customWidth="1"/>
    <col min="9" max="9" width="21.28125" style="11" bestFit="1" customWidth="1"/>
    <col min="10" max="10" width="19.00390625" style="11" bestFit="1" customWidth="1"/>
    <col min="11" max="11" width="8.8515625" style="11" customWidth="1"/>
    <col min="12" max="12" width="10.28125" style="11" customWidth="1"/>
    <col min="13" max="16384" width="8.8515625" style="11" customWidth="1"/>
  </cols>
  <sheetData>
    <row r="1" spans="1:20" ht="11.25">
      <c r="A1" s="1" t="s">
        <v>139</v>
      </c>
      <c r="B1" s="2"/>
      <c r="C1" s="1"/>
      <c r="D1" s="3"/>
      <c r="E1" s="3"/>
      <c r="F1" s="27"/>
      <c r="G1" s="4"/>
      <c r="S1" s="64"/>
      <c r="T1" s="64"/>
    </row>
    <row r="2" spans="1:20" ht="11.25">
      <c r="A2" s="1" t="s">
        <v>138</v>
      </c>
      <c r="B2" s="55" t="s">
        <v>179</v>
      </c>
      <c r="C2" s="1"/>
      <c r="D2" s="3"/>
      <c r="E2" s="3"/>
      <c r="F2" s="27"/>
      <c r="G2" s="4"/>
      <c r="S2" s="34"/>
      <c r="T2" s="34"/>
    </row>
    <row r="3" spans="1:20" ht="11.25">
      <c r="A3" s="1"/>
      <c r="B3" s="7"/>
      <c r="C3" s="1"/>
      <c r="D3" s="3"/>
      <c r="E3" s="3"/>
      <c r="F3" s="28"/>
      <c r="G3" s="4"/>
      <c r="T3" s="64"/>
    </row>
    <row r="4" spans="1:7" ht="11.25">
      <c r="A4" s="4"/>
      <c r="B4" s="4"/>
      <c r="C4" s="1"/>
      <c r="D4" s="3"/>
      <c r="E4" s="3"/>
      <c r="F4" s="28"/>
      <c r="G4" s="4"/>
    </row>
    <row r="5" spans="1:7" ht="11.25">
      <c r="A5" s="4"/>
      <c r="B5" s="4"/>
      <c r="C5" s="3"/>
      <c r="D5" s="3"/>
      <c r="E5" s="3"/>
      <c r="F5" s="28"/>
      <c r="G5" s="4"/>
    </row>
    <row r="6" spans="1:15" ht="11.25">
      <c r="A6" s="3" t="s">
        <v>51</v>
      </c>
      <c r="B6" s="29">
        <v>5</v>
      </c>
      <c r="C6" s="29" t="s">
        <v>92</v>
      </c>
      <c r="D6" s="8"/>
      <c r="E6" s="3"/>
      <c r="F6" s="28"/>
      <c r="G6" s="4"/>
      <c r="I6" s="3" t="s">
        <v>51</v>
      </c>
      <c r="J6" s="29">
        <v>5</v>
      </c>
      <c r="K6" s="29" t="s">
        <v>93</v>
      </c>
      <c r="L6" s="8"/>
      <c r="M6" s="3"/>
      <c r="N6" s="28"/>
      <c r="O6" s="4"/>
    </row>
    <row r="7" spans="1:14" ht="11.25">
      <c r="A7" s="3" t="s">
        <v>52</v>
      </c>
      <c r="B7" s="29">
        <v>1</v>
      </c>
      <c r="C7" s="57">
        <v>39094</v>
      </c>
      <c r="D7" s="7"/>
      <c r="E7" s="7"/>
      <c r="F7" s="7"/>
      <c r="I7" s="3" t="s">
        <v>52</v>
      </c>
      <c r="J7" s="29">
        <v>2</v>
      </c>
      <c r="K7" s="57">
        <v>39094</v>
      </c>
      <c r="L7" s="7"/>
      <c r="M7" s="7"/>
      <c r="N7" s="7"/>
    </row>
    <row r="8" spans="3:14" ht="11.25">
      <c r="C8" s="10"/>
      <c r="D8" s="10"/>
      <c r="E8" s="10"/>
      <c r="F8" s="10"/>
      <c r="K8" s="10"/>
      <c r="L8" s="10"/>
      <c r="M8" s="10"/>
      <c r="N8" s="10"/>
    </row>
    <row r="9" spans="1:15" ht="12" thickBot="1">
      <c r="A9" s="12" t="s">
        <v>0</v>
      </c>
      <c r="B9" s="13" t="s">
        <v>1</v>
      </c>
      <c r="C9" s="14" t="s">
        <v>2</v>
      </c>
      <c r="D9" s="14" t="s">
        <v>3</v>
      </c>
      <c r="E9" s="14" t="s">
        <v>4</v>
      </c>
      <c r="F9" s="14" t="s">
        <v>5</v>
      </c>
      <c r="G9" s="15" t="s">
        <v>6</v>
      </c>
      <c r="I9" s="12" t="s">
        <v>0</v>
      </c>
      <c r="J9" s="13" t="s">
        <v>1</v>
      </c>
      <c r="K9" s="14" t="s">
        <v>2</v>
      </c>
      <c r="L9" s="14" t="s">
        <v>3</v>
      </c>
      <c r="M9" s="14" t="s">
        <v>4</v>
      </c>
      <c r="N9" s="14" t="s">
        <v>5</v>
      </c>
      <c r="O9" s="15" t="s">
        <v>6</v>
      </c>
    </row>
    <row r="10" spans="1:15" ht="12" thickTop="1">
      <c r="A10" s="16" t="s">
        <v>7</v>
      </c>
      <c r="B10" s="17" t="s">
        <v>8</v>
      </c>
      <c r="C10" s="18"/>
      <c r="D10" s="19"/>
      <c r="E10" s="19"/>
      <c r="F10" s="19"/>
      <c r="G10" s="19">
        <f>SUM(C10:F10)</f>
        <v>0</v>
      </c>
      <c r="I10" s="16" t="s">
        <v>7</v>
      </c>
      <c r="J10" s="17" t="s">
        <v>8</v>
      </c>
      <c r="K10" s="18"/>
      <c r="L10" s="19">
        <v>1</v>
      </c>
      <c r="M10" s="19"/>
      <c r="N10" s="19"/>
      <c r="O10" s="19">
        <f>SUM(K10:N10)</f>
        <v>1</v>
      </c>
    </row>
    <row r="11" spans="1:15" ht="11.25">
      <c r="A11" s="20" t="s">
        <v>9</v>
      </c>
      <c r="B11" s="21" t="s">
        <v>10</v>
      </c>
      <c r="C11" s="22"/>
      <c r="D11" s="23"/>
      <c r="E11" s="23"/>
      <c r="F11" s="23"/>
      <c r="G11" s="23">
        <f>SUM(C11:F11)</f>
        <v>0</v>
      </c>
      <c r="I11" s="20" t="s">
        <v>9</v>
      </c>
      <c r="J11" s="21" t="s">
        <v>10</v>
      </c>
      <c r="K11" s="22"/>
      <c r="L11" s="23"/>
      <c r="M11" s="23"/>
      <c r="N11" s="23"/>
      <c r="O11" s="23">
        <f>SUM(K11:N11)</f>
        <v>0</v>
      </c>
    </row>
    <row r="12" spans="1:15" ht="11.25">
      <c r="A12" s="20" t="s">
        <v>11</v>
      </c>
      <c r="B12" s="21" t="s">
        <v>12</v>
      </c>
      <c r="C12" s="22"/>
      <c r="D12" s="23"/>
      <c r="E12" s="23"/>
      <c r="F12" s="23"/>
      <c r="G12" s="23">
        <f aca="true" t="shared" si="0" ref="G12:G25">SUM(C12:F12)</f>
        <v>0</v>
      </c>
      <c r="I12" s="20" t="s">
        <v>11</v>
      </c>
      <c r="J12" s="21" t="s">
        <v>12</v>
      </c>
      <c r="K12" s="22"/>
      <c r="L12" s="23"/>
      <c r="M12" s="23"/>
      <c r="N12" s="23"/>
      <c r="O12" s="23">
        <f aca="true" t="shared" si="1" ref="O12:O25">SUM(K12:N12)</f>
        <v>0</v>
      </c>
    </row>
    <row r="13" spans="1:15" ht="11.25">
      <c r="A13" s="20" t="s">
        <v>13</v>
      </c>
      <c r="B13" s="21" t="s">
        <v>14</v>
      </c>
      <c r="C13" s="22"/>
      <c r="D13" s="23"/>
      <c r="E13" s="23"/>
      <c r="F13" s="23"/>
      <c r="G13" s="23">
        <f t="shared" si="0"/>
        <v>0</v>
      </c>
      <c r="I13" s="20" t="s">
        <v>13</v>
      </c>
      <c r="J13" s="21" t="s">
        <v>14</v>
      </c>
      <c r="K13" s="22"/>
      <c r="L13" s="23"/>
      <c r="M13" s="23"/>
      <c r="N13" s="23"/>
      <c r="O13" s="23">
        <f t="shared" si="1"/>
        <v>0</v>
      </c>
    </row>
    <row r="14" spans="1:15" ht="11.25">
      <c r="A14" s="20" t="s">
        <v>15</v>
      </c>
      <c r="B14" s="21" t="s">
        <v>16</v>
      </c>
      <c r="C14" s="22"/>
      <c r="D14" s="23"/>
      <c r="E14" s="23"/>
      <c r="F14" s="23"/>
      <c r="G14" s="23">
        <f t="shared" si="0"/>
        <v>0</v>
      </c>
      <c r="I14" s="20" t="s">
        <v>15</v>
      </c>
      <c r="J14" s="21" t="s">
        <v>16</v>
      </c>
      <c r="K14" s="22"/>
      <c r="L14" s="23"/>
      <c r="M14" s="23"/>
      <c r="N14" s="23"/>
      <c r="O14" s="23">
        <f t="shared" si="1"/>
        <v>0</v>
      </c>
    </row>
    <row r="15" spans="1:15" ht="11.25">
      <c r="A15" s="20" t="s">
        <v>17</v>
      </c>
      <c r="B15" s="21" t="s">
        <v>18</v>
      </c>
      <c r="C15" s="22"/>
      <c r="D15" s="23"/>
      <c r="E15" s="23"/>
      <c r="F15" s="23"/>
      <c r="G15" s="23">
        <f t="shared" si="0"/>
        <v>0</v>
      </c>
      <c r="I15" s="20" t="s">
        <v>17</v>
      </c>
      <c r="J15" s="21" t="s">
        <v>18</v>
      </c>
      <c r="K15" s="22"/>
      <c r="L15" s="23"/>
      <c r="M15" s="23"/>
      <c r="N15" s="23"/>
      <c r="O15" s="23">
        <f t="shared" si="1"/>
        <v>0</v>
      </c>
    </row>
    <row r="16" spans="1:15" ht="11.25">
      <c r="A16" s="20" t="s">
        <v>19</v>
      </c>
      <c r="B16" s="21" t="s">
        <v>20</v>
      </c>
      <c r="C16" s="22"/>
      <c r="D16" s="23"/>
      <c r="E16" s="23"/>
      <c r="F16" s="23"/>
      <c r="G16" s="23">
        <f t="shared" si="0"/>
        <v>0</v>
      </c>
      <c r="I16" s="20" t="s">
        <v>19</v>
      </c>
      <c r="J16" s="21" t="s">
        <v>20</v>
      </c>
      <c r="K16" s="22"/>
      <c r="L16" s="23"/>
      <c r="M16" s="23"/>
      <c r="N16" s="23"/>
      <c r="O16" s="23">
        <f t="shared" si="1"/>
        <v>0</v>
      </c>
    </row>
    <row r="17" spans="1:15" ht="11.25">
      <c r="A17" s="20" t="s">
        <v>21</v>
      </c>
      <c r="B17" s="21" t="s">
        <v>22</v>
      </c>
      <c r="C17" s="22"/>
      <c r="D17" s="23"/>
      <c r="E17" s="23"/>
      <c r="F17" s="23"/>
      <c r="G17" s="23">
        <f t="shared" si="0"/>
        <v>0</v>
      </c>
      <c r="I17" s="20" t="s">
        <v>21</v>
      </c>
      <c r="J17" s="21" t="s">
        <v>22</v>
      </c>
      <c r="K17" s="22"/>
      <c r="L17" s="23"/>
      <c r="M17" s="23"/>
      <c r="N17" s="23"/>
      <c r="O17" s="23">
        <f t="shared" si="1"/>
        <v>0</v>
      </c>
    </row>
    <row r="18" spans="1:15" ht="11.25">
      <c r="A18" s="20" t="s">
        <v>23</v>
      </c>
      <c r="B18" s="21" t="s">
        <v>24</v>
      </c>
      <c r="C18" s="22"/>
      <c r="D18" s="23"/>
      <c r="E18" s="23"/>
      <c r="F18" s="23"/>
      <c r="G18" s="23">
        <f t="shared" si="0"/>
        <v>0</v>
      </c>
      <c r="I18" s="20" t="s">
        <v>23</v>
      </c>
      <c r="J18" s="21" t="s">
        <v>24</v>
      </c>
      <c r="K18" s="22"/>
      <c r="L18" s="23"/>
      <c r="M18" s="23"/>
      <c r="N18" s="23"/>
      <c r="O18" s="23">
        <f t="shared" si="1"/>
        <v>0</v>
      </c>
    </row>
    <row r="19" spans="1:15" ht="11.25">
      <c r="A19" s="20" t="s">
        <v>25</v>
      </c>
      <c r="B19" s="21" t="s">
        <v>26</v>
      </c>
      <c r="C19" s="22"/>
      <c r="D19" s="23"/>
      <c r="E19" s="23"/>
      <c r="F19" s="23"/>
      <c r="G19" s="23">
        <f t="shared" si="0"/>
        <v>0</v>
      </c>
      <c r="I19" s="20" t="s">
        <v>25</v>
      </c>
      <c r="J19" s="21" t="s">
        <v>26</v>
      </c>
      <c r="K19" s="22">
        <v>20</v>
      </c>
      <c r="L19" s="23">
        <v>21</v>
      </c>
      <c r="M19" s="23"/>
      <c r="N19" s="23"/>
      <c r="O19" s="23">
        <f t="shared" si="1"/>
        <v>41</v>
      </c>
    </row>
    <row r="20" spans="1:15" ht="11.25">
      <c r="A20" s="20" t="s">
        <v>27</v>
      </c>
      <c r="B20" s="21" t="s">
        <v>28</v>
      </c>
      <c r="C20" s="22"/>
      <c r="D20" s="23"/>
      <c r="E20" s="23"/>
      <c r="F20" s="23"/>
      <c r="G20" s="23">
        <f t="shared" si="0"/>
        <v>0</v>
      </c>
      <c r="I20" s="20" t="s">
        <v>27</v>
      </c>
      <c r="J20" s="21" t="s">
        <v>28</v>
      </c>
      <c r="K20" s="22"/>
      <c r="L20" s="23"/>
      <c r="M20" s="23"/>
      <c r="N20" s="23"/>
      <c r="O20" s="23">
        <f t="shared" si="1"/>
        <v>0</v>
      </c>
    </row>
    <row r="21" spans="1:15" ht="11.25">
      <c r="A21" s="20" t="s">
        <v>29</v>
      </c>
      <c r="B21" s="21" t="s">
        <v>30</v>
      </c>
      <c r="C21" s="22">
        <v>11</v>
      </c>
      <c r="D21" s="23">
        <v>11</v>
      </c>
      <c r="E21" s="23"/>
      <c r="F21" s="23"/>
      <c r="G21" s="23">
        <f t="shared" si="0"/>
        <v>22</v>
      </c>
      <c r="I21" s="20" t="s">
        <v>29</v>
      </c>
      <c r="J21" s="21" t="s">
        <v>30</v>
      </c>
      <c r="K21" s="22">
        <v>18</v>
      </c>
      <c r="L21" s="23">
        <v>13</v>
      </c>
      <c r="M21" s="23"/>
      <c r="N21" s="23"/>
      <c r="O21" s="23">
        <f t="shared" si="1"/>
        <v>31</v>
      </c>
    </row>
    <row r="22" spans="1:15" ht="11.25">
      <c r="A22" s="20" t="s">
        <v>31</v>
      </c>
      <c r="B22" s="21" t="s">
        <v>32</v>
      </c>
      <c r="C22" s="22"/>
      <c r="D22" s="23"/>
      <c r="E22" s="23"/>
      <c r="F22" s="23"/>
      <c r="G22" s="23">
        <f t="shared" si="0"/>
        <v>0</v>
      </c>
      <c r="I22" s="20" t="s">
        <v>31</v>
      </c>
      <c r="J22" s="21" t="s">
        <v>32</v>
      </c>
      <c r="K22" s="22"/>
      <c r="L22" s="23"/>
      <c r="M22" s="23"/>
      <c r="N22" s="23"/>
      <c r="O22" s="23">
        <f t="shared" si="1"/>
        <v>0</v>
      </c>
    </row>
    <row r="23" spans="1:15" ht="11.25">
      <c r="A23" s="20" t="s">
        <v>33</v>
      </c>
      <c r="B23" s="21" t="s">
        <v>34</v>
      </c>
      <c r="C23" s="22"/>
      <c r="D23" s="23"/>
      <c r="E23" s="23"/>
      <c r="F23" s="23"/>
      <c r="G23" s="23">
        <f t="shared" si="0"/>
        <v>0</v>
      </c>
      <c r="I23" s="20" t="s">
        <v>33</v>
      </c>
      <c r="J23" s="21" t="s">
        <v>34</v>
      </c>
      <c r="K23" s="22"/>
      <c r="L23" s="23"/>
      <c r="M23" s="23"/>
      <c r="N23" s="23"/>
      <c r="O23" s="23">
        <f t="shared" si="1"/>
        <v>0</v>
      </c>
    </row>
    <row r="24" spans="1:15" ht="11.25">
      <c r="A24" s="20" t="s">
        <v>35</v>
      </c>
      <c r="B24" s="21" t="s">
        <v>36</v>
      </c>
      <c r="C24" s="22">
        <v>1</v>
      </c>
      <c r="D24" s="23">
        <v>3</v>
      </c>
      <c r="E24" s="23"/>
      <c r="F24" s="23"/>
      <c r="G24" s="23">
        <f t="shared" si="0"/>
        <v>4</v>
      </c>
      <c r="I24" s="20" t="s">
        <v>35</v>
      </c>
      <c r="J24" s="21" t="s">
        <v>36</v>
      </c>
      <c r="K24" s="22">
        <v>4</v>
      </c>
      <c r="L24" s="23">
        <v>6</v>
      </c>
      <c r="M24" s="23"/>
      <c r="N24" s="23"/>
      <c r="O24" s="23">
        <f t="shared" si="1"/>
        <v>10</v>
      </c>
    </row>
    <row r="25" spans="1:15" ht="11.25">
      <c r="A25" s="20" t="s">
        <v>37</v>
      </c>
      <c r="B25" s="21" t="s">
        <v>38</v>
      </c>
      <c r="C25" s="22"/>
      <c r="D25" s="23"/>
      <c r="E25" s="23"/>
      <c r="F25" s="23"/>
      <c r="G25" s="23">
        <f t="shared" si="0"/>
        <v>0</v>
      </c>
      <c r="I25" s="20" t="s">
        <v>37</v>
      </c>
      <c r="J25" s="21" t="s">
        <v>38</v>
      </c>
      <c r="K25" s="22"/>
      <c r="L25" s="23"/>
      <c r="M25" s="23"/>
      <c r="N25" s="23"/>
      <c r="O25" s="23">
        <f t="shared" si="1"/>
        <v>0</v>
      </c>
    </row>
    <row r="26" spans="1:15" ht="11.25">
      <c r="A26" s="20" t="s">
        <v>39</v>
      </c>
      <c r="B26" s="21" t="s">
        <v>40</v>
      </c>
      <c r="C26" s="22"/>
      <c r="D26" s="23"/>
      <c r="E26" s="23"/>
      <c r="F26" s="23"/>
      <c r="G26" s="23">
        <f>SUM(C26:F26)</f>
        <v>0</v>
      </c>
      <c r="I26" s="20" t="s">
        <v>39</v>
      </c>
      <c r="J26" s="21" t="s">
        <v>40</v>
      </c>
      <c r="K26" s="22"/>
      <c r="L26" s="23"/>
      <c r="M26" s="23"/>
      <c r="N26" s="23"/>
      <c r="O26" s="23">
        <f>SUM(K26:N26)</f>
        <v>0</v>
      </c>
    </row>
    <row r="27" spans="3:14" ht="11.25">
      <c r="C27" s="10"/>
      <c r="D27" s="10"/>
      <c r="E27" s="10"/>
      <c r="F27" s="10"/>
      <c r="K27" s="10"/>
      <c r="L27" s="10"/>
      <c r="M27" s="10"/>
      <c r="N27" s="10"/>
    </row>
    <row r="28" spans="1:14" ht="11.25">
      <c r="A28" s="24" t="s">
        <v>41</v>
      </c>
      <c r="B28" s="25">
        <v>11</v>
      </c>
      <c r="C28" s="26"/>
      <c r="D28" s="10"/>
      <c r="E28" s="10"/>
      <c r="F28" s="10"/>
      <c r="I28" s="24" t="s">
        <v>41</v>
      </c>
      <c r="J28" s="25"/>
      <c r="K28" s="26"/>
      <c r="L28" s="10"/>
      <c r="M28" s="10"/>
      <c r="N28" s="10"/>
    </row>
    <row r="29" spans="1:15" ht="11.25">
      <c r="A29" s="24" t="s">
        <v>42</v>
      </c>
      <c r="B29" s="25"/>
      <c r="C29" s="26"/>
      <c r="D29" s="31" t="s">
        <v>144</v>
      </c>
      <c r="E29" s="56">
        <v>0.38958333333333334</v>
      </c>
      <c r="F29" s="31" t="s">
        <v>145</v>
      </c>
      <c r="G29" s="56">
        <v>0.40625</v>
      </c>
      <c r="I29" s="24" t="s">
        <v>42</v>
      </c>
      <c r="J29" s="25">
        <v>118</v>
      </c>
      <c r="K29" s="26"/>
      <c r="L29" s="31" t="s">
        <v>144</v>
      </c>
      <c r="M29" s="56">
        <v>0.41111111111111115</v>
      </c>
      <c r="N29" s="31" t="s">
        <v>145</v>
      </c>
      <c r="O29" s="56">
        <v>0.4270833333333333</v>
      </c>
    </row>
    <row r="30" spans="1:16" ht="11.25">
      <c r="A30" s="24" t="s">
        <v>43</v>
      </c>
      <c r="B30" s="25"/>
      <c r="C30" s="26"/>
      <c r="D30" s="31" t="s">
        <v>146</v>
      </c>
      <c r="E30" s="10">
        <v>8.5</v>
      </c>
      <c r="F30" s="31" t="s">
        <v>147</v>
      </c>
      <c r="G30" s="10" t="s">
        <v>153</v>
      </c>
      <c r="H30" s="11" t="s">
        <v>180</v>
      </c>
      <c r="I30" s="24" t="s">
        <v>43</v>
      </c>
      <c r="J30" s="25"/>
      <c r="K30" s="26"/>
      <c r="L30" s="31" t="s">
        <v>146</v>
      </c>
      <c r="M30" s="10">
        <v>9.3</v>
      </c>
      <c r="N30" s="31" t="s">
        <v>147</v>
      </c>
      <c r="O30" s="10" t="s">
        <v>153</v>
      </c>
      <c r="P30" s="11" t="s">
        <v>186</v>
      </c>
    </row>
    <row r="31" spans="1:15" ht="11.25">
      <c r="A31" s="24" t="s">
        <v>56</v>
      </c>
      <c r="B31" s="25"/>
      <c r="C31" s="26"/>
      <c r="D31" s="31" t="s">
        <v>148</v>
      </c>
      <c r="E31" s="10">
        <v>100</v>
      </c>
      <c r="F31" s="31" t="s">
        <v>149</v>
      </c>
      <c r="G31" s="10"/>
      <c r="I31" s="24" t="s">
        <v>56</v>
      </c>
      <c r="J31" s="25"/>
      <c r="K31" s="26"/>
      <c r="L31" s="31" t="s">
        <v>148</v>
      </c>
      <c r="M31" s="10">
        <v>80</v>
      </c>
      <c r="N31" s="31" t="s">
        <v>149</v>
      </c>
      <c r="O31" s="10"/>
    </row>
    <row r="32" spans="1:15" ht="11.25">
      <c r="A32" s="24" t="s">
        <v>44</v>
      </c>
      <c r="B32" s="25">
        <v>41</v>
      </c>
      <c r="D32" s="31" t="s">
        <v>150</v>
      </c>
      <c r="E32" s="10" t="s">
        <v>156</v>
      </c>
      <c r="F32" s="31" t="s">
        <v>151</v>
      </c>
      <c r="G32" s="10" t="s">
        <v>158</v>
      </c>
      <c r="I32" s="24" t="s">
        <v>44</v>
      </c>
      <c r="J32" s="25">
        <v>55</v>
      </c>
      <c r="L32" s="31" t="s">
        <v>150</v>
      </c>
      <c r="M32" s="10" t="s">
        <v>156</v>
      </c>
      <c r="N32" s="31" t="s">
        <v>151</v>
      </c>
      <c r="O32" s="10" t="s">
        <v>158</v>
      </c>
    </row>
    <row r="33" spans="1:14" ht="11.25">
      <c r="A33" s="24" t="s">
        <v>45</v>
      </c>
      <c r="B33" s="25">
        <v>2</v>
      </c>
      <c r="D33" s="31" t="s">
        <v>152</v>
      </c>
      <c r="E33" s="10" t="s">
        <v>155</v>
      </c>
      <c r="F33" s="31"/>
      <c r="I33" s="24" t="s">
        <v>45</v>
      </c>
      <c r="J33" s="25"/>
      <c r="L33" s="31" t="s">
        <v>152</v>
      </c>
      <c r="M33" s="10" t="s">
        <v>155</v>
      </c>
      <c r="N33" s="31"/>
    </row>
    <row r="34" spans="1:10" ht="11.25">
      <c r="A34" s="24" t="s">
        <v>46</v>
      </c>
      <c r="B34" s="25"/>
      <c r="I34" s="24" t="s">
        <v>46</v>
      </c>
      <c r="J34" s="25"/>
    </row>
    <row r="35" spans="1:10" ht="11.25">
      <c r="A35" s="24" t="s">
        <v>47</v>
      </c>
      <c r="B35" s="25"/>
      <c r="I35" s="24" t="s">
        <v>47</v>
      </c>
      <c r="J35" s="25">
        <v>40</v>
      </c>
    </row>
    <row r="36" spans="1:15" ht="11.25">
      <c r="A36" s="24" t="s">
        <v>48</v>
      </c>
      <c r="B36" s="25"/>
      <c r="C36" s="1"/>
      <c r="D36" s="3"/>
      <c r="E36" s="3"/>
      <c r="F36" s="27"/>
      <c r="G36" s="4"/>
      <c r="I36" s="24" t="s">
        <v>48</v>
      </c>
      <c r="J36" s="25"/>
      <c r="K36" s="1"/>
      <c r="L36" s="3"/>
      <c r="M36" s="3"/>
      <c r="N36" s="27"/>
      <c r="O36" s="4"/>
    </row>
    <row r="37" spans="1:15" ht="11.25">
      <c r="A37" s="24" t="s">
        <v>49</v>
      </c>
      <c r="B37" s="25"/>
      <c r="C37" s="1"/>
      <c r="D37" s="3"/>
      <c r="E37" s="3"/>
      <c r="F37" s="27"/>
      <c r="G37" s="4"/>
      <c r="I37" s="24" t="s">
        <v>49</v>
      </c>
      <c r="J37" s="25"/>
      <c r="K37" s="1"/>
      <c r="L37" s="3"/>
      <c r="M37" s="3"/>
      <c r="N37" s="27"/>
      <c r="O37" s="4"/>
    </row>
    <row r="38" spans="1:15" ht="11.25">
      <c r="A38" s="24" t="s">
        <v>50</v>
      </c>
      <c r="B38" s="25"/>
      <c r="C38" s="1"/>
      <c r="D38" s="3"/>
      <c r="E38" s="3"/>
      <c r="F38" s="28"/>
      <c r="G38" s="4"/>
      <c r="I38" s="24" t="s">
        <v>50</v>
      </c>
      <c r="J38" s="25"/>
      <c r="K38" s="1"/>
      <c r="L38" s="3"/>
      <c r="M38" s="3"/>
      <c r="N38" s="28"/>
      <c r="O38" s="4"/>
    </row>
    <row r="39" spans="4:6" ht="11.25">
      <c r="D39" s="4"/>
      <c r="E39" s="4"/>
      <c r="F39" s="4"/>
    </row>
    <row r="40" spans="1:7" ht="11.25">
      <c r="A40" s="4"/>
      <c r="B40" s="4"/>
      <c r="C40" s="3"/>
      <c r="D40" s="3"/>
      <c r="E40" s="3"/>
      <c r="F40" s="28"/>
      <c r="G40" s="4"/>
    </row>
    <row r="41" spans="1:15" ht="11.25">
      <c r="A41" s="3" t="s">
        <v>51</v>
      </c>
      <c r="B41" s="29">
        <v>5</v>
      </c>
      <c r="C41" s="29" t="s">
        <v>94</v>
      </c>
      <c r="D41" s="8"/>
      <c r="E41" s="3"/>
      <c r="F41" s="28"/>
      <c r="G41" s="4"/>
      <c r="I41" s="3" t="s">
        <v>51</v>
      </c>
      <c r="J41" s="29">
        <v>5</v>
      </c>
      <c r="K41" s="29" t="s">
        <v>95</v>
      </c>
      <c r="L41" s="8"/>
      <c r="M41" s="3"/>
      <c r="N41" s="28"/>
      <c r="O41" s="4"/>
    </row>
    <row r="42" spans="1:14" ht="11.25">
      <c r="A42" s="3" t="s">
        <v>52</v>
      </c>
      <c r="B42" s="29">
        <v>3</v>
      </c>
      <c r="C42" s="57">
        <v>39094</v>
      </c>
      <c r="D42" s="7"/>
      <c r="E42" s="7"/>
      <c r="F42" s="7"/>
      <c r="I42" s="3" t="s">
        <v>52</v>
      </c>
      <c r="J42" s="29">
        <v>4</v>
      </c>
      <c r="K42" s="57">
        <v>39094</v>
      </c>
      <c r="L42" s="7"/>
      <c r="M42" s="7"/>
      <c r="N42" s="7"/>
    </row>
    <row r="43" spans="3:14" ht="11.25">
      <c r="C43" s="10"/>
      <c r="D43" s="10"/>
      <c r="E43" s="10"/>
      <c r="F43" s="10"/>
      <c r="K43" s="10"/>
      <c r="L43" s="10"/>
      <c r="M43" s="10"/>
      <c r="N43" s="10"/>
    </row>
    <row r="44" spans="1:15" ht="12" thickBot="1">
      <c r="A44" s="12" t="s">
        <v>0</v>
      </c>
      <c r="B44" s="13" t="s">
        <v>1</v>
      </c>
      <c r="C44" s="14" t="s">
        <v>2</v>
      </c>
      <c r="D44" s="14" t="s">
        <v>3</v>
      </c>
      <c r="E44" s="14" t="s">
        <v>4</v>
      </c>
      <c r="F44" s="14" t="s">
        <v>5</v>
      </c>
      <c r="G44" s="15" t="s">
        <v>6</v>
      </c>
      <c r="I44" s="12" t="s">
        <v>0</v>
      </c>
      <c r="J44" s="13" t="s">
        <v>1</v>
      </c>
      <c r="K44" s="14" t="s">
        <v>2</v>
      </c>
      <c r="L44" s="14" t="s">
        <v>3</v>
      </c>
      <c r="M44" s="14" t="s">
        <v>4</v>
      </c>
      <c r="N44" s="14" t="s">
        <v>5</v>
      </c>
      <c r="O44" s="15" t="s">
        <v>6</v>
      </c>
    </row>
    <row r="45" spans="1:15" ht="12" thickTop="1">
      <c r="A45" s="16" t="s">
        <v>7</v>
      </c>
      <c r="B45" s="17" t="s">
        <v>8</v>
      </c>
      <c r="C45" s="18"/>
      <c r="D45" s="19"/>
      <c r="E45" s="19"/>
      <c r="F45" s="19"/>
      <c r="G45" s="19">
        <f>SUM(C45:F45)</f>
        <v>0</v>
      </c>
      <c r="I45" s="16" t="s">
        <v>7</v>
      </c>
      <c r="J45" s="17" t="s">
        <v>8</v>
      </c>
      <c r="K45" s="18"/>
      <c r="L45" s="19"/>
      <c r="M45" s="19"/>
      <c r="N45" s="19"/>
      <c r="O45" s="19">
        <f>SUM(K45:N45)</f>
        <v>0</v>
      </c>
    </row>
    <row r="46" spans="1:15" ht="11.25">
      <c r="A46" s="20" t="s">
        <v>9</v>
      </c>
      <c r="B46" s="21" t="s">
        <v>10</v>
      </c>
      <c r="C46" s="22"/>
      <c r="D46" s="23"/>
      <c r="E46" s="23"/>
      <c r="F46" s="23"/>
      <c r="G46" s="23">
        <f>SUM(C46:F46)</f>
        <v>0</v>
      </c>
      <c r="I46" s="20" t="s">
        <v>9</v>
      </c>
      <c r="J46" s="21" t="s">
        <v>10</v>
      </c>
      <c r="K46" s="22"/>
      <c r="L46" s="23"/>
      <c r="M46" s="23"/>
      <c r="N46" s="23"/>
      <c r="O46" s="23">
        <f>SUM(K46:N46)</f>
        <v>0</v>
      </c>
    </row>
    <row r="47" spans="1:15" ht="11.25">
      <c r="A47" s="20" t="s">
        <v>11</v>
      </c>
      <c r="B47" s="21" t="s">
        <v>12</v>
      </c>
      <c r="C47" s="22"/>
      <c r="D47" s="23"/>
      <c r="E47" s="23"/>
      <c r="F47" s="23"/>
      <c r="G47" s="23">
        <f aca="true" t="shared" si="2" ref="G47:G60">SUM(C47:F47)</f>
        <v>0</v>
      </c>
      <c r="I47" s="20" t="s">
        <v>11</v>
      </c>
      <c r="J47" s="21" t="s">
        <v>12</v>
      </c>
      <c r="K47" s="22"/>
      <c r="L47" s="23"/>
      <c r="M47" s="23"/>
      <c r="N47" s="23"/>
      <c r="O47" s="23">
        <f aca="true" t="shared" si="3" ref="O47:O60">SUM(K47:N47)</f>
        <v>0</v>
      </c>
    </row>
    <row r="48" spans="1:15" ht="11.25">
      <c r="A48" s="20" t="s">
        <v>13</v>
      </c>
      <c r="B48" s="21" t="s">
        <v>14</v>
      </c>
      <c r="C48" s="22"/>
      <c r="D48" s="23"/>
      <c r="E48" s="23"/>
      <c r="F48" s="23"/>
      <c r="G48" s="23">
        <f t="shared" si="2"/>
        <v>0</v>
      </c>
      <c r="I48" s="20" t="s">
        <v>13</v>
      </c>
      <c r="J48" s="21" t="s">
        <v>14</v>
      </c>
      <c r="K48" s="22"/>
      <c r="L48" s="23"/>
      <c r="M48" s="23"/>
      <c r="N48" s="23"/>
      <c r="O48" s="23">
        <f t="shared" si="3"/>
        <v>0</v>
      </c>
    </row>
    <row r="49" spans="1:15" ht="11.25">
      <c r="A49" s="20" t="s">
        <v>15</v>
      </c>
      <c r="B49" s="21" t="s">
        <v>16</v>
      </c>
      <c r="C49" s="22"/>
      <c r="D49" s="23"/>
      <c r="E49" s="23"/>
      <c r="F49" s="23"/>
      <c r="G49" s="23">
        <f t="shared" si="2"/>
        <v>0</v>
      </c>
      <c r="I49" s="20" t="s">
        <v>15</v>
      </c>
      <c r="J49" s="21" t="s">
        <v>16</v>
      </c>
      <c r="K49" s="22"/>
      <c r="L49" s="23"/>
      <c r="M49" s="23"/>
      <c r="N49" s="23"/>
      <c r="O49" s="23">
        <f t="shared" si="3"/>
        <v>0</v>
      </c>
    </row>
    <row r="50" spans="1:15" ht="11.25">
      <c r="A50" s="20" t="s">
        <v>17</v>
      </c>
      <c r="B50" s="21" t="s">
        <v>18</v>
      </c>
      <c r="C50" s="22"/>
      <c r="D50" s="23"/>
      <c r="E50" s="23"/>
      <c r="F50" s="23"/>
      <c r="G50" s="23">
        <f t="shared" si="2"/>
        <v>0</v>
      </c>
      <c r="I50" s="20" t="s">
        <v>17</v>
      </c>
      <c r="J50" s="21" t="s">
        <v>18</v>
      </c>
      <c r="K50" s="22"/>
      <c r="L50" s="23"/>
      <c r="M50" s="23"/>
      <c r="N50" s="23"/>
      <c r="O50" s="23">
        <f t="shared" si="3"/>
        <v>0</v>
      </c>
    </row>
    <row r="51" spans="1:15" ht="11.25">
      <c r="A51" s="20" t="s">
        <v>19</v>
      </c>
      <c r="B51" s="21" t="s">
        <v>20</v>
      </c>
      <c r="C51" s="22"/>
      <c r="D51" s="23"/>
      <c r="E51" s="23"/>
      <c r="F51" s="23"/>
      <c r="G51" s="23">
        <f t="shared" si="2"/>
        <v>0</v>
      </c>
      <c r="I51" s="20" t="s">
        <v>19</v>
      </c>
      <c r="J51" s="21" t="s">
        <v>20</v>
      </c>
      <c r="K51" s="22"/>
      <c r="L51" s="23"/>
      <c r="M51" s="23"/>
      <c r="N51" s="23"/>
      <c r="O51" s="23">
        <f t="shared" si="3"/>
        <v>0</v>
      </c>
    </row>
    <row r="52" spans="1:15" ht="11.25">
      <c r="A52" s="20" t="s">
        <v>21</v>
      </c>
      <c r="B52" s="21" t="s">
        <v>22</v>
      </c>
      <c r="C52" s="22"/>
      <c r="D52" s="23"/>
      <c r="E52" s="23"/>
      <c r="F52" s="23"/>
      <c r="G52" s="23">
        <f t="shared" si="2"/>
        <v>0</v>
      </c>
      <c r="I52" s="20" t="s">
        <v>21</v>
      </c>
      <c r="J52" s="21" t="s">
        <v>22</v>
      </c>
      <c r="K52" s="22"/>
      <c r="L52" s="23"/>
      <c r="M52" s="23"/>
      <c r="N52" s="23"/>
      <c r="O52" s="23">
        <f t="shared" si="3"/>
        <v>0</v>
      </c>
    </row>
    <row r="53" spans="1:15" ht="11.25">
      <c r="A53" s="20" t="s">
        <v>23</v>
      </c>
      <c r="B53" s="21" t="s">
        <v>24</v>
      </c>
      <c r="C53" s="22"/>
      <c r="D53" s="23"/>
      <c r="E53" s="23"/>
      <c r="F53" s="23"/>
      <c r="G53" s="23">
        <f t="shared" si="2"/>
        <v>0</v>
      </c>
      <c r="I53" s="20" t="s">
        <v>23</v>
      </c>
      <c r="J53" s="21" t="s">
        <v>24</v>
      </c>
      <c r="K53" s="22"/>
      <c r="L53" s="23"/>
      <c r="M53" s="23"/>
      <c r="N53" s="23"/>
      <c r="O53" s="23">
        <f t="shared" si="3"/>
        <v>0</v>
      </c>
    </row>
    <row r="54" spans="1:15" ht="11.25">
      <c r="A54" s="20" t="s">
        <v>25</v>
      </c>
      <c r="B54" s="21" t="s">
        <v>26</v>
      </c>
      <c r="C54" s="22">
        <v>10</v>
      </c>
      <c r="D54" s="23">
        <v>16</v>
      </c>
      <c r="E54" s="23"/>
      <c r="F54" s="23">
        <v>26</v>
      </c>
      <c r="G54" s="23">
        <f t="shared" si="2"/>
        <v>52</v>
      </c>
      <c r="I54" s="20" t="s">
        <v>25</v>
      </c>
      <c r="J54" s="21" t="s">
        <v>26</v>
      </c>
      <c r="K54" s="22"/>
      <c r="L54" s="23"/>
      <c r="M54" s="23"/>
      <c r="N54" s="23"/>
      <c r="O54" s="23">
        <f t="shared" si="3"/>
        <v>0</v>
      </c>
    </row>
    <row r="55" spans="1:15" ht="11.25">
      <c r="A55" s="20" t="s">
        <v>27</v>
      </c>
      <c r="B55" s="21" t="s">
        <v>28</v>
      </c>
      <c r="C55" s="22"/>
      <c r="D55" s="23"/>
      <c r="E55" s="23"/>
      <c r="F55" s="23"/>
      <c r="G55" s="23">
        <f t="shared" si="2"/>
        <v>0</v>
      </c>
      <c r="I55" s="20" t="s">
        <v>27</v>
      </c>
      <c r="J55" s="21" t="s">
        <v>28</v>
      </c>
      <c r="K55" s="22"/>
      <c r="L55" s="23"/>
      <c r="M55" s="23"/>
      <c r="N55" s="23"/>
      <c r="O55" s="23">
        <f t="shared" si="3"/>
        <v>0</v>
      </c>
    </row>
    <row r="56" spans="1:15" ht="11.25">
      <c r="A56" s="20" t="s">
        <v>29</v>
      </c>
      <c r="B56" s="21" t="s">
        <v>30</v>
      </c>
      <c r="C56" s="22">
        <v>4</v>
      </c>
      <c r="D56" s="23">
        <v>11</v>
      </c>
      <c r="E56" s="23"/>
      <c r="F56" s="23"/>
      <c r="G56" s="23">
        <f t="shared" si="2"/>
        <v>15</v>
      </c>
      <c r="I56" s="20" t="s">
        <v>29</v>
      </c>
      <c r="J56" s="21" t="s">
        <v>30</v>
      </c>
      <c r="K56" s="22">
        <v>15</v>
      </c>
      <c r="L56" s="23">
        <v>13</v>
      </c>
      <c r="M56" s="23"/>
      <c r="N56" s="23"/>
      <c r="O56" s="23">
        <f t="shared" si="3"/>
        <v>28</v>
      </c>
    </row>
    <row r="57" spans="1:15" ht="11.25">
      <c r="A57" s="20" t="s">
        <v>31</v>
      </c>
      <c r="B57" s="21" t="s">
        <v>32</v>
      </c>
      <c r="C57" s="22"/>
      <c r="D57" s="23"/>
      <c r="E57" s="23"/>
      <c r="F57" s="23"/>
      <c r="G57" s="23">
        <f t="shared" si="2"/>
        <v>0</v>
      </c>
      <c r="I57" s="20" t="s">
        <v>31</v>
      </c>
      <c r="J57" s="21" t="s">
        <v>32</v>
      </c>
      <c r="K57" s="22"/>
      <c r="L57" s="23"/>
      <c r="M57" s="23"/>
      <c r="N57" s="23"/>
      <c r="O57" s="23">
        <f t="shared" si="3"/>
        <v>0</v>
      </c>
    </row>
    <row r="58" spans="1:15" ht="11.25">
      <c r="A58" s="20" t="s">
        <v>33</v>
      </c>
      <c r="B58" s="21" t="s">
        <v>34</v>
      </c>
      <c r="C58" s="22"/>
      <c r="D58" s="23"/>
      <c r="E58" s="23"/>
      <c r="F58" s="23"/>
      <c r="G58" s="23">
        <f t="shared" si="2"/>
        <v>0</v>
      </c>
      <c r="I58" s="20" t="s">
        <v>33</v>
      </c>
      <c r="J58" s="21" t="s">
        <v>34</v>
      </c>
      <c r="K58" s="22"/>
      <c r="L58" s="23"/>
      <c r="M58" s="23"/>
      <c r="N58" s="23"/>
      <c r="O58" s="23">
        <f t="shared" si="3"/>
        <v>0</v>
      </c>
    </row>
    <row r="59" spans="1:15" ht="11.25">
      <c r="A59" s="20" t="s">
        <v>35</v>
      </c>
      <c r="B59" s="21" t="s">
        <v>36</v>
      </c>
      <c r="C59" s="22">
        <v>4</v>
      </c>
      <c r="D59" s="23">
        <v>4</v>
      </c>
      <c r="E59" s="23"/>
      <c r="F59" s="23"/>
      <c r="G59" s="23">
        <f t="shared" si="2"/>
        <v>8</v>
      </c>
      <c r="I59" s="20" t="s">
        <v>35</v>
      </c>
      <c r="J59" s="21" t="s">
        <v>36</v>
      </c>
      <c r="K59" s="22">
        <v>1</v>
      </c>
      <c r="L59" s="23">
        <v>1</v>
      </c>
      <c r="M59" s="23"/>
      <c r="N59" s="23"/>
      <c r="O59" s="23">
        <f t="shared" si="3"/>
        <v>2</v>
      </c>
    </row>
    <row r="60" spans="1:15" ht="11.25">
      <c r="A60" s="20" t="s">
        <v>37</v>
      </c>
      <c r="B60" s="21" t="s">
        <v>38</v>
      </c>
      <c r="C60" s="22"/>
      <c r="D60" s="23"/>
      <c r="E60" s="23"/>
      <c r="F60" s="23"/>
      <c r="G60" s="23">
        <f t="shared" si="2"/>
        <v>0</v>
      </c>
      <c r="I60" s="20" t="s">
        <v>37</v>
      </c>
      <c r="J60" s="21" t="s">
        <v>38</v>
      </c>
      <c r="K60" s="22"/>
      <c r="L60" s="23"/>
      <c r="M60" s="23"/>
      <c r="N60" s="23"/>
      <c r="O60" s="23">
        <f t="shared" si="3"/>
        <v>0</v>
      </c>
    </row>
    <row r="61" spans="1:15" ht="11.25">
      <c r="A61" s="20" t="s">
        <v>39</v>
      </c>
      <c r="B61" s="21" t="s">
        <v>40</v>
      </c>
      <c r="C61" s="22"/>
      <c r="D61" s="23"/>
      <c r="E61" s="23"/>
      <c r="F61" s="23"/>
      <c r="G61" s="23">
        <f>SUM(C61:F61)</f>
        <v>0</v>
      </c>
      <c r="I61" s="20" t="s">
        <v>39</v>
      </c>
      <c r="J61" s="21" t="s">
        <v>40</v>
      </c>
      <c r="K61" s="22"/>
      <c r="L61" s="23"/>
      <c r="M61" s="23"/>
      <c r="N61" s="23"/>
      <c r="O61" s="23">
        <f>SUM(K61:N61)</f>
        <v>0</v>
      </c>
    </row>
    <row r="62" spans="3:14" ht="11.25">
      <c r="C62" s="10"/>
      <c r="D62" s="10"/>
      <c r="E62" s="10"/>
      <c r="F62" s="10"/>
      <c r="K62" s="10"/>
      <c r="L62" s="10"/>
      <c r="M62" s="10"/>
      <c r="N62" s="10"/>
    </row>
    <row r="63" spans="1:14" ht="11.25">
      <c r="A63" s="24" t="s">
        <v>41</v>
      </c>
      <c r="B63" s="25"/>
      <c r="C63" s="26"/>
      <c r="D63" s="10"/>
      <c r="E63" s="10"/>
      <c r="F63" s="10"/>
      <c r="I63" s="24" t="s">
        <v>41</v>
      </c>
      <c r="J63" s="25">
        <v>9</v>
      </c>
      <c r="K63" s="26"/>
      <c r="L63" s="10"/>
      <c r="M63" s="10"/>
      <c r="N63" s="10"/>
    </row>
    <row r="64" spans="1:15" ht="11.25">
      <c r="A64" s="24" t="s">
        <v>42</v>
      </c>
      <c r="B64" s="25"/>
      <c r="C64" s="26"/>
      <c r="D64" s="31" t="s">
        <v>144</v>
      </c>
      <c r="E64" s="56">
        <v>0.4305555555555556</v>
      </c>
      <c r="F64" s="31" t="s">
        <v>145</v>
      </c>
      <c r="G64" s="56">
        <v>0.44097222222222227</v>
      </c>
      <c r="I64" s="24" t="s">
        <v>42</v>
      </c>
      <c r="J64" s="25">
        <v>106</v>
      </c>
      <c r="K64" s="26"/>
      <c r="L64" s="31" t="s">
        <v>144</v>
      </c>
      <c r="M64" s="56">
        <v>0.4618055555555556</v>
      </c>
      <c r="N64" s="31" t="s">
        <v>145</v>
      </c>
      <c r="O64" s="56">
        <v>0.46875</v>
      </c>
    </row>
    <row r="65" spans="1:16" ht="11.25">
      <c r="A65" s="24" t="s">
        <v>43</v>
      </c>
      <c r="B65" s="25"/>
      <c r="C65" s="26"/>
      <c r="D65" s="31" t="s">
        <v>146</v>
      </c>
      <c r="E65" s="10">
        <v>9.6</v>
      </c>
      <c r="F65" s="31" t="s">
        <v>147</v>
      </c>
      <c r="G65" s="10" t="s">
        <v>153</v>
      </c>
      <c r="H65" s="11" t="s">
        <v>183</v>
      </c>
      <c r="I65" s="24" t="s">
        <v>43</v>
      </c>
      <c r="J65" s="25"/>
      <c r="K65" s="26"/>
      <c r="L65" s="31" t="s">
        <v>146</v>
      </c>
      <c r="M65" s="10">
        <v>9</v>
      </c>
      <c r="N65" s="31" t="s">
        <v>147</v>
      </c>
      <c r="O65" s="10" t="s">
        <v>153</v>
      </c>
      <c r="P65" s="11" t="s">
        <v>185</v>
      </c>
    </row>
    <row r="66" spans="1:15" ht="11.25">
      <c r="A66" s="24" t="s">
        <v>56</v>
      </c>
      <c r="B66" s="25"/>
      <c r="C66" s="26"/>
      <c r="D66" s="31" t="s">
        <v>148</v>
      </c>
      <c r="E66" s="10">
        <v>100</v>
      </c>
      <c r="F66" s="31" t="s">
        <v>149</v>
      </c>
      <c r="G66" s="10"/>
      <c r="I66" s="24" t="s">
        <v>56</v>
      </c>
      <c r="J66" s="25"/>
      <c r="K66" s="26"/>
      <c r="L66" s="31" t="s">
        <v>148</v>
      </c>
      <c r="M66" s="10">
        <v>100</v>
      </c>
      <c r="N66" s="31" t="s">
        <v>149</v>
      </c>
      <c r="O66" s="10"/>
    </row>
    <row r="67" spans="1:15" ht="11.25">
      <c r="A67" s="24" t="s">
        <v>44</v>
      </c>
      <c r="B67" s="25">
        <v>67</v>
      </c>
      <c r="D67" s="31" t="s">
        <v>150</v>
      </c>
      <c r="E67" s="10" t="s">
        <v>156</v>
      </c>
      <c r="F67" s="31" t="s">
        <v>151</v>
      </c>
      <c r="G67" s="10" t="s">
        <v>158</v>
      </c>
      <c r="I67" s="24" t="s">
        <v>44</v>
      </c>
      <c r="J67" s="25">
        <v>63</v>
      </c>
      <c r="L67" s="31" t="s">
        <v>150</v>
      </c>
      <c r="M67" s="10" t="s">
        <v>156</v>
      </c>
      <c r="N67" s="31" t="s">
        <v>151</v>
      </c>
      <c r="O67" s="10" t="s">
        <v>158</v>
      </c>
    </row>
    <row r="68" spans="1:14" ht="11.25">
      <c r="A68" s="24" t="s">
        <v>45</v>
      </c>
      <c r="B68" s="25"/>
      <c r="D68" s="31" t="s">
        <v>152</v>
      </c>
      <c r="E68" s="10" t="s">
        <v>155</v>
      </c>
      <c r="F68" s="31"/>
      <c r="I68" s="24" t="s">
        <v>45</v>
      </c>
      <c r="J68" s="25"/>
      <c r="L68" s="31" t="s">
        <v>152</v>
      </c>
      <c r="M68" s="10" t="s">
        <v>155</v>
      </c>
      <c r="N68" s="31"/>
    </row>
    <row r="69" spans="1:10" ht="11.25">
      <c r="A69" s="24" t="s">
        <v>46</v>
      </c>
      <c r="B69" s="25"/>
      <c r="I69" s="24" t="s">
        <v>46</v>
      </c>
      <c r="J69" s="25">
        <v>7</v>
      </c>
    </row>
    <row r="70" spans="1:10" ht="11.25">
      <c r="A70" s="24" t="s">
        <v>47</v>
      </c>
      <c r="B70" s="25">
        <v>173</v>
      </c>
      <c r="I70" s="24" t="s">
        <v>47</v>
      </c>
      <c r="J70" s="25"/>
    </row>
    <row r="71" spans="1:15" ht="11.25">
      <c r="A71" s="24" t="s">
        <v>48</v>
      </c>
      <c r="B71" s="25"/>
      <c r="C71" s="1"/>
      <c r="D71" s="3"/>
      <c r="E71" s="3"/>
      <c r="F71" s="27"/>
      <c r="G71" s="4"/>
      <c r="I71" s="24" t="s">
        <v>48</v>
      </c>
      <c r="J71" s="25"/>
      <c r="K71" s="1"/>
      <c r="L71" s="3"/>
      <c r="M71" s="3"/>
      <c r="N71" s="27"/>
      <c r="O71" s="4"/>
    </row>
    <row r="72" spans="1:15" ht="11.25">
      <c r="A72" s="24" t="s">
        <v>49</v>
      </c>
      <c r="B72" s="25"/>
      <c r="C72" s="1"/>
      <c r="D72" s="3"/>
      <c r="E72" s="3"/>
      <c r="F72" s="27"/>
      <c r="G72" s="4"/>
      <c r="I72" s="24" t="s">
        <v>49</v>
      </c>
      <c r="J72" s="25"/>
      <c r="K72" s="1"/>
      <c r="L72" s="3"/>
      <c r="M72" s="3"/>
      <c r="N72" s="27"/>
      <c r="O72" s="4"/>
    </row>
    <row r="73" spans="1:15" ht="11.25">
      <c r="A73" s="24" t="s">
        <v>50</v>
      </c>
      <c r="B73" s="25"/>
      <c r="C73" s="1"/>
      <c r="D73" s="3"/>
      <c r="E73" s="3"/>
      <c r="F73" s="28"/>
      <c r="G73" s="4"/>
      <c r="I73" s="24" t="s">
        <v>50</v>
      </c>
      <c r="J73" s="25"/>
      <c r="K73" s="1"/>
      <c r="L73" s="3"/>
      <c r="M73" s="3"/>
      <c r="N73" s="28"/>
      <c r="O73" s="4"/>
    </row>
    <row r="76" spans="1:15" ht="11.25">
      <c r="A76" s="3" t="s">
        <v>51</v>
      </c>
      <c r="B76" s="29">
        <v>5</v>
      </c>
      <c r="C76" s="29" t="s">
        <v>96</v>
      </c>
      <c r="D76" s="8"/>
      <c r="E76" s="3"/>
      <c r="F76" s="28"/>
      <c r="G76" s="4"/>
      <c r="I76" s="3" t="s">
        <v>51</v>
      </c>
      <c r="J76" s="29">
        <v>5</v>
      </c>
      <c r="K76" s="29" t="s">
        <v>97</v>
      </c>
      <c r="L76" s="8"/>
      <c r="M76" s="3"/>
      <c r="N76" s="28"/>
      <c r="O76" s="4"/>
    </row>
    <row r="77" spans="1:14" ht="11.25">
      <c r="A77" s="3" t="s">
        <v>52</v>
      </c>
      <c r="B77" s="29">
        <v>5</v>
      </c>
      <c r="C77" s="57">
        <v>39094</v>
      </c>
      <c r="D77" s="7"/>
      <c r="E77" s="7"/>
      <c r="F77" s="7"/>
      <c r="I77" s="3" t="s">
        <v>52</v>
      </c>
      <c r="J77" s="29">
        <v>6</v>
      </c>
      <c r="K77" s="57">
        <v>39094</v>
      </c>
      <c r="L77" s="7"/>
      <c r="M77" s="7"/>
      <c r="N77" s="7"/>
    </row>
    <row r="78" spans="3:14" ht="11.25">
      <c r="C78" s="10"/>
      <c r="D78" s="10"/>
      <c r="E78" s="10"/>
      <c r="F78" s="10"/>
      <c r="K78" s="10"/>
      <c r="L78" s="10"/>
      <c r="M78" s="10"/>
      <c r="N78" s="10"/>
    </row>
    <row r="79" spans="1:15" ht="12" thickBot="1">
      <c r="A79" s="12" t="s">
        <v>0</v>
      </c>
      <c r="B79" s="13" t="s">
        <v>1</v>
      </c>
      <c r="C79" s="14" t="s">
        <v>2</v>
      </c>
      <c r="D79" s="14" t="s">
        <v>3</v>
      </c>
      <c r="E79" s="14" t="s">
        <v>4</v>
      </c>
      <c r="F79" s="14" t="s">
        <v>5</v>
      </c>
      <c r="G79" s="15" t="s">
        <v>6</v>
      </c>
      <c r="I79" s="12" t="s">
        <v>0</v>
      </c>
      <c r="J79" s="13" t="s">
        <v>1</v>
      </c>
      <c r="K79" s="14" t="s">
        <v>2</v>
      </c>
      <c r="L79" s="14" t="s">
        <v>3</v>
      </c>
      <c r="M79" s="14" t="s">
        <v>4</v>
      </c>
      <c r="N79" s="14" t="s">
        <v>5</v>
      </c>
      <c r="O79" s="15" t="s">
        <v>6</v>
      </c>
    </row>
    <row r="80" spans="1:15" ht="12" thickTop="1">
      <c r="A80" s="16" t="s">
        <v>7</v>
      </c>
      <c r="B80" s="17" t="s">
        <v>8</v>
      </c>
      <c r="C80" s="18"/>
      <c r="D80" s="19"/>
      <c r="E80" s="19"/>
      <c r="F80" s="19"/>
      <c r="G80" s="19">
        <f>SUM(C80:F80)</f>
        <v>0</v>
      </c>
      <c r="I80" s="16" t="s">
        <v>7</v>
      </c>
      <c r="J80" s="17" t="s">
        <v>8</v>
      </c>
      <c r="K80" s="18"/>
      <c r="L80" s="19"/>
      <c r="M80" s="19"/>
      <c r="N80" s="19"/>
      <c r="O80" s="19">
        <f>SUM(K80:N80)</f>
        <v>0</v>
      </c>
    </row>
    <row r="81" spans="1:15" ht="11.25">
      <c r="A81" s="20" t="s">
        <v>9</v>
      </c>
      <c r="B81" s="21" t="s">
        <v>10</v>
      </c>
      <c r="C81" s="22"/>
      <c r="D81" s="23"/>
      <c r="E81" s="23"/>
      <c r="F81" s="23"/>
      <c r="G81" s="23">
        <f>SUM(C81:F81)</f>
        <v>0</v>
      </c>
      <c r="I81" s="20" t="s">
        <v>9</v>
      </c>
      <c r="J81" s="21" t="s">
        <v>10</v>
      </c>
      <c r="K81" s="22"/>
      <c r="L81" s="23"/>
      <c r="M81" s="23"/>
      <c r="N81" s="23"/>
      <c r="O81" s="23">
        <f>SUM(K81:N81)</f>
        <v>0</v>
      </c>
    </row>
    <row r="82" spans="1:15" ht="11.25">
      <c r="A82" s="20" t="s">
        <v>11</v>
      </c>
      <c r="B82" s="21" t="s">
        <v>12</v>
      </c>
      <c r="C82" s="22"/>
      <c r="D82" s="23"/>
      <c r="E82" s="23"/>
      <c r="F82" s="23"/>
      <c r="G82" s="23">
        <f aca="true" t="shared" si="4" ref="G82:G95">SUM(C82:F82)</f>
        <v>0</v>
      </c>
      <c r="I82" s="20" t="s">
        <v>11</v>
      </c>
      <c r="J82" s="21" t="s">
        <v>12</v>
      </c>
      <c r="K82" s="22"/>
      <c r="L82" s="23"/>
      <c r="M82" s="23"/>
      <c r="N82" s="23"/>
      <c r="O82" s="23">
        <f aca="true" t="shared" si="5" ref="O82:O95">SUM(K82:N82)</f>
        <v>0</v>
      </c>
    </row>
    <row r="83" spans="1:15" ht="11.25">
      <c r="A83" s="20" t="s">
        <v>13</v>
      </c>
      <c r="B83" s="21" t="s">
        <v>14</v>
      </c>
      <c r="C83" s="22"/>
      <c r="D83" s="23"/>
      <c r="E83" s="23"/>
      <c r="F83" s="23"/>
      <c r="G83" s="23">
        <f t="shared" si="4"/>
        <v>0</v>
      </c>
      <c r="I83" s="20" t="s">
        <v>13</v>
      </c>
      <c r="J83" s="21" t="s">
        <v>14</v>
      </c>
      <c r="K83" s="22"/>
      <c r="L83" s="23"/>
      <c r="M83" s="23"/>
      <c r="N83" s="23"/>
      <c r="O83" s="23">
        <f t="shared" si="5"/>
        <v>0</v>
      </c>
    </row>
    <row r="84" spans="1:15" ht="11.25">
      <c r="A84" s="20" t="s">
        <v>15</v>
      </c>
      <c r="B84" s="21" t="s">
        <v>16</v>
      </c>
      <c r="C84" s="22"/>
      <c r="D84" s="23"/>
      <c r="E84" s="23"/>
      <c r="F84" s="23"/>
      <c r="G84" s="23">
        <f t="shared" si="4"/>
        <v>0</v>
      </c>
      <c r="I84" s="20" t="s">
        <v>15</v>
      </c>
      <c r="J84" s="21" t="s">
        <v>16</v>
      </c>
      <c r="K84" s="22"/>
      <c r="L84" s="23"/>
      <c r="M84" s="23"/>
      <c r="N84" s="23"/>
      <c r="O84" s="23">
        <f t="shared" si="5"/>
        <v>0</v>
      </c>
    </row>
    <row r="85" spans="1:15" ht="11.25">
      <c r="A85" s="20" t="s">
        <v>17</v>
      </c>
      <c r="B85" s="21" t="s">
        <v>18</v>
      </c>
      <c r="C85" s="22"/>
      <c r="D85" s="23"/>
      <c r="E85" s="23"/>
      <c r="F85" s="23"/>
      <c r="G85" s="23">
        <f t="shared" si="4"/>
        <v>0</v>
      </c>
      <c r="I85" s="20" t="s">
        <v>17</v>
      </c>
      <c r="J85" s="21" t="s">
        <v>18</v>
      </c>
      <c r="K85" s="22"/>
      <c r="L85" s="23"/>
      <c r="M85" s="23"/>
      <c r="N85" s="23"/>
      <c r="O85" s="23">
        <f t="shared" si="5"/>
        <v>0</v>
      </c>
    </row>
    <row r="86" spans="1:15" ht="11.25">
      <c r="A86" s="20" t="s">
        <v>19</v>
      </c>
      <c r="B86" s="21" t="s">
        <v>20</v>
      </c>
      <c r="C86" s="22"/>
      <c r="D86" s="23"/>
      <c r="E86" s="23"/>
      <c r="F86" s="23"/>
      <c r="G86" s="23">
        <f t="shared" si="4"/>
        <v>0</v>
      </c>
      <c r="I86" s="20" t="s">
        <v>19</v>
      </c>
      <c r="J86" s="21" t="s">
        <v>20</v>
      </c>
      <c r="K86" s="22"/>
      <c r="L86" s="23"/>
      <c r="M86" s="23"/>
      <c r="N86" s="23"/>
      <c r="O86" s="23">
        <f t="shared" si="5"/>
        <v>0</v>
      </c>
    </row>
    <row r="87" spans="1:15" ht="11.25">
      <c r="A87" s="20" t="s">
        <v>21</v>
      </c>
      <c r="B87" s="21" t="s">
        <v>22</v>
      </c>
      <c r="C87" s="22">
        <v>1</v>
      </c>
      <c r="D87" s="23"/>
      <c r="E87" s="23"/>
      <c r="F87" s="23"/>
      <c r="G87" s="23">
        <f t="shared" si="4"/>
        <v>1</v>
      </c>
      <c r="I87" s="20" t="s">
        <v>21</v>
      </c>
      <c r="J87" s="21" t="s">
        <v>22</v>
      </c>
      <c r="K87" s="22">
        <v>2</v>
      </c>
      <c r="L87" s="23"/>
      <c r="M87" s="23"/>
      <c r="N87" s="23"/>
      <c r="O87" s="23">
        <f t="shared" si="5"/>
        <v>2</v>
      </c>
    </row>
    <row r="88" spans="1:15" ht="11.25">
      <c r="A88" s="20" t="s">
        <v>23</v>
      </c>
      <c r="B88" s="21" t="s">
        <v>24</v>
      </c>
      <c r="C88" s="22"/>
      <c r="D88" s="23"/>
      <c r="E88" s="23"/>
      <c r="F88" s="23"/>
      <c r="G88" s="23">
        <f t="shared" si="4"/>
        <v>0</v>
      </c>
      <c r="I88" s="20" t="s">
        <v>23</v>
      </c>
      <c r="J88" s="21" t="s">
        <v>24</v>
      </c>
      <c r="K88" s="22">
        <v>1</v>
      </c>
      <c r="L88" s="23">
        <v>2</v>
      </c>
      <c r="M88" s="23"/>
      <c r="N88" s="23"/>
      <c r="O88" s="23">
        <f t="shared" si="5"/>
        <v>3</v>
      </c>
    </row>
    <row r="89" spans="1:15" ht="11.25">
      <c r="A89" s="20" t="s">
        <v>25</v>
      </c>
      <c r="B89" s="21" t="s">
        <v>26</v>
      </c>
      <c r="C89" s="22">
        <v>33</v>
      </c>
      <c r="D89" s="23">
        <v>27</v>
      </c>
      <c r="E89" s="23"/>
      <c r="F89" s="23"/>
      <c r="G89" s="23">
        <f t="shared" si="4"/>
        <v>60</v>
      </c>
      <c r="I89" s="20" t="s">
        <v>25</v>
      </c>
      <c r="J89" s="21" t="s">
        <v>26</v>
      </c>
      <c r="K89" s="22"/>
      <c r="L89" s="23"/>
      <c r="M89" s="23"/>
      <c r="N89" s="23"/>
      <c r="O89" s="23">
        <f t="shared" si="5"/>
        <v>0</v>
      </c>
    </row>
    <row r="90" spans="1:15" ht="11.25">
      <c r="A90" s="20" t="s">
        <v>27</v>
      </c>
      <c r="B90" s="21" t="s">
        <v>28</v>
      </c>
      <c r="C90" s="22"/>
      <c r="D90" s="23"/>
      <c r="E90" s="23"/>
      <c r="F90" s="23"/>
      <c r="G90" s="23">
        <f t="shared" si="4"/>
        <v>0</v>
      </c>
      <c r="I90" s="20" t="s">
        <v>27</v>
      </c>
      <c r="J90" s="21" t="s">
        <v>28</v>
      </c>
      <c r="K90" s="22"/>
      <c r="L90" s="23"/>
      <c r="M90" s="23"/>
      <c r="N90" s="23"/>
      <c r="O90" s="23">
        <f t="shared" si="5"/>
        <v>0</v>
      </c>
    </row>
    <row r="91" spans="1:15" ht="11.25">
      <c r="A91" s="20" t="s">
        <v>29</v>
      </c>
      <c r="B91" s="21" t="s">
        <v>30</v>
      </c>
      <c r="C91" s="22">
        <v>6</v>
      </c>
      <c r="D91" s="23">
        <v>6</v>
      </c>
      <c r="E91" s="23"/>
      <c r="F91" s="23"/>
      <c r="G91" s="23">
        <f t="shared" si="4"/>
        <v>12</v>
      </c>
      <c r="I91" s="20" t="s">
        <v>29</v>
      </c>
      <c r="J91" s="21" t="s">
        <v>30</v>
      </c>
      <c r="K91" s="22">
        <v>5</v>
      </c>
      <c r="L91" s="23">
        <v>6</v>
      </c>
      <c r="M91" s="23"/>
      <c r="N91" s="23"/>
      <c r="O91" s="23">
        <f t="shared" si="5"/>
        <v>11</v>
      </c>
    </row>
    <row r="92" spans="1:15" ht="11.25">
      <c r="A92" s="20" t="s">
        <v>31</v>
      </c>
      <c r="B92" s="21" t="s">
        <v>32</v>
      </c>
      <c r="C92" s="22"/>
      <c r="D92" s="23"/>
      <c r="E92" s="23"/>
      <c r="F92" s="23"/>
      <c r="G92" s="23">
        <f t="shared" si="4"/>
        <v>0</v>
      </c>
      <c r="I92" s="20" t="s">
        <v>31</v>
      </c>
      <c r="J92" s="21" t="s">
        <v>32</v>
      </c>
      <c r="K92" s="22"/>
      <c r="L92" s="23"/>
      <c r="M92" s="23"/>
      <c r="N92" s="23"/>
      <c r="O92" s="23">
        <f t="shared" si="5"/>
        <v>0</v>
      </c>
    </row>
    <row r="93" spans="1:15" ht="11.25">
      <c r="A93" s="20" t="s">
        <v>33</v>
      </c>
      <c r="B93" s="21" t="s">
        <v>34</v>
      </c>
      <c r="C93" s="22"/>
      <c r="D93" s="23"/>
      <c r="E93" s="23"/>
      <c r="F93" s="23"/>
      <c r="G93" s="23">
        <f t="shared" si="4"/>
        <v>0</v>
      </c>
      <c r="I93" s="20" t="s">
        <v>33</v>
      </c>
      <c r="J93" s="21" t="s">
        <v>34</v>
      </c>
      <c r="K93" s="22"/>
      <c r="L93" s="23"/>
      <c r="M93" s="23"/>
      <c r="N93" s="23"/>
      <c r="O93" s="23">
        <f t="shared" si="5"/>
        <v>0</v>
      </c>
    </row>
    <row r="94" spans="1:15" ht="11.25">
      <c r="A94" s="20" t="s">
        <v>35</v>
      </c>
      <c r="B94" s="21" t="s">
        <v>36</v>
      </c>
      <c r="C94" s="22">
        <v>3</v>
      </c>
      <c r="D94" s="23">
        <v>8</v>
      </c>
      <c r="E94" s="23"/>
      <c r="F94" s="23">
        <v>4</v>
      </c>
      <c r="G94" s="23">
        <f t="shared" si="4"/>
        <v>15</v>
      </c>
      <c r="I94" s="20" t="s">
        <v>35</v>
      </c>
      <c r="J94" s="21" t="s">
        <v>36</v>
      </c>
      <c r="K94" s="22">
        <v>1</v>
      </c>
      <c r="L94" s="23">
        <v>2</v>
      </c>
      <c r="M94" s="23"/>
      <c r="N94" s="23"/>
      <c r="O94" s="23">
        <f t="shared" si="5"/>
        <v>3</v>
      </c>
    </row>
    <row r="95" spans="1:15" ht="11.25">
      <c r="A95" s="20" t="s">
        <v>37</v>
      </c>
      <c r="B95" s="21" t="s">
        <v>38</v>
      </c>
      <c r="C95" s="22"/>
      <c r="D95" s="23"/>
      <c r="E95" s="23"/>
      <c r="F95" s="23"/>
      <c r="G95" s="23">
        <f t="shared" si="4"/>
        <v>0</v>
      </c>
      <c r="I95" s="20" t="s">
        <v>37</v>
      </c>
      <c r="J95" s="21" t="s">
        <v>38</v>
      </c>
      <c r="K95" s="22"/>
      <c r="L95" s="23"/>
      <c r="M95" s="23"/>
      <c r="N95" s="23"/>
      <c r="O95" s="23">
        <f t="shared" si="5"/>
        <v>0</v>
      </c>
    </row>
    <row r="96" spans="1:15" ht="11.25">
      <c r="A96" s="20" t="s">
        <v>39</v>
      </c>
      <c r="B96" s="21" t="s">
        <v>40</v>
      </c>
      <c r="C96" s="22"/>
      <c r="D96" s="23"/>
      <c r="E96" s="23"/>
      <c r="F96" s="23"/>
      <c r="G96" s="23">
        <f>SUM(C96:F96)</f>
        <v>0</v>
      </c>
      <c r="I96" s="20" t="s">
        <v>39</v>
      </c>
      <c r="J96" s="21" t="s">
        <v>40</v>
      </c>
      <c r="K96" s="22"/>
      <c r="L96" s="23"/>
      <c r="M96" s="23"/>
      <c r="N96" s="23"/>
      <c r="O96" s="23">
        <f>SUM(K96:N96)</f>
        <v>0</v>
      </c>
    </row>
    <row r="97" spans="3:14" ht="11.25">
      <c r="C97" s="10"/>
      <c r="D97" s="10"/>
      <c r="E97" s="10"/>
      <c r="F97" s="10"/>
      <c r="K97" s="10"/>
      <c r="L97" s="10"/>
      <c r="M97" s="10"/>
      <c r="N97" s="10"/>
    </row>
    <row r="98" spans="1:14" ht="11.25">
      <c r="A98" s="24" t="s">
        <v>41</v>
      </c>
      <c r="B98" s="25">
        <v>61</v>
      </c>
      <c r="C98" s="26"/>
      <c r="D98" s="10"/>
      <c r="E98" s="10"/>
      <c r="F98" s="10"/>
      <c r="I98" s="24" t="s">
        <v>41</v>
      </c>
      <c r="J98" s="25">
        <v>34</v>
      </c>
      <c r="K98" s="26"/>
      <c r="L98" s="10"/>
      <c r="M98" s="10"/>
      <c r="N98" s="10"/>
    </row>
    <row r="99" spans="1:15" ht="11.25">
      <c r="A99" s="24" t="s">
        <v>42</v>
      </c>
      <c r="B99" s="25">
        <v>2</v>
      </c>
      <c r="C99" s="26"/>
      <c r="D99" s="31" t="s">
        <v>144</v>
      </c>
      <c r="E99" s="56">
        <v>0.47430555555555554</v>
      </c>
      <c r="F99" s="31" t="s">
        <v>145</v>
      </c>
      <c r="G99" s="56">
        <v>0.006944444444444444</v>
      </c>
      <c r="I99" s="24" t="s">
        <v>42</v>
      </c>
      <c r="J99" s="25"/>
      <c r="K99" s="26"/>
      <c r="L99" s="31" t="s">
        <v>144</v>
      </c>
      <c r="M99" s="56">
        <v>0.5118055555555555</v>
      </c>
      <c r="N99" s="31" t="s">
        <v>145</v>
      </c>
      <c r="O99" s="56">
        <v>0.5277777777777778</v>
      </c>
    </row>
    <row r="100" spans="1:16" ht="11.25">
      <c r="A100" s="24" t="s">
        <v>43</v>
      </c>
      <c r="B100" s="25"/>
      <c r="C100" s="26"/>
      <c r="D100" s="31" t="s">
        <v>146</v>
      </c>
      <c r="E100" s="10">
        <v>8.5</v>
      </c>
      <c r="F100" s="31" t="s">
        <v>147</v>
      </c>
      <c r="G100" s="10" t="s">
        <v>153</v>
      </c>
      <c r="H100" s="11" t="s">
        <v>184</v>
      </c>
      <c r="I100" s="24" t="s">
        <v>43</v>
      </c>
      <c r="J100" s="25"/>
      <c r="K100" s="26"/>
      <c r="L100" s="31" t="s">
        <v>146</v>
      </c>
      <c r="M100" s="10">
        <v>8.7</v>
      </c>
      <c r="N100" s="31" t="s">
        <v>147</v>
      </c>
      <c r="O100" s="10" t="s">
        <v>153</v>
      </c>
      <c r="P100" s="11" t="s">
        <v>183</v>
      </c>
    </row>
    <row r="101" spans="1:15" ht="11.25">
      <c r="A101" s="24" t="s">
        <v>56</v>
      </c>
      <c r="B101" s="25"/>
      <c r="C101" s="26"/>
      <c r="D101" s="31" t="s">
        <v>148</v>
      </c>
      <c r="E101" s="10">
        <v>100</v>
      </c>
      <c r="F101" s="31" t="s">
        <v>149</v>
      </c>
      <c r="G101" s="10"/>
      <c r="I101" s="24" t="s">
        <v>56</v>
      </c>
      <c r="J101" s="25"/>
      <c r="K101" s="26"/>
      <c r="L101" s="31" t="s">
        <v>148</v>
      </c>
      <c r="M101" s="10">
        <v>100</v>
      </c>
      <c r="N101" s="31" t="s">
        <v>149</v>
      </c>
      <c r="O101" s="10"/>
    </row>
    <row r="102" spans="1:15" ht="11.25">
      <c r="A102" s="24" t="s">
        <v>44</v>
      </c>
      <c r="B102" s="25">
        <v>149</v>
      </c>
      <c r="D102" s="31" t="s">
        <v>150</v>
      </c>
      <c r="E102" s="10" t="s">
        <v>154</v>
      </c>
      <c r="F102" s="31" t="s">
        <v>151</v>
      </c>
      <c r="G102" s="10" t="s">
        <v>158</v>
      </c>
      <c r="I102" s="24" t="s">
        <v>44</v>
      </c>
      <c r="J102" s="25">
        <v>19</v>
      </c>
      <c r="L102" s="31" t="s">
        <v>150</v>
      </c>
      <c r="M102" s="10" t="s">
        <v>156</v>
      </c>
      <c r="N102" s="31" t="s">
        <v>151</v>
      </c>
      <c r="O102" s="10" t="s">
        <v>158</v>
      </c>
    </row>
    <row r="103" spans="1:14" ht="11.25">
      <c r="A103" s="24" t="s">
        <v>45</v>
      </c>
      <c r="B103" s="25"/>
      <c r="D103" s="31" t="s">
        <v>152</v>
      </c>
      <c r="E103" s="10" t="s">
        <v>155</v>
      </c>
      <c r="F103" s="31"/>
      <c r="I103" s="24" t="s">
        <v>45</v>
      </c>
      <c r="J103" s="25"/>
      <c r="L103" s="31" t="s">
        <v>152</v>
      </c>
      <c r="M103" s="10" t="s">
        <v>155</v>
      </c>
      <c r="N103" s="31"/>
    </row>
    <row r="104" spans="1:10" ht="11.25">
      <c r="A104" s="24" t="s">
        <v>46</v>
      </c>
      <c r="B104" s="25"/>
      <c r="I104" s="24" t="s">
        <v>46</v>
      </c>
      <c r="J104" s="25">
        <v>2</v>
      </c>
    </row>
    <row r="105" spans="1:10" ht="11.25">
      <c r="A105" s="24" t="s">
        <v>47</v>
      </c>
      <c r="B105" s="25"/>
      <c r="I105" s="24" t="s">
        <v>47</v>
      </c>
      <c r="J105" s="25"/>
    </row>
    <row r="106" spans="1:15" ht="11.25">
      <c r="A106" s="24" t="s">
        <v>48</v>
      </c>
      <c r="B106" s="25"/>
      <c r="C106" s="1"/>
      <c r="D106" s="2" t="s">
        <v>187</v>
      </c>
      <c r="E106" s="3"/>
      <c r="F106" s="27"/>
      <c r="G106" s="4"/>
      <c r="I106" s="24" t="s">
        <v>48</v>
      </c>
      <c r="J106" s="25"/>
      <c r="K106" s="1"/>
      <c r="L106" s="3"/>
      <c r="M106" s="3"/>
      <c r="N106" s="27"/>
      <c r="O106" s="4"/>
    </row>
    <row r="107" spans="1:15" ht="11.25">
      <c r="A107" s="24" t="s">
        <v>49</v>
      </c>
      <c r="B107" s="25">
        <v>2</v>
      </c>
      <c r="C107" s="1"/>
      <c r="D107" s="3"/>
      <c r="E107" s="3"/>
      <c r="F107" s="27"/>
      <c r="G107" s="4"/>
      <c r="I107" s="24" t="s">
        <v>49</v>
      </c>
      <c r="J107" s="25">
        <v>3</v>
      </c>
      <c r="K107" s="1"/>
      <c r="L107" s="3"/>
      <c r="M107" s="3"/>
      <c r="N107" s="27"/>
      <c r="O107" s="4"/>
    </row>
    <row r="108" spans="1:15" ht="11.25">
      <c r="A108" s="24" t="s">
        <v>50</v>
      </c>
      <c r="B108" s="25"/>
      <c r="C108" s="1"/>
      <c r="D108" s="3"/>
      <c r="E108" s="3"/>
      <c r="F108" s="28"/>
      <c r="G108" s="4"/>
      <c r="I108" s="24" t="s">
        <v>50</v>
      </c>
      <c r="J108" s="25"/>
      <c r="K108" s="1"/>
      <c r="L108" s="3"/>
      <c r="M108" s="3"/>
      <c r="N108" s="28"/>
      <c r="O108" s="4"/>
    </row>
    <row r="111" spans="1:15" ht="11.25">
      <c r="A111" s="3" t="s">
        <v>51</v>
      </c>
      <c r="B111" s="29">
        <v>5</v>
      </c>
      <c r="C111" s="29" t="s">
        <v>98</v>
      </c>
      <c r="D111" s="8"/>
      <c r="E111" s="3"/>
      <c r="F111" s="28"/>
      <c r="G111" s="4"/>
      <c r="I111" s="3" t="s">
        <v>51</v>
      </c>
      <c r="J111" s="29">
        <v>5</v>
      </c>
      <c r="K111" s="29" t="s">
        <v>99</v>
      </c>
      <c r="L111" s="8"/>
      <c r="M111" s="3"/>
      <c r="N111" s="28"/>
      <c r="O111" s="4"/>
    </row>
    <row r="112" spans="1:14" ht="11.25">
      <c r="A112" s="3" t="s">
        <v>52</v>
      </c>
      <c r="B112" s="29">
        <v>7</v>
      </c>
      <c r="C112" s="57">
        <v>39094</v>
      </c>
      <c r="D112" s="7"/>
      <c r="E112" s="7"/>
      <c r="F112" s="7"/>
      <c r="I112" s="3" t="s">
        <v>52</v>
      </c>
      <c r="J112" s="29">
        <v>8</v>
      </c>
      <c r="K112" s="57">
        <v>39094</v>
      </c>
      <c r="L112" s="7"/>
      <c r="M112" s="7"/>
      <c r="N112" s="7"/>
    </row>
    <row r="113" spans="3:14" ht="11.25">
      <c r="C113" s="10"/>
      <c r="D113" s="10"/>
      <c r="E113" s="10"/>
      <c r="F113" s="10"/>
      <c r="K113" s="10"/>
      <c r="L113" s="10"/>
      <c r="M113" s="10"/>
      <c r="N113" s="10"/>
    </row>
    <row r="114" spans="1:15" ht="12" thickBot="1">
      <c r="A114" s="12" t="s">
        <v>0</v>
      </c>
      <c r="B114" s="13" t="s">
        <v>1</v>
      </c>
      <c r="C114" s="14" t="s">
        <v>2</v>
      </c>
      <c r="D114" s="14" t="s">
        <v>3</v>
      </c>
      <c r="E114" s="14" t="s">
        <v>4</v>
      </c>
      <c r="F114" s="14" t="s">
        <v>5</v>
      </c>
      <c r="G114" s="15" t="s">
        <v>6</v>
      </c>
      <c r="I114" s="12" t="s">
        <v>0</v>
      </c>
      <c r="J114" s="13" t="s">
        <v>1</v>
      </c>
      <c r="K114" s="14" t="s">
        <v>2</v>
      </c>
      <c r="L114" s="14" t="s">
        <v>3</v>
      </c>
      <c r="M114" s="14" t="s">
        <v>4</v>
      </c>
      <c r="N114" s="14" t="s">
        <v>5</v>
      </c>
      <c r="O114" s="15" t="s">
        <v>6</v>
      </c>
    </row>
    <row r="115" spans="1:17" ht="12" thickTop="1">
      <c r="A115" s="16" t="s">
        <v>7</v>
      </c>
      <c r="B115" s="17" t="s">
        <v>8</v>
      </c>
      <c r="C115" s="18"/>
      <c r="D115" s="19"/>
      <c r="E115" s="19"/>
      <c r="F115" s="19"/>
      <c r="G115" s="19">
        <f>SUM(C115:F115)</f>
        <v>0</v>
      </c>
      <c r="I115" s="16" t="s">
        <v>7</v>
      </c>
      <c r="J115" s="17" t="s">
        <v>8</v>
      </c>
      <c r="K115" s="18">
        <v>2</v>
      </c>
      <c r="L115" s="19">
        <v>3</v>
      </c>
      <c r="M115" s="19"/>
      <c r="N115" s="19">
        <v>262</v>
      </c>
      <c r="O115" s="19">
        <f>SUM(K115:N115)</f>
        <v>267</v>
      </c>
      <c r="Q115" s="54"/>
    </row>
    <row r="116" spans="1:15" ht="11.25">
      <c r="A116" s="20" t="s">
        <v>9</v>
      </c>
      <c r="B116" s="21" t="s">
        <v>10</v>
      </c>
      <c r="C116" s="22"/>
      <c r="D116" s="23"/>
      <c r="E116" s="23"/>
      <c r="F116" s="23"/>
      <c r="G116" s="23">
        <f>SUM(C116:F116)</f>
        <v>0</v>
      </c>
      <c r="I116" s="20" t="s">
        <v>9</v>
      </c>
      <c r="J116" s="21" t="s">
        <v>10</v>
      </c>
      <c r="K116" s="22"/>
      <c r="L116" s="23"/>
      <c r="M116" s="23"/>
      <c r="N116" s="23"/>
      <c r="O116" s="23">
        <f>SUM(K116:N116)</f>
        <v>0</v>
      </c>
    </row>
    <row r="117" spans="1:15" ht="11.25">
      <c r="A117" s="20" t="s">
        <v>11</v>
      </c>
      <c r="B117" s="21" t="s">
        <v>12</v>
      </c>
      <c r="C117" s="22"/>
      <c r="D117" s="23"/>
      <c r="E117" s="23"/>
      <c r="F117" s="23"/>
      <c r="G117" s="23">
        <f aca="true" t="shared" si="6" ref="G117:G130">SUM(C117:F117)</f>
        <v>0</v>
      </c>
      <c r="I117" s="20" t="s">
        <v>11</v>
      </c>
      <c r="J117" s="21" t="s">
        <v>12</v>
      </c>
      <c r="K117" s="22"/>
      <c r="L117" s="23"/>
      <c r="M117" s="23"/>
      <c r="N117" s="23"/>
      <c r="O117" s="23">
        <f aca="true" t="shared" si="7" ref="O117:O130">SUM(K117:N117)</f>
        <v>0</v>
      </c>
    </row>
    <row r="118" spans="1:15" ht="11.25">
      <c r="A118" s="20" t="s">
        <v>13</v>
      </c>
      <c r="B118" s="21" t="s">
        <v>14</v>
      </c>
      <c r="C118" s="22"/>
      <c r="D118" s="23"/>
      <c r="E118" s="23"/>
      <c r="F118" s="23"/>
      <c r="G118" s="23">
        <f t="shared" si="6"/>
        <v>0</v>
      </c>
      <c r="I118" s="20" t="s">
        <v>13</v>
      </c>
      <c r="J118" s="21" t="s">
        <v>14</v>
      </c>
      <c r="K118" s="22"/>
      <c r="L118" s="23"/>
      <c r="M118" s="23"/>
      <c r="N118" s="23"/>
      <c r="O118" s="23">
        <f t="shared" si="7"/>
        <v>0</v>
      </c>
    </row>
    <row r="119" spans="1:15" ht="11.25">
      <c r="A119" s="20" t="s">
        <v>15</v>
      </c>
      <c r="B119" s="21" t="s">
        <v>16</v>
      </c>
      <c r="C119" s="22"/>
      <c r="D119" s="23"/>
      <c r="E119" s="23"/>
      <c r="F119" s="23"/>
      <c r="G119" s="23">
        <f t="shared" si="6"/>
        <v>0</v>
      </c>
      <c r="I119" s="20" t="s">
        <v>15</v>
      </c>
      <c r="J119" s="21" t="s">
        <v>16</v>
      </c>
      <c r="K119" s="22">
        <v>4</v>
      </c>
      <c r="L119" s="23">
        <v>2</v>
      </c>
      <c r="M119" s="23"/>
      <c r="N119" s="23"/>
      <c r="O119" s="23">
        <f t="shared" si="7"/>
        <v>6</v>
      </c>
    </row>
    <row r="120" spans="1:15" ht="11.25">
      <c r="A120" s="20" t="s">
        <v>17</v>
      </c>
      <c r="B120" s="21" t="s">
        <v>18</v>
      </c>
      <c r="C120" s="22"/>
      <c r="D120" s="23"/>
      <c r="E120" s="23"/>
      <c r="F120" s="23"/>
      <c r="G120" s="23">
        <f t="shared" si="6"/>
        <v>0</v>
      </c>
      <c r="I120" s="20" t="s">
        <v>17</v>
      </c>
      <c r="J120" s="21" t="s">
        <v>18</v>
      </c>
      <c r="K120" s="22"/>
      <c r="L120" s="23"/>
      <c r="M120" s="23"/>
      <c r="N120" s="23"/>
      <c r="O120" s="23">
        <f t="shared" si="7"/>
        <v>0</v>
      </c>
    </row>
    <row r="121" spans="1:15" ht="11.25">
      <c r="A121" s="20" t="s">
        <v>19</v>
      </c>
      <c r="B121" s="21" t="s">
        <v>20</v>
      </c>
      <c r="C121" s="22"/>
      <c r="D121" s="23"/>
      <c r="E121" s="23"/>
      <c r="F121" s="23"/>
      <c r="G121" s="23">
        <f t="shared" si="6"/>
        <v>0</v>
      </c>
      <c r="I121" s="20" t="s">
        <v>19</v>
      </c>
      <c r="J121" s="21" t="s">
        <v>20</v>
      </c>
      <c r="K121" s="22"/>
      <c r="L121" s="23"/>
      <c r="M121" s="23"/>
      <c r="N121" s="23"/>
      <c r="O121" s="23">
        <f t="shared" si="7"/>
        <v>0</v>
      </c>
    </row>
    <row r="122" spans="1:15" ht="11.25">
      <c r="A122" s="20" t="s">
        <v>21</v>
      </c>
      <c r="B122" s="21" t="s">
        <v>22</v>
      </c>
      <c r="C122" s="22">
        <v>1</v>
      </c>
      <c r="D122" s="23"/>
      <c r="E122" s="23"/>
      <c r="F122" s="23"/>
      <c r="G122" s="23">
        <f t="shared" si="6"/>
        <v>1</v>
      </c>
      <c r="I122" s="20" t="s">
        <v>21</v>
      </c>
      <c r="J122" s="21" t="s">
        <v>22</v>
      </c>
      <c r="K122" s="22"/>
      <c r="L122" s="23"/>
      <c r="M122" s="23"/>
      <c r="N122" s="23">
        <v>2</v>
      </c>
      <c r="O122" s="23">
        <f t="shared" si="7"/>
        <v>2</v>
      </c>
    </row>
    <row r="123" spans="1:15" ht="11.25">
      <c r="A123" s="20" t="s">
        <v>23</v>
      </c>
      <c r="B123" s="21" t="s">
        <v>24</v>
      </c>
      <c r="C123" s="22"/>
      <c r="D123" s="23"/>
      <c r="E123" s="23"/>
      <c r="F123" s="23"/>
      <c r="G123" s="23">
        <f t="shared" si="6"/>
        <v>0</v>
      </c>
      <c r="I123" s="20" t="s">
        <v>23</v>
      </c>
      <c r="J123" s="21" t="s">
        <v>24</v>
      </c>
      <c r="K123" s="22"/>
      <c r="L123" s="23"/>
      <c r="M123" s="23"/>
      <c r="N123" s="23"/>
      <c r="O123" s="23">
        <f t="shared" si="7"/>
        <v>0</v>
      </c>
    </row>
    <row r="124" spans="1:15" ht="11.25">
      <c r="A124" s="20" t="s">
        <v>25</v>
      </c>
      <c r="B124" s="21" t="s">
        <v>26</v>
      </c>
      <c r="C124" s="22">
        <v>13</v>
      </c>
      <c r="D124" s="23">
        <v>9</v>
      </c>
      <c r="E124" s="23"/>
      <c r="F124" s="23">
        <v>67</v>
      </c>
      <c r="G124" s="23">
        <f t="shared" si="6"/>
        <v>89</v>
      </c>
      <c r="I124" s="20" t="s">
        <v>25</v>
      </c>
      <c r="J124" s="21" t="s">
        <v>26</v>
      </c>
      <c r="K124" s="22">
        <v>2</v>
      </c>
      <c r="L124" s="23">
        <v>2</v>
      </c>
      <c r="M124" s="23"/>
      <c r="N124" s="23"/>
      <c r="O124" s="23">
        <f t="shared" si="7"/>
        <v>4</v>
      </c>
    </row>
    <row r="125" spans="1:15" ht="11.25">
      <c r="A125" s="20" t="s">
        <v>27</v>
      </c>
      <c r="B125" s="21" t="s">
        <v>28</v>
      </c>
      <c r="C125" s="22"/>
      <c r="D125" s="23"/>
      <c r="E125" s="23"/>
      <c r="F125" s="23"/>
      <c r="G125" s="23">
        <f t="shared" si="6"/>
        <v>0</v>
      </c>
      <c r="I125" s="20" t="s">
        <v>27</v>
      </c>
      <c r="J125" s="21" t="s">
        <v>28</v>
      </c>
      <c r="K125" s="22"/>
      <c r="L125" s="23"/>
      <c r="M125" s="23"/>
      <c r="N125" s="23"/>
      <c r="O125" s="23">
        <f t="shared" si="7"/>
        <v>0</v>
      </c>
    </row>
    <row r="126" spans="1:15" ht="11.25">
      <c r="A126" s="20" t="s">
        <v>29</v>
      </c>
      <c r="B126" s="21" t="s">
        <v>30</v>
      </c>
      <c r="C126" s="22">
        <v>9</v>
      </c>
      <c r="D126" s="23">
        <v>9</v>
      </c>
      <c r="E126" s="23"/>
      <c r="F126" s="23"/>
      <c r="G126" s="23">
        <f t="shared" si="6"/>
        <v>18</v>
      </c>
      <c r="I126" s="20" t="s">
        <v>29</v>
      </c>
      <c r="J126" s="21" t="s">
        <v>30</v>
      </c>
      <c r="K126" s="22">
        <v>8</v>
      </c>
      <c r="L126" s="23">
        <v>5</v>
      </c>
      <c r="M126" s="23"/>
      <c r="N126" s="23"/>
      <c r="O126" s="23">
        <f t="shared" si="7"/>
        <v>13</v>
      </c>
    </row>
    <row r="127" spans="1:15" ht="11.25">
      <c r="A127" s="20" t="s">
        <v>31</v>
      </c>
      <c r="B127" s="21" t="s">
        <v>32</v>
      </c>
      <c r="C127" s="22"/>
      <c r="D127" s="23"/>
      <c r="E127" s="23"/>
      <c r="F127" s="23"/>
      <c r="G127" s="23">
        <f t="shared" si="6"/>
        <v>0</v>
      </c>
      <c r="I127" s="20" t="s">
        <v>31</v>
      </c>
      <c r="J127" s="21" t="s">
        <v>32</v>
      </c>
      <c r="K127" s="22"/>
      <c r="L127" s="23"/>
      <c r="M127" s="23"/>
      <c r="N127" s="23"/>
      <c r="O127" s="23">
        <f t="shared" si="7"/>
        <v>0</v>
      </c>
    </row>
    <row r="128" spans="1:15" ht="11.25">
      <c r="A128" s="20" t="s">
        <v>33</v>
      </c>
      <c r="B128" s="21" t="s">
        <v>34</v>
      </c>
      <c r="C128" s="22"/>
      <c r="D128" s="23"/>
      <c r="E128" s="23"/>
      <c r="F128" s="23"/>
      <c r="G128" s="23">
        <f t="shared" si="6"/>
        <v>0</v>
      </c>
      <c r="I128" s="20" t="s">
        <v>33</v>
      </c>
      <c r="J128" s="21" t="s">
        <v>34</v>
      </c>
      <c r="K128" s="22"/>
      <c r="L128" s="23"/>
      <c r="M128" s="23"/>
      <c r="N128" s="23"/>
      <c r="O128" s="23">
        <f t="shared" si="7"/>
        <v>0</v>
      </c>
    </row>
    <row r="129" spans="1:15" ht="11.25">
      <c r="A129" s="20" t="s">
        <v>35</v>
      </c>
      <c r="B129" s="21" t="s">
        <v>36</v>
      </c>
      <c r="C129" s="22">
        <v>2</v>
      </c>
      <c r="D129" s="23">
        <v>2</v>
      </c>
      <c r="E129" s="23"/>
      <c r="F129" s="23"/>
      <c r="G129" s="23">
        <f t="shared" si="6"/>
        <v>4</v>
      </c>
      <c r="I129" s="20" t="s">
        <v>35</v>
      </c>
      <c r="J129" s="21" t="s">
        <v>36</v>
      </c>
      <c r="K129" s="22">
        <v>4</v>
      </c>
      <c r="L129" s="23">
        <v>7</v>
      </c>
      <c r="M129" s="23"/>
      <c r="N129" s="23"/>
      <c r="O129" s="23">
        <f t="shared" si="7"/>
        <v>11</v>
      </c>
    </row>
    <row r="130" spans="1:15" ht="11.25">
      <c r="A130" s="20" t="s">
        <v>37</v>
      </c>
      <c r="B130" s="21" t="s">
        <v>38</v>
      </c>
      <c r="C130" s="22"/>
      <c r="D130" s="23"/>
      <c r="E130" s="23"/>
      <c r="F130" s="23"/>
      <c r="G130" s="23">
        <f t="shared" si="6"/>
        <v>0</v>
      </c>
      <c r="I130" s="20" t="s">
        <v>37</v>
      </c>
      <c r="J130" s="21" t="s">
        <v>38</v>
      </c>
      <c r="K130" s="22"/>
      <c r="L130" s="23"/>
      <c r="M130" s="23"/>
      <c r="N130" s="23"/>
      <c r="O130" s="23">
        <f t="shared" si="7"/>
        <v>0</v>
      </c>
    </row>
    <row r="131" spans="1:15" ht="11.25">
      <c r="A131" s="20" t="s">
        <v>39</v>
      </c>
      <c r="B131" s="21" t="s">
        <v>40</v>
      </c>
      <c r="C131" s="22"/>
      <c r="D131" s="23"/>
      <c r="E131" s="23"/>
      <c r="F131" s="23"/>
      <c r="G131" s="23">
        <f>SUM(C131:F131)</f>
        <v>0</v>
      </c>
      <c r="I131" s="20" t="s">
        <v>39</v>
      </c>
      <c r="J131" s="21" t="s">
        <v>40</v>
      </c>
      <c r="K131" s="22"/>
      <c r="L131" s="23"/>
      <c r="M131" s="23"/>
      <c r="N131" s="23"/>
      <c r="O131" s="23">
        <f>SUM(K131:N131)</f>
        <v>0</v>
      </c>
    </row>
    <row r="132" spans="3:14" ht="11.25">
      <c r="C132" s="10"/>
      <c r="D132" s="10"/>
      <c r="E132" s="10"/>
      <c r="F132" s="10"/>
      <c r="K132" s="10"/>
      <c r="L132" s="10"/>
      <c r="M132" s="10"/>
      <c r="N132" s="10"/>
    </row>
    <row r="133" spans="1:15" ht="11.25">
      <c r="A133" s="24" t="s">
        <v>41</v>
      </c>
      <c r="B133" s="25">
        <v>2</v>
      </c>
      <c r="C133" s="26"/>
      <c r="D133" s="10"/>
      <c r="E133" s="10"/>
      <c r="F133" s="10"/>
      <c r="I133" s="24" t="s">
        <v>41</v>
      </c>
      <c r="J133" s="25">
        <v>4</v>
      </c>
      <c r="K133" s="26"/>
      <c r="L133" s="10"/>
      <c r="M133" s="10"/>
      <c r="N133" s="10"/>
      <c r="O133" s="54"/>
    </row>
    <row r="134" spans="1:15" ht="11.25">
      <c r="A134" s="24" t="s">
        <v>42</v>
      </c>
      <c r="B134" s="25"/>
      <c r="C134" s="26"/>
      <c r="D134" s="31" t="s">
        <v>144</v>
      </c>
      <c r="E134" s="56">
        <v>0.5416666666666666</v>
      </c>
      <c r="F134" s="31" t="s">
        <v>145</v>
      </c>
      <c r="G134" s="56">
        <v>0.5604166666666667</v>
      </c>
      <c r="I134" s="24" t="s">
        <v>42</v>
      </c>
      <c r="J134" s="25"/>
      <c r="K134" s="26"/>
      <c r="L134" s="31" t="s">
        <v>144</v>
      </c>
      <c r="M134" s="56">
        <v>0.5729166666666666</v>
      </c>
      <c r="N134" s="31" t="s">
        <v>145</v>
      </c>
      <c r="O134" s="56">
        <v>0.6284722222222222</v>
      </c>
    </row>
    <row r="135" spans="1:16" ht="11.25">
      <c r="A135" s="24" t="s">
        <v>43</v>
      </c>
      <c r="B135" s="25"/>
      <c r="C135" s="26"/>
      <c r="D135" s="31" t="s">
        <v>146</v>
      </c>
      <c r="E135" s="10">
        <v>8</v>
      </c>
      <c r="F135" s="31" t="s">
        <v>147</v>
      </c>
      <c r="G135" s="10" t="s">
        <v>153</v>
      </c>
      <c r="H135" s="11" t="s">
        <v>182</v>
      </c>
      <c r="I135" s="24" t="s">
        <v>43</v>
      </c>
      <c r="J135" s="25"/>
      <c r="K135" s="26"/>
      <c r="L135" s="31" t="s">
        <v>146</v>
      </c>
      <c r="M135" s="10">
        <v>8</v>
      </c>
      <c r="N135" s="31" t="s">
        <v>147</v>
      </c>
      <c r="O135" s="10" t="s">
        <v>153</v>
      </c>
      <c r="P135" s="11" t="s">
        <v>181</v>
      </c>
    </row>
    <row r="136" spans="1:15" ht="11.25">
      <c r="A136" s="24" t="s">
        <v>56</v>
      </c>
      <c r="B136" s="25"/>
      <c r="C136" s="26"/>
      <c r="D136" s="31" t="s">
        <v>148</v>
      </c>
      <c r="E136" s="10">
        <v>100</v>
      </c>
      <c r="F136" s="31" t="s">
        <v>149</v>
      </c>
      <c r="G136" s="10"/>
      <c r="I136" s="24" t="s">
        <v>56</v>
      </c>
      <c r="J136" s="25"/>
      <c r="K136" s="26"/>
      <c r="L136" s="31" t="s">
        <v>148</v>
      </c>
      <c r="M136" s="10">
        <v>80</v>
      </c>
      <c r="N136" s="31" t="s">
        <v>149</v>
      </c>
      <c r="O136" s="10"/>
    </row>
    <row r="137" spans="1:15" ht="11.25">
      <c r="A137" s="24" t="s">
        <v>44</v>
      </c>
      <c r="B137" s="25">
        <v>153</v>
      </c>
      <c r="D137" s="31" t="s">
        <v>150</v>
      </c>
      <c r="E137" s="10" t="s">
        <v>156</v>
      </c>
      <c r="F137" s="31" t="s">
        <v>151</v>
      </c>
      <c r="G137" s="10" t="s">
        <v>158</v>
      </c>
      <c r="I137" s="24" t="s">
        <v>44</v>
      </c>
      <c r="J137" s="25">
        <v>235</v>
      </c>
      <c r="L137" s="31" t="s">
        <v>150</v>
      </c>
      <c r="M137" s="10" t="s">
        <v>156</v>
      </c>
      <c r="N137" s="31" t="s">
        <v>151</v>
      </c>
      <c r="O137" s="10" t="s">
        <v>158</v>
      </c>
    </row>
    <row r="138" spans="1:14" ht="11.25">
      <c r="A138" s="24" t="s">
        <v>45</v>
      </c>
      <c r="B138" s="25"/>
      <c r="D138" s="31" t="s">
        <v>152</v>
      </c>
      <c r="E138" s="10" t="s">
        <v>155</v>
      </c>
      <c r="F138" s="31"/>
      <c r="I138" s="24" t="s">
        <v>45</v>
      </c>
      <c r="J138" s="25"/>
      <c r="L138" s="31" t="s">
        <v>152</v>
      </c>
      <c r="M138" s="10" t="s">
        <v>155</v>
      </c>
      <c r="N138" s="31"/>
    </row>
    <row r="139" spans="1:10" ht="11.25">
      <c r="A139" s="24" t="s">
        <v>46</v>
      </c>
      <c r="B139" s="25"/>
      <c r="I139" s="24" t="s">
        <v>46</v>
      </c>
      <c r="J139" s="25"/>
    </row>
    <row r="140" spans="1:10" ht="11.25">
      <c r="A140" s="24" t="s">
        <v>47</v>
      </c>
      <c r="B140" s="25">
        <v>1</v>
      </c>
      <c r="I140" s="24" t="s">
        <v>47</v>
      </c>
      <c r="J140" s="25"/>
    </row>
    <row r="141" spans="1:15" ht="11.25">
      <c r="A141" s="24" t="s">
        <v>48</v>
      </c>
      <c r="B141" s="25"/>
      <c r="C141" s="1"/>
      <c r="D141" s="3"/>
      <c r="E141" s="3"/>
      <c r="F141" s="27"/>
      <c r="G141" s="4"/>
      <c r="I141" s="24" t="s">
        <v>48</v>
      </c>
      <c r="J141" s="25"/>
      <c r="K141" s="1"/>
      <c r="L141" s="3"/>
      <c r="M141" s="3"/>
      <c r="N141" s="27"/>
      <c r="O141" s="4"/>
    </row>
    <row r="142" spans="1:15" ht="11.25">
      <c r="A142" s="24" t="s">
        <v>49</v>
      </c>
      <c r="B142" s="25"/>
      <c r="C142" s="1"/>
      <c r="D142" s="3"/>
      <c r="E142" s="3"/>
      <c r="F142" s="27"/>
      <c r="G142" s="4"/>
      <c r="I142" s="24" t="s">
        <v>49</v>
      </c>
      <c r="J142" s="25"/>
      <c r="K142" s="1"/>
      <c r="L142" s="3"/>
      <c r="M142" s="3"/>
      <c r="N142" s="27"/>
      <c r="O142" s="4"/>
    </row>
    <row r="143" spans="1:15" ht="11.25">
      <c r="A143" s="24" t="s">
        <v>50</v>
      </c>
      <c r="B143" s="25"/>
      <c r="C143" s="1"/>
      <c r="D143" s="3"/>
      <c r="E143" s="3"/>
      <c r="F143" s="28"/>
      <c r="G143" s="4"/>
      <c r="I143" s="24" t="s">
        <v>50</v>
      </c>
      <c r="J143" s="25">
        <v>28</v>
      </c>
      <c r="K143" s="1"/>
      <c r="L143" s="3"/>
      <c r="M143" s="3"/>
      <c r="N143" s="28"/>
      <c r="O143" s="4"/>
    </row>
    <row r="146" spans="1:15" ht="11.25">
      <c r="A146" s="3"/>
      <c r="B146" s="7"/>
      <c r="C146" s="1"/>
      <c r="D146" s="3"/>
      <c r="E146" s="3"/>
      <c r="F146" s="28"/>
      <c r="G146" s="4"/>
      <c r="I146" s="3"/>
      <c r="J146" s="7"/>
      <c r="K146" s="1"/>
      <c r="L146" s="3"/>
      <c r="M146" s="3"/>
      <c r="N146" s="28"/>
      <c r="O146" s="4"/>
    </row>
    <row r="148" spans="1:10" ht="11.25">
      <c r="A148" s="31"/>
      <c r="B148" s="36" t="s">
        <v>65</v>
      </c>
      <c r="C148" s="37"/>
      <c r="D148" s="37"/>
      <c r="E148" s="37"/>
      <c r="F148" s="37"/>
      <c r="G148" s="37"/>
      <c r="H148" s="37"/>
      <c r="I148" s="37"/>
      <c r="J148" s="38"/>
    </row>
    <row r="149" spans="2:10" ht="9" customHeight="1">
      <c r="B149" s="6" t="s">
        <v>51</v>
      </c>
      <c r="C149" s="30">
        <v>5</v>
      </c>
      <c r="D149" s="30">
        <v>5</v>
      </c>
      <c r="E149" s="30">
        <v>5</v>
      </c>
      <c r="F149" s="30">
        <v>5</v>
      </c>
      <c r="G149" s="30">
        <v>5</v>
      </c>
      <c r="H149" s="30">
        <v>5</v>
      </c>
      <c r="I149" s="30">
        <v>5</v>
      </c>
      <c r="J149" s="39">
        <v>5</v>
      </c>
    </row>
    <row r="150" spans="2:10" ht="11.25" hidden="1">
      <c r="B150" s="6" t="s">
        <v>52</v>
      </c>
      <c r="C150" s="30">
        <f>$B7</f>
        <v>1</v>
      </c>
      <c r="D150" s="30">
        <f>$J7</f>
        <v>2</v>
      </c>
      <c r="E150" s="30">
        <f>B42</f>
        <v>3</v>
      </c>
      <c r="F150" s="30">
        <f>$J42</f>
        <v>4</v>
      </c>
      <c r="G150" s="30">
        <f>$B77</f>
        <v>5</v>
      </c>
      <c r="H150" s="30">
        <f>$J77</f>
        <v>6</v>
      </c>
      <c r="I150" s="30">
        <f>$B112</f>
        <v>7</v>
      </c>
      <c r="J150" s="39">
        <f>$J112</f>
        <v>8</v>
      </c>
    </row>
    <row r="151" spans="2:10" ht="33.75">
      <c r="B151" s="6" t="s">
        <v>66</v>
      </c>
      <c r="C151" s="40" t="str">
        <f>$C6</f>
        <v>Portsmouth Cove</v>
      </c>
      <c r="D151" s="40" t="str">
        <f>$K6</f>
        <v>Sakonnet River / Island Park</v>
      </c>
      <c r="E151" s="40" t="str">
        <f>C41</f>
        <v>Tiverton Harbor</v>
      </c>
      <c r="F151" s="40" t="str">
        <f>$K41</f>
        <v>Nannaquacket</v>
      </c>
      <c r="G151" s="40" t="str">
        <f>$C76</f>
        <v>Sapowet</v>
      </c>
      <c r="H151" s="40" t="str">
        <f>$K76</f>
        <v>Fogland Point</v>
      </c>
      <c r="I151" s="40" t="str">
        <f>$C111</f>
        <v>Mary Donovan</v>
      </c>
      <c r="J151" s="41" t="str">
        <f>$K111</f>
        <v>Sakonnet Point</v>
      </c>
    </row>
    <row r="152" spans="2:10" ht="11.25">
      <c r="B152" s="35"/>
      <c r="C152" s="4"/>
      <c r="D152" s="4"/>
      <c r="E152" s="4"/>
      <c r="F152" s="4"/>
      <c r="G152" s="4"/>
      <c r="H152" s="4"/>
      <c r="I152" s="4"/>
      <c r="J152" s="42"/>
    </row>
    <row r="153" spans="1:10" ht="12" thickBot="1">
      <c r="A153" s="32"/>
      <c r="B153" s="47" t="s">
        <v>0</v>
      </c>
      <c r="C153" s="48"/>
      <c r="D153" s="48"/>
      <c r="E153" s="48"/>
      <c r="F153" s="48"/>
      <c r="G153" s="48"/>
      <c r="H153" s="48"/>
      <c r="I153" s="48"/>
      <c r="J153" s="49"/>
    </row>
    <row r="154" spans="1:19" ht="12" thickTop="1">
      <c r="A154" s="4"/>
      <c r="B154" s="35" t="s">
        <v>8</v>
      </c>
      <c r="C154" s="43">
        <f>$G10</f>
        <v>0</v>
      </c>
      <c r="D154" s="43">
        <f>$O10</f>
        <v>1</v>
      </c>
      <c r="E154" s="43">
        <f>G45</f>
        <v>0</v>
      </c>
      <c r="F154" s="43">
        <f>$O45</f>
        <v>0</v>
      </c>
      <c r="G154" s="43">
        <f>$G80</f>
        <v>0</v>
      </c>
      <c r="H154" s="43">
        <f>$O80</f>
        <v>0</v>
      </c>
      <c r="I154" s="43">
        <f>$G115</f>
        <v>0</v>
      </c>
      <c r="J154" s="44">
        <f>$O115</f>
        <v>267</v>
      </c>
      <c r="L154" s="10">
        <f>IF(C154&gt;0,1,0)</f>
        <v>0</v>
      </c>
      <c r="M154" s="10">
        <f aca="true" t="shared" si="8" ref="M154:S169">IF(D154&gt;0,1,0)</f>
        <v>1</v>
      </c>
      <c r="N154" s="10">
        <f t="shared" si="8"/>
        <v>0</v>
      </c>
      <c r="O154" s="10">
        <f t="shared" si="8"/>
        <v>0</v>
      </c>
      <c r="P154" s="10">
        <f t="shared" si="8"/>
        <v>0</v>
      </c>
      <c r="Q154" s="10">
        <f t="shared" si="8"/>
        <v>0</v>
      </c>
      <c r="R154" s="10">
        <f t="shared" si="8"/>
        <v>0</v>
      </c>
      <c r="S154" s="10">
        <f t="shared" si="8"/>
        <v>1</v>
      </c>
    </row>
    <row r="155" spans="1:19" ht="11.25">
      <c r="A155" s="4"/>
      <c r="B155" s="35" t="s">
        <v>10</v>
      </c>
      <c r="C155" s="43">
        <f aca="true" t="shared" si="9" ref="C155:C170">G11</f>
        <v>0</v>
      </c>
      <c r="D155" s="43">
        <f aca="true" t="shared" si="10" ref="D155:D170">O11</f>
        <v>0</v>
      </c>
      <c r="E155" s="43">
        <f aca="true" t="shared" si="11" ref="E155:E170">G46</f>
        <v>0</v>
      </c>
      <c r="F155" s="43">
        <f aca="true" t="shared" si="12" ref="F155:F170">$O46</f>
        <v>0</v>
      </c>
      <c r="G155" s="43">
        <f aca="true" t="shared" si="13" ref="G155:G170">$G81</f>
        <v>0</v>
      </c>
      <c r="H155" s="43">
        <f aca="true" t="shared" si="14" ref="H155:H170">$O81</f>
        <v>0</v>
      </c>
      <c r="I155" s="43">
        <f aca="true" t="shared" si="15" ref="I155:I170">$G116</f>
        <v>0</v>
      </c>
      <c r="J155" s="44">
        <f aca="true" t="shared" si="16" ref="J155:J170">$O116</f>
        <v>0</v>
      </c>
      <c r="L155" s="10">
        <f aca="true" t="shared" si="17" ref="L155:S182">IF(C155&gt;0,1,0)</f>
        <v>0</v>
      </c>
      <c r="M155" s="10">
        <f t="shared" si="8"/>
        <v>0</v>
      </c>
      <c r="N155" s="10">
        <f t="shared" si="8"/>
        <v>0</v>
      </c>
      <c r="O155" s="10">
        <f t="shared" si="8"/>
        <v>0</v>
      </c>
      <c r="P155" s="10">
        <f t="shared" si="8"/>
        <v>0</v>
      </c>
      <c r="Q155" s="10">
        <f t="shared" si="8"/>
        <v>0</v>
      </c>
      <c r="R155" s="10">
        <f t="shared" si="8"/>
        <v>0</v>
      </c>
      <c r="S155" s="10">
        <f t="shared" si="8"/>
        <v>0</v>
      </c>
    </row>
    <row r="156" spans="1:19" ht="11.25">
      <c r="A156" s="4"/>
      <c r="B156" s="35" t="s">
        <v>12</v>
      </c>
      <c r="C156" s="43">
        <f t="shared" si="9"/>
        <v>0</v>
      </c>
      <c r="D156" s="43">
        <f t="shared" si="10"/>
        <v>0</v>
      </c>
      <c r="E156" s="43">
        <f t="shared" si="11"/>
        <v>0</v>
      </c>
      <c r="F156" s="43">
        <f t="shared" si="12"/>
        <v>0</v>
      </c>
      <c r="G156" s="43">
        <f t="shared" si="13"/>
        <v>0</v>
      </c>
      <c r="H156" s="43">
        <f t="shared" si="14"/>
        <v>0</v>
      </c>
      <c r="I156" s="43">
        <f t="shared" si="15"/>
        <v>0</v>
      </c>
      <c r="J156" s="44">
        <f t="shared" si="16"/>
        <v>0</v>
      </c>
      <c r="L156" s="10">
        <f t="shared" si="17"/>
        <v>0</v>
      </c>
      <c r="M156" s="10">
        <f t="shared" si="8"/>
        <v>0</v>
      </c>
      <c r="N156" s="10">
        <f t="shared" si="8"/>
        <v>0</v>
      </c>
      <c r="O156" s="10">
        <f t="shared" si="8"/>
        <v>0</v>
      </c>
      <c r="P156" s="10">
        <f t="shared" si="8"/>
        <v>0</v>
      </c>
      <c r="Q156" s="10">
        <f t="shared" si="8"/>
        <v>0</v>
      </c>
      <c r="R156" s="10">
        <f t="shared" si="8"/>
        <v>0</v>
      </c>
      <c r="S156" s="10">
        <f t="shared" si="8"/>
        <v>0</v>
      </c>
    </row>
    <row r="157" spans="1:19" ht="11.25">
      <c r="A157" s="4"/>
      <c r="B157" s="35" t="s">
        <v>14</v>
      </c>
      <c r="C157" s="43">
        <f t="shared" si="9"/>
        <v>0</v>
      </c>
      <c r="D157" s="43">
        <f t="shared" si="10"/>
        <v>0</v>
      </c>
      <c r="E157" s="43">
        <f t="shared" si="11"/>
        <v>0</v>
      </c>
      <c r="F157" s="43">
        <f t="shared" si="12"/>
        <v>0</v>
      </c>
      <c r="G157" s="43">
        <f t="shared" si="13"/>
        <v>0</v>
      </c>
      <c r="H157" s="43">
        <f t="shared" si="14"/>
        <v>0</v>
      </c>
      <c r="I157" s="43">
        <f t="shared" si="15"/>
        <v>0</v>
      </c>
      <c r="J157" s="44">
        <f t="shared" si="16"/>
        <v>0</v>
      </c>
      <c r="L157" s="10">
        <f t="shared" si="17"/>
        <v>0</v>
      </c>
      <c r="M157" s="10">
        <f t="shared" si="8"/>
        <v>0</v>
      </c>
      <c r="N157" s="10">
        <f t="shared" si="8"/>
        <v>0</v>
      </c>
      <c r="O157" s="10">
        <f t="shared" si="8"/>
        <v>0</v>
      </c>
      <c r="P157" s="10">
        <f t="shared" si="8"/>
        <v>0</v>
      </c>
      <c r="Q157" s="10">
        <f t="shared" si="8"/>
        <v>0</v>
      </c>
      <c r="R157" s="10">
        <f t="shared" si="8"/>
        <v>0</v>
      </c>
      <c r="S157" s="10">
        <f t="shared" si="8"/>
        <v>0</v>
      </c>
    </row>
    <row r="158" spans="1:19" ht="11.25">
      <c r="A158" s="4"/>
      <c r="B158" s="35" t="s">
        <v>16</v>
      </c>
      <c r="C158" s="43">
        <f t="shared" si="9"/>
        <v>0</v>
      </c>
      <c r="D158" s="43">
        <f t="shared" si="10"/>
        <v>0</v>
      </c>
      <c r="E158" s="43">
        <f t="shared" si="11"/>
        <v>0</v>
      </c>
      <c r="F158" s="43">
        <f t="shared" si="12"/>
        <v>0</v>
      </c>
      <c r="G158" s="43">
        <f t="shared" si="13"/>
        <v>0</v>
      </c>
      <c r="H158" s="43">
        <f t="shared" si="14"/>
        <v>0</v>
      </c>
      <c r="I158" s="43">
        <f t="shared" si="15"/>
        <v>0</v>
      </c>
      <c r="J158" s="44">
        <f t="shared" si="16"/>
        <v>6</v>
      </c>
      <c r="L158" s="10">
        <f t="shared" si="17"/>
        <v>0</v>
      </c>
      <c r="M158" s="10">
        <f t="shared" si="8"/>
        <v>0</v>
      </c>
      <c r="N158" s="10">
        <f t="shared" si="8"/>
        <v>0</v>
      </c>
      <c r="O158" s="10">
        <f t="shared" si="8"/>
        <v>0</v>
      </c>
      <c r="P158" s="10">
        <f t="shared" si="8"/>
        <v>0</v>
      </c>
      <c r="Q158" s="10">
        <f t="shared" si="8"/>
        <v>0</v>
      </c>
      <c r="R158" s="10">
        <f t="shared" si="8"/>
        <v>0</v>
      </c>
      <c r="S158" s="10">
        <f t="shared" si="8"/>
        <v>1</v>
      </c>
    </row>
    <row r="159" spans="1:19" ht="11.25">
      <c r="A159" s="4"/>
      <c r="B159" s="35" t="s">
        <v>18</v>
      </c>
      <c r="C159" s="43">
        <f t="shared" si="9"/>
        <v>0</v>
      </c>
      <c r="D159" s="43">
        <f t="shared" si="10"/>
        <v>0</v>
      </c>
      <c r="E159" s="43">
        <f t="shared" si="11"/>
        <v>0</v>
      </c>
      <c r="F159" s="43">
        <f t="shared" si="12"/>
        <v>0</v>
      </c>
      <c r="G159" s="43">
        <f t="shared" si="13"/>
        <v>0</v>
      </c>
      <c r="H159" s="43">
        <f t="shared" si="14"/>
        <v>0</v>
      </c>
      <c r="I159" s="43">
        <f t="shared" si="15"/>
        <v>0</v>
      </c>
      <c r="J159" s="44">
        <f t="shared" si="16"/>
        <v>0</v>
      </c>
      <c r="L159" s="10">
        <f t="shared" si="17"/>
        <v>0</v>
      </c>
      <c r="M159" s="10">
        <f t="shared" si="8"/>
        <v>0</v>
      </c>
      <c r="N159" s="10">
        <f t="shared" si="8"/>
        <v>0</v>
      </c>
      <c r="O159" s="10">
        <f t="shared" si="8"/>
        <v>0</v>
      </c>
      <c r="P159" s="10">
        <f t="shared" si="8"/>
        <v>0</v>
      </c>
      <c r="Q159" s="10">
        <f t="shared" si="8"/>
        <v>0</v>
      </c>
      <c r="R159" s="10">
        <f t="shared" si="8"/>
        <v>0</v>
      </c>
      <c r="S159" s="10">
        <f t="shared" si="8"/>
        <v>0</v>
      </c>
    </row>
    <row r="160" spans="1:19" ht="11.25">
      <c r="A160" s="4"/>
      <c r="B160" s="35" t="s">
        <v>20</v>
      </c>
      <c r="C160" s="43">
        <f t="shared" si="9"/>
        <v>0</v>
      </c>
      <c r="D160" s="43">
        <f t="shared" si="10"/>
        <v>0</v>
      </c>
      <c r="E160" s="43">
        <f t="shared" si="11"/>
        <v>0</v>
      </c>
      <c r="F160" s="43">
        <f t="shared" si="12"/>
        <v>0</v>
      </c>
      <c r="G160" s="43">
        <f t="shared" si="13"/>
        <v>0</v>
      </c>
      <c r="H160" s="43">
        <f t="shared" si="14"/>
        <v>0</v>
      </c>
      <c r="I160" s="43">
        <f t="shared" si="15"/>
        <v>0</v>
      </c>
      <c r="J160" s="44">
        <f t="shared" si="16"/>
        <v>0</v>
      </c>
      <c r="L160" s="10">
        <f t="shared" si="17"/>
        <v>0</v>
      </c>
      <c r="M160" s="10">
        <f t="shared" si="8"/>
        <v>0</v>
      </c>
      <c r="N160" s="10">
        <f t="shared" si="8"/>
        <v>0</v>
      </c>
      <c r="O160" s="10">
        <f t="shared" si="8"/>
        <v>0</v>
      </c>
      <c r="P160" s="10">
        <f t="shared" si="8"/>
        <v>0</v>
      </c>
      <c r="Q160" s="10">
        <f t="shared" si="8"/>
        <v>0</v>
      </c>
      <c r="R160" s="10">
        <f t="shared" si="8"/>
        <v>0</v>
      </c>
      <c r="S160" s="10">
        <f t="shared" si="8"/>
        <v>0</v>
      </c>
    </row>
    <row r="161" spans="1:19" ht="11.25">
      <c r="A161" s="4"/>
      <c r="B161" s="35" t="s">
        <v>22</v>
      </c>
      <c r="C161" s="43">
        <f t="shared" si="9"/>
        <v>0</v>
      </c>
      <c r="D161" s="43">
        <f t="shared" si="10"/>
        <v>0</v>
      </c>
      <c r="E161" s="43">
        <f t="shared" si="11"/>
        <v>0</v>
      </c>
      <c r="F161" s="43">
        <f t="shared" si="12"/>
        <v>0</v>
      </c>
      <c r="G161" s="43">
        <f t="shared" si="13"/>
        <v>1</v>
      </c>
      <c r="H161" s="43">
        <f t="shared" si="14"/>
        <v>2</v>
      </c>
      <c r="I161" s="43">
        <f t="shared" si="15"/>
        <v>1</v>
      </c>
      <c r="J161" s="44">
        <f t="shared" si="16"/>
        <v>2</v>
      </c>
      <c r="L161" s="10">
        <f t="shared" si="17"/>
        <v>0</v>
      </c>
      <c r="M161" s="10">
        <f t="shared" si="8"/>
        <v>0</v>
      </c>
      <c r="N161" s="10">
        <f t="shared" si="8"/>
        <v>0</v>
      </c>
      <c r="O161" s="10">
        <f t="shared" si="8"/>
        <v>0</v>
      </c>
      <c r="P161" s="10">
        <f t="shared" si="8"/>
        <v>1</v>
      </c>
      <c r="Q161" s="10">
        <f t="shared" si="8"/>
        <v>1</v>
      </c>
      <c r="R161" s="10">
        <f t="shared" si="8"/>
        <v>1</v>
      </c>
      <c r="S161" s="10">
        <f t="shared" si="8"/>
        <v>1</v>
      </c>
    </row>
    <row r="162" spans="1:19" ht="11.25">
      <c r="A162" s="4"/>
      <c r="B162" s="35" t="s">
        <v>24</v>
      </c>
      <c r="C162" s="43">
        <f t="shared" si="9"/>
        <v>0</v>
      </c>
      <c r="D162" s="43">
        <f t="shared" si="10"/>
        <v>0</v>
      </c>
      <c r="E162" s="43">
        <f t="shared" si="11"/>
        <v>0</v>
      </c>
      <c r="F162" s="43">
        <f t="shared" si="12"/>
        <v>0</v>
      </c>
      <c r="G162" s="43">
        <f t="shared" si="13"/>
        <v>0</v>
      </c>
      <c r="H162" s="43">
        <f t="shared" si="14"/>
        <v>3</v>
      </c>
      <c r="I162" s="43">
        <f t="shared" si="15"/>
        <v>0</v>
      </c>
      <c r="J162" s="44">
        <f t="shared" si="16"/>
        <v>0</v>
      </c>
      <c r="L162" s="10">
        <f t="shared" si="17"/>
        <v>0</v>
      </c>
      <c r="M162" s="10">
        <f t="shared" si="8"/>
        <v>0</v>
      </c>
      <c r="N162" s="10">
        <f t="shared" si="8"/>
        <v>0</v>
      </c>
      <c r="O162" s="10">
        <f t="shared" si="8"/>
        <v>0</v>
      </c>
      <c r="P162" s="10">
        <f t="shared" si="8"/>
        <v>0</v>
      </c>
      <c r="Q162" s="10">
        <f t="shared" si="8"/>
        <v>1</v>
      </c>
      <c r="R162" s="10">
        <f t="shared" si="8"/>
        <v>0</v>
      </c>
      <c r="S162" s="10">
        <f t="shared" si="8"/>
        <v>0</v>
      </c>
    </row>
    <row r="163" spans="1:19" ht="11.25">
      <c r="A163" s="4"/>
      <c r="B163" s="35" t="s">
        <v>26</v>
      </c>
      <c r="C163" s="43">
        <f t="shared" si="9"/>
        <v>0</v>
      </c>
      <c r="D163" s="43">
        <f t="shared" si="10"/>
        <v>41</v>
      </c>
      <c r="E163" s="43">
        <f t="shared" si="11"/>
        <v>52</v>
      </c>
      <c r="F163" s="43">
        <f t="shared" si="12"/>
        <v>0</v>
      </c>
      <c r="G163" s="43">
        <f t="shared" si="13"/>
        <v>60</v>
      </c>
      <c r="H163" s="43">
        <f t="shared" si="14"/>
        <v>0</v>
      </c>
      <c r="I163" s="43">
        <f t="shared" si="15"/>
        <v>89</v>
      </c>
      <c r="J163" s="44">
        <f t="shared" si="16"/>
        <v>4</v>
      </c>
      <c r="L163" s="10">
        <f t="shared" si="17"/>
        <v>0</v>
      </c>
      <c r="M163" s="10">
        <f t="shared" si="8"/>
        <v>1</v>
      </c>
      <c r="N163" s="10">
        <f t="shared" si="8"/>
        <v>1</v>
      </c>
      <c r="O163" s="10">
        <f t="shared" si="8"/>
        <v>0</v>
      </c>
      <c r="P163" s="10">
        <f t="shared" si="8"/>
        <v>1</v>
      </c>
      <c r="Q163" s="10">
        <f t="shared" si="8"/>
        <v>0</v>
      </c>
      <c r="R163" s="10">
        <f t="shared" si="8"/>
        <v>1</v>
      </c>
      <c r="S163" s="10">
        <f t="shared" si="8"/>
        <v>1</v>
      </c>
    </row>
    <row r="164" spans="1:19" ht="11.25">
      <c r="A164" s="4"/>
      <c r="B164" s="35" t="s">
        <v>28</v>
      </c>
      <c r="C164" s="43">
        <f t="shared" si="9"/>
        <v>0</v>
      </c>
      <c r="D164" s="43">
        <f t="shared" si="10"/>
        <v>0</v>
      </c>
      <c r="E164" s="43">
        <f t="shared" si="11"/>
        <v>0</v>
      </c>
      <c r="F164" s="43">
        <f t="shared" si="12"/>
        <v>0</v>
      </c>
      <c r="G164" s="43">
        <f t="shared" si="13"/>
        <v>0</v>
      </c>
      <c r="H164" s="43">
        <f t="shared" si="14"/>
        <v>0</v>
      </c>
      <c r="I164" s="43">
        <f t="shared" si="15"/>
        <v>0</v>
      </c>
      <c r="J164" s="44">
        <f t="shared" si="16"/>
        <v>0</v>
      </c>
      <c r="L164" s="10">
        <f t="shared" si="17"/>
        <v>0</v>
      </c>
      <c r="M164" s="10">
        <f t="shared" si="8"/>
        <v>0</v>
      </c>
      <c r="N164" s="10">
        <f t="shared" si="8"/>
        <v>0</v>
      </c>
      <c r="O164" s="10">
        <f t="shared" si="8"/>
        <v>0</v>
      </c>
      <c r="P164" s="10">
        <f t="shared" si="8"/>
        <v>0</v>
      </c>
      <c r="Q164" s="10">
        <f t="shared" si="8"/>
        <v>0</v>
      </c>
      <c r="R164" s="10">
        <f t="shared" si="8"/>
        <v>0</v>
      </c>
      <c r="S164" s="10">
        <f t="shared" si="8"/>
        <v>0</v>
      </c>
    </row>
    <row r="165" spans="1:19" ht="11.25">
      <c r="A165" s="4"/>
      <c r="B165" s="35" t="s">
        <v>30</v>
      </c>
      <c r="C165" s="43">
        <f t="shared" si="9"/>
        <v>22</v>
      </c>
      <c r="D165" s="43">
        <f t="shared" si="10"/>
        <v>31</v>
      </c>
      <c r="E165" s="43">
        <f t="shared" si="11"/>
        <v>15</v>
      </c>
      <c r="F165" s="43">
        <f t="shared" si="12"/>
        <v>28</v>
      </c>
      <c r="G165" s="43">
        <f t="shared" si="13"/>
        <v>12</v>
      </c>
      <c r="H165" s="43">
        <f t="shared" si="14"/>
        <v>11</v>
      </c>
      <c r="I165" s="43">
        <f t="shared" si="15"/>
        <v>18</v>
      </c>
      <c r="J165" s="44">
        <f t="shared" si="16"/>
        <v>13</v>
      </c>
      <c r="L165" s="10">
        <f t="shared" si="17"/>
        <v>1</v>
      </c>
      <c r="M165" s="10">
        <f t="shared" si="8"/>
        <v>1</v>
      </c>
      <c r="N165" s="10">
        <f t="shared" si="8"/>
        <v>1</v>
      </c>
      <c r="O165" s="10">
        <f t="shared" si="8"/>
        <v>1</v>
      </c>
      <c r="P165" s="10">
        <f t="shared" si="8"/>
        <v>1</v>
      </c>
      <c r="Q165" s="10">
        <f t="shared" si="8"/>
        <v>1</v>
      </c>
      <c r="R165" s="10">
        <f t="shared" si="8"/>
        <v>1</v>
      </c>
      <c r="S165" s="10">
        <f t="shared" si="8"/>
        <v>1</v>
      </c>
    </row>
    <row r="166" spans="1:19" ht="11.25">
      <c r="A166" s="4"/>
      <c r="B166" s="35" t="s">
        <v>32</v>
      </c>
      <c r="C166" s="43">
        <f t="shared" si="9"/>
        <v>0</v>
      </c>
      <c r="D166" s="43">
        <f t="shared" si="10"/>
        <v>0</v>
      </c>
      <c r="E166" s="43">
        <f t="shared" si="11"/>
        <v>0</v>
      </c>
      <c r="F166" s="43">
        <f t="shared" si="12"/>
        <v>0</v>
      </c>
      <c r="G166" s="43">
        <f t="shared" si="13"/>
        <v>0</v>
      </c>
      <c r="H166" s="43">
        <f t="shared" si="14"/>
        <v>0</v>
      </c>
      <c r="I166" s="43">
        <f t="shared" si="15"/>
        <v>0</v>
      </c>
      <c r="J166" s="44">
        <f t="shared" si="16"/>
        <v>0</v>
      </c>
      <c r="L166" s="10">
        <f t="shared" si="17"/>
        <v>0</v>
      </c>
      <c r="M166" s="10">
        <f t="shared" si="8"/>
        <v>0</v>
      </c>
      <c r="N166" s="10">
        <f t="shared" si="8"/>
        <v>0</v>
      </c>
      <c r="O166" s="10">
        <f t="shared" si="8"/>
        <v>0</v>
      </c>
      <c r="P166" s="10">
        <f t="shared" si="8"/>
        <v>0</v>
      </c>
      <c r="Q166" s="10">
        <f t="shared" si="8"/>
        <v>0</v>
      </c>
      <c r="R166" s="10">
        <f t="shared" si="8"/>
        <v>0</v>
      </c>
      <c r="S166" s="10">
        <f t="shared" si="8"/>
        <v>0</v>
      </c>
    </row>
    <row r="167" spans="1:19" ht="11.25">
      <c r="A167" s="4"/>
      <c r="B167" s="35" t="s">
        <v>34</v>
      </c>
      <c r="C167" s="43">
        <f t="shared" si="9"/>
        <v>0</v>
      </c>
      <c r="D167" s="43">
        <f t="shared" si="10"/>
        <v>0</v>
      </c>
      <c r="E167" s="43">
        <f t="shared" si="11"/>
        <v>0</v>
      </c>
      <c r="F167" s="43">
        <f t="shared" si="12"/>
        <v>0</v>
      </c>
      <c r="G167" s="43">
        <f t="shared" si="13"/>
        <v>0</v>
      </c>
      <c r="H167" s="43">
        <f t="shared" si="14"/>
        <v>0</v>
      </c>
      <c r="I167" s="43">
        <f t="shared" si="15"/>
        <v>0</v>
      </c>
      <c r="J167" s="44">
        <f t="shared" si="16"/>
        <v>0</v>
      </c>
      <c r="L167" s="10">
        <f t="shared" si="17"/>
        <v>0</v>
      </c>
      <c r="M167" s="10">
        <f t="shared" si="8"/>
        <v>0</v>
      </c>
      <c r="N167" s="10">
        <f t="shared" si="8"/>
        <v>0</v>
      </c>
      <c r="O167" s="10">
        <f t="shared" si="8"/>
        <v>0</v>
      </c>
      <c r="P167" s="10">
        <f t="shared" si="8"/>
        <v>0</v>
      </c>
      <c r="Q167" s="10">
        <f t="shared" si="8"/>
        <v>0</v>
      </c>
      <c r="R167" s="10">
        <f t="shared" si="8"/>
        <v>0</v>
      </c>
      <c r="S167" s="10">
        <f t="shared" si="8"/>
        <v>0</v>
      </c>
    </row>
    <row r="168" spans="1:19" ht="11.25">
      <c r="A168" s="4"/>
      <c r="B168" s="35" t="s">
        <v>36</v>
      </c>
      <c r="C168" s="43">
        <f t="shared" si="9"/>
        <v>4</v>
      </c>
      <c r="D168" s="43">
        <f t="shared" si="10"/>
        <v>10</v>
      </c>
      <c r="E168" s="43">
        <f t="shared" si="11"/>
        <v>8</v>
      </c>
      <c r="F168" s="43">
        <f t="shared" si="12"/>
        <v>2</v>
      </c>
      <c r="G168" s="43">
        <f t="shared" si="13"/>
        <v>15</v>
      </c>
      <c r="H168" s="43">
        <f t="shared" si="14"/>
        <v>3</v>
      </c>
      <c r="I168" s="43">
        <f t="shared" si="15"/>
        <v>4</v>
      </c>
      <c r="J168" s="44">
        <f t="shared" si="16"/>
        <v>11</v>
      </c>
      <c r="L168" s="10">
        <f t="shared" si="17"/>
        <v>1</v>
      </c>
      <c r="M168" s="10">
        <f t="shared" si="8"/>
        <v>1</v>
      </c>
      <c r="N168" s="10">
        <f t="shared" si="8"/>
        <v>1</v>
      </c>
      <c r="O168" s="10">
        <f t="shared" si="8"/>
        <v>1</v>
      </c>
      <c r="P168" s="10">
        <f t="shared" si="8"/>
        <v>1</v>
      </c>
      <c r="Q168" s="10">
        <f t="shared" si="8"/>
        <v>1</v>
      </c>
      <c r="R168" s="10">
        <f t="shared" si="8"/>
        <v>1</v>
      </c>
      <c r="S168" s="10">
        <f t="shared" si="8"/>
        <v>1</v>
      </c>
    </row>
    <row r="169" spans="1:19" ht="11.25">
      <c r="A169" s="4"/>
      <c r="B169" s="35" t="s">
        <v>38</v>
      </c>
      <c r="C169" s="43">
        <f t="shared" si="9"/>
        <v>0</v>
      </c>
      <c r="D169" s="43">
        <f t="shared" si="10"/>
        <v>0</v>
      </c>
      <c r="E169" s="43">
        <f t="shared" si="11"/>
        <v>0</v>
      </c>
      <c r="F169" s="43">
        <f t="shared" si="12"/>
        <v>0</v>
      </c>
      <c r="G169" s="43">
        <f t="shared" si="13"/>
        <v>0</v>
      </c>
      <c r="H169" s="43">
        <f t="shared" si="14"/>
        <v>0</v>
      </c>
      <c r="I169" s="43">
        <f t="shared" si="15"/>
        <v>0</v>
      </c>
      <c r="J169" s="44">
        <f t="shared" si="16"/>
        <v>0</v>
      </c>
      <c r="L169" s="10">
        <f t="shared" si="17"/>
        <v>0</v>
      </c>
      <c r="M169" s="10">
        <f t="shared" si="8"/>
        <v>0</v>
      </c>
      <c r="N169" s="10">
        <f t="shared" si="8"/>
        <v>0</v>
      </c>
      <c r="O169" s="10">
        <f t="shared" si="8"/>
        <v>0</v>
      </c>
      <c r="P169" s="10">
        <f t="shared" si="8"/>
        <v>0</v>
      </c>
      <c r="Q169" s="10">
        <f t="shared" si="8"/>
        <v>0</v>
      </c>
      <c r="R169" s="10">
        <f t="shared" si="8"/>
        <v>0</v>
      </c>
      <c r="S169" s="10">
        <f t="shared" si="8"/>
        <v>0</v>
      </c>
    </row>
    <row r="170" spans="1:19" ht="11.25">
      <c r="A170" s="4"/>
      <c r="B170" s="35" t="s">
        <v>40</v>
      </c>
      <c r="C170" s="43">
        <f t="shared" si="9"/>
        <v>0</v>
      </c>
      <c r="D170" s="43">
        <f t="shared" si="10"/>
        <v>0</v>
      </c>
      <c r="E170" s="43">
        <f t="shared" si="11"/>
        <v>0</v>
      </c>
      <c r="F170" s="43">
        <f t="shared" si="12"/>
        <v>0</v>
      </c>
      <c r="G170" s="43">
        <f t="shared" si="13"/>
        <v>0</v>
      </c>
      <c r="H170" s="43">
        <f t="shared" si="14"/>
        <v>0</v>
      </c>
      <c r="I170" s="43">
        <f t="shared" si="15"/>
        <v>0</v>
      </c>
      <c r="J170" s="44">
        <f t="shared" si="16"/>
        <v>0</v>
      </c>
      <c r="L170" s="10">
        <f t="shared" si="17"/>
        <v>0</v>
      </c>
      <c r="M170" s="10">
        <f t="shared" si="17"/>
        <v>0</v>
      </c>
      <c r="N170" s="10">
        <f t="shared" si="17"/>
        <v>0</v>
      </c>
      <c r="O170" s="10">
        <f t="shared" si="17"/>
        <v>0</v>
      </c>
      <c r="P170" s="10">
        <f t="shared" si="17"/>
        <v>0</v>
      </c>
      <c r="Q170" s="10">
        <f t="shared" si="17"/>
        <v>0</v>
      </c>
      <c r="R170" s="10">
        <f t="shared" si="17"/>
        <v>0</v>
      </c>
      <c r="S170" s="10">
        <f t="shared" si="17"/>
        <v>0</v>
      </c>
    </row>
    <row r="171" spans="1:19" ht="11.25">
      <c r="A171" s="4"/>
      <c r="B171" s="35"/>
      <c r="C171" s="4"/>
      <c r="D171" s="4"/>
      <c r="E171" s="4"/>
      <c r="F171" s="4"/>
      <c r="G171" s="4"/>
      <c r="H171" s="4"/>
      <c r="I171" s="4"/>
      <c r="J171" s="42"/>
      <c r="L171" s="10">
        <f t="shared" si="17"/>
        <v>0</v>
      </c>
      <c r="M171" s="10">
        <f t="shared" si="17"/>
        <v>0</v>
      </c>
      <c r="N171" s="10">
        <f t="shared" si="17"/>
        <v>0</v>
      </c>
      <c r="O171" s="10">
        <f t="shared" si="17"/>
        <v>0</v>
      </c>
      <c r="P171" s="10">
        <f t="shared" si="17"/>
        <v>0</v>
      </c>
      <c r="Q171" s="10">
        <f t="shared" si="17"/>
        <v>0</v>
      </c>
      <c r="R171" s="10">
        <f t="shared" si="17"/>
        <v>0</v>
      </c>
      <c r="S171" s="10">
        <f t="shared" si="17"/>
        <v>0</v>
      </c>
    </row>
    <row r="172" spans="1:19" ht="11.25">
      <c r="A172" s="3"/>
      <c r="B172" s="6" t="s">
        <v>41</v>
      </c>
      <c r="C172" s="43">
        <f>$B28</f>
        <v>11</v>
      </c>
      <c r="D172" s="43">
        <f>$J28</f>
        <v>0</v>
      </c>
      <c r="E172" s="43">
        <f>B63</f>
        <v>0</v>
      </c>
      <c r="F172" s="43">
        <f>$J63</f>
        <v>9</v>
      </c>
      <c r="G172" s="43">
        <f>$B98</f>
        <v>61</v>
      </c>
      <c r="H172" s="43">
        <f>$J98</f>
        <v>34</v>
      </c>
      <c r="I172" s="43">
        <f>$B133</f>
        <v>2</v>
      </c>
      <c r="J172" s="44">
        <f>$J133</f>
        <v>4</v>
      </c>
      <c r="L172" s="10">
        <f t="shared" si="17"/>
        <v>1</v>
      </c>
      <c r="M172" s="10">
        <f t="shared" si="17"/>
        <v>0</v>
      </c>
      <c r="N172" s="10">
        <f t="shared" si="17"/>
        <v>0</v>
      </c>
      <c r="O172" s="10">
        <f t="shared" si="17"/>
        <v>1</v>
      </c>
      <c r="P172" s="10">
        <f t="shared" si="17"/>
        <v>1</v>
      </c>
      <c r="Q172" s="10">
        <f t="shared" si="17"/>
        <v>1</v>
      </c>
      <c r="R172" s="10">
        <f t="shared" si="17"/>
        <v>1</v>
      </c>
      <c r="S172" s="10">
        <f t="shared" si="17"/>
        <v>1</v>
      </c>
    </row>
    <row r="173" spans="1:19" ht="11.25">
      <c r="A173" s="3"/>
      <c r="B173" s="6" t="s">
        <v>42</v>
      </c>
      <c r="C173" s="43">
        <f aca="true" t="shared" si="18" ref="C173:C182">B29</f>
        <v>0</v>
      </c>
      <c r="D173" s="43">
        <f aca="true" t="shared" si="19" ref="D173:D182">J29</f>
        <v>118</v>
      </c>
      <c r="E173" s="43">
        <f aca="true" t="shared" si="20" ref="E173:E182">B64</f>
        <v>0</v>
      </c>
      <c r="F173" s="43">
        <f aca="true" t="shared" si="21" ref="F173:F182">$J64</f>
        <v>106</v>
      </c>
      <c r="G173" s="43">
        <f aca="true" t="shared" si="22" ref="G173:G182">$B99</f>
        <v>2</v>
      </c>
      <c r="H173" s="43">
        <f aca="true" t="shared" si="23" ref="H173:H182">$J99</f>
        <v>0</v>
      </c>
      <c r="I173" s="43">
        <f aca="true" t="shared" si="24" ref="I173:I182">$B134</f>
        <v>0</v>
      </c>
      <c r="J173" s="44">
        <f aca="true" t="shared" si="25" ref="J173:J182">$J134</f>
        <v>0</v>
      </c>
      <c r="L173" s="10">
        <f t="shared" si="17"/>
        <v>0</v>
      </c>
      <c r="M173" s="10">
        <f t="shared" si="17"/>
        <v>1</v>
      </c>
      <c r="N173" s="10">
        <f t="shared" si="17"/>
        <v>0</v>
      </c>
      <c r="O173" s="10">
        <f t="shared" si="17"/>
        <v>1</v>
      </c>
      <c r="P173" s="10">
        <f t="shared" si="17"/>
        <v>1</v>
      </c>
      <c r="Q173" s="10">
        <f t="shared" si="17"/>
        <v>0</v>
      </c>
      <c r="R173" s="10">
        <f t="shared" si="17"/>
        <v>0</v>
      </c>
      <c r="S173" s="10">
        <f t="shared" si="17"/>
        <v>0</v>
      </c>
    </row>
    <row r="174" spans="1:19" ht="11.25">
      <c r="A174" s="3"/>
      <c r="B174" s="6" t="s">
        <v>43</v>
      </c>
      <c r="C174" s="43">
        <f t="shared" si="18"/>
        <v>0</v>
      </c>
      <c r="D174" s="43">
        <f t="shared" si="19"/>
        <v>0</v>
      </c>
      <c r="E174" s="43">
        <f t="shared" si="20"/>
        <v>0</v>
      </c>
      <c r="F174" s="43">
        <f t="shared" si="21"/>
        <v>0</v>
      </c>
      <c r="G174" s="43">
        <f t="shared" si="22"/>
        <v>0</v>
      </c>
      <c r="H174" s="43">
        <f t="shared" si="23"/>
        <v>0</v>
      </c>
      <c r="I174" s="43">
        <f t="shared" si="24"/>
        <v>0</v>
      </c>
      <c r="J174" s="44">
        <f t="shared" si="25"/>
        <v>0</v>
      </c>
      <c r="L174" s="10">
        <f t="shared" si="17"/>
        <v>0</v>
      </c>
      <c r="M174" s="10">
        <f t="shared" si="17"/>
        <v>0</v>
      </c>
      <c r="N174" s="10">
        <f t="shared" si="17"/>
        <v>0</v>
      </c>
      <c r="O174" s="10">
        <f t="shared" si="17"/>
        <v>0</v>
      </c>
      <c r="P174" s="10">
        <f t="shared" si="17"/>
        <v>0</v>
      </c>
      <c r="Q174" s="10">
        <f t="shared" si="17"/>
        <v>0</v>
      </c>
      <c r="R174" s="10">
        <f t="shared" si="17"/>
        <v>0</v>
      </c>
      <c r="S174" s="10">
        <f t="shared" si="17"/>
        <v>0</v>
      </c>
    </row>
    <row r="175" spans="1:19" ht="11.25">
      <c r="A175" s="3"/>
      <c r="B175" s="6" t="s">
        <v>56</v>
      </c>
      <c r="C175" s="43">
        <f t="shared" si="18"/>
        <v>0</v>
      </c>
      <c r="D175" s="43">
        <f t="shared" si="19"/>
        <v>0</v>
      </c>
      <c r="E175" s="43">
        <f t="shared" si="20"/>
        <v>0</v>
      </c>
      <c r="F175" s="43">
        <f t="shared" si="21"/>
        <v>0</v>
      </c>
      <c r="G175" s="43">
        <f t="shared" si="22"/>
        <v>0</v>
      </c>
      <c r="H175" s="43">
        <f t="shared" si="23"/>
        <v>0</v>
      </c>
      <c r="I175" s="43">
        <f t="shared" si="24"/>
        <v>0</v>
      </c>
      <c r="J175" s="44">
        <f t="shared" si="25"/>
        <v>0</v>
      </c>
      <c r="L175" s="10">
        <f t="shared" si="17"/>
        <v>0</v>
      </c>
      <c r="M175" s="10">
        <f t="shared" si="17"/>
        <v>0</v>
      </c>
      <c r="N175" s="10">
        <f t="shared" si="17"/>
        <v>0</v>
      </c>
      <c r="O175" s="10">
        <f t="shared" si="17"/>
        <v>0</v>
      </c>
      <c r="P175" s="10">
        <f t="shared" si="17"/>
        <v>0</v>
      </c>
      <c r="Q175" s="10">
        <f t="shared" si="17"/>
        <v>0</v>
      </c>
      <c r="R175" s="10">
        <f t="shared" si="17"/>
        <v>0</v>
      </c>
      <c r="S175" s="10">
        <f t="shared" si="17"/>
        <v>0</v>
      </c>
    </row>
    <row r="176" spans="1:19" ht="11.25">
      <c r="A176" s="3"/>
      <c r="B176" s="6" t="s">
        <v>44</v>
      </c>
      <c r="C176" s="43">
        <f t="shared" si="18"/>
        <v>41</v>
      </c>
      <c r="D176" s="43">
        <f t="shared" si="19"/>
        <v>55</v>
      </c>
      <c r="E176" s="43">
        <f t="shared" si="20"/>
        <v>67</v>
      </c>
      <c r="F176" s="43">
        <f t="shared" si="21"/>
        <v>63</v>
      </c>
      <c r="G176" s="43">
        <f t="shared" si="22"/>
        <v>149</v>
      </c>
      <c r="H176" s="43">
        <f t="shared" si="23"/>
        <v>19</v>
      </c>
      <c r="I176" s="43">
        <f t="shared" si="24"/>
        <v>153</v>
      </c>
      <c r="J176" s="44">
        <f t="shared" si="25"/>
        <v>235</v>
      </c>
      <c r="L176" s="10">
        <f t="shared" si="17"/>
        <v>1</v>
      </c>
      <c r="M176" s="10">
        <f t="shared" si="17"/>
        <v>1</v>
      </c>
      <c r="N176" s="10">
        <f t="shared" si="17"/>
        <v>1</v>
      </c>
      <c r="O176" s="10">
        <f t="shared" si="17"/>
        <v>1</v>
      </c>
      <c r="P176" s="10">
        <f t="shared" si="17"/>
        <v>1</v>
      </c>
      <c r="Q176" s="10">
        <f t="shared" si="17"/>
        <v>1</v>
      </c>
      <c r="R176" s="10">
        <f t="shared" si="17"/>
        <v>1</v>
      </c>
      <c r="S176" s="10">
        <f t="shared" si="17"/>
        <v>1</v>
      </c>
    </row>
    <row r="177" spans="1:19" ht="11.25">
      <c r="A177" s="3"/>
      <c r="B177" s="6" t="s">
        <v>45</v>
      </c>
      <c r="C177" s="43">
        <f t="shared" si="18"/>
        <v>2</v>
      </c>
      <c r="D177" s="43">
        <f t="shared" si="19"/>
        <v>0</v>
      </c>
      <c r="E177" s="43">
        <f t="shared" si="20"/>
        <v>0</v>
      </c>
      <c r="F177" s="43">
        <f t="shared" si="21"/>
        <v>0</v>
      </c>
      <c r="G177" s="43">
        <f t="shared" si="22"/>
        <v>0</v>
      </c>
      <c r="H177" s="43">
        <f t="shared" si="23"/>
        <v>0</v>
      </c>
      <c r="I177" s="43">
        <f t="shared" si="24"/>
        <v>0</v>
      </c>
      <c r="J177" s="44">
        <f t="shared" si="25"/>
        <v>0</v>
      </c>
      <c r="L177" s="10">
        <f t="shared" si="17"/>
        <v>1</v>
      </c>
      <c r="M177" s="10">
        <f t="shared" si="17"/>
        <v>0</v>
      </c>
      <c r="N177" s="10">
        <f t="shared" si="17"/>
        <v>0</v>
      </c>
      <c r="O177" s="10">
        <f t="shared" si="17"/>
        <v>0</v>
      </c>
      <c r="P177" s="10">
        <f t="shared" si="17"/>
        <v>0</v>
      </c>
      <c r="Q177" s="10">
        <f t="shared" si="17"/>
        <v>0</v>
      </c>
      <c r="R177" s="10">
        <f t="shared" si="17"/>
        <v>0</v>
      </c>
      <c r="S177" s="10">
        <f t="shared" si="17"/>
        <v>0</v>
      </c>
    </row>
    <row r="178" spans="1:19" ht="11.25">
      <c r="A178" s="3"/>
      <c r="B178" s="6" t="s">
        <v>46</v>
      </c>
      <c r="C178" s="43">
        <f t="shared" si="18"/>
        <v>0</v>
      </c>
      <c r="D178" s="43">
        <f t="shared" si="19"/>
        <v>0</v>
      </c>
      <c r="E178" s="43">
        <f t="shared" si="20"/>
        <v>0</v>
      </c>
      <c r="F178" s="43">
        <f t="shared" si="21"/>
        <v>7</v>
      </c>
      <c r="G178" s="43">
        <f t="shared" si="22"/>
        <v>0</v>
      </c>
      <c r="H178" s="43">
        <f t="shared" si="23"/>
        <v>2</v>
      </c>
      <c r="I178" s="43">
        <f t="shared" si="24"/>
        <v>0</v>
      </c>
      <c r="J178" s="44">
        <f t="shared" si="25"/>
        <v>0</v>
      </c>
      <c r="L178" s="10">
        <f t="shared" si="17"/>
        <v>0</v>
      </c>
      <c r="M178" s="10">
        <f t="shared" si="17"/>
        <v>0</v>
      </c>
      <c r="N178" s="10">
        <f t="shared" si="17"/>
        <v>0</v>
      </c>
      <c r="O178" s="10">
        <f t="shared" si="17"/>
        <v>1</v>
      </c>
      <c r="P178" s="10">
        <f t="shared" si="17"/>
        <v>0</v>
      </c>
      <c r="Q178" s="10">
        <f t="shared" si="17"/>
        <v>1</v>
      </c>
      <c r="R178" s="10">
        <f t="shared" si="17"/>
        <v>0</v>
      </c>
      <c r="S178" s="10">
        <f t="shared" si="17"/>
        <v>0</v>
      </c>
    </row>
    <row r="179" spans="1:19" ht="11.25">
      <c r="A179" s="3"/>
      <c r="B179" s="6" t="s">
        <v>47</v>
      </c>
      <c r="C179" s="43">
        <f t="shared" si="18"/>
        <v>0</v>
      </c>
      <c r="D179" s="43">
        <f t="shared" si="19"/>
        <v>40</v>
      </c>
      <c r="E179" s="43">
        <f t="shared" si="20"/>
        <v>173</v>
      </c>
      <c r="F179" s="43">
        <f t="shared" si="21"/>
        <v>0</v>
      </c>
      <c r="G179" s="43">
        <f t="shared" si="22"/>
        <v>0</v>
      </c>
      <c r="H179" s="43">
        <f t="shared" si="23"/>
        <v>0</v>
      </c>
      <c r="I179" s="43">
        <f t="shared" si="24"/>
        <v>1</v>
      </c>
      <c r="J179" s="44">
        <f t="shared" si="25"/>
        <v>0</v>
      </c>
      <c r="L179" s="10">
        <f t="shared" si="17"/>
        <v>0</v>
      </c>
      <c r="M179" s="10">
        <f t="shared" si="17"/>
        <v>1</v>
      </c>
      <c r="N179" s="10">
        <f t="shared" si="17"/>
        <v>1</v>
      </c>
      <c r="O179" s="10">
        <f t="shared" si="17"/>
        <v>0</v>
      </c>
      <c r="P179" s="10">
        <f t="shared" si="17"/>
        <v>0</v>
      </c>
      <c r="Q179" s="10">
        <f t="shared" si="17"/>
        <v>0</v>
      </c>
      <c r="R179" s="10">
        <f t="shared" si="17"/>
        <v>1</v>
      </c>
      <c r="S179" s="10">
        <f t="shared" si="17"/>
        <v>0</v>
      </c>
    </row>
    <row r="180" spans="1:19" ht="11.25">
      <c r="A180" s="3"/>
      <c r="B180" s="6" t="s">
        <v>48</v>
      </c>
      <c r="C180" s="43">
        <f t="shared" si="18"/>
        <v>0</v>
      </c>
      <c r="D180" s="43">
        <f t="shared" si="19"/>
        <v>0</v>
      </c>
      <c r="E180" s="43">
        <f t="shared" si="20"/>
        <v>0</v>
      </c>
      <c r="F180" s="43">
        <f t="shared" si="21"/>
        <v>0</v>
      </c>
      <c r="G180" s="43">
        <f t="shared" si="22"/>
        <v>0</v>
      </c>
      <c r="H180" s="43">
        <f t="shared" si="23"/>
        <v>0</v>
      </c>
      <c r="I180" s="43">
        <f t="shared" si="24"/>
        <v>0</v>
      </c>
      <c r="J180" s="44">
        <f t="shared" si="25"/>
        <v>0</v>
      </c>
      <c r="L180" s="10">
        <f t="shared" si="17"/>
        <v>0</v>
      </c>
      <c r="M180" s="10">
        <f t="shared" si="17"/>
        <v>0</v>
      </c>
      <c r="N180" s="10">
        <f t="shared" si="17"/>
        <v>0</v>
      </c>
      <c r="O180" s="10">
        <f t="shared" si="17"/>
        <v>0</v>
      </c>
      <c r="P180" s="10">
        <f t="shared" si="17"/>
        <v>0</v>
      </c>
      <c r="Q180" s="10">
        <f t="shared" si="17"/>
        <v>0</v>
      </c>
      <c r="R180" s="10">
        <f t="shared" si="17"/>
        <v>0</v>
      </c>
      <c r="S180" s="10">
        <f t="shared" si="17"/>
        <v>0</v>
      </c>
    </row>
    <row r="181" spans="1:19" ht="11.25">
      <c r="A181" s="3"/>
      <c r="B181" s="6" t="s">
        <v>49</v>
      </c>
      <c r="C181" s="43">
        <f t="shared" si="18"/>
        <v>0</v>
      </c>
      <c r="D181" s="43">
        <f t="shared" si="19"/>
        <v>0</v>
      </c>
      <c r="E181" s="43">
        <f t="shared" si="20"/>
        <v>0</v>
      </c>
      <c r="F181" s="43">
        <f t="shared" si="21"/>
        <v>0</v>
      </c>
      <c r="G181" s="43">
        <f t="shared" si="22"/>
        <v>2</v>
      </c>
      <c r="H181" s="43">
        <f t="shared" si="23"/>
        <v>3</v>
      </c>
      <c r="I181" s="43">
        <f t="shared" si="24"/>
        <v>0</v>
      </c>
      <c r="J181" s="44">
        <f t="shared" si="25"/>
        <v>0</v>
      </c>
      <c r="L181" s="10">
        <f t="shared" si="17"/>
        <v>0</v>
      </c>
      <c r="M181" s="10">
        <f t="shared" si="17"/>
        <v>0</v>
      </c>
      <c r="N181" s="10">
        <f t="shared" si="17"/>
        <v>0</v>
      </c>
      <c r="O181" s="10">
        <f t="shared" si="17"/>
        <v>0</v>
      </c>
      <c r="P181" s="10">
        <f t="shared" si="17"/>
        <v>1</v>
      </c>
      <c r="Q181" s="10">
        <f t="shared" si="17"/>
        <v>1</v>
      </c>
      <c r="R181" s="10">
        <f t="shared" si="17"/>
        <v>0</v>
      </c>
      <c r="S181" s="10">
        <f t="shared" si="17"/>
        <v>0</v>
      </c>
    </row>
    <row r="182" spans="1:19" ht="11.25">
      <c r="A182" s="3"/>
      <c r="B182" s="9" t="s">
        <v>50</v>
      </c>
      <c r="C182" s="45">
        <f t="shared" si="18"/>
        <v>0</v>
      </c>
      <c r="D182" s="45">
        <f t="shared" si="19"/>
        <v>0</v>
      </c>
      <c r="E182" s="45">
        <f t="shared" si="20"/>
        <v>0</v>
      </c>
      <c r="F182" s="45">
        <f t="shared" si="21"/>
        <v>0</v>
      </c>
      <c r="G182" s="45">
        <f t="shared" si="22"/>
        <v>0</v>
      </c>
      <c r="H182" s="45">
        <f t="shared" si="23"/>
        <v>0</v>
      </c>
      <c r="I182" s="45">
        <f t="shared" si="24"/>
        <v>0</v>
      </c>
      <c r="J182" s="46">
        <f t="shared" si="25"/>
        <v>28</v>
      </c>
      <c r="L182" s="10">
        <f t="shared" si="17"/>
        <v>0</v>
      </c>
      <c r="M182" s="10">
        <f t="shared" si="17"/>
        <v>0</v>
      </c>
      <c r="N182" s="10">
        <f t="shared" si="17"/>
        <v>0</v>
      </c>
      <c r="O182" s="10">
        <f t="shared" si="17"/>
        <v>0</v>
      </c>
      <c r="P182" s="10">
        <f t="shared" si="17"/>
        <v>0</v>
      </c>
      <c r="Q182" s="10">
        <f t="shared" si="17"/>
        <v>0</v>
      </c>
      <c r="R182" s="10">
        <f t="shared" si="17"/>
        <v>0</v>
      </c>
      <c r="S182" s="10">
        <f t="shared" si="17"/>
        <v>1</v>
      </c>
    </row>
    <row r="184" spans="2:14" ht="11.25">
      <c r="B184" s="11" t="s">
        <v>141</v>
      </c>
      <c r="C184" s="34">
        <f>SUM(C154:C170,C172:C175,C177:C179)</f>
        <v>39</v>
      </c>
      <c r="D184" s="34">
        <f aca="true" t="shared" si="26" ref="D184:J184">SUM(D154:D170,D172:D175,D177:D179)</f>
        <v>241</v>
      </c>
      <c r="E184" s="34">
        <f t="shared" si="26"/>
        <v>248</v>
      </c>
      <c r="F184" s="34">
        <f t="shared" si="26"/>
        <v>152</v>
      </c>
      <c r="G184" s="34">
        <f t="shared" si="26"/>
        <v>151</v>
      </c>
      <c r="H184" s="34">
        <f t="shared" si="26"/>
        <v>55</v>
      </c>
      <c r="I184" s="34">
        <f t="shared" si="26"/>
        <v>115</v>
      </c>
      <c r="J184" s="34">
        <f t="shared" si="26"/>
        <v>307</v>
      </c>
      <c r="K184" s="34"/>
      <c r="L184" s="34"/>
      <c r="M184" s="34"/>
      <c r="N184" s="34"/>
    </row>
    <row r="185" spans="2:14" ht="11.25">
      <c r="B185" s="11" t="s">
        <v>142</v>
      </c>
      <c r="C185" s="10">
        <f>SUM(L154:L170,L172:L175,L177:L179)</f>
        <v>4</v>
      </c>
      <c r="D185" s="10">
        <f aca="true" t="shared" si="27" ref="D185:J185">SUM(M154:M170,M172:M175,M177:M179)</f>
        <v>6</v>
      </c>
      <c r="E185" s="10">
        <f t="shared" si="27"/>
        <v>4</v>
      </c>
      <c r="F185" s="10">
        <f t="shared" si="27"/>
        <v>5</v>
      </c>
      <c r="G185" s="10">
        <f t="shared" si="27"/>
        <v>6</v>
      </c>
      <c r="H185" s="10">
        <f t="shared" si="27"/>
        <v>6</v>
      </c>
      <c r="I185" s="10">
        <f t="shared" si="27"/>
        <v>6</v>
      </c>
      <c r="J185" s="10">
        <f t="shared" si="27"/>
        <v>7</v>
      </c>
      <c r="K185" s="10"/>
      <c r="L185" s="10"/>
      <c r="M185" s="10"/>
      <c r="N185" s="10"/>
    </row>
    <row r="187" ht="11.25">
      <c r="F187" s="54"/>
    </row>
    <row r="188" ht="11.25">
      <c r="H188" s="54"/>
    </row>
  </sheetData>
  <printOptions/>
  <pageMargins left="0.75" right="0.75" top="1" bottom="1" header="0.5" footer="0.5"/>
  <pageSetup fitToHeight="1" fitToWidth="1" horizontalDpi="600" verticalDpi="600" orientation="portrait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27"/>
  <sheetViews>
    <sheetView zoomScale="75" zoomScaleNormal="75" workbookViewId="0" topLeftCell="A266">
      <selection activeCell="B285" sqref="B285"/>
    </sheetView>
  </sheetViews>
  <sheetFormatPr defaultColWidth="9.140625" defaultRowHeight="12.75"/>
  <cols>
    <col min="1" max="1" width="21.28125" style="11" bestFit="1" customWidth="1"/>
    <col min="2" max="2" width="19.00390625" style="11" bestFit="1" customWidth="1"/>
    <col min="3" max="3" width="8.8515625" style="11" customWidth="1"/>
    <col min="4" max="4" width="10.28125" style="11" customWidth="1"/>
    <col min="5" max="8" width="8.8515625" style="11" customWidth="1"/>
    <col min="9" max="9" width="21.28125" style="11" bestFit="1" customWidth="1"/>
    <col min="10" max="10" width="19.00390625" style="11" bestFit="1" customWidth="1"/>
    <col min="11" max="11" width="8.8515625" style="11" customWidth="1"/>
    <col min="12" max="12" width="9.8515625" style="11" customWidth="1"/>
    <col min="13" max="13" width="10.140625" style="11" customWidth="1"/>
    <col min="14" max="14" width="9.8515625" style="11" customWidth="1"/>
    <col min="15" max="15" width="8.8515625" style="11" customWidth="1"/>
    <col min="16" max="16" width="9.7109375" style="11" customWidth="1"/>
    <col min="17" max="17" width="23.140625" style="11" customWidth="1"/>
    <col min="18" max="18" width="19.00390625" style="11" customWidth="1"/>
    <col min="19" max="19" width="8.8515625" style="11" customWidth="1"/>
    <col min="20" max="20" width="10.28125" style="11" customWidth="1"/>
    <col min="21" max="16384" width="8.8515625" style="11" customWidth="1"/>
  </cols>
  <sheetData>
    <row r="1" spans="1:20" ht="11.25">
      <c r="A1" s="1" t="s">
        <v>139</v>
      </c>
      <c r="B1" s="2"/>
      <c r="C1" s="1"/>
      <c r="D1" s="3"/>
      <c r="E1" s="3"/>
      <c r="F1" s="27"/>
      <c r="G1" s="4"/>
      <c r="S1" s="64"/>
      <c r="T1" s="64"/>
    </row>
    <row r="2" spans="1:20" ht="11.25">
      <c r="A2" s="1" t="s">
        <v>136</v>
      </c>
      <c r="B2" s="55" t="s">
        <v>189</v>
      </c>
      <c r="C2" s="1"/>
      <c r="D2" s="3"/>
      <c r="E2" s="3"/>
      <c r="F2" s="27"/>
      <c r="G2" s="4"/>
      <c r="S2" s="34"/>
      <c r="T2" s="34"/>
    </row>
    <row r="3" spans="1:20" ht="11.25">
      <c r="A3" s="1" t="s">
        <v>137</v>
      </c>
      <c r="B3" s="2" t="s">
        <v>188</v>
      </c>
      <c r="C3" s="1"/>
      <c r="D3" s="3"/>
      <c r="E3" s="3"/>
      <c r="F3" s="28"/>
      <c r="G3" s="4"/>
      <c r="T3" s="64"/>
    </row>
    <row r="4" spans="1:7" ht="11.25">
      <c r="A4" s="4"/>
      <c r="B4" s="4"/>
      <c r="C4" s="1"/>
      <c r="D4" s="3"/>
      <c r="E4" s="3"/>
      <c r="F4" s="28"/>
      <c r="G4" s="4"/>
    </row>
    <row r="5" spans="1:7" ht="11.25">
      <c r="A5" s="4"/>
      <c r="B5" s="4"/>
      <c r="C5" s="3"/>
      <c r="D5" s="3"/>
      <c r="E5" s="3"/>
      <c r="F5" s="28"/>
      <c r="G5" s="4"/>
    </row>
    <row r="6" spans="1:15" ht="11.25">
      <c r="A6" s="3" t="s">
        <v>51</v>
      </c>
      <c r="B6" s="29">
        <v>6</v>
      </c>
      <c r="C6" s="29" t="s">
        <v>100</v>
      </c>
      <c r="D6" s="8"/>
      <c r="E6" s="3"/>
      <c r="F6" s="28"/>
      <c r="G6" s="4"/>
      <c r="I6" s="3" t="s">
        <v>51</v>
      </c>
      <c r="J6" s="29">
        <v>6</v>
      </c>
      <c r="K6" s="29" t="s">
        <v>101</v>
      </c>
      <c r="L6" s="8"/>
      <c r="M6" s="3"/>
      <c r="N6" s="28"/>
      <c r="O6" s="4"/>
    </row>
    <row r="7" spans="1:14" ht="11.25">
      <c r="A7" s="3" t="s">
        <v>52</v>
      </c>
      <c r="B7" s="29">
        <v>1</v>
      </c>
      <c r="C7" s="57">
        <v>39094</v>
      </c>
      <c r="D7" s="7"/>
      <c r="E7" s="7"/>
      <c r="F7" s="7"/>
      <c r="I7" s="3" t="s">
        <v>52</v>
      </c>
      <c r="J7" s="29">
        <v>2</v>
      </c>
      <c r="K7" s="57">
        <v>39094</v>
      </c>
      <c r="L7" s="7"/>
      <c r="M7" s="7"/>
      <c r="N7" s="7"/>
    </row>
    <row r="8" spans="3:14" ht="11.25">
      <c r="C8" s="10"/>
      <c r="D8" s="10"/>
      <c r="E8" s="10"/>
      <c r="F8" s="10"/>
      <c r="K8" s="10"/>
      <c r="L8" s="10"/>
      <c r="M8" s="10"/>
      <c r="N8" s="10"/>
    </row>
    <row r="9" spans="1:15" ht="12" thickBot="1">
      <c r="A9" s="12" t="s">
        <v>0</v>
      </c>
      <c r="B9" s="13" t="s">
        <v>1</v>
      </c>
      <c r="C9" s="14" t="s">
        <v>2</v>
      </c>
      <c r="D9" s="14" t="s">
        <v>3</v>
      </c>
      <c r="E9" s="14" t="s">
        <v>4</v>
      </c>
      <c r="F9" s="14" t="s">
        <v>5</v>
      </c>
      <c r="G9" s="15" t="s">
        <v>6</v>
      </c>
      <c r="I9" s="12" t="s">
        <v>0</v>
      </c>
      <c r="J9" s="13" t="s">
        <v>1</v>
      </c>
      <c r="K9" s="14" t="s">
        <v>2</v>
      </c>
      <c r="L9" s="14" t="s">
        <v>3</v>
      </c>
      <c r="M9" s="14" t="s">
        <v>4</v>
      </c>
      <c r="N9" s="14" t="s">
        <v>5</v>
      </c>
      <c r="O9" s="15" t="s">
        <v>6</v>
      </c>
    </row>
    <row r="10" spans="1:15" ht="12" thickTop="1">
      <c r="A10" s="16" t="s">
        <v>7</v>
      </c>
      <c r="B10" s="17" t="s">
        <v>8</v>
      </c>
      <c r="C10" s="18"/>
      <c r="D10" s="19"/>
      <c r="E10" s="19"/>
      <c r="F10" s="19"/>
      <c r="G10" s="19">
        <f>SUM(C10:F10)</f>
        <v>0</v>
      </c>
      <c r="I10" s="16" t="s">
        <v>7</v>
      </c>
      <c r="J10" s="17" t="s">
        <v>8</v>
      </c>
      <c r="K10" s="18"/>
      <c r="L10" s="19"/>
      <c r="M10" s="19"/>
      <c r="N10" s="19"/>
      <c r="O10" s="19">
        <f>SUM(K10:N10)</f>
        <v>0</v>
      </c>
    </row>
    <row r="11" spans="1:15" ht="11.25">
      <c r="A11" s="20" t="s">
        <v>9</v>
      </c>
      <c r="B11" s="21" t="s">
        <v>10</v>
      </c>
      <c r="C11" s="22"/>
      <c r="D11" s="23"/>
      <c r="E11" s="23"/>
      <c r="F11" s="23"/>
      <c r="G11" s="23">
        <f>SUM(C11:F11)</f>
        <v>0</v>
      </c>
      <c r="I11" s="20" t="s">
        <v>9</v>
      </c>
      <c r="J11" s="21" t="s">
        <v>10</v>
      </c>
      <c r="K11" s="22"/>
      <c r="L11" s="23"/>
      <c r="M11" s="23"/>
      <c r="N11" s="23"/>
      <c r="O11" s="23">
        <f>SUM(K11:N11)</f>
        <v>0</v>
      </c>
    </row>
    <row r="12" spans="1:15" ht="11.25">
      <c r="A12" s="20" t="s">
        <v>11</v>
      </c>
      <c r="B12" s="21" t="s">
        <v>12</v>
      </c>
      <c r="C12" s="22"/>
      <c r="D12" s="23"/>
      <c r="E12" s="23"/>
      <c r="F12" s="23"/>
      <c r="G12" s="23">
        <f aca="true" t="shared" si="0" ref="G12:G25">SUM(C12:F12)</f>
        <v>0</v>
      </c>
      <c r="I12" s="20" t="s">
        <v>11</v>
      </c>
      <c r="J12" s="21" t="s">
        <v>12</v>
      </c>
      <c r="K12" s="22"/>
      <c r="L12" s="23"/>
      <c r="M12" s="23"/>
      <c r="N12" s="23"/>
      <c r="O12" s="23">
        <f aca="true" t="shared" si="1" ref="O12:O25">SUM(K12:N12)</f>
        <v>0</v>
      </c>
    </row>
    <row r="13" spans="1:15" ht="11.25">
      <c r="A13" s="20" t="s">
        <v>13</v>
      </c>
      <c r="B13" s="21" t="s">
        <v>14</v>
      </c>
      <c r="C13" s="22"/>
      <c r="D13" s="23"/>
      <c r="E13" s="23"/>
      <c r="F13" s="23"/>
      <c r="G13" s="23">
        <f t="shared" si="0"/>
        <v>0</v>
      </c>
      <c r="I13" s="20" t="s">
        <v>13</v>
      </c>
      <c r="J13" s="21" t="s">
        <v>14</v>
      </c>
      <c r="K13" s="22"/>
      <c r="L13" s="23"/>
      <c r="M13" s="23"/>
      <c r="N13" s="23"/>
      <c r="O13" s="23">
        <f t="shared" si="1"/>
        <v>0</v>
      </c>
    </row>
    <row r="14" spans="1:15" ht="11.25">
      <c r="A14" s="20" t="s">
        <v>15</v>
      </c>
      <c r="B14" s="21" t="s">
        <v>16</v>
      </c>
      <c r="C14" s="22"/>
      <c r="D14" s="23"/>
      <c r="E14" s="23"/>
      <c r="F14" s="23"/>
      <c r="G14" s="23">
        <f t="shared" si="0"/>
        <v>0</v>
      </c>
      <c r="I14" s="20" t="s">
        <v>15</v>
      </c>
      <c r="J14" s="21" t="s">
        <v>16</v>
      </c>
      <c r="K14" s="22"/>
      <c r="L14" s="23"/>
      <c r="M14" s="23"/>
      <c r="N14" s="23"/>
      <c r="O14" s="23">
        <f t="shared" si="1"/>
        <v>0</v>
      </c>
    </row>
    <row r="15" spans="1:15" ht="11.25">
      <c r="A15" s="20" t="s">
        <v>17</v>
      </c>
      <c r="B15" s="21" t="s">
        <v>18</v>
      </c>
      <c r="C15" s="22"/>
      <c r="D15" s="23"/>
      <c r="E15" s="23"/>
      <c r="F15" s="23"/>
      <c r="G15" s="23">
        <f t="shared" si="0"/>
        <v>0</v>
      </c>
      <c r="I15" s="20" t="s">
        <v>17</v>
      </c>
      <c r="J15" s="21" t="s">
        <v>18</v>
      </c>
      <c r="K15" s="22"/>
      <c r="L15" s="23"/>
      <c r="M15" s="23"/>
      <c r="N15" s="23"/>
      <c r="O15" s="23">
        <f t="shared" si="1"/>
        <v>0</v>
      </c>
    </row>
    <row r="16" spans="1:15" ht="11.25">
      <c r="A16" s="20" t="s">
        <v>19</v>
      </c>
      <c r="B16" s="21" t="s">
        <v>20</v>
      </c>
      <c r="C16" s="22"/>
      <c r="D16" s="23"/>
      <c r="E16" s="23"/>
      <c r="F16" s="23"/>
      <c r="G16" s="23">
        <f t="shared" si="0"/>
        <v>0</v>
      </c>
      <c r="I16" s="20" t="s">
        <v>19</v>
      </c>
      <c r="J16" s="21" t="s">
        <v>20</v>
      </c>
      <c r="K16" s="22"/>
      <c r="L16" s="23"/>
      <c r="M16" s="23"/>
      <c r="N16" s="23"/>
      <c r="O16" s="23">
        <f t="shared" si="1"/>
        <v>0</v>
      </c>
    </row>
    <row r="17" spans="1:15" ht="11.25">
      <c r="A17" s="20" t="s">
        <v>21</v>
      </c>
      <c r="B17" s="21" t="s">
        <v>22</v>
      </c>
      <c r="C17" s="22"/>
      <c r="D17" s="23"/>
      <c r="E17" s="23"/>
      <c r="F17" s="23"/>
      <c r="G17" s="23">
        <f t="shared" si="0"/>
        <v>0</v>
      </c>
      <c r="I17" s="20" t="s">
        <v>21</v>
      </c>
      <c r="J17" s="21" t="s">
        <v>22</v>
      </c>
      <c r="K17" s="22"/>
      <c r="L17" s="23"/>
      <c r="M17" s="23"/>
      <c r="N17" s="23"/>
      <c r="O17" s="23">
        <f t="shared" si="1"/>
        <v>0</v>
      </c>
    </row>
    <row r="18" spans="1:15" ht="11.25">
      <c r="A18" s="20" t="s">
        <v>23</v>
      </c>
      <c r="B18" s="21" t="s">
        <v>24</v>
      </c>
      <c r="C18" s="22"/>
      <c r="D18" s="23"/>
      <c r="E18" s="23"/>
      <c r="F18" s="23"/>
      <c r="G18" s="23">
        <f t="shared" si="0"/>
        <v>0</v>
      </c>
      <c r="I18" s="20" t="s">
        <v>23</v>
      </c>
      <c r="J18" s="21" t="s">
        <v>24</v>
      </c>
      <c r="K18" s="22"/>
      <c r="L18" s="23"/>
      <c r="M18" s="23"/>
      <c r="N18" s="23"/>
      <c r="O18" s="23">
        <f t="shared" si="1"/>
        <v>0</v>
      </c>
    </row>
    <row r="19" spans="1:15" ht="11.25">
      <c r="A19" s="20" t="s">
        <v>25</v>
      </c>
      <c r="B19" s="21" t="s">
        <v>26</v>
      </c>
      <c r="C19" s="22"/>
      <c r="D19" s="23"/>
      <c r="E19" s="23"/>
      <c r="F19" s="23"/>
      <c r="G19" s="23">
        <f t="shared" si="0"/>
        <v>0</v>
      </c>
      <c r="I19" s="20" t="s">
        <v>25</v>
      </c>
      <c r="J19" s="21" t="s">
        <v>26</v>
      </c>
      <c r="K19" s="22"/>
      <c r="L19" s="23"/>
      <c r="M19" s="23"/>
      <c r="N19" s="23">
        <v>6</v>
      </c>
      <c r="O19" s="23">
        <f t="shared" si="1"/>
        <v>6</v>
      </c>
    </row>
    <row r="20" spans="1:15" ht="11.25">
      <c r="A20" s="20" t="s">
        <v>27</v>
      </c>
      <c r="B20" s="21" t="s">
        <v>28</v>
      </c>
      <c r="C20" s="22"/>
      <c r="D20" s="23"/>
      <c r="E20" s="23"/>
      <c r="F20" s="23"/>
      <c r="G20" s="23">
        <f t="shared" si="0"/>
        <v>0</v>
      </c>
      <c r="I20" s="20" t="s">
        <v>27</v>
      </c>
      <c r="J20" s="21" t="s">
        <v>28</v>
      </c>
      <c r="K20" s="22"/>
      <c r="L20" s="23"/>
      <c r="M20" s="23"/>
      <c r="N20" s="23"/>
      <c r="O20" s="23">
        <f t="shared" si="1"/>
        <v>0</v>
      </c>
    </row>
    <row r="21" spans="1:15" ht="11.25">
      <c r="A21" s="20" t="s">
        <v>29</v>
      </c>
      <c r="B21" s="21" t="s">
        <v>30</v>
      </c>
      <c r="C21" s="22"/>
      <c r="D21" s="23"/>
      <c r="E21" s="23"/>
      <c r="F21" s="23"/>
      <c r="G21" s="23">
        <f t="shared" si="0"/>
        <v>0</v>
      </c>
      <c r="I21" s="20" t="s">
        <v>29</v>
      </c>
      <c r="J21" s="21" t="s">
        <v>30</v>
      </c>
      <c r="K21" s="22"/>
      <c r="L21" s="23"/>
      <c r="M21" s="23"/>
      <c r="N21" s="23">
        <v>10</v>
      </c>
      <c r="O21" s="23">
        <f t="shared" si="1"/>
        <v>10</v>
      </c>
    </row>
    <row r="22" spans="1:15" ht="11.25">
      <c r="A22" s="20" t="s">
        <v>31</v>
      </c>
      <c r="B22" s="21" t="s">
        <v>32</v>
      </c>
      <c r="C22" s="22"/>
      <c r="D22" s="23"/>
      <c r="E22" s="23"/>
      <c r="F22" s="23"/>
      <c r="G22" s="23">
        <f t="shared" si="0"/>
        <v>0</v>
      </c>
      <c r="I22" s="20" t="s">
        <v>31</v>
      </c>
      <c r="J22" s="21" t="s">
        <v>32</v>
      </c>
      <c r="K22" s="22"/>
      <c r="L22" s="23"/>
      <c r="M22" s="23"/>
      <c r="N22" s="23"/>
      <c r="O22" s="23">
        <f t="shared" si="1"/>
        <v>0</v>
      </c>
    </row>
    <row r="23" spans="1:15" ht="11.25">
      <c r="A23" s="20" t="s">
        <v>33</v>
      </c>
      <c r="B23" s="21" t="s">
        <v>34</v>
      </c>
      <c r="C23" s="22"/>
      <c r="D23" s="23"/>
      <c r="E23" s="23"/>
      <c r="F23" s="23"/>
      <c r="G23" s="23">
        <f t="shared" si="0"/>
        <v>0</v>
      </c>
      <c r="I23" s="20" t="s">
        <v>33</v>
      </c>
      <c r="J23" s="21" t="s">
        <v>34</v>
      </c>
      <c r="K23" s="22"/>
      <c r="L23" s="23"/>
      <c r="M23" s="23"/>
      <c r="N23" s="23"/>
      <c r="O23" s="23">
        <f t="shared" si="1"/>
        <v>0</v>
      </c>
    </row>
    <row r="24" spans="1:15" ht="11.25">
      <c r="A24" s="20" t="s">
        <v>35</v>
      </c>
      <c r="B24" s="21" t="s">
        <v>36</v>
      </c>
      <c r="C24" s="22"/>
      <c r="D24" s="23"/>
      <c r="E24" s="23"/>
      <c r="F24" s="23">
        <v>8</v>
      </c>
      <c r="G24" s="23">
        <f t="shared" si="0"/>
        <v>8</v>
      </c>
      <c r="I24" s="20" t="s">
        <v>35</v>
      </c>
      <c r="J24" s="21" t="s">
        <v>36</v>
      </c>
      <c r="K24" s="22"/>
      <c r="L24" s="23"/>
      <c r="M24" s="23"/>
      <c r="N24" s="23">
        <v>14</v>
      </c>
      <c r="O24" s="23">
        <f t="shared" si="1"/>
        <v>14</v>
      </c>
    </row>
    <row r="25" spans="1:15" ht="11.25">
      <c r="A25" s="20" t="s">
        <v>37</v>
      </c>
      <c r="B25" s="21" t="s">
        <v>38</v>
      </c>
      <c r="C25" s="22"/>
      <c r="D25" s="23"/>
      <c r="E25" s="23"/>
      <c r="F25" s="23"/>
      <c r="G25" s="23">
        <f t="shared" si="0"/>
        <v>0</v>
      </c>
      <c r="I25" s="20" t="s">
        <v>37</v>
      </c>
      <c r="J25" s="21" t="s">
        <v>38</v>
      </c>
      <c r="K25" s="22"/>
      <c r="L25" s="23"/>
      <c r="M25" s="23"/>
      <c r="N25" s="23"/>
      <c r="O25" s="23">
        <f t="shared" si="1"/>
        <v>0</v>
      </c>
    </row>
    <row r="26" spans="1:15" ht="11.25">
      <c r="A26" s="20" t="s">
        <v>39</v>
      </c>
      <c r="B26" s="21" t="s">
        <v>40</v>
      </c>
      <c r="C26" s="22"/>
      <c r="D26" s="23"/>
      <c r="E26" s="23"/>
      <c r="F26" s="23"/>
      <c r="G26" s="23">
        <f>SUM(C26:F26)</f>
        <v>0</v>
      </c>
      <c r="I26" s="20" t="s">
        <v>39</v>
      </c>
      <c r="J26" s="21" t="s">
        <v>40</v>
      </c>
      <c r="K26" s="22"/>
      <c r="L26" s="23"/>
      <c r="M26" s="23"/>
      <c r="N26" s="23"/>
      <c r="O26" s="23">
        <f>SUM(K26:N26)</f>
        <v>0</v>
      </c>
    </row>
    <row r="27" spans="3:14" ht="11.25">
      <c r="C27" s="10"/>
      <c r="D27" s="10"/>
      <c r="E27" s="10"/>
      <c r="F27" s="10"/>
      <c r="K27" s="10"/>
      <c r="L27" s="10"/>
      <c r="M27" s="10"/>
      <c r="N27" s="10"/>
    </row>
    <row r="28" spans="1:14" ht="11.25">
      <c r="A28" s="24" t="s">
        <v>41</v>
      </c>
      <c r="B28" s="25"/>
      <c r="C28" s="26"/>
      <c r="D28" s="10"/>
      <c r="E28" s="10"/>
      <c r="F28" s="10"/>
      <c r="I28" s="24" t="s">
        <v>41</v>
      </c>
      <c r="J28" s="25">
        <v>30</v>
      </c>
      <c r="K28" s="26"/>
      <c r="L28" s="10"/>
      <c r="M28" s="10"/>
      <c r="N28" s="10"/>
    </row>
    <row r="29" spans="1:15" ht="11.25">
      <c r="A29" s="24" t="s">
        <v>42</v>
      </c>
      <c r="B29" s="25"/>
      <c r="C29" s="26"/>
      <c r="D29" s="31" t="s">
        <v>144</v>
      </c>
      <c r="E29" s="56">
        <v>0.5125</v>
      </c>
      <c r="F29" s="31" t="s">
        <v>145</v>
      </c>
      <c r="G29" s="56"/>
      <c r="I29" s="24" t="s">
        <v>42</v>
      </c>
      <c r="J29" s="25"/>
      <c r="K29" s="26"/>
      <c r="L29" s="31" t="s">
        <v>144</v>
      </c>
      <c r="M29" s="56">
        <v>0.5</v>
      </c>
      <c r="N29" s="31" t="s">
        <v>145</v>
      </c>
      <c r="O29" s="56"/>
    </row>
    <row r="30" spans="1:15" ht="11.25">
      <c r="A30" s="24" t="s">
        <v>43</v>
      </c>
      <c r="B30" s="25"/>
      <c r="C30" s="26"/>
      <c r="D30" s="31" t="s">
        <v>146</v>
      </c>
      <c r="E30" s="10">
        <v>8.9</v>
      </c>
      <c r="F30" s="31" t="s">
        <v>147</v>
      </c>
      <c r="G30" s="10" t="s">
        <v>153</v>
      </c>
      <c r="I30" s="24" t="s">
        <v>43</v>
      </c>
      <c r="J30" s="25"/>
      <c r="K30" s="26"/>
      <c r="L30" s="31" t="s">
        <v>146</v>
      </c>
      <c r="M30" s="10">
        <v>7.2</v>
      </c>
      <c r="N30" s="31" t="s">
        <v>147</v>
      </c>
      <c r="O30" s="10" t="s">
        <v>153</v>
      </c>
    </row>
    <row r="31" spans="1:15" ht="11.25">
      <c r="A31" s="24" t="s">
        <v>56</v>
      </c>
      <c r="B31" s="25"/>
      <c r="C31" s="26"/>
      <c r="D31" s="31" t="s">
        <v>148</v>
      </c>
      <c r="E31" s="10">
        <v>100</v>
      </c>
      <c r="F31" s="31" t="s">
        <v>149</v>
      </c>
      <c r="G31" s="10">
        <v>0</v>
      </c>
      <c r="I31" s="24" t="s">
        <v>56</v>
      </c>
      <c r="J31" s="25"/>
      <c r="K31" s="26"/>
      <c r="L31" s="31" t="s">
        <v>148</v>
      </c>
      <c r="M31" s="10">
        <v>100</v>
      </c>
      <c r="N31" s="31" t="s">
        <v>149</v>
      </c>
      <c r="O31" s="10">
        <v>0</v>
      </c>
    </row>
    <row r="32" spans="1:15" ht="11.25">
      <c r="A32" s="24" t="s">
        <v>44</v>
      </c>
      <c r="B32" s="25"/>
      <c r="D32" s="31" t="s">
        <v>150</v>
      </c>
      <c r="E32" s="10" t="s">
        <v>154</v>
      </c>
      <c r="F32" s="31" t="s">
        <v>151</v>
      </c>
      <c r="G32" s="10" t="s">
        <v>158</v>
      </c>
      <c r="I32" s="24" t="s">
        <v>44</v>
      </c>
      <c r="J32" s="25"/>
      <c r="L32" s="31" t="s">
        <v>150</v>
      </c>
      <c r="M32" s="10" t="s">
        <v>156</v>
      </c>
      <c r="N32" s="31" t="s">
        <v>151</v>
      </c>
      <c r="O32" s="10" t="s">
        <v>158</v>
      </c>
    </row>
    <row r="33" spans="1:14" ht="11.25">
      <c r="A33" s="24" t="s">
        <v>45</v>
      </c>
      <c r="B33" s="25"/>
      <c r="D33" s="31" t="s">
        <v>152</v>
      </c>
      <c r="E33" s="10" t="s">
        <v>155</v>
      </c>
      <c r="F33" s="31"/>
      <c r="I33" s="24" t="s">
        <v>45</v>
      </c>
      <c r="J33" s="25"/>
      <c r="L33" s="31" t="s">
        <v>152</v>
      </c>
      <c r="M33" s="10" t="s">
        <v>155</v>
      </c>
      <c r="N33" s="31"/>
    </row>
    <row r="34" spans="1:10" ht="11.25">
      <c r="A34" s="24" t="s">
        <v>46</v>
      </c>
      <c r="B34" s="25"/>
      <c r="I34" s="24" t="s">
        <v>46</v>
      </c>
      <c r="J34" s="25">
        <v>49</v>
      </c>
    </row>
    <row r="35" spans="1:10" ht="11.25">
      <c r="A35" s="24" t="s">
        <v>47</v>
      </c>
      <c r="B35" s="25"/>
      <c r="I35" s="24" t="s">
        <v>47</v>
      </c>
      <c r="J35" s="25">
        <v>27</v>
      </c>
    </row>
    <row r="36" spans="1:15" ht="11.25">
      <c r="A36" s="24" t="s">
        <v>48</v>
      </c>
      <c r="B36" s="25"/>
      <c r="C36" s="1"/>
      <c r="D36" s="3"/>
      <c r="E36" s="3"/>
      <c r="F36" s="27"/>
      <c r="G36" s="4"/>
      <c r="I36" s="24" t="s">
        <v>48</v>
      </c>
      <c r="J36" s="25"/>
      <c r="K36" s="1"/>
      <c r="L36" s="3"/>
      <c r="M36" s="3"/>
      <c r="N36" s="27"/>
      <c r="O36" s="4"/>
    </row>
    <row r="37" spans="1:15" ht="11.25">
      <c r="A37" s="24" t="s">
        <v>49</v>
      </c>
      <c r="B37" s="25"/>
      <c r="C37" s="1"/>
      <c r="D37" s="3"/>
      <c r="E37" s="3"/>
      <c r="F37" s="27"/>
      <c r="G37" s="4"/>
      <c r="I37" s="24" t="s">
        <v>49</v>
      </c>
      <c r="J37" s="25"/>
      <c r="K37" s="1"/>
      <c r="L37" s="3"/>
      <c r="M37" s="3"/>
      <c r="N37" s="27"/>
      <c r="O37" s="4"/>
    </row>
    <row r="38" spans="1:15" ht="11.25">
      <c r="A38" s="24" t="s">
        <v>50</v>
      </c>
      <c r="B38" s="25"/>
      <c r="C38" s="1"/>
      <c r="D38" s="3"/>
      <c r="E38" s="3"/>
      <c r="F38" s="28"/>
      <c r="G38" s="4"/>
      <c r="I38" s="24" t="s">
        <v>50</v>
      </c>
      <c r="J38" s="25"/>
      <c r="K38" s="1"/>
      <c r="L38" s="3"/>
      <c r="M38" s="3"/>
      <c r="N38" s="28"/>
      <c r="O38" s="4"/>
    </row>
    <row r="39" spans="4:6" ht="11.25">
      <c r="D39" s="4"/>
      <c r="E39" s="4"/>
      <c r="F39" s="4"/>
    </row>
    <row r="40" spans="1:7" ht="11.25">
      <c r="A40" s="4"/>
      <c r="B40" s="4"/>
      <c r="C40" s="3"/>
      <c r="D40" s="3"/>
      <c r="E40" s="3"/>
      <c r="F40" s="28"/>
      <c r="G40" s="4"/>
    </row>
    <row r="41" spans="1:15" ht="11.25">
      <c r="A41" s="3" t="s">
        <v>51</v>
      </c>
      <c r="B41" s="29">
        <v>6</v>
      </c>
      <c r="C41" s="29" t="s">
        <v>102</v>
      </c>
      <c r="D41" s="8"/>
      <c r="E41" s="3"/>
      <c r="F41" s="28"/>
      <c r="G41" s="4"/>
      <c r="I41" s="3" t="s">
        <v>51</v>
      </c>
      <c r="J41" s="29">
        <v>6</v>
      </c>
      <c r="K41" s="29" t="s">
        <v>103</v>
      </c>
      <c r="L41" s="8"/>
      <c r="M41" s="3"/>
      <c r="N41" s="28"/>
      <c r="O41" s="4"/>
    </row>
    <row r="42" spans="1:14" ht="11.25">
      <c r="A42" s="3" t="s">
        <v>52</v>
      </c>
      <c r="B42" s="29">
        <v>3</v>
      </c>
      <c r="C42" s="57">
        <v>39094</v>
      </c>
      <c r="D42" s="7"/>
      <c r="E42" s="7"/>
      <c r="F42" s="7"/>
      <c r="I42" s="3" t="s">
        <v>52</v>
      </c>
      <c r="J42" s="29">
        <v>4</v>
      </c>
      <c r="K42" s="57">
        <v>39094</v>
      </c>
      <c r="L42" s="7"/>
      <c r="M42" s="7"/>
      <c r="N42" s="7"/>
    </row>
    <row r="43" spans="3:14" ht="11.25">
      <c r="C43" s="10"/>
      <c r="D43" s="10"/>
      <c r="E43" s="10"/>
      <c r="F43" s="10"/>
      <c r="K43" s="10"/>
      <c r="L43" s="10"/>
      <c r="M43" s="10"/>
      <c r="N43" s="10"/>
    </row>
    <row r="44" spans="1:15" ht="12" thickBot="1">
      <c r="A44" s="12" t="s">
        <v>0</v>
      </c>
      <c r="B44" s="13" t="s">
        <v>1</v>
      </c>
      <c r="C44" s="14" t="s">
        <v>2</v>
      </c>
      <c r="D44" s="14" t="s">
        <v>3</v>
      </c>
      <c r="E44" s="14" t="s">
        <v>4</v>
      </c>
      <c r="F44" s="14" t="s">
        <v>5</v>
      </c>
      <c r="G44" s="15" t="s">
        <v>6</v>
      </c>
      <c r="I44" s="12" t="s">
        <v>0</v>
      </c>
      <c r="J44" s="13" t="s">
        <v>1</v>
      </c>
      <c r="K44" s="14" t="s">
        <v>2</v>
      </c>
      <c r="L44" s="14" t="s">
        <v>3</v>
      </c>
      <c r="M44" s="14" t="s">
        <v>4</v>
      </c>
      <c r="N44" s="14" t="s">
        <v>5</v>
      </c>
      <c r="O44" s="15" t="s">
        <v>6</v>
      </c>
    </row>
    <row r="45" spans="1:15" ht="12" thickTop="1">
      <c r="A45" s="16" t="s">
        <v>7</v>
      </c>
      <c r="B45" s="17" t="s">
        <v>8</v>
      </c>
      <c r="C45" s="18"/>
      <c r="D45" s="19"/>
      <c r="E45" s="19"/>
      <c r="F45" s="19">
        <v>297</v>
      </c>
      <c r="G45" s="19">
        <f>SUM(C45:F45)</f>
        <v>297</v>
      </c>
      <c r="I45" s="16" t="s">
        <v>7</v>
      </c>
      <c r="J45" s="17" t="s">
        <v>8</v>
      </c>
      <c r="K45" s="18"/>
      <c r="L45" s="19"/>
      <c r="M45" s="19"/>
      <c r="N45" s="19">
        <v>164</v>
      </c>
      <c r="O45" s="19">
        <f>SUM(K45:N45)</f>
        <v>164</v>
      </c>
    </row>
    <row r="46" spans="1:15" ht="11.25">
      <c r="A46" s="20" t="s">
        <v>9</v>
      </c>
      <c r="B46" s="21" t="s">
        <v>10</v>
      </c>
      <c r="C46" s="22"/>
      <c r="D46" s="23"/>
      <c r="E46" s="23"/>
      <c r="F46" s="23"/>
      <c r="G46" s="23">
        <f>SUM(C46:F46)</f>
        <v>0</v>
      </c>
      <c r="I46" s="20" t="s">
        <v>9</v>
      </c>
      <c r="J46" s="21" t="s">
        <v>10</v>
      </c>
      <c r="K46" s="22"/>
      <c r="L46" s="23"/>
      <c r="M46" s="23"/>
      <c r="N46" s="23"/>
      <c r="O46" s="23">
        <f>SUM(K46:N46)</f>
        <v>0</v>
      </c>
    </row>
    <row r="47" spans="1:15" ht="11.25">
      <c r="A47" s="20" t="s">
        <v>11</v>
      </c>
      <c r="B47" s="21" t="s">
        <v>12</v>
      </c>
      <c r="C47" s="22"/>
      <c r="D47" s="23"/>
      <c r="E47" s="23"/>
      <c r="F47" s="23"/>
      <c r="G47" s="23">
        <f aca="true" t="shared" si="2" ref="G47:G60">SUM(C47:F47)</f>
        <v>0</v>
      </c>
      <c r="I47" s="20" t="s">
        <v>11</v>
      </c>
      <c r="J47" s="21" t="s">
        <v>12</v>
      </c>
      <c r="K47" s="22"/>
      <c r="L47" s="23"/>
      <c r="M47" s="23"/>
      <c r="N47" s="23"/>
      <c r="O47" s="23">
        <f aca="true" t="shared" si="3" ref="O47:O60">SUM(K47:N47)</f>
        <v>0</v>
      </c>
    </row>
    <row r="48" spans="1:15" ht="11.25">
      <c r="A48" s="20" t="s">
        <v>13</v>
      </c>
      <c r="B48" s="21" t="s">
        <v>14</v>
      </c>
      <c r="C48" s="22"/>
      <c r="D48" s="23"/>
      <c r="E48" s="23"/>
      <c r="F48" s="23"/>
      <c r="G48" s="23">
        <f t="shared" si="2"/>
        <v>0</v>
      </c>
      <c r="I48" s="20" t="s">
        <v>13</v>
      </c>
      <c r="J48" s="21" t="s">
        <v>14</v>
      </c>
      <c r="K48" s="22"/>
      <c r="L48" s="23"/>
      <c r="M48" s="23"/>
      <c r="N48" s="23"/>
      <c r="O48" s="23">
        <f t="shared" si="3"/>
        <v>0</v>
      </c>
    </row>
    <row r="49" spans="1:15" ht="11.25">
      <c r="A49" s="20" t="s">
        <v>15</v>
      </c>
      <c r="B49" s="21" t="s">
        <v>16</v>
      </c>
      <c r="C49" s="22"/>
      <c r="D49" s="23"/>
      <c r="E49" s="23"/>
      <c r="F49" s="23"/>
      <c r="G49" s="23">
        <f t="shared" si="2"/>
        <v>0</v>
      </c>
      <c r="I49" s="20" t="s">
        <v>15</v>
      </c>
      <c r="J49" s="21" t="s">
        <v>16</v>
      </c>
      <c r="K49" s="22"/>
      <c r="L49" s="23"/>
      <c r="M49" s="23"/>
      <c r="N49" s="23"/>
      <c r="O49" s="23">
        <f t="shared" si="3"/>
        <v>0</v>
      </c>
    </row>
    <row r="50" spans="1:15" ht="11.25">
      <c r="A50" s="20" t="s">
        <v>17</v>
      </c>
      <c r="B50" s="21" t="s">
        <v>18</v>
      </c>
      <c r="C50" s="22"/>
      <c r="D50" s="23"/>
      <c r="E50" s="23"/>
      <c r="F50" s="23"/>
      <c r="G50" s="23">
        <f t="shared" si="2"/>
        <v>0</v>
      </c>
      <c r="I50" s="20" t="s">
        <v>17</v>
      </c>
      <c r="J50" s="21" t="s">
        <v>18</v>
      </c>
      <c r="K50" s="22"/>
      <c r="L50" s="23"/>
      <c r="M50" s="23"/>
      <c r="N50" s="23"/>
      <c r="O50" s="23">
        <f t="shared" si="3"/>
        <v>0</v>
      </c>
    </row>
    <row r="51" spans="1:15" ht="11.25">
      <c r="A51" s="20" t="s">
        <v>19</v>
      </c>
      <c r="B51" s="21" t="s">
        <v>20</v>
      </c>
      <c r="C51" s="22"/>
      <c r="D51" s="23"/>
      <c r="E51" s="23"/>
      <c r="F51" s="23">
        <v>12</v>
      </c>
      <c r="G51" s="23">
        <f t="shared" si="2"/>
        <v>12</v>
      </c>
      <c r="I51" s="20" t="s">
        <v>19</v>
      </c>
      <c r="J51" s="21" t="s">
        <v>20</v>
      </c>
      <c r="K51" s="22"/>
      <c r="L51" s="23"/>
      <c r="M51" s="23"/>
      <c r="N51" s="23"/>
      <c r="O51" s="23">
        <f t="shared" si="3"/>
        <v>0</v>
      </c>
    </row>
    <row r="52" spans="1:15" ht="11.25">
      <c r="A52" s="20" t="s">
        <v>21</v>
      </c>
      <c r="B52" s="21" t="s">
        <v>22</v>
      </c>
      <c r="C52" s="22"/>
      <c r="D52" s="23"/>
      <c r="E52" s="23"/>
      <c r="F52" s="23">
        <v>37</v>
      </c>
      <c r="G52" s="23">
        <f t="shared" si="2"/>
        <v>37</v>
      </c>
      <c r="I52" s="20" t="s">
        <v>21</v>
      </c>
      <c r="J52" s="21" t="s">
        <v>22</v>
      </c>
      <c r="K52" s="22"/>
      <c r="L52" s="23"/>
      <c r="M52" s="23"/>
      <c r="N52" s="23"/>
      <c r="O52" s="23">
        <f t="shared" si="3"/>
        <v>0</v>
      </c>
    </row>
    <row r="53" spans="1:15" ht="11.25">
      <c r="A53" s="20" t="s">
        <v>23</v>
      </c>
      <c r="B53" s="21" t="s">
        <v>24</v>
      </c>
      <c r="C53" s="22"/>
      <c r="D53" s="23"/>
      <c r="E53" s="23"/>
      <c r="F53" s="23"/>
      <c r="G53" s="23">
        <f t="shared" si="2"/>
        <v>0</v>
      </c>
      <c r="I53" s="20" t="s">
        <v>23</v>
      </c>
      <c r="J53" s="21" t="s">
        <v>24</v>
      </c>
      <c r="K53" s="22"/>
      <c r="L53" s="23"/>
      <c r="M53" s="23"/>
      <c r="N53" s="23"/>
      <c r="O53" s="23">
        <f t="shared" si="3"/>
        <v>0</v>
      </c>
    </row>
    <row r="54" spans="1:15" ht="11.25">
      <c r="A54" s="20" t="s">
        <v>25</v>
      </c>
      <c r="B54" s="21" t="s">
        <v>26</v>
      </c>
      <c r="C54" s="22"/>
      <c r="D54" s="23"/>
      <c r="E54" s="23"/>
      <c r="F54" s="23">
        <v>38</v>
      </c>
      <c r="G54" s="23">
        <f t="shared" si="2"/>
        <v>38</v>
      </c>
      <c r="I54" s="20" t="s">
        <v>25</v>
      </c>
      <c r="J54" s="21" t="s">
        <v>26</v>
      </c>
      <c r="K54" s="22"/>
      <c r="L54" s="23"/>
      <c r="M54" s="23"/>
      <c r="N54" s="23">
        <v>6</v>
      </c>
      <c r="O54" s="23">
        <f t="shared" si="3"/>
        <v>6</v>
      </c>
    </row>
    <row r="55" spans="1:15" ht="11.25">
      <c r="A55" s="20" t="s">
        <v>27</v>
      </c>
      <c r="B55" s="21" t="s">
        <v>28</v>
      </c>
      <c r="C55" s="22"/>
      <c r="D55" s="23"/>
      <c r="E55" s="23"/>
      <c r="F55" s="23"/>
      <c r="G55" s="23">
        <f t="shared" si="2"/>
        <v>0</v>
      </c>
      <c r="I55" s="20" t="s">
        <v>27</v>
      </c>
      <c r="J55" s="21" t="s">
        <v>28</v>
      </c>
      <c r="K55" s="22"/>
      <c r="L55" s="23"/>
      <c r="M55" s="23"/>
      <c r="N55" s="23"/>
      <c r="O55" s="23">
        <f t="shared" si="3"/>
        <v>0</v>
      </c>
    </row>
    <row r="56" spans="1:15" ht="11.25">
      <c r="A56" s="20" t="s">
        <v>29</v>
      </c>
      <c r="B56" s="21" t="s">
        <v>30</v>
      </c>
      <c r="C56" s="22"/>
      <c r="D56" s="23"/>
      <c r="E56" s="23"/>
      <c r="F56" s="23"/>
      <c r="G56" s="23">
        <f t="shared" si="2"/>
        <v>0</v>
      </c>
      <c r="I56" s="20" t="s">
        <v>29</v>
      </c>
      <c r="J56" s="21" t="s">
        <v>30</v>
      </c>
      <c r="K56" s="22"/>
      <c r="L56" s="23"/>
      <c r="M56" s="23"/>
      <c r="N56" s="23"/>
      <c r="O56" s="23">
        <f t="shared" si="3"/>
        <v>0</v>
      </c>
    </row>
    <row r="57" spans="1:15" ht="11.25">
      <c r="A57" s="20" t="s">
        <v>31</v>
      </c>
      <c r="B57" s="21" t="s">
        <v>32</v>
      </c>
      <c r="C57" s="22"/>
      <c r="D57" s="23"/>
      <c r="E57" s="23"/>
      <c r="F57" s="23"/>
      <c r="G57" s="23">
        <f t="shared" si="2"/>
        <v>0</v>
      </c>
      <c r="I57" s="20" t="s">
        <v>31</v>
      </c>
      <c r="J57" s="21" t="s">
        <v>32</v>
      </c>
      <c r="K57" s="22"/>
      <c r="L57" s="23"/>
      <c r="M57" s="23"/>
      <c r="N57" s="23"/>
      <c r="O57" s="23">
        <f t="shared" si="3"/>
        <v>0</v>
      </c>
    </row>
    <row r="58" spans="1:15" ht="11.25">
      <c r="A58" s="20" t="s">
        <v>33</v>
      </c>
      <c r="B58" s="21" t="s">
        <v>34</v>
      </c>
      <c r="C58" s="22"/>
      <c r="D58" s="23"/>
      <c r="E58" s="23"/>
      <c r="F58" s="23"/>
      <c r="G58" s="23">
        <f t="shared" si="2"/>
        <v>0</v>
      </c>
      <c r="I58" s="20" t="s">
        <v>33</v>
      </c>
      <c r="J58" s="21" t="s">
        <v>34</v>
      </c>
      <c r="K58" s="22"/>
      <c r="L58" s="23"/>
      <c r="M58" s="23"/>
      <c r="N58" s="23"/>
      <c r="O58" s="23">
        <f t="shared" si="3"/>
        <v>0</v>
      </c>
    </row>
    <row r="59" spans="1:15" ht="11.25">
      <c r="A59" s="20" t="s">
        <v>35</v>
      </c>
      <c r="B59" s="21" t="s">
        <v>36</v>
      </c>
      <c r="C59" s="22"/>
      <c r="D59" s="23"/>
      <c r="E59" s="23"/>
      <c r="F59" s="23">
        <v>25</v>
      </c>
      <c r="G59" s="23">
        <f t="shared" si="2"/>
        <v>25</v>
      </c>
      <c r="I59" s="20" t="s">
        <v>35</v>
      </c>
      <c r="J59" s="21" t="s">
        <v>36</v>
      </c>
      <c r="K59" s="22"/>
      <c r="L59" s="23"/>
      <c r="M59" s="23"/>
      <c r="N59" s="23">
        <v>6</v>
      </c>
      <c r="O59" s="23">
        <f t="shared" si="3"/>
        <v>6</v>
      </c>
    </row>
    <row r="60" spans="1:15" ht="11.25">
      <c r="A60" s="20" t="s">
        <v>37</v>
      </c>
      <c r="B60" s="21" t="s">
        <v>38</v>
      </c>
      <c r="C60" s="22"/>
      <c r="D60" s="23"/>
      <c r="E60" s="23"/>
      <c r="F60" s="23"/>
      <c r="G60" s="23">
        <f t="shared" si="2"/>
        <v>0</v>
      </c>
      <c r="I60" s="20" t="s">
        <v>37</v>
      </c>
      <c r="J60" s="21" t="s">
        <v>38</v>
      </c>
      <c r="K60" s="22"/>
      <c r="L60" s="23"/>
      <c r="M60" s="23"/>
      <c r="N60" s="23"/>
      <c r="O60" s="23">
        <f t="shared" si="3"/>
        <v>0</v>
      </c>
    </row>
    <row r="61" spans="1:15" ht="11.25">
      <c r="A61" s="20" t="s">
        <v>39</v>
      </c>
      <c r="B61" s="21" t="s">
        <v>40</v>
      </c>
      <c r="C61" s="22"/>
      <c r="D61" s="23"/>
      <c r="E61" s="23"/>
      <c r="F61" s="23"/>
      <c r="G61" s="23">
        <f>SUM(C61:F61)</f>
        <v>0</v>
      </c>
      <c r="I61" s="20" t="s">
        <v>39</v>
      </c>
      <c r="J61" s="21" t="s">
        <v>40</v>
      </c>
      <c r="K61" s="22"/>
      <c r="L61" s="23"/>
      <c r="M61" s="23"/>
      <c r="N61" s="23"/>
      <c r="O61" s="23">
        <f>SUM(K61:N61)</f>
        <v>0</v>
      </c>
    </row>
    <row r="62" spans="3:14" ht="11.25">
      <c r="C62" s="10"/>
      <c r="D62" s="10"/>
      <c r="E62" s="10"/>
      <c r="F62" s="10"/>
      <c r="K62" s="10"/>
      <c r="L62" s="10"/>
      <c r="M62" s="10"/>
      <c r="N62" s="10"/>
    </row>
    <row r="63" spans="1:14" ht="11.25">
      <c r="A63" s="24" t="s">
        <v>41</v>
      </c>
      <c r="B63" s="25"/>
      <c r="C63" s="26"/>
      <c r="D63" s="10"/>
      <c r="E63" s="10"/>
      <c r="F63" s="10"/>
      <c r="I63" s="24" t="s">
        <v>41</v>
      </c>
      <c r="J63" s="25">
        <v>2</v>
      </c>
      <c r="K63" s="26"/>
      <c r="L63" s="10"/>
      <c r="M63" s="10"/>
      <c r="N63" s="10"/>
    </row>
    <row r="64" spans="1:15" ht="11.25">
      <c r="A64" s="24" t="s">
        <v>42</v>
      </c>
      <c r="B64" s="25"/>
      <c r="C64" s="26"/>
      <c r="D64" s="31" t="s">
        <v>144</v>
      </c>
      <c r="E64" s="56">
        <v>0.47222222222222227</v>
      </c>
      <c r="F64" s="31" t="s">
        <v>145</v>
      </c>
      <c r="G64" s="56"/>
      <c r="I64" s="24" t="s">
        <v>42</v>
      </c>
      <c r="J64" s="25"/>
      <c r="K64" s="26"/>
      <c r="L64" s="31" t="s">
        <v>144</v>
      </c>
      <c r="M64" s="56">
        <v>0.4548611111111111</v>
      </c>
      <c r="N64" s="31" t="s">
        <v>145</v>
      </c>
      <c r="O64" s="56"/>
    </row>
    <row r="65" spans="1:15" ht="11.25">
      <c r="A65" s="24" t="s">
        <v>43</v>
      </c>
      <c r="B65" s="25"/>
      <c r="C65" s="26"/>
      <c r="D65" s="31" t="s">
        <v>146</v>
      </c>
      <c r="E65" s="10">
        <v>8.9</v>
      </c>
      <c r="F65" s="31" t="s">
        <v>147</v>
      </c>
      <c r="G65" s="10" t="s">
        <v>153</v>
      </c>
      <c r="I65" s="24" t="s">
        <v>43</v>
      </c>
      <c r="J65" s="25"/>
      <c r="K65" s="26"/>
      <c r="L65" s="31" t="s">
        <v>146</v>
      </c>
      <c r="M65" s="10">
        <v>8.9</v>
      </c>
      <c r="N65" s="31" t="s">
        <v>147</v>
      </c>
      <c r="O65" s="10" t="s">
        <v>153</v>
      </c>
    </row>
    <row r="66" spans="1:15" ht="11.25">
      <c r="A66" s="24" t="s">
        <v>56</v>
      </c>
      <c r="B66" s="25"/>
      <c r="C66" s="26"/>
      <c r="D66" s="31" t="s">
        <v>148</v>
      </c>
      <c r="E66" s="10">
        <v>100</v>
      </c>
      <c r="F66" s="31" t="s">
        <v>149</v>
      </c>
      <c r="G66" s="10">
        <v>0</v>
      </c>
      <c r="I66" s="24" t="s">
        <v>56</v>
      </c>
      <c r="J66" s="25"/>
      <c r="K66" s="26"/>
      <c r="L66" s="31" t="s">
        <v>148</v>
      </c>
      <c r="M66" s="10">
        <v>100</v>
      </c>
      <c r="N66" s="31" t="s">
        <v>149</v>
      </c>
      <c r="O66" s="10">
        <v>0</v>
      </c>
    </row>
    <row r="67" spans="1:15" ht="11.25">
      <c r="A67" s="24" t="s">
        <v>44</v>
      </c>
      <c r="B67" s="25"/>
      <c r="D67" s="31" t="s">
        <v>150</v>
      </c>
      <c r="E67" s="10" t="s">
        <v>173</v>
      </c>
      <c r="F67" s="31" t="s">
        <v>151</v>
      </c>
      <c r="G67" s="10" t="s">
        <v>158</v>
      </c>
      <c r="I67" s="24" t="s">
        <v>44</v>
      </c>
      <c r="J67" s="25"/>
      <c r="L67" s="31" t="s">
        <v>150</v>
      </c>
      <c r="M67" s="10" t="s">
        <v>173</v>
      </c>
      <c r="N67" s="31" t="s">
        <v>151</v>
      </c>
      <c r="O67" s="10" t="s">
        <v>158</v>
      </c>
    </row>
    <row r="68" spans="1:14" ht="11.25">
      <c r="A68" s="24" t="s">
        <v>45</v>
      </c>
      <c r="B68" s="25"/>
      <c r="D68" s="31" t="s">
        <v>152</v>
      </c>
      <c r="E68" s="10" t="s">
        <v>155</v>
      </c>
      <c r="F68" s="31"/>
      <c r="I68" s="24" t="s">
        <v>45</v>
      </c>
      <c r="J68" s="25"/>
      <c r="L68" s="31" t="s">
        <v>152</v>
      </c>
      <c r="M68" s="10" t="s">
        <v>155</v>
      </c>
      <c r="N68" s="31"/>
    </row>
    <row r="69" spans="1:10" ht="11.25">
      <c r="A69" s="24" t="s">
        <v>46</v>
      </c>
      <c r="B69" s="25"/>
      <c r="I69" s="24" t="s">
        <v>46</v>
      </c>
      <c r="J69" s="25"/>
    </row>
    <row r="70" spans="1:10" ht="11.25">
      <c r="A70" s="24" t="s">
        <v>47</v>
      </c>
      <c r="B70" s="25">
        <v>18</v>
      </c>
      <c r="I70" s="24" t="s">
        <v>47</v>
      </c>
      <c r="J70" s="25"/>
    </row>
    <row r="71" spans="1:15" ht="11.25">
      <c r="A71" s="24" t="s">
        <v>48</v>
      </c>
      <c r="B71" s="25">
        <v>8</v>
      </c>
      <c r="C71" s="1"/>
      <c r="D71" s="3"/>
      <c r="E71" s="3"/>
      <c r="F71" s="27"/>
      <c r="G71" s="4"/>
      <c r="I71" s="24" t="s">
        <v>48</v>
      </c>
      <c r="J71" s="25">
        <v>50</v>
      </c>
      <c r="K71" s="1"/>
      <c r="L71" s="3"/>
      <c r="M71" s="3"/>
      <c r="N71" s="27"/>
      <c r="O71" s="4"/>
    </row>
    <row r="72" spans="1:15" ht="11.25">
      <c r="A72" s="24" t="s">
        <v>49</v>
      </c>
      <c r="B72" s="25"/>
      <c r="C72" s="1"/>
      <c r="D72" s="3"/>
      <c r="E72" s="3"/>
      <c r="F72" s="27"/>
      <c r="G72" s="4"/>
      <c r="I72" s="24" t="s">
        <v>49</v>
      </c>
      <c r="J72" s="25">
        <v>1</v>
      </c>
      <c r="K72" s="1"/>
      <c r="L72" s="3"/>
      <c r="M72" s="3"/>
      <c r="N72" s="27"/>
      <c r="O72" s="4"/>
    </row>
    <row r="73" spans="1:15" ht="11.25">
      <c r="A73" s="24" t="s">
        <v>50</v>
      </c>
      <c r="B73" s="25"/>
      <c r="C73" s="1"/>
      <c r="D73" s="3"/>
      <c r="E73" s="3"/>
      <c r="F73" s="28"/>
      <c r="G73" s="4"/>
      <c r="I73" s="24" t="s">
        <v>50</v>
      </c>
      <c r="J73" s="25"/>
      <c r="K73" s="1"/>
      <c r="L73" s="3"/>
      <c r="M73" s="3"/>
      <c r="N73" s="28"/>
      <c r="O73" s="4"/>
    </row>
    <row r="76" spans="1:15" ht="11.25">
      <c r="A76" s="3" t="s">
        <v>51</v>
      </c>
      <c r="B76" s="29">
        <v>6</v>
      </c>
      <c r="C76" s="29" t="s">
        <v>104</v>
      </c>
      <c r="D76" s="8"/>
      <c r="E76" s="3"/>
      <c r="F76" s="28"/>
      <c r="G76" s="4"/>
      <c r="I76" s="3" t="s">
        <v>51</v>
      </c>
      <c r="J76" s="29">
        <v>6</v>
      </c>
      <c r="K76" s="29" t="s">
        <v>105</v>
      </c>
      <c r="L76" s="8"/>
      <c r="M76" s="3"/>
      <c r="N76" s="28"/>
      <c r="O76" s="4"/>
    </row>
    <row r="77" spans="1:14" ht="11.25">
      <c r="A77" s="3" t="s">
        <v>52</v>
      </c>
      <c r="B77" s="29">
        <v>5</v>
      </c>
      <c r="C77" s="57">
        <v>39094</v>
      </c>
      <c r="D77" s="57" t="s">
        <v>190</v>
      </c>
      <c r="E77" s="7"/>
      <c r="F77" s="7"/>
      <c r="I77" s="3" t="s">
        <v>52</v>
      </c>
      <c r="J77" s="29">
        <v>6</v>
      </c>
      <c r="K77" s="57">
        <v>39094</v>
      </c>
      <c r="L77" s="7"/>
      <c r="M77" s="7"/>
      <c r="N77" s="7"/>
    </row>
    <row r="78" spans="3:14" ht="11.25">
      <c r="C78" s="10"/>
      <c r="D78" s="10"/>
      <c r="E78" s="10"/>
      <c r="F78" s="10"/>
      <c r="K78" s="10"/>
      <c r="L78" s="10"/>
      <c r="M78" s="10"/>
      <c r="N78" s="10"/>
    </row>
    <row r="79" spans="1:15" ht="12" thickBot="1">
      <c r="A79" s="12" t="s">
        <v>0</v>
      </c>
      <c r="B79" s="13" t="s">
        <v>1</v>
      </c>
      <c r="C79" s="14" t="s">
        <v>2</v>
      </c>
      <c r="D79" s="14" t="s">
        <v>3</v>
      </c>
      <c r="E79" s="14" t="s">
        <v>4</v>
      </c>
      <c r="F79" s="14" t="s">
        <v>5</v>
      </c>
      <c r="G79" s="15" t="s">
        <v>6</v>
      </c>
      <c r="I79" s="12" t="s">
        <v>0</v>
      </c>
      <c r="J79" s="13" t="s">
        <v>1</v>
      </c>
      <c r="K79" s="14" t="s">
        <v>2</v>
      </c>
      <c r="L79" s="14" t="s">
        <v>3</v>
      </c>
      <c r="M79" s="14" t="s">
        <v>4</v>
      </c>
      <c r="N79" s="14" t="s">
        <v>5</v>
      </c>
      <c r="O79" s="15" t="s">
        <v>6</v>
      </c>
    </row>
    <row r="80" spans="1:15" ht="12" thickTop="1">
      <c r="A80" s="16" t="s">
        <v>7</v>
      </c>
      <c r="B80" s="17" t="s">
        <v>8</v>
      </c>
      <c r="C80" s="18">
        <v>21</v>
      </c>
      <c r="D80" s="19">
        <v>25</v>
      </c>
      <c r="E80" s="19">
        <v>3</v>
      </c>
      <c r="F80" s="19"/>
      <c r="G80" s="19">
        <f>SUM(C80:F80)</f>
        <v>49</v>
      </c>
      <c r="I80" s="16" t="s">
        <v>7</v>
      </c>
      <c r="J80" s="17" t="s">
        <v>8</v>
      </c>
      <c r="K80" s="18"/>
      <c r="L80" s="19"/>
      <c r="M80" s="19"/>
      <c r="N80" s="19"/>
      <c r="O80" s="19">
        <f>SUM(K80:N80)</f>
        <v>0</v>
      </c>
    </row>
    <row r="81" spans="1:15" ht="11.25">
      <c r="A81" s="20" t="s">
        <v>9</v>
      </c>
      <c r="B81" s="21" t="s">
        <v>10</v>
      </c>
      <c r="C81" s="22"/>
      <c r="D81" s="23"/>
      <c r="E81" s="23"/>
      <c r="F81" s="23"/>
      <c r="G81" s="23">
        <f>SUM(C81:F81)</f>
        <v>0</v>
      </c>
      <c r="I81" s="20" t="s">
        <v>9</v>
      </c>
      <c r="J81" s="21" t="s">
        <v>10</v>
      </c>
      <c r="K81" s="22"/>
      <c r="L81" s="23"/>
      <c r="M81" s="23"/>
      <c r="N81" s="23"/>
      <c r="O81" s="23">
        <f>SUM(K81:N81)</f>
        <v>0</v>
      </c>
    </row>
    <row r="82" spans="1:15" ht="11.25">
      <c r="A82" s="20" t="s">
        <v>11</v>
      </c>
      <c r="B82" s="21" t="s">
        <v>12</v>
      </c>
      <c r="C82" s="22"/>
      <c r="D82" s="23"/>
      <c r="E82" s="23"/>
      <c r="F82" s="23"/>
      <c r="G82" s="23">
        <f aca="true" t="shared" si="4" ref="G82:G95">SUM(C82:F82)</f>
        <v>0</v>
      </c>
      <c r="I82" s="20" t="s">
        <v>11</v>
      </c>
      <c r="J82" s="21" t="s">
        <v>12</v>
      </c>
      <c r="K82" s="22"/>
      <c r="L82" s="23"/>
      <c r="M82" s="23"/>
      <c r="N82" s="23"/>
      <c r="O82" s="23">
        <f aca="true" t="shared" si="5" ref="O82:O95">SUM(K82:N82)</f>
        <v>0</v>
      </c>
    </row>
    <row r="83" spans="1:15" ht="11.25">
      <c r="A83" s="20" t="s">
        <v>13</v>
      </c>
      <c r="B83" s="21" t="s">
        <v>14</v>
      </c>
      <c r="C83" s="22"/>
      <c r="D83" s="23"/>
      <c r="E83" s="23"/>
      <c r="F83" s="23"/>
      <c r="G83" s="23">
        <f t="shared" si="4"/>
        <v>0</v>
      </c>
      <c r="I83" s="20" t="s">
        <v>13</v>
      </c>
      <c r="J83" s="21" t="s">
        <v>14</v>
      </c>
      <c r="K83" s="22"/>
      <c r="L83" s="23"/>
      <c r="M83" s="23"/>
      <c r="N83" s="23"/>
      <c r="O83" s="23">
        <f t="shared" si="5"/>
        <v>0</v>
      </c>
    </row>
    <row r="84" spans="1:15" ht="11.25">
      <c r="A84" s="20" t="s">
        <v>15</v>
      </c>
      <c r="B84" s="21" t="s">
        <v>16</v>
      </c>
      <c r="C84" s="22">
        <v>14</v>
      </c>
      <c r="D84" s="23">
        <v>13</v>
      </c>
      <c r="E84" s="23"/>
      <c r="F84" s="23"/>
      <c r="G84" s="23">
        <f t="shared" si="4"/>
        <v>27</v>
      </c>
      <c r="I84" s="20" t="s">
        <v>15</v>
      </c>
      <c r="J84" s="21" t="s">
        <v>16</v>
      </c>
      <c r="K84" s="22"/>
      <c r="L84" s="23"/>
      <c r="M84" s="23"/>
      <c r="N84" s="23"/>
      <c r="O84" s="23">
        <f t="shared" si="5"/>
        <v>0</v>
      </c>
    </row>
    <row r="85" spans="1:15" ht="11.25">
      <c r="A85" s="20" t="s">
        <v>17</v>
      </c>
      <c r="B85" s="21" t="s">
        <v>18</v>
      </c>
      <c r="C85" s="22"/>
      <c r="D85" s="23"/>
      <c r="E85" s="23"/>
      <c r="F85" s="23"/>
      <c r="G85" s="23">
        <f t="shared" si="4"/>
        <v>0</v>
      </c>
      <c r="I85" s="20" t="s">
        <v>17</v>
      </c>
      <c r="J85" s="21" t="s">
        <v>18</v>
      </c>
      <c r="K85" s="22"/>
      <c r="L85" s="23"/>
      <c r="M85" s="23"/>
      <c r="N85" s="23"/>
      <c r="O85" s="23">
        <f t="shared" si="5"/>
        <v>0</v>
      </c>
    </row>
    <row r="86" spans="1:15" ht="11.25">
      <c r="A86" s="20" t="s">
        <v>19</v>
      </c>
      <c r="B86" s="21" t="s">
        <v>20</v>
      </c>
      <c r="C86" s="22"/>
      <c r="D86" s="23"/>
      <c r="E86" s="23"/>
      <c r="F86" s="23">
        <v>175</v>
      </c>
      <c r="G86" s="23">
        <f t="shared" si="4"/>
        <v>175</v>
      </c>
      <c r="I86" s="20" t="s">
        <v>19</v>
      </c>
      <c r="J86" s="21" t="s">
        <v>20</v>
      </c>
      <c r="K86" s="22"/>
      <c r="L86" s="23"/>
      <c r="M86" s="23"/>
      <c r="N86" s="23"/>
      <c r="O86" s="23">
        <f t="shared" si="5"/>
        <v>0</v>
      </c>
    </row>
    <row r="87" spans="1:15" ht="11.25">
      <c r="A87" s="20" t="s">
        <v>21</v>
      </c>
      <c r="B87" s="21" t="s">
        <v>22</v>
      </c>
      <c r="C87" s="22"/>
      <c r="D87" s="23"/>
      <c r="E87" s="23"/>
      <c r="F87" s="23">
        <v>24</v>
      </c>
      <c r="G87" s="23">
        <f t="shared" si="4"/>
        <v>24</v>
      </c>
      <c r="I87" s="20" t="s">
        <v>21</v>
      </c>
      <c r="J87" s="21" t="s">
        <v>22</v>
      </c>
      <c r="K87" s="22"/>
      <c r="L87" s="23"/>
      <c r="M87" s="23"/>
      <c r="N87" s="23">
        <v>2</v>
      </c>
      <c r="O87" s="23">
        <f t="shared" si="5"/>
        <v>2</v>
      </c>
    </row>
    <row r="88" spans="1:15" ht="11.25">
      <c r="A88" s="20" t="s">
        <v>23</v>
      </c>
      <c r="B88" s="21" t="s">
        <v>24</v>
      </c>
      <c r="C88" s="22"/>
      <c r="D88" s="23"/>
      <c r="E88" s="23"/>
      <c r="F88" s="23"/>
      <c r="G88" s="23">
        <f t="shared" si="4"/>
        <v>0</v>
      </c>
      <c r="I88" s="20" t="s">
        <v>23</v>
      </c>
      <c r="J88" s="21" t="s">
        <v>24</v>
      </c>
      <c r="K88" s="22"/>
      <c r="L88" s="23"/>
      <c r="M88" s="23"/>
      <c r="N88" s="23"/>
      <c r="O88" s="23">
        <f t="shared" si="5"/>
        <v>0</v>
      </c>
    </row>
    <row r="89" spans="1:15" ht="11.25">
      <c r="A89" s="20" t="s">
        <v>25</v>
      </c>
      <c r="B89" s="21" t="s">
        <v>26</v>
      </c>
      <c r="C89" s="22"/>
      <c r="D89" s="23"/>
      <c r="E89" s="23"/>
      <c r="F89" s="23">
        <v>71</v>
      </c>
      <c r="G89" s="23">
        <f t="shared" si="4"/>
        <v>71</v>
      </c>
      <c r="I89" s="20" t="s">
        <v>25</v>
      </c>
      <c r="J89" s="21" t="s">
        <v>26</v>
      </c>
      <c r="K89" s="22">
        <v>20</v>
      </c>
      <c r="L89" s="23">
        <v>20</v>
      </c>
      <c r="M89" s="23"/>
      <c r="N89" s="23"/>
      <c r="O89" s="23">
        <f t="shared" si="5"/>
        <v>40</v>
      </c>
    </row>
    <row r="90" spans="1:15" ht="11.25">
      <c r="A90" s="20" t="s">
        <v>27</v>
      </c>
      <c r="B90" s="21" t="s">
        <v>28</v>
      </c>
      <c r="C90" s="22"/>
      <c r="D90" s="23"/>
      <c r="E90" s="23"/>
      <c r="F90" s="23"/>
      <c r="G90" s="23">
        <f t="shared" si="4"/>
        <v>0</v>
      </c>
      <c r="I90" s="20" t="s">
        <v>27</v>
      </c>
      <c r="J90" s="21" t="s">
        <v>28</v>
      </c>
      <c r="K90" s="22"/>
      <c r="L90" s="23"/>
      <c r="M90" s="23"/>
      <c r="N90" s="23"/>
      <c r="O90" s="23">
        <f t="shared" si="5"/>
        <v>0</v>
      </c>
    </row>
    <row r="91" spans="1:15" ht="11.25">
      <c r="A91" s="20" t="s">
        <v>29</v>
      </c>
      <c r="B91" s="21" t="s">
        <v>30</v>
      </c>
      <c r="C91" s="22">
        <v>8</v>
      </c>
      <c r="D91" s="23">
        <v>12</v>
      </c>
      <c r="E91" s="23"/>
      <c r="F91" s="23">
        <v>18</v>
      </c>
      <c r="G91" s="23">
        <f t="shared" si="4"/>
        <v>38</v>
      </c>
      <c r="I91" s="20" t="s">
        <v>29</v>
      </c>
      <c r="J91" s="21" t="s">
        <v>30</v>
      </c>
      <c r="K91" s="22">
        <v>1</v>
      </c>
      <c r="L91" s="23">
        <v>1</v>
      </c>
      <c r="M91" s="23"/>
      <c r="N91" s="23">
        <v>12</v>
      </c>
      <c r="O91" s="23">
        <f t="shared" si="5"/>
        <v>14</v>
      </c>
    </row>
    <row r="92" spans="1:15" ht="11.25">
      <c r="A92" s="20" t="s">
        <v>31</v>
      </c>
      <c r="B92" s="21" t="s">
        <v>32</v>
      </c>
      <c r="C92" s="22"/>
      <c r="D92" s="23"/>
      <c r="E92" s="23"/>
      <c r="F92" s="23"/>
      <c r="G92" s="23">
        <f t="shared" si="4"/>
        <v>0</v>
      </c>
      <c r="I92" s="20" t="s">
        <v>31</v>
      </c>
      <c r="J92" s="21" t="s">
        <v>32</v>
      </c>
      <c r="K92" s="22"/>
      <c r="L92" s="23"/>
      <c r="M92" s="23"/>
      <c r="N92" s="23"/>
      <c r="O92" s="23">
        <f t="shared" si="5"/>
        <v>0</v>
      </c>
    </row>
    <row r="93" spans="1:15" ht="11.25">
      <c r="A93" s="20" t="s">
        <v>33</v>
      </c>
      <c r="B93" s="21" t="s">
        <v>34</v>
      </c>
      <c r="C93" s="22"/>
      <c r="D93" s="23"/>
      <c r="E93" s="23"/>
      <c r="F93" s="23"/>
      <c r="G93" s="23">
        <f t="shared" si="4"/>
        <v>0</v>
      </c>
      <c r="I93" s="20" t="s">
        <v>33</v>
      </c>
      <c r="J93" s="21" t="s">
        <v>34</v>
      </c>
      <c r="K93" s="22"/>
      <c r="L93" s="23"/>
      <c r="M93" s="23"/>
      <c r="N93" s="23"/>
      <c r="O93" s="23">
        <f t="shared" si="5"/>
        <v>0</v>
      </c>
    </row>
    <row r="94" spans="1:15" ht="11.25">
      <c r="A94" s="20" t="s">
        <v>35</v>
      </c>
      <c r="B94" s="21" t="s">
        <v>36</v>
      </c>
      <c r="C94" s="22">
        <v>6</v>
      </c>
      <c r="D94" s="23">
        <v>7</v>
      </c>
      <c r="E94" s="23"/>
      <c r="F94" s="23">
        <v>5</v>
      </c>
      <c r="G94" s="23">
        <f t="shared" si="4"/>
        <v>18</v>
      </c>
      <c r="I94" s="20" t="s">
        <v>35</v>
      </c>
      <c r="J94" s="21" t="s">
        <v>36</v>
      </c>
      <c r="K94" s="22"/>
      <c r="L94" s="23"/>
      <c r="M94" s="23"/>
      <c r="N94" s="23"/>
      <c r="O94" s="23">
        <f t="shared" si="5"/>
        <v>0</v>
      </c>
    </row>
    <row r="95" spans="1:15" ht="11.25">
      <c r="A95" s="20" t="s">
        <v>37</v>
      </c>
      <c r="B95" s="21" t="s">
        <v>38</v>
      </c>
      <c r="C95" s="22"/>
      <c r="D95" s="23"/>
      <c r="E95" s="23"/>
      <c r="F95" s="23"/>
      <c r="G95" s="23">
        <f t="shared" si="4"/>
        <v>0</v>
      </c>
      <c r="I95" s="20" t="s">
        <v>37</v>
      </c>
      <c r="J95" s="21" t="s">
        <v>38</v>
      </c>
      <c r="K95" s="22"/>
      <c r="L95" s="23"/>
      <c r="M95" s="23"/>
      <c r="N95" s="23">
        <v>95</v>
      </c>
      <c r="O95" s="23">
        <f t="shared" si="5"/>
        <v>95</v>
      </c>
    </row>
    <row r="96" spans="1:15" ht="11.25">
      <c r="A96" s="20" t="s">
        <v>39</v>
      </c>
      <c r="B96" s="21" t="s">
        <v>40</v>
      </c>
      <c r="C96" s="22"/>
      <c r="D96" s="23"/>
      <c r="E96" s="23"/>
      <c r="F96" s="23"/>
      <c r="G96" s="23">
        <f>SUM(C96:F96)</f>
        <v>0</v>
      </c>
      <c r="I96" s="20" t="s">
        <v>39</v>
      </c>
      <c r="J96" s="21" t="s">
        <v>40</v>
      </c>
      <c r="K96" s="22"/>
      <c r="L96" s="23"/>
      <c r="M96" s="23"/>
      <c r="N96" s="23"/>
      <c r="O96" s="23">
        <f>SUM(K96:N96)</f>
        <v>0</v>
      </c>
    </row>
    <row r="97" spans="3:14" ht="11.25">
      <c r="C97" s="10"/>
      <c r="D97" s="10"/>
      <c r="E97" s="10"/>
      <c r="F97" s="10"/>
      <c r="K97" s="10"/>
      <c r="L97" s="10"/>
      <c r="M97" s="10"/>
      <c r="N97" s="10"/>
    </row>
    <row r="98" spans="1:14" ht="11.25">
      <c r="A98" s="24" t="s">
        <v>41</v>
      </c>
      <c r="B98" s="25">
        <v>4</v>
      </c>
      <c r="C98" s="26"/>
      <c r="D98" s="10"/>
      <c r="E98" s="10"/>
      <c r="F98" s="10"/>
      <c r="G98" s="54"/>
      <c r="I98" s="24" t="s">
        <v>41</v>
      </c>
      <c r="J98" s="25"/>
      <c r="K98" s="26"/>
      <c r="L98" s="10"/>
      <c r="M98" s="10"/>
      <c r="N98" s="10"/>
    </row>
    <row r="99" spans="1:15" ht="11.25">
      <c r="A99" s="24" t="s">
        <v>42</v>
      </c>
      <c r="B99" s="25"/>
      <c r="C99" s="26"/>
      <c r="D99" s="31" t="s">
        <v>144</v>
      </c>
      <c r="E99" s="56">
        <v>0.4375</v>
      </c>
      <c r="F99" s="31" t="s">
        <v>145</v>
      </c>
      <c r="G99" s="56"/>
      <c r="I99" s="24" t="s">
        <v>42</v>
      </c>
      <c r="J99" s="25"/>
      <c r="K99" s="26"/>
      <c r="L99" s="31" t="s">
        <v>144</v>
      </c>
      <c r="M99" s="56">
        <v>0.34027777777777773</v>
      </c>
      <c r="N99" s="31" t="s">
        <v>145</v>
      </c>
      <c r="O99" s="56"/>
    </row>
    <row r="100" spans="1:15" ht="11.25">
      <c r="A100" s="24" t="s">
        <v>43</v>
      </c>
      <c r="B100" s="25"/>
      <c r="C100" s="26"/>
      <c r="D100" s="31" t="s">
        <v>146</v>
      </c>
      <c r="E100" s="10">
        <v>8.9</v>
      </c>
      <c r="F100" s="31" t="s">
        <v>147</v>
      </c>
      <c r="G100" s="10" t="s">
        <v>153</v>
      </c>
      <c r="I100" s="24" t="s">
        <v>43</v>
      </c>
      <c r="J100" s="25"/>
      <c r="K100" s="26"/>
      <c r="L100" s="31" t="s">
        <v>146</v>
      </c>
      <c r="M100" s="10">
        <v>8.9</v>
      </c>
      <c r="N100" s="31" t="s">
        <v>147</v>
      </c>
      <c r="O100" s="10" t="s">
        <v>153</v>
      </c>
    </row>
    <row r="101" spans="1:15" ht="11.25">
      <c r="A101" s="24" t="s">
        <v>56</v>
      </c>
      <c r="B101" s="25">
        <v>10</v>
      </c>
      <c r="C101" s="26"/>
      <c r="D101" s="31" t="s">
        <v>148</v>
      </c>
      <c r="E101" s="10">
        <v>100</v>
      </c>
      <c r="F101" s="31" t="s">
        <v>149</v>
      </c>
      <c r="G101" s="10">
        <v>0</v>
      </c>
      <c r="I101" s="24" t="s">
        <v>56</v>
      </c>
      <c r="J101" s="25"/>
      <c r="K101" s="26"/>
      <c r="L101" s="31" t="s">
        <v>148</v>
      </c>
      <c r="M101" s="10">
        <v>90</v>
      </c>
      <c r="N101" s="31" t="s">
        <v>149</v>
      </c>
      <c r="O101" s="10">
        <v>0</v>
      </c>
    </row>
    <row r="102" spans="1:15" ht="11.25">
      <c r="A102" s="24" t="s">
        <v>44</v>
      </c>
      <c r="B102" s="25"/>
      <c r="D102" s="31" t="s">
        <v>150</v>
      </c>
      <c r="E102" s="10" t="s">
        <v>156</v>
      </c>
      <c r="F102" s="31" t="s">
        <v>151</v>
      </c>
      <c r="G102" s="10" t="s">
        <v>158</v>
      </c>
      <c r="I102" s="24" t="s">
        <v>44</v>
      </c>
      <c r="J102" s="25"/>
      <c r="L102" s="31" t="s">
        <v>150</v>
      </c>
      <c r="M102" s="10" t="s">
        <v>154</v>
      </c>
      <c r="N102" s="31" t="s">
        <v>151</v>
      </c>
      <c r="O102" s="10" t="s">
        <v>158</v>
      </c>
    </row>
    <row r="103" spans="1:14" ht="11.25">
      <c r="A103" s="24" t="s">
        <v>45</v>
      </c>
      <c r="B103" s="25"/>
      <c r="D103" s="31" t="s">
        <v>152</v>
      </c>
      <c r="E103" s="10" t="s">
        <v>155</v>
      </c>
      <c r="F103" s="31"/>
      <c r="I103" s="24" t="s">
        <v>45</v>
      </c>
      <c r="J103" s="25"/>
      <c r="L103" s="31" t="s">
        <v>152</v>
      </c>
      <c r="M103" s="10" t="s">
        <v>155</v>
      </c>
      <c r="N103" s="31"/>
    </row>
    <row r="104" spans="1:10" ht="11.25">
      <c r="A104" s="24" t="s">
        <v>46</v>
      </c>
      <c r="B104" s="25"/>
      <c r="I104" s="24" t="s">
        <v>46</v>
      </c>
      <c r="J104" s="25"/>
    </row>
    <row r="105" spans="1:10" ht="11.25">
      <c r="A105" s="24" t="s">
        <v>47</v>
      </c>
      <c r="B105" s="25"/>
      <c r="I105" s="24" t="s">
        <v>47</v>
      </c>
      <c r="J105" s="25">
        <v>9</v>
      </c>
    </row>
    <row r="106" spans="1:15" ht="11.25">
      <c r="A106" s="24" t="s">
        <v>48</v>
      </c>
      <c r="B106" s="25">
        <v>9</v>
      </c>
      <c r="C106" s="1"/>
      <c r="D106" s="3" t="s">
        <v>193</v>
      </c>
      <c r="E106" s="3"/>
      <c r="F106" s="27"/>
      <c r="G106" s="4"/>
      <c r="I106" s="24" t="s">
        <v>48</v>
      </c>
      <c r="J106" s="25">
        <v>1</v>
      </c>
      <c r="K106" s="1"/>
      <c r="L106" s="3" t="s">
        <v>194</v>
      </c>
      <c r="M106" s="3"/>
      <c r="N106" s="27"/>
      <c r="O106" s="4"/>
    </row>
    <row r="107" spans="1:15" ht="11.25">
      <c r="A107" s="24" t="s">
        <v>49</v>
      </c>
      <c r="B107" s="25">
        <v>5</v>
      </c>
      <c r="C107" s="1"/>
      <c r="D107" s="3"/>
      <c r="E107" s="3"/>
      <c r="F107" s="27"/>
      <c r="G107" s="4"/>
      <c r="I107" s="24" t="s">
        <v>49</v>
      </c>
      <c r="J107" s="25">
        <v>4</v>
      </c>
      <c r="K107" s="1"/>
      <c r="L107" s="3"/>
      <c r="M107" s="3"/>
      <c r="N107" s="27"/>
      <c r="O107" s="4"/>
    </row>
    <row r="108" spans="1:15" ht="11.25">
      <c r="A108" s="24" t="s">
        <v>50</v>
      </c>
      <c r="B108" s="25"/>
      <c r="C108" s="1"/>
      <c r="D108" s="3"/>
      <c r="E108" s="3"/>
      <c r="F108" s="28"/>
      <c r="G108" s="4"/>
      <c r="I108" s="24" t="s">
        <v>50</v>
      </c>
      <c r="J108" s="25"/>
      <c r="K108" s="1"/>
      <c r="L108" s="3"/>
      <c r="M108" s="3"/>
      <c r="N108" s="28"/>
      <c r="O108" s="4"/>
    </row>
    <row r="111" spans="1:15" ht="11.25">
      <c r="A111" s="3" t="s">
        <v>51</v>
      </c>
      <c r="B111" s="29">
        <v>6</v>
      </c>
      <c r="C111" s="29" t="s">
        <v>106</v>
      </c>
      <c r="D111" s="8"/>
      <c r="E111" s="3"/>
      <c r="F111" s="28"/>
      <c r="G111" s="4"/>
      <c r="I111" s="3" t="s">
        <v>51</v>
      </c>
      <c r="J111" s="29">
        <v>6</v>
      </c>
      <c r="K111" s="29" t="s">
        <v>107</v>
      </c>
      <c r="L111" s="8"/>
      <c r="M111" s="3"/>
      <c r="N111" s="28"/>
      <c r="O111" s="4"/>
    </row>
    <row r="112" spans="1:14" ht="11.25">
      <c r="A112" s="3" t="s">
        <v>52</v>
      </c>
      <c r="B112" s="29">
        <v>7</v>
      </c>
      <c r="C112" s="57">
        <v>39094</v>
      </c>
      <c r="D112" s="7"/>
      <c r="E112" s="7"/>
      <c r="F112" s="7"/>
      <c r="I112" s="3" t="s">
        <v>52</v>
      </c>
      <c r="J112" s="29">
        <v>8</v>
      </c>
      <c r="K112" s="57">
        <v>39094</v>
      </c>
      <c r="L112" s="7"/>
      <c r="M112" s="7"/>
      <c r="N112" s="7"/>
    </row>
    <row r="113" spans="3:14" ht="11.25">
      <c r="C113" s="10"/>
      <c r="D113" s="10"/>
      <c r="E113" s="10"/>
      <c r="F113" s="10"/>
      <c r="K113" s="10"/>
      <c r="L113" s="10"/>
      <c r="M113" s="10"/>
      <c r="N113" s="10"/>
    </row>
    <row r="114" spans="1:15" ht="12" thickBot="1">
      <c r="A114" s="12" t="s">
        <v>0</v>
      </c>
      <c r="B114" s="13" t="s">
        <v>1</v>
      </c>
      <c r="C114" s="14" t="s">
        <v>2</v>
      </c>
      <c r="D114" s="14" t="s">
        <v>3</v>
      </c>
      <c r="E114" s="14" t="s">
        <v>4</v>
      </c>
      <c r="F114" s="14" t="s">
        <v>5</v>
      </c>
      <c r="G114" s="15" t="s">
        <v>6</v>
      </c>
      <c r="I114" s="12" t="s">
        <v>0</v>
      </c>
      <c r="J114" s="13" t="s">
        <v>1</v>
      </c>
      <c r="K114" s="14" t="s">
        <v>2</v>
      </c>
      <c r="L114" s="14" t="s">
        <v>3</v>
      </c>
      <c r="M114" s="14" t="s">
        <v>4</v>
      </c>
      <c r="N114" s="14" t="s">
        <v>5</v>
      </c>
      <c r="O114" s="15" t="s">
        <v>6</v>
      </c>
    </row>
    <row r="115" spans="1:15" ht="12" thickTop="1">
      <c r="A115" s="16" t="s">
        <v>7</v>
      </c>
      <c r="B115" s="17" t="s">
        <v>8</v>
      </c>
      <c r="C115" s="18"/>
      <c r="D115" s="19"/>
      <c r="E115" s="19"/>
      <c r="F115" s="19"/>
      <c r="G115" s="19">
        <f>SUM(C115:F115)</f>
        <v>0</v>
      </c>
      <c r="I115" s="16" t="s">
        <v>7</v>
      </c>
      <c r="J115" s="17" t="s">
        <v>8</v>
      </c>
      <c r="K115" s="18"/>
      <c r="L115" s="19"/>
      <c r="M115" s="19"/>
      <c r="N115" s="19"/>
      <c r="O115" s="19">
        <f>SUM(K115:N115)</f>
        <v>0</v>
      </c>
    </row>
    <row r="116" spans="1:15" ht="11.25">
      <c r="A116" s="20" t="s">
        <v>9</v>
      </c>
      <c r="B116" s="21" t="s">
        <v>10</v>
      </c>
      <c r="C116" s="22"/>
      <c r="D116" s="23"/>
      <c r="E116" s="23"/>
      <c r="F116" s="23"/>
      <c r="G116" s="23">
        <f>SUM(C116:F116)</f>
        <v>0</v>
      </c>
      <c r="I116" s="20" t="s">
        <v>9</v>
      </c>
      <c r="J116" s="21" t="s">
        <v>10</v>
      </c>
      <c r="K116" s="22"/>
      <c r="L116" s="23"/>
      <c r="M116" s="23"/>
      <c r="N116" s="23"/>
      <c r="O116" s="23">
        <f>SUM(K116:N116)</f>
        <v>0</v>
      </c>
    </row>
    <row r="117" spans="1:15" ht="11.25">
      <c r="A117" s="20" t="s">
        <v>11</v>
      </c>
      <c r="B117" s="21" t="s">
        <v>12</v>
      </c>
      <c r="C117" s="22"/>
      <c r="D117" s="23"/>
      <c r="E117" s="23"/>
      <c r="F117" s="23"/>
      <c r="G117" s="23">
        <f aca="true" t="shared" si="6" ref="G117:G130">SUM(C117:F117)</f>
        <v>0</v>
      </c>
      <c r="I117" s="20" t="s">
        <v>11</v>
      </c>
      <c r="J117" s="21" t="s">
        <v>12</v>
      </c>
      <c r="K117" s="22"/>
      <c r="L117" s="23"/>
      <c r="M117" s="23"/>
      <c r="N117" s="23"/>
      <c r="O117" s="23">
        <f aca="true" t="shared" si="7" ref="O117:O130">SUM(K117:N117)</f>
        <v>0</v>
      </c>
    </row>
    <row r="118" spans="1:15" ht="11.25">
      <c r="A118" s="20" t="s">
        <v>13</v>
      </c>
      <c r="B118" s="21" t="s">
        <v>14</v>
      </c>
      <c r="C118" s="22"/>
      <c r="D118" s="23"/>
      <c r="E118" s="23"/>
      <c r="F118" s="23"/>
      <c r="G118" s="23">
        <f t="shared" si="6"/>
        <v>0</v>
      </c>
      <c r="I118" s="20" t="s">
        <v>13</v>
      </c>
      <c r="J118" s="21" t="s">
        <v>14</v>
      </c>
      <c r="K118" s="22"/>
      <c r="L118" s="23"/>
      <c r="M118" s="23"/>
      <c r="N118" s="23"/>
      <c r="O118" s="23">
        <f t="shared" si="7"/>
        <v>0</v>
      </c>
    </row>
    <row r="119" spans="1:15" ht="11.25">
      <c r="A119" s="20" t="s">
        <v>15</v>
      </c>
      <c r="B119" s="21" t="s">
        <v>16</v>
      </c>
      <c r="C119" s="22"/>
      <c r="D119" s="23"/>
      <c r="E119" s="23"/>
      <c r="F119" s="23"/>
      <c r="G119" s="23">
        <f t="shared" si="6"/>
        <v>0</v>
      </c>
      <c r="I119" s="20" t="s">
        <v>15</v>
      </c>
      <c r="J119" s="21" t="s">
        <v>16</v>
      </c>
      <c r="K119" s="22"/>
      <c r="L119" s="23"/>
      <c r="M119" s="23"/>
      <c r="N119" s="23"/>
      <c r="O119" s="23">
        <f t="shared" si="7"/>
        <v>0</v>
      </c>
    </row>
    <row r="120" spans="1:15" ht="11.25">
      <c r="A120" s="20" t="s">
        <v>17</v>
      </c>
      <c r="B120" s="21" t="s">
        <v>18</v>
      </c>
      <c r="C120" s="22"/>
      <c r="D120" s="23"/>
      <c r="E120" s="23"/>
      <c r="F120" s="23"/>
      <c r="G120" s="23">
        <f t="shared" si="6"/>
        <v>0</v>
      </c>
      <c r="I120" s="20" t="s">
        <v>17</v>
      </c>
      <c r="J120" s="21" t="s">
        <v>18</v>
      </c>
      <c r="K120" s="22"/>
      <c r="L120" s="23"/>
      <c r="M120" s="23"/>
      <c r="N120" s="23"/>
      <c r="O120" s="23">
        <f t="shared" si="7"/>
        <v>0</v>
      </c>
    </row>
    <row r="121" spans="1:15" ht="11.25">
      <c r="A121" s="20" t="s">
        <v>19</v>
      </c>
      <c r="B121" s="21" t="s">
        <v>20</v>
      </c>
      <c r="C121" s="22"/>
      <c r="D121" s="23"/>
      <c r="E121" s="23"/>
      <c r="F121" s="23"/>
      <c r="G121" s="23">
        <f t="shared" si="6"/>
        <v>0</v>
      </c>
      <c r="I121" s="20" t="s">
        <v>19</v>
      </c>
      <c r="J121" s="21" t="s">
        <v>20</v>
      </c>
      <c r="K121" s="22"/>
      <c r="L121" s="23"/>
      <c r="M121" s="23"/>
      <c r="N121" s="23"/>
      <c r="O121" s="23">
        <f t="shared" si="7"/>
        <v>0</v>
      </c>
    </row>
    <row r="122" spans="1:15" ht="11.25">
      <c r="A122" s="20" t="s">
        <v>21</v>
      </c>
      <c r="B122" s="21" t="s">
        <v>22</v>
      </c>
      <c r="C122" s="22"/>
      <c r="D122" s="23"/>
      <c r="E122" s="23"/>
      <c r="F122" s="23">
        <v>10</v>
      </c>
      <c r="G122" s="23">
        <f t="shared" si="6"/>
        <v>10</v>
      </c>
      <c r="I122" s="20" t="s">
        <v>21</v>
      </c>
      <c r="J122" s="21" t="s">
        <v>22</v>
      </c>
      <c r="K122" s="22"/>
      <c r="L122" s="23"/>
      <c r="M122" s="23"/>
      <c r="N122" s="23">
        <v>1</v>
      </c>
      <c r="O122" s="23">
        <f t="shared" si="7"/>
        <v>1</v>
      </c>
    </row>
    <row r="123" spans="1:15" ht="11.25">
      <c r="A123" s="20" t="s">
        <v>23</v>
      </c>
      <c r="B123" s="21" t="s">
        <v>24</v>
      </c>
      <c r="C123" s="22"/>
      <c r="D123" s="23"/>
      <c r="E123" s="23"/>
      <c r="F123" s="23"/>
      <c r="G123" s="23">
        <f t="shared" si="6"/>
        <v>0</v>
      </c>
      <c r="I123" s="20" t="s">
        <v>23</v>
      </c>
      <c r="J123" s="21" t="s">
        <v>24</v>
      </c>
      <c r="K123" s="22"/>
      <c r="L123" s="23"/>
      <c r="M123" s="23"/>
      <c r="N123" s="23"/>
      <c r="O123" s="23">
        <f t="shared" si="7"/>
        <v>0</v>
      </c>
    </row>
    <row r="124" spans="1:15" ht="11.25">
      <c r="A124" s="20" t="s">
        <v>25</v>
      </c>
      <c r="B124" s="21" t="s">
        <v>26</v>
      </c>
      <c r="C124" s="22">
        <v>1</v>
      </c>
      <c r="D124" s="23">
        <v>1</v>
      </c>
      <c r="E124" s="23"/>
      <c r="F124" s="23">
        <v>100</v>
      </c>
      <c r="G124" s="23">
        <f t="shared" si="6"/>
        <v>102</v>
      </c>
      <c r="I124" s="20" t="s">
        <v>25</v>
      </c>
      <c r="J124" s="21" t="s">
        <v>26</v>
      </c>
      <c r="K124" s="22"/>
      <c r="L124" s="23"/>
      <c r="M124" s="23"/>
      <c r="N124" s="23">
        <v>15</v>
      </c>
      <c r="O124" s="23">
        <f t="shared" si="7"/>
        <v>15</v>
      </c>
    </row>
    <row r="125" spans="1:15" ht="11.25">
      <c r="A125" s="20" t="s">
        <v>27</v>
      </c>
      <c r="B125" s="21" t="s">
        <v>28</v>
      </c>
      <c r="C125" s="22"/>
      <c r="D125" s="23"/>
      <c r="E125" s="23"/>
      <c r="F125" s="23"/>
      <c r="G125" s="23">
        <f t="shared" si="6"/>
        <v>0</v>
      </c>
      <c r="I125" s="20" t="s">
        <v>27</v>
      </c>
      <c r="J125" s="21" t="s">
        <v>28</v>
      </c>
      <c r="K125" s="22"/>
      <c r="L125" s="23"/>
      <c r="M125" s="23"/>
      <c r="N125" s="23"/>
      <c r="O125" s="23">
        <f t="shared" si="7"/>
        <v>0</v>
      </c>
    </row>
    <row r="126" spans="1:15" ht="11.25">
      <c r="A126" s="20" t="s">
        <v>29</v>
      </c>
      <c r="B126" s="21" t="s">
        <v>30</v>
      </c>
      <c r="C126" s="22">
        <v>15</v>
      </c>
      <c r="D126" s="23">
        <v>8</v>
      </c>
      <c r="E126" s="23"/>
      <c r="F126" s="23">
        <v>50</v>
      </c>
      <c r="G126" s="23">
        <f t="shared" si="6"/>
        <v>73</v>
      </c>
      <c r="I126" s="20" t="s">
        <v>29</v>
      </c>
      <c r="J126" s="21" t="s">
        <v>30</v>
      </c>
      <c r="K126" s="22"/>
      <c r="L126" s="23"/>
      <c r="M126" s="23"/>
      <c r="N126" s="23"/>
      <c r="O126" s="23">
        <f t="shared" si="7"/>
        <v>0</v>
      </c>
    </row>
    <row r="127" spans="1:15" ht="11.25">
      <c r="A127" s="20" t="s">
        <v>31</v>
      </c>
      <c r="B127" s="21" t="s">
        <v>32</v>
      </c>
      <c r="C127" s="22"/>
      <c r="D127" s="23"/>
      <c r="E127" s="23"/>
      <c r="F127" s="23"/>
      <c r="G127" s="23">
        <f t="shared" si="6"/>
        <v>0</v>
      </c>
      <c r="I127" s="20" t="s">
        <v>31</v>
      </c>
      <c r="J127" s="21" t="s">
        <v>32</v>
      </c>
      <c r="K127" s="22"/>
      <c r="L127" s="23"/>
      <c r="M127" s="23"/>
      <c r="N127" s="23"/>
      <c r="O127" s="23">
        <f t="shared" si="7"/>
        <v>0</v>
      </c>
    </row>
    <row r="128" spans="1:15" ht="11.25">
      <c r="A128" s="20" t="s">
        <v>33</v>
      </c>
      <c r="B128" s="21" t="s">
        <v>34</v>
      </c>
      <c r="C128" s="22"/>
      <c r="D128" s="23"/>
      <c r="E128" s="23"/>
      <c r="F128" s="23"/>
      <c r="G128" s="23">
        <f t="shared" si="6"/>
        <v>0</v>
      </c>
      <c r="I128" s="20" t="s">
        <v>33</v>
      </c>
      <c r="J128" s="21" t="s">
        <v>34</v>
      </c>
      <c r="K128" s="22"/>
      <c r="L128" s="23"/>
      <c r="M128" s="23"/>
      <c r="N128" s="23"/>
      <c r="O128" s="23">
        <f t="shared" si="7"/>
        <v>0</v>
      </c>
    </row>
    <row r="129" spans="1:15" ht="11.25">
      <c r="A129" s="20" t="s">
        <v>35</v>
      </c>
      <c r="B129" s="21" t="s">
        <v>36</v>
      </c>
      <c r="C129" s="22"/>
      <c r="D129" s="23"/>
      <c r="E129" s="23"/>
      <c r="F129" s="23">
        <v>6</v>
      </c>
      <c r="G129" s="23">
        <f t="shared" si="6"/>
        <v>6</v>
      </c>
      <c r="I129" s="20" t="s">
        <v>35</v>
      </c>
      <c r="J129" s="21" t="s">
        <v>36</v>
      </c>
      <c r="K129" s="22"/>
      <c r="L129" s="23"/>
      <c r="M129" s="23"/>
      <c r="N129" s="23"/>
      <c r="O129" s="23">
        <f t="shared" si="7"/>
        <v>0</v>
      </c>
    </row>
    <row r="130" spans="1:15" ht="11.25">
      <c r="A130" s="20" t="s">
        <v>37</v>
      </c>
      <c r="B130" s="21" t="s">
        <v>38</v>
      </c>
      <c r="C130" s="22"/>
      <c r="D130" s="23"/>
      <c r="E130" s="23"/>
      <c r="F130" s="23"/>
      <c r="G130" s="23">
        <f t="shared" si="6"/>
        <v>0</v>
      </c>
      <c r="I130" s="20" t="s">
        <v>37</v>
      </c>
      <c r="J130" s="21" t="s">
        <v>38</v>
      </c>
      <c r="K130" s="22"/>
      <c r="L130" s="23"/>
      <c r="M130" s="23"/>
      <c r="N130" s="23"/>
      <c r="O130" s="23">
        <f t="shared" si="7"/>
        <v>0</v>
      </c>
    </row>
    <row r="131" spans="1:15" ht="11.25">
      <c r="A131" s="20" t="s">
        <v>39</v>
      </c>
      <c r="B131" s="21" t="s">
        <v>40</v>
      </c>
      <c r="C131" s="22"/>
      <c r="D131" s="23"/>
      <c r="E131" s="23"/>
      <c r="F131" s="23"/>
      <c r="G131" s="23">
        <f>SUM(C131:F131)</f>
        <v>0</v>
      </c>
      <c r="I131" s="20" t="s">
        <v>39</v>
      </c>
      <c r="J131" s="21" t="s">
        <v>40</v>
      </c>
      <c r="K131" s="22"/>
      <c r="L131" s="23"/>
      <c r="M131" s="23"/>
      <c r="N131" s="23"/>
      <c r="O131" s="23">
        <f>SUM(K131:N131)</f>
        <v>0</v>
      </c>
    </row>
    <row r="132" spans="3:14" ht="11.25">
      <c r="C132" s="10"/>
      <c r="D132" s="10"/>
      <c r="E132" s="10"/>
      <c r="F132" s="10"/>
      <c r="K132" s="10"/>
      <c r="L132" s="10"/>
      <c r="M132" s="10"/>
      <c r="N132" s="10"/>
    </row>
    <row r="133" spans="1:14" ht="11.25">
      <c r="A133" s="24" t="s">
        <v>41</v>
      </c>
      <c r="B133" s="25">
        <v>144</v>
      </c>
      <c r="C133" s="26"/>
      <c r="D133" s="10"/>
      <c r="E133" s="10"/>
      <c r="F133" s="10"/>
      <c r="I133" s="24" t="s">
        <v>41</v>
      </c>
      <c r="J133" s="25"/>
      <c r="K133" s="26"/>
      <c r="L133" s="10"/>
      <c r="M133" s="10"/>
      <c r="N133" s="10"/>
    </row>
    <row r="134" spans="1:15" ht="11.25">
      <c r="A134" s="24" t="s">
        <v>42</v>
      </c>
      <c r="B134" s="25"/>
      <c r="C134" s="26"/>
      <c r="D134" s="31" t="s">
        <v>144</v>
      </c>
      <c r="E134" s="56">
        <v>0.3576388888888889</v>
      </c>
      <c r="F134" s="31" t="s">
        <v>145</v>
      </c>
      <c r="G134" s="56"/>
      <c r="I134" s="24" t="s">
        <v>42</v>
      </c>
      <c r="J134" s="25"/>
      <c r="K134" s="26"/>
      <c r="L134" s="31" t="s">
        <v>144</v>
      </c>
      <c r="M134" s="56">
        <v>0.37152777777777773</v>
      </c>
      <c r="N134" s="31" t="s">
        <v>145</v>
      </c>
      <c r="O134" s="56"/>
    </row>
    <row r="135" spans="1:15" ht="11.25">
      <c r="A135" s="24" t="s">
        <v>43</v>
      </c>
      <c r="B135" s="25"/>
      <c r="C135" s="26"/>
      <c r="D135" s="31" t="s">
        <v>146</v>
      </c>
      <c r="E135" s="10">
        <v>7.2</v>
      </c>
      <c r="F135" s="31" t="s">
        <v>147</v>
      </c>
      <c r="G135" s="10" t="s">
        <v>153</v>
      </c>
      <c r="I135" s="24" t="s">
        <v>43</v>
      </c>
      <c r="J135" s="25"/>
      <c r="K135" s="26"/>
      <c r="L135" s="31" t="s">
        <v>146</v>
      </c>
      <c r="M135" s="10">
        <v>7.2</v>
      </c>
      <c r="N135" s="31" t="s">
        <v>147</v>
      </c>
      <c r="O135" s="10" t="s">
        <v>153</v>
      </c>
    </row>
    <row r="136" spans="1:15" ht="11.25">
      <c r="A136" s="24" t="s">
        <v>56</v>
      </c>
      <c r="B136" s="25"/>
      <c r="C136" s="26"/>
      <c r="D136" s="31" t="s">
        <v>148</v>
      </c>
      <c r="E136" s="10">
        <v>95</v>
      </c>
      <c r="F136" s="31" t="s">
        <v>149</v>
      </c>
      <c r="G136" s="10">
        <v>0</v>
      </c>
      <c r="I136" s="24" t="s">
        <v>56</v>
      </c>
      <c r="J136" s="25"/>
      <c r="K136" s="26"/>
      <c r="L136" s="31" t="s">
        <v>148</v>
      </c>
      <c r="M136" s="10">
        <v>95</v>
      </c>
      <c r="N136" s="31" t="s">
        <v>149</v>
      </c>
      <c r="O136" s="10">
        <v>0</v>
      </c>
    </row>
    <row r="137" spans="1:15" ht="11.25">
      <c r="A137" s="24" t="s">
        <v>44</v>
      </c>
      <c r="B137" s="25"/>
      <c r="D137" s="31" t="s">
        <v>150</v>
      </c>
      <c r="E137" s="10" t="s">
        <v>154</v>
      </c>
      <c r="F137" s="31" t="s">
        <v>151</v>
      </c>
      <c r="G137" s="10" t="s">
        <v>158</v>
      </c>
      <c r="I137" s="24" t="s">
        <v>44</v>
      </c>
      <c r="J137" s="25"/>
      <c r="L137" s="31" t="s">
        <v>150</v>
      </c>
      <c r="M137" s="10" t="s">
        <v>154</v>
      </c>
      <c r="N137" s="31" t="s">
        <v>151</v>
      </c>
      <c r="O137" s="10" t="s">
        <v>158</v>
      </c>
    </row>
    <row r="138" spans="1:14" ht="11.25">
      <c r="A138" s="24" t="s">
        <v>45</v>
      </c>
      <c r="B138" s="25"/>
      <c r="D138" s="31" t="s">
        <v>152</v>
      </c>
      <c r="E138" s="10" t="s">
        <v>155</v>
      </c>
      <c r="F138" s="31"/>
      <c r="I138" s="24" t="s">
        <v>45</v>
      </c>
      <c r="J138" s="25"/>
      <c r="L138" s="31" t="s">
        <v>152</v>
      </c>
      <c r="M138" s="10" t="s">
        <v>155</v>
      </c>
      <c r="N138" s="31"/>
    </row>
    <row r="139" spans="1:10" ht="11.25">
      <c r="A139" s="24" t="s">
        <v>46</v>
      </c>
      <c r="B139" s="25"/>
      <c r="I139" s="24" t="s">
        <v>46</v>
      </c>
      <c r="J139" s="25"/>
    </row>
    <row r="140" spans="1:10" ht="11.25">
      <c r="A140" s="24" t="s">
        <v>47</v>
      </c>
      <c r="B140" s="25">
        <v>5</v>
      </c>
      <c r="I140" s="24" t="s">
        <v>47</v>
      </c>
      <c r="J140" s="25"/>
    </row>
    <row r="141" spans="1:15" ht="11.25">
      <c r="A141" s="24" t="s">
        <v>48</v>
      </c>
      <c r="B141" s="25"/>
      <c r="C141" s="1"/>
      <c r="D141" s="2" t="s">
        <v>195</v>
      </c>
      <c r="E141" s="3"/>
      <c r="F141" s="27"/>
      <c r="G141" s="4"/>
      <c r="I141" s="24" t="s">
        <v>48</v>
      </c>
      <c r="J141" s="25">
        <v>4</v>
      </c>
      <c r="K141" s="1"/>
      <c r="L141" s="2" t="s">
        <v>197</v>
      </c>
      <c r="M141" s="3"/>
      <c r="N141" s="27"/>
      <c r="O141" s="4"/>
    </row>
    <row r="142" spans="1:15" ht="11.25">
      <c r="A142" s="24" t="s">
        <v>49</v>
      </c>
      <c r="B142" s="25"/>
      <c r="C142" s="1"/>
      <c r="D142" s="2" t="s">
        <v>196</v>
      </c>
      <c r="E142" s="3"/>
      <c r="F142" s="27"/>
      <c r="G142" s="4"/>
      <c r="I142" s="24" t="s">
        <v>49</v>
      </c>
      <c r="J142" s="25">
        <v>6</v>
      </c>
      <c r="K142" s="1"/>
      <c r="L142" s="3"/>
      <c r="M142" s="3"/>
      <c r="N142" s="27"/>
      <c r="O142" s="4"/>
    </row>
    <row r="143" spans="1:15" ht="11.25">
      <c r="A143" s="24" t="s">
        <v>50</v>
      </c>
      <c r="B143" s="25"/>
      <c r="C143" s="1"/>
      <c r="D143" s="3"/>
      <c r="E143" s="3"/>
      <c r="F143" s="28"/>
      <c r="G143" s="4"/>
      <c r="I143" s="24" t="s">
        <v>50</v>
      </c>
      <c r="J143" s="25"/>
      <c r="K143" s="1"/>
      <c r="L143" s="3"/>
      <c r="M143" s="3"/>
      <c r="N143" s="28"/>
      <c r="O143" s="4"/>
    </row>
    <row r="146" spans="1:23" ht="11.25">
      <c r="A146" s="3" t="s">
        <v>51</v>
      </c>
      <c r="B146" s="29">
        <v>6</v>
      </c>
      <c r="C146" s="29" t="s">
        <v>108</v>
      </c>
      <c r="D146" s="8"/>
      <c r="E146" s="3"/>
      <c r="F146" s="28"/>
      <c r="G146" s="4"/>
      <c r="I146" s="3" t="s">
        <v>51</v>
      </c>
      <c r="J146" s="29">
        <v>6</v>
      </c>
      <c r="K146" s="29" t="s">
        <v>109</v>
      </c>
      <c r="L146" s="8"/>
      <c r="M146" s="3"/>
      <c r="N146" s="28"/>
      <c r="O146" s="4"/>
      <c r="Q146" s="3" t="s">
        <v>51</v>
      </c>
      <c r="R146" s="29">
        <v>6</v>
      </c>
      <c r="S146" s="29" t="s">
        <v>191</v>
      </c>
      <c r="T146" s="8"/>
      <c r="U146" s="3"/>
      <c r="V146" s="28"/>
      <c r="W146" s="4"/>
    </row>
    <row r="147" spans="1:22" ht="11.25">
      <c r="A147" s="3" t="s">
        <v>52</v>
      </c>
      <c r="B147" s="29">
        <v>9</v>
      </c>
      <c r="C147" s="57">
        <v>39094</v>
      </c>
      <c r="D147" s="7"/>
      <c r="E147" s="7"/>
      <c r="F147" s="7"/>
      <c r="I147" s="3" t="s">
        <v>52</v>
      </c>
      <c r="J147" s="29">
        <v>10</v>
      </c>
      <c r="K147" s="57">
        <v>39094</v>
      </c>
      <c r="L147" s="7"/>
      <c r="M147" s="7"/>
      <c r="N147" s="7"/>
      <c r="Q147" s="3" t="s">
        <v>52</v>
      </c>
      <c r="R147" s="29" t="s">
        <v>192</v>
      </c>
      <c r="S147" s="57">
        <v>39094</v>
      </c>
      <c r="T147" s="7"/>
      <c r="U147" s="7"/>
      <c r="V147" s="7"/>
    </row>
    <row r="148" spans="3:22" ht="11.25">
      <c r="C148" s="10"/>
      <c r="D148" s="10"/>
      <c r="E148" s="10"/>
      <c r="F148" s="10"/>
      <c r="K148" s="10"/>
      <c r="L148" s="10"/>
      <c r="M148" s="10"/>
      <c r="N148" s="10"/>
      <c r="S148" s="10"/>
      <c r="T148" s="10"/>
      <c r="U148" s="10"/>
      <c r="V148" s="10"/>
    </row>
    <row r="149" spans="1:23" ht="12" thickBot="1">
      <c r="A149" s="12" t="s">
        <v>0</v>
      </c>
      <c r="B149" s="13" t="s">
        <v>1</v>
      </c>
      <c r="C149" s="14" t="s">
        <v>2</v>
      </c>
      <c r="D149" s="14" t="s">
        <v>3</v>
      </c>
      <c r="E149" s="14" t="s">
        <v>4</v>
      </c>
      <c r="F149" s="14" t="s">
        <v>5</v>
      </c>
      <c r="G149" s="15" t="s">
        <v>6</v>
      </c>
      <c r="I149" s="12" t="s">
        <v>0</v>
      </c>
      <c r="J149" s="13" t="s">
        <v>1</v>
      </c>
      <c r="K149" s="14" t="s">
        <v>2</v>
      </c>
      <c r="L149" s="14" t="s">
        <v>3</v>
      </c>
      <c r="M149" s="14" t="s">
        <v>4</v>
      </c>
      <c r="N149" s="14" t="s">
        <v>5</v>
      </c>
      <c r="O149" s="15" t="s">
        <v>6</v>
      </c>
      <c r="Q149" s="12" t="s">
        <v>0</v>
      </c>
      <c r="R149" s="13" t="s">
        <v>1</v>
      </c>
      <c r="S149" s="14" t="s">
        <v>2</v>
      </c>
      <c r="T149" s="14" t="s">
        <v>3</v>
      </c>
      <c r="U149" s="14" t="s">
        <v>4</v>
      </c>
      <c r="V149" s="14" t="s">
        <v>5</v>
      </c>
      <c r="W149" s="15" t="s">
        <v>6</v>
      </c>
    </row>
    <row r="150" spans="1:23" ht="12" thickTop="1">
      <c r="A150" s="16" t="s">
        <v>7</v>
      </c>
      <c r="B150" s="17" t="s">
        <v>8</v>
      </c>
      <c r="C150" s="18"/>
      <c r="D150" s="19"/>
      <c r="E150" s="19"/>
      <c r="F150" s="19"/>
      <c r="G150" s="19">
        <f>SUM(C150:F150)</f>
        <v>0</v>
      </c>
      <c r="I150" s="16" t="s">
        <v>7</v>
      </c>
      <c r="J150" s="17" t="s">
        <v>8</v>
      </c>
      <c r="K150" s="18">
        <v>4</v>
      </c>
      <c r="L150" s="19">
        <v>5</v>
      </c>
      <c r="M150" s="19">
        <v>1</v>
      </c>
      <c r="N150" s="19"/>
      <c r="O150" s="19">
        <f>SUM(K150:N150)</f>
        <v>10</v>
      </c>
      <c r="Q150" s="16" t="s">
        <v>7</v>
      </c>
      <c r="R150" s="17" t="s">
        <v>8</v>
      </c>
      <c r="S150" s="18"/>
      <c r="T150" s="19"/>
      <c r="U150" s="19"/>
      <c r="V150" s="19"/>
      <c r="W150" s="19">
        <f>SUM(S150:V150)</f>
        <v>0</v>
      </c>
    </row>
    <row r="151" spans="1:23" ht="11.25">
      <c r="A151" s="20" t="s">
        <v>9</v>
      </c>
      <c r="B151" s="21" t="s">
        <v>10</v>
      </c>
      <c r="C151" s="22"/>
      <c r="D151" s="23"/>
      <c r="E151" s="23"/>
      <c r="F151" s="23"/>
      <c r="G151" s="23">
        <f>SUM(C151:F151)</f>
        <v>0</v>
      </c>
      <c r="I151" s="20" t="s">
        <v>9</v>
      </c>
      <c r="J151" s="21" t="s">
        <v>10</v>
      </c>
      <c r="K151" s="22"/>
      <c r="L151" s="23"/>
      <c r="M151" s="23"/>
      <c r="N151" s="23"/>
      <c r="O151" s="23">
        <f>SUM(K151:N151)</f>
        <v>0</v>
      </c>
      <c r="Q151" s="20" t="s">
        <v>9</v>
      </c>
      <c r="R151" s="21" t="s">
        <v>10</v>
      </c>
      <c r="S151" s="22"/>
      <c r="T151" s="23"/>
      <c r="U151" s="23"/>
      <c r="V151" s="23"/>
      <c r="W151" s="23">
        <f>SUM(S151:V151)</f>
        <v>0</v>
      </c>
    </row>
    <row r="152" spans="1:23" ht="11.25">
      <c r="A152" s="20" t="s">
        <v>11</v>
      </c>
      <c r="B152" s="21" t="s">
        <v>12</v>
      </c>
      <c r="C152" s="22"/>
      <c r="D152" s="23"/>
      <c r="E152" s="23"/>
      <c r="F152" s="23"/>
      <c r="G152" s="23">
        <f aca="true" t="shared" si="8" ref="G152:G165">SUM(C152:F152)</f>
        <v>0</v>
      </c>
      <c r="I152" s="20" t="s">
        <v>11</v>
      </c>
      <c r="J152" s="21" t="s">
        <v>12</v>
      </c>
      <c r="K152" s="22"/>
      <c r="L152" s="23"/>
      <c r="M152" s="23"/>
      <c r="N152" s="23"/>
      <c r="O152" s="23">
        <f aca="true" t="shared" si="9" ref="O152:O165">SUM(K152:N152)</f>
        <v>0</v>
      </c>
      <c r="Q152" s="20" t="s">
        <v>11</v>
      </c>
      <c r="R152" s="21" t="s">
        <v>12</v>
      </c>
      <c r="S152" s="22"/>
      <c r="T152" s="23"/>
      <c r="U152" s="23"/>
      <c r="V152" s="23"/>
      <c r="W152" s="23">
        <f aca="true" t="shared" si="10" ref="W152:W165">SUM(S152:V152)</f>
        <v>0</v>
      </c>
    </row>
    <row r="153" spans="1:23" ht="11.25">
      <c r="A153" s="20" t="s">
        <v>13</v>
      </c>
      <c r="B153" s="21" t="s">
        <v>14</v>
      </c>
      <c r="C153" s="22"/>
      <c r="D153" s="23"/>
      <c r="E153" s="23"/>
      <c r="F153" s="23"/>
      <c r="G153" s="23">
        <f t="shared" si="8"/>
        <v>0</v>
      </c>
      <c r="I153" s="20" t="s">
        <v>13</v>
      </c>
      <c r="J153" s="21" t="s">
        <v>14</v>
      </c>
      <c r="K153" s="22"/>
      <c r="L153" s="23"/>
      <c r="M153" s="23"/>
      <c r="N153" s="23"/>
      <c r="O153" s="23">
        <f t="shared" si="9"/>
        <v>0</v>
      </c>
      <c r="Q153" s="20" t="s">
        <v>13</v>
      </c>
      <c r="R153" s="21" t="s">
        <v>14</v>
      </c>
      <c r="S153" s="22"/>
      <c r="T153" s="23"/>
      <c r="U153" s="23"/>
      <c r="V153" s="23"/>
      <c r="W153" s="23">
        <f t="shared" si="10"/>
        <v>0</v>
      </c>
    </row>
    <row r="154" spans="1:23" ht="11.25">
      <c r="A154" s="20" t="s">
        <v>15</v>
      </c>
      <c r="B154" s="21" t="s">
        <v>16</v>
      </c>
      <c r="C154" s="22"/>
      <c r="D154" s="23"/>
      <c r="E154" s="23"/>
      <c r="F154" s="23"/>
      <c r="G154" s="23">
        <f t="shared" si="8"/>
        <v>0</v>
      </c>
      <c r="I154" s="20" t="s">
        <v>15</v>
      </c>
      <c r="J154" s="21" t="s">
        <v>16</v>
      </c>
      <c r="K154" s="22"/>
      <c r="L154" s="23"/>
      <c r="M154" s="23"/>
      <c r="N154" s="23"/>
      <c r="O154" s="23">
        <f t="shared" si="9"/>
        <v>0</v>
      </c>
      <c r="Q154" s="20" t="s">
        <v>15</v>
      </c>
      <c r="R154" s="21" t="s">
        <v>16</v>
      </c>
      <c r="S154" s="22"/>
      <c r="T154" s="23"/>
      <c r="U154" s="23"/>
      <c r="V154" s="23"/>
      <c r="W154" s="23">
        <f t="shared" si="10"/>
        <v>0</v>
      </c>
    </row>
    <row r="155" spans="1:23" ht="11.25">
      <c r="A155" s="20" t="s">
        <v>17</v>
      </c>
      <c r="B155" s="21" t="s">
        <v>18</v>
      </c>
      <c r="C155" s="22"/>
      <c r="D155" s="23"/>
      <c r="E155" s="23"/>
      <c r="F155" s="23"/>
      <c r="G155" s="23">
        <f t="shared" si="8"/>
        <v>0</v>
      </c>
      <c r="I155" s="20" t="s">
        <v>17</v>
      </c>
      <c r="J155" s="21" t="s">
        <v>18</v>
      </c>
      <c r="K155" s="22"/>
      <c r="L155" s="23"/>
      <c r="M155" s="23"/>
      <c r="N155" s="23"/>
      <c r="O155" s="23">
        <f t="shared" si="9"/>
        <v>0</v>
      </c>
      <c r="Q155" s="20" t="s">
        <v>17</v>
      </c>
      <c r="R155" s="21" t="s">
        <v>18</v>
      </c>
      <c r="S155" s="22"/>
      <c r="T155" s="23"/>
      <c r="U155" s="23"/>
      <c r="V155" s="23"/>
      <c r="W155" s="23">
        <f t="shared" si="10"/>
        <v>0</v>
      </c>
    </row>
    <row r="156" spans="1:23" ht="11.25">
      <c r="A156" s="20" t="s">
        <v>19</v>
      </c>
      <c r="B156" s="21" t="s">
        <v>20</v>
      </c>
      <c r="C156" s="22"/>
      <c r="D156" s="23"/>
      <c r="E156" s="23"/>
      <c r="F156" s="23"/>
      <c r="G156" s="23">
        <f t="shared" si="8"/>
        <v>0</v>
      </c>
      <c r="I156" s="20" t="s">
        <v>19</v>
      </c>
      <c r="J156" s="21" t="s">
        <v>20</v>
      </c>
      <c r="K156" s="22"/>
      <c r="L156" s="23"/>
      <c r="M156" s="23"/>
      <c r="N156" s="23"/>
      <c r="O156" s="23">
        <f t="shared" si="9"/>
        <v>0</v>
      </c>
      <c r="Q156" s="20" t="s">
        <v>19</v>
      </c>
      <c r="R156" s="21" t="s">
        <v>20</v>
      </c>
      <c r="S156" s="22"/>
      <c r="T156" s="23"/>
      <c r="U156" s="23"/>
      <c r="V156" s="23"/>
      <c r="W156" s="23">
        <f t="shared" si="10"/>
        <v>0</v>
      </c>
    </row>
    <row r="157" spans="1:23" ht="11.25">
      <c r="A157" s="20" t="s">
        <v>21</v>
      </c>
      <c r="B157" s="21" t="s">
        <v>22</v>
      </c>
      <c r="C157" s="22"/>
      <c r="D157" s="23"/>
      <c r="E157" s="23"/>
      <c r="F157" s="23"/>
      <c r="G157" s="23">
        <f t="shared" si="8"/>
        <v>0</v>
      </c>
      <c r="I157" s="20" t="s">
        <v>21</v>
      </c>
      <c r="J157" s="21" t="s">
        <v>22</v>
      </c>
      <c r="K157" s="22"/>
      <c r="L157" s="23"/>
      <c r="M157" s="23"/>
      <c r="N157" s="23"/>
      <c r="O157" s="23">
        <f t="shared" si="9"/>
        <v>0</v>
      </c>
      <c r="Q157" s="20" t="s">
        <v>21</v>
      </c>
      <c r="R157" s="21" t="s">
        <v>22</v>
      </c>
      <c r="S157" s="22"/>
      <c r="T157" s="23"/>
      <c r="U157" s="23"/>
      <c r="V157" s="23"/>
      <c r="W157" s="23">
        <f t="shared" si="10"/>
        <v>0</v>
      </c>
    </row>
    <row r="158" spans="1:23" ht="11.25">
      <c r="A158" s="20" t="s">
        <v>23</v>
      </c>
      <c r="B158" s="21" t="s">
        <v>24</v>
      </c>
      <c r="C158" s="22"/>
      <c r="D158" s="23"/>
      <c r="E158" s="23"/>
      <c r="F158" s="23"/>
      <c r="G158" s="23">
        <f t="shared" si="8"/>
        <v>0</v>
      </c>
      <c r="I158" s="20" t="s">
        <v>23</v>
      </c>
      <c r="J158" s="21" t="s">
        <v>24</v>
      </c>
      <c r="K158" s="22"/>
      <c r="L158" s="23"/>
      <c r="M158" s="23"/>
      <c r="N158" s="23"/>
      <c r="O158" s="23">
        <f t="shared" si="9"/>
        <v>0</v>
      </c>
      <c r="Q158" s="20" t="s">
        <v>23</v>
      </c>
      <c r="R158" s="21" t="s">
        <v>24</v>
      </c>
      <c r="S158" s="22"/>
      <c r="T158" s="23"/>
      <c r="U158" s="23"/>
      <c r="V158" s="23"/>
      <c r="W158" s="23">
        <f t="shared" si="10"/>
        <v>0</v>
      </c>
    </row>
    <row r="159" spans="1:23" ht="11.25">
      <c r="A159" s="20" t="s">
        <v>25</v>
      </c>
      <c r="B159" s="21" t="s">
        <v>26</v>
      </c>
      <c r="C159" s="22"/>
      <c r="D159" s="23"/>
      <c r="E159" s="23"/>
      <c r="F159" s="23"/>
      <c r="G159" s="23">
        <f t="shared" si="8"/>
        <v>0</v>
      </c>
      <c r="I159" s="20" t="s">
        <v>25</v>
      </c>
      <c r="J159" s="21" t="s">
        <v>26</v>
      </c>
      <c r="K159" s="22">
        <v>23</v>
      </c>
      <c r="L159" s="23">
        <v>15</v>
      </c>
      <c r="M159" s="23"/>
      <c r="N159" s="23"/>
      <c r="O159" s="23">
        <f t="shared" si="9"/>
        <v>38</v>
      </c>
      <c r="Q159" s="20" t="s">
        <v>25</v>
      </c>
      <c r="R159" s="21" t="s">
        <v>26</v>
      </c>
      <c r="S159" s="22"/>
      <c r="T159" s="23"/>
      <c r="U159" s="23"/>
      <c r="V159" s="23">
        <v>1</v>
      </c>
      <c r="W159" s="23">
        <f t="shared" si="10"/>
        <v>1</v>
      </c>
    </row>
    <row r="160" spans="1:23" ht="11.25">
      <c r="A160" s="20" t="s">
        <v>27</v>
      </c>
      <c r="B160" s="21" t="s">
        <v>28</v>
      </c>
      <c r="C160" s="22"/>
      <c r="D160" s="23"/>
      <c r="E160" s="23"/>
      <c r="F160" s="23"/>
      <c r="G160" s="23">
        <f t="shared" si="8"/>
        <v>0</v>
      </c>
      <c r="I160" s="20" t="s">
        <v>27</v>
      </c>
      <c r="J160" s="21" t="s">
        <v>28</v>
      </c>
      <c r="K160" s="22">
        <v>1</v>
      </c>
      <c r="L160" s="23"/>
      <c r="M160" s="23"/>
      <c r="N160" s="23"/>
      <c r="O160" s="23">
        <f t="shared" si="9"/>
        <v>1</v>
      </c>
      <c r="Q160" s="20" t="s">
        <v>27</v>
      </c>
      <c r="R160" s="21" t="s">
        <v>28</v>
      </c>
      <c r="S160" s="22"/>
      <c r="T160" s="23"/>
      <c r="U160" s="23"/>
      <c r="V160" s="23"/>
      <c r="W160" s="23">
        <f t="shared" si="10"/>
        <v>0</v>
      </c>
    </row>
    <row r="161" spans="1:23" ht="11.25">
      <c r="A161" s="20" t="s">
        <v>29</v>
      </c>
      <c r="B161" s="21" t="s">
        <v>30</v>
      </c>
      <c r="C161" s="22"/>
      <c r="D161" s="23"/>
      <c r="E161" s="23"/>
      <c r="F161" s="23"/>
      <c r="G161" s="23">
        <f t="shared" si="8"/>
        <v>0</v>
      </c>
      <c r="I161" s="20" t="s">
        <v>29</v>
      </c>
      <c r="J161" s="21" t="s">
        <v>30</v>
      </c>
      <c r="K161" s="22">
        <v>9</v>
      </c>
      <c r="L161" s="23">
        <v>14</v>
      </c>
      <c r="M161" s="23"/>
      <c r="N161" s="23"/>
      <c r="O161" s="23">
        <f t="shared" si="9"/>
        <v>23</v>
      </c>
      <c r="Q161" s="20" t="s">
        <v>29</v>
      </c>
      <c r="R161" s="21" t="s">
        <v>30</v>
      </c>
      <c r="S161" s="22"/>
      <c r="T161" s="23"/>
      <c r="U161" s="23"/>
      <c r="V161" s="23"/>
      <c r="W161" s="23">
        <f t="shared" si="10"/>
        <v>0</v>
      </c>
    </row>
    <row r="162" spans="1:23" ht="11.25">
      <c r="A162" s="20" t="s">
        <v>31</v>
      </c>
      <c r="B162" s="21" t="s">
        <v>32</v>
      </c>
      <c r="C162" s="22"/>
      <c r="D162" s="23"/>
      <c r="E162" s="23"/>
      <c r="F162" s="23"/>
      <c r="G162" s="23">
        <f t="shared" si="8"/>
        <v>0</v>
      </c>
      <c r="I162" s="20" t="s">
        <v>31</v>
      </c>
      <c r="J162" s="21" t="s">
        <v>32</v>
      </c>
      <c r="K162" s="22"/>
      <c r="L162" s="23"/>
      <c r="M162" s="23"/>
      <c r="N162" s="23"/>
      <c r="O162" s="23">
        <f t="shared" si="9"/>
        <v>0</v>
      </c>
      <c r="Q162" s="20" t="s">
        <v>31</v>
      </c>
      <c r="R162" s="21" t="s">
        <v>32</v>
      </c>
      <c r="S162" s="22"/>
      <c r="T162" s="23"/>
      <c r="U162" s="23"/>
      <c r="V162" s="23"/>
      <c r="W162" s="23">
        <f t="shared" si="10"/>
        <v>0</v>
      </c>
    </row>
    <row r="163" spans="1:23" ht="11.25">
      <c r="A163" s="20" t="s">
        <v>33</v>
      </c>
      <c r="B163" s="21" t="s">
        <v>34</v>
      </c>
      <c r="C163" s="22"/>
      <c r="D163" s="23"/>
      <c r="E163" s="23"/>
      <c r="F163" s="23"/>
      <c r="G163" s="23">
        <f t="shared" si="8"/>
        <v>0</v>
      </c>
      <c r="I163" s="20" t="s">
        <v>33</v>
      </c>
      <c r="J163" s="21" t="s">
        <v>34</v>
      </c>
      <c r="K163" s="22"/>
      <c r="L163" s="23"/>
      <c r="M163" s="23"/>
      <c r="N163" s="23"/>
      <c r="O163" s="23">
        <f t="shared" si="9"/>
        <v>0</v>
      </c>
      <c r="Q163" s="20" t="s">
        <v>33</v>
      </c>
      <c r="R163" s="21" t="s">
        <v>34</v>
      </c>
      <c r="S163" s="22"/>
      <c r="T163" s="23"/>
      <c r="U163" s="23"/>
      <c r="V163" s="23"/>
      <c r="W163" s="23">
        <f t="shared" si="10"/>
        <v>0</v>
      </c>
    </row>
    <row r="164" spans="1:23" ht="11.25">
      <c r="A164" s="20" t="s">
        <v>35</v>
      </c>
      <c r="B164" s="21" t="s">
        <v>36</v>
      </c>
      <c r="C164" s="22"/>
      <c r="D164" s="23"/>
      <c r="E164" s="23"/>
      <c r="F164" s="23"/>
      <c r="G164" s="23">
        <f t="shared" si="8"/>
        <v>0</v>
      </c>
      <c r="I164" s="20" t="s">
        <v>35</v>
      </c>
      <c r="J164" s="21" t="s">
        <v>36</v>
      </c>
      <c r="K164" s="22">
        <v>19</v>
      </c>
      <c r="L164" s="23">
        <v>18</v>
      </c>
      <c r="M164" s="23"/>
      <c r="N164" s="23"/>
      <c r="O164" s="23">
        <f t="shared" si="9"/>
        <v>37</v>
      </c>
      <c r="Q164" s="20" t="s">
        <v>35</v>
      </c>
      <c r="R164" s="21" t="s">
        <v>36</v>
      </c>
      <c r="S164" s="22"/>
      <c r="T164" s="23"/>
      <c r="U164" s="23"/>
      <c r="V164" s="23">
        <v>2</v>
      </c>
      <c r="W164" s="23">
        <f t="shared" si="10"/>
        <v>2</v>
      </c>
    </row>
    <row r="165" spans="1:23" ht="11.25">
      <c r="A165" s="20" t="s">
        <v>37</v>
      </c>
      <c r="B165" s="21" t="s">
        <v>38</v>
      </c>
      <c r="C165" s="22"/>
      <c r="D165" s="23"/>
      <c r="E165" s="23"/>
      <c r="F165" s="23"/>
      <c r="G165" s="23">
        <f t="shared" si="8"/>
        <v>0</v>
      </c>
      <c r="I165" s="20" t="s">
        <v>37</v>
      </c>
      <c r="J165" s="21" t="s">
        <v>38</v>
      </c>
      <c r="K165" s="22"/>
      <c r="L165" s="23"/>
      <c r="M165" s="23"/>
      <c r="N165" s="23"/>
      <c r="O165" s="23">
        <f t="shared" si="9"/>
        <v>0</v>
      </c>
      <c r="Q165" s="20" t="s">
        <v>37</v>
      </c>
      <c r="R165" s="21" t="s">
        <v>38</v>
      </c>
      <c r="S165" s="22"/>
      <c r="T165" s="23"/>
      <c r="U165" s="23"/>
      <c r="V165" s="23"/>
      <c r="W165" s="23">
        <f t="shared" si="10"/>
        <v>0</v>
      </c>
    </row>
    <row r="166" spans="1:23" ht="11.25">
      <c r="A166" s="20" t="s">
        <v>39</v>
      </c>
      <c r="B166" s="21" t="s">
        <v>40</v>
      </c>
      <c r="C166" s="22"/>
      <c r="D166" s="23"/>
      <c r="E166" s="23"/>
      <c r="F166" s="23"/>
      <c r="G166" s="23">
        <f>SUM(C166:F166)</f>
        <v>0</v>
      </c>
      <c r="I166" s="20" t="s">
        <v>39</v>
      </c>
      <c r="J166" s="21" t="s">
        <v>40</v>
      </c>
      <c r="K166" s="22"/>
      <c r="L166" s="23"/>
      <c r="M166" s="23"/>
      <c r="N166" s="23"/>
      <c r="O166" s="23">
        <f>SUM(K166:N166)</f>
        <v>0</v>
      </c>
      <c r="Q166" s="20" t="s">
        <v>39</v>
      </c>
      <c r="R166" s="21" t="s">
        <v>40</v>
      </c>
      <c r="S166" s="22"/>
      <c r="T166" s="23"/>
      <c r="U166" s="23"/>
      <c r="V166" s="23"/>
      <c r="W166" s="23">
        <f>SUM(S166:V166)</f>
        <v>0</v>
      </c>
    </row>
    <row r="167" spans="3:22" ht="11.25">
      <c r="C167" s="10"/>
      <c r="D167" s="10"/>
      <c r="E167" s="10"/>
      <c r="F167" s="10"/>
      <c r="K167" s="10"/>
      <c r="L167" s="10"/>
      <c r="M167" s="10"/>
      <c r="N167" s="10"/>
      <c r="S167" s="10"/>
      <c r="T167" s="10"/>
      <c r="U167" s="10"/>
      <c r="V167" s="10"/>
    </row>
    <row r="168" spans="1:22" ht="11.25">
      <c r="A168" s="24" t="s">
        <v>41</v>
      </c>
      <c r="B168" s="25"/>
      <c r="C168" s="26"/>
      <c r="D168" s="10"/>
      <c r="E168" s="10"/>
      <c r="F168" s="10"/>
      <c r="I168" s="24" t="s">
        <v>41</v>
      </c>
      <c r="J168" s="25">
        <v>17</v>
      </c>
      <c r="K168" s="26"/>
      <c r="L168" s="10"/>
      <c r="M168" s="10"/>
      <c r="N168" s="10"/>
      <c r="Q168" s="24" t="s">
        <v>41</v>
      </c>
      <c r="R168" s="25"/>
      <c r="S168" s="26"/>
      <c r="T168" s="10"/>
      <c r="U168" s="10"/>
      <c r="V168" s="10"/>
    </row>
    <row r="169" spans="1:23" ht="11.25">
      <c r="A169" s="24" t="s">
        <v>42</v>
      </c>
      <c r="B169" s="25"/>
      <c r="C169" s="26"/>
      <c r="D169" s="31" t="s">
        <v>144</v>
      </c>
      <c r="E169" s="56">
        <v>0.37152777777777773</v>
      </c>
      <c r="F169" s="31" t="s">
        <v>145</v>
      </c>
      <c r="G169" s="56"/>
      <c r="I169" s="24" t="s">
        <v>42</v>
      </c>
      <c r="J169" s="25">
        <v>16</v>
      </c>
      <c r="K169" s="26"/>
      <c r="L169" s="31" t="s">
        <v>144</v>
      </c>
      <c r="M169" s="56">
        <v>0.3875</v>
      </c>
      <c r="N169" s="31" t="s">
        <v>145</v>
      </c>
      <c r="O169" s="56">
        <v>0.40277777777777773</v>
      </c>
      <c r="Q169" s="24" t="s">
        <v>42</v>
      </c>
      <c r="R169" s="25"/>
      <c r="S169" s="26"/>
      <c r="T169" s="31" t="s">
        <v>144</v>
      </c>
      <c r="U169" s="56">
        <v>0.4166666666666667</v>
      </c>
      <c r="V169" s="31" t="s">
        <v>145</v>
      </c>
      <c r="W169" s="56"/>
    </row>
    <row r="170" spans="1:23" ht="11.25">
      <c r="A170" s="24" t="s">
        <v>43</v>
      </c>
      <c r="B170" s="25"/>
      <c r="C170" s="26"/>
      <c r="D170" s="31" t="s">
        <v>146</v>
      </c>
      <c r="E170" s="10">
        <v>7.2</v>
      </c>
      <c r="F170" s="31" t="s">
        <v>147</v>
      </c>
      <c r="G170" s="10" t="s">
        <v>153</v>
      </c>
      <c r="I170" s="24" t="s">
        <v>43</v>
      </c>
      <c r="J170" s="25"/>
      <c r="K170" s="26"/>
      <c r="L170" s="31" t="s">
        <v>146</v>
      </c>
      <c r="M170" s="10">
        <v>11</v>
      </c>
      <c r="N170" s="31" t="s">
        <v>147</v>
      </c>
      <c r="O170" s="10" t="s">
        <v>200</v>
      </c>
      <c r="Q170" s="24" t="s">
        <v>43</v>
      </c>
      <c r="R170" s="25">
        <v>2</v>
      </c>
      <c r="S170" s="26"/>
      <c r="T170" s="31" t="s">
        <v>146</v>
      </c>
      <c r="U170" s="10">
        <v>7.2</v>
      </c>
      <c r="V170" s="31" t="s">
        <v>147</v>
      </c>
      <c r="W170" s="10" t="s">
        <v>153</v>
      </c>
    </row>
    <row r="171" spans="1:23" ht="11.25">
      <c r="A171" s="24" t="s">
        <v>56</v>
      </c>
      <c r="B171" s="25"/>
      <c r="C171" s="26"/>
      <c r="D171" s="31" t="s">
        <v>148</v>
      </c>
      <c r="E171" s="10">
        <v>95</v>
      </c>
      <c r="F171" s="31" t="s">
        <v>149</v>
      </c>
      <c r="G171" s="10">
        <v>0</v>
      </c>
      <c r="I171" s="24" t="s">
        <v>56</v>
      </c>
      <c r="J171" s="25"/>
      <c r="K171" s="26"/>
      <c r="L171" s="31" t="s">
        <v>148</v>
      </c>
      <c r="M171" s="10">
        <v>75</v>
      </c>
      <c r="N171" s="31" t="s">
        <v>149</v>
      </c>
      <c r="O171" s="10">
        <v>0</v>
      </c>
      <c r="Q171" s="24" t="s">
        <v>56</v>
      </c>
      <c r="R171" s="25"/>
      <c r="S171" s="26"/>
      <c r="T171" s="31" t="s">
        <v>148</v>
      </c>
      <c r="U171" s="10">
        <v>100</v>
      </c>
      <c r="V171" s="31" t="s">
        <v>149</v>
      </c>
      <c r="W171" s="10">
        <v>0</v>
      </c>
    </row>
    <row r="172" spans="1:23" ht="11.25">
      <c r="A172" s="24" t="s">
        <v>44</v>
      </c>
      <c r="B172" s="25"/>
      <c r="D172" s="31" t="s">
        <v>150</v>
      </c>
      <c r="E172" s="10" t="s">
        <v>154</v>
      </c>
      <c r="F172" s="31" t="s">
        <v>151</v>
      </c>
      <c r="G172" s="10" t="s">
        <v>158</v>
      </c>
      <c r="I172" s="24" t="s">
        <v>44</v>
      </c>
      <c r="J172" s="25">
        <v>97</v>
      </c>
      <c r="L172" s="31" t="s">
        <v>150</v>
      </c>
      <c r="M172" s="10" t="s">
        <v>156</v>
      </c>
      <c r="N172" s="31" t="s">
        <v>151</v>
      </c>
      <c r="O172" s="10" t="s">
        <v>158</v>
      </c>
      <c r="Q172" s="24" t="s">
        <v>44</v>
      </c>
      <c r="R172" s="25"/>
      <c r="T172" s="31" t="s">
        <v>150</v>
      </c>
      <c r="U172" s="10" t="s">
        <v>154</v>
      </c>
      <c r="V172" s="31" t="s">
        <v>151</v>
      </c>
      <c r="W172" s="10" t="s">
        <v>158</v>
      </c>
    </row>
    <row r="173" spans="1:22" ht="11.25">
      <c r="A173" s="24" t="s">
        <v>45</v>
      </c>
      <c r="B173" s="25"/>
      <c r="D173" s="31" t="s">
        <v>152</v>
      </c>
      <c r="E173" s="10" t="s">
        <v>155</v>
      </c>
      <c r="F173" s="31"/>
      <c r="I173" s="24" t="s">
        <v>45</v>
      </c>
      <c r="J173" s="25"/>
      <c r="L173" s="31" t="s">
        <v>152</v>
      </c>
      <c r="M173" s="10" t="s">
        <v>155</v>
      </c>
      <c r="N173" s="31"/>
      <c r="Q173" s="24" t="s">
        <v>45</v>
      </c>
      <c r="R173" s="25"/>
      <c r="T173" s="31" t="s">
        <v>152</v>
      </c>
      <c r="U173" s="10" t="s">
        <v>155</v>
      </c>
      <c r="V173" s="31"/>
    </row>
    <row r="174" spans="1:18" ht="11.25">
      <c r="A174" s="24" t="s">
        <v>46</v>
      </c>
      <c r="B174" s="25"/>
      <c r="I174" s="24" t="s">
        <v>46</v>
      </c>
      <c r="J174" s="25">
        <v>69</v>
      </c>
      <c r="Q174" s="24" t="s">
        <v>46</v>
      </c>
      <c r="R174" s="25">
        <v>90</v>
      </c>
    </row>
    <row r="175" spans="1:18" ht="11.25">
      <c r="A175" s="24" t="s">
        <v>47</v>
      </c>
      <c r="B175" s="25"/>
      <c r="I175" s="24" t="s">
        <v>47</v>
      </c>
      <c r="J175" s="25"/>
      <c r="Q175" s="24" t="s">
        <v>47</v>
      </c>
      <c r="R175" s="25"/>
    </row>
    <row r="176" spans="1:23" ht="11.25">
      <c r="A176" s="24" t="s">
        <v>48</v>
      </c>
      <c r="B176" s="25"/>
      <c r="C176" s="1"/>
      <c r="D176" s="3"/>
      <c r="E176" s="3"/>
      <c r="F176" s="27"/>
      <c r="G176" s="4"/>
      <c r="I176" s="24" t="s">
        <v>48</v>
      </c>
      <c r="J176" s="25"/>
      <c r="K176" s="1"/>
      <c r="L176" s="3" t="s">
        <v>203</v>
      </c>
      <c r="M176" s="3"/>
      <c r="N176" s="27"/>
      <c r="O176" s="4"/>
      <c r="Q176" s="24" t="s">
        <v>48</v>
      </c>
      <c r="R176" s="25"/>
      <c r="S176" s="1"/>
      <c r="T176" s="3"/>
      <c r="U176" s="3"/>
      <c r="V176" s="27"/>
      <c r="W176" s="4"/>
    </row>
    <row r="177" spans="1:23" ht="11.25">
      <c r="A177" s="24" t="s">
        <v>49</v>
      </c>
      <c r="B177" s="25"/>
      <c r="C177" s="1"/>
      <c r="D177" s="3"/>
      <c r="E177" s="3"/>
      <c r="F177" s="27"/>
      <c r="G177" s="4"/>
      <c r="I177" s="24" t="s">
        <v>49</v>
      </c>
      <c r="J177" s="25">
        <v>1</v>
      </c>
      <c r="K177" s="1"/>
      <c r="L177" s="3"/>
      <c r="M177" s="3"/>
      <c r="N177" s="27"/>
      <c r="O177" s="4"/>
      <c r="Q177" s="24" t="s">
        <v>49</v>
      </c>
      <c r="R177" s="25"/>
      <c r="S177" s="1"/>
      <c r="T177" s="3"/>
      <c r="U177" s="3"/>
      <c r="V177" s="27"/>
      <c r="W177" s="4"/>
    </row>
    <row r="178" spans="1:23" ht="11.25">
      <c r="A178" s="24" t="s">
        <v>50</v>
      </c>
      <c r="B178" s="25"/>
      <c r="C178" s="1"/>
      <c r="D178" s="3"/>
      <c r="E178" s="3"/>
      <c r="F178" s="28"/>
      <c r="G178" s="4"/>
      <c r="I178" s="24" t="s">
        <v>50</v>
      </c>
      <c r="J178" s="25"/>
      <c r="K178" s="1"/>
      <c r="L178" s="3"/>
      <c r="M178" s="3"/>
      <c r="N178" s="28"/>
      <c r="O178" s="4"/>
      <c r="Q178" s="24" t="s">
        <v>50</v>
      </c>
      <c r="R178" s="25"/>
      <c r="S178" s="1"/>
      <c r="T178" s="3"/>
      <c r="U178" s="3"/>
      <c r="V178" s="28"/>
      <c r="W178" s="4"/>
    </row>
    <row r="181" spans="1:23" ht="11.25">
      <c r="A181" s="3" t="s">
        <v>51</v>
      </c>
      <c r="B181" s="29">
        <v>6</v>
      </c>
      <c r="C181" s="29" t="s">
        <v>110</v>
      </c>
      <c r="D181" s="8"/>
      <c r="E181" s="3"/>
      <c r="F181" s="28"/>
      <c r="G181" s="4"/>
      <c r="I181" s="3" t="s">
        <v>51</v>
      </c>
      <c r="J181" s="29">
        <v>6</v>
      </c>
      <c r="K181" s="29" t="s">
        <v>111</v>
      </c>
      <c r="L181" s="8"/>
      <c r="M181" s="3"/>
      <c r="N181" s="28"/>
      <c r="O181" s="4"/>
      <c r="Q181" s="3" t="s">
        <v>51</v>
      </c>
      <c r="R181" s="29">
        <v>6</v>
      </c>
      <c r="S181" s="29" t="s">
        <v>199</v>
      </c>
      <c r="T181" s="8"/>
      <c r="U181" s="3"/>
      <c r="V181" s="28"/>
      <c r="W181" s="4"/>
    </row>
    <row r="182" spans="1:22" ht="11.25">
      <c r="A182" s="3" t="s">
        <v>52</v>
      </c>
      <c r="B182" s="29">
        <v>11</v>
      </c>
      <c r="C182" s="57">
        <v>39094</v>
      </c>
      <c r="D182" s="7"/>
      <c r="E182" s="7"/>
      <c r="F182" s="7"/>
      <c r="I182" s="3" t="s">
        <v>52</v>
      </c>
      <c r="J182" s="29">
        <v>12</v>
      </c>
      <c r="K182" s="57">
        <v>39094</v>
      </c>
      <c r="L182" s="7"/>
      <c r="M182" s="7"/>
      <c r="N182" s="7"/>
      <c r="Q182" s="3" t="s">
        <v>52</v>
      </c>
      <c r="R182" s="29" t="s">
        <v>198</v>
      </c>
      <c r="S182" s="57">
        <v>39094</v>
      </c>
      <c r="T182" s="7"/>
      <c r="U182" s="7"/>
      <c r="V182" s="7"/>
    </row>
    <row r="183" spans="3:22" ht="11.25">
      <c r="C183" s="10"/>
      <c r="D183" s="10"/>
      <c r="E183" s="10"/>
      <c r="F183" s="10"/>
      <c r="K183" s="10"/>
      <c r="L183" s="10"/>
      <c r="M183" s="10"/>
      <c r="N183" s="10"/>
      <c r="S183" s="10"/>
      <c r="T183" s="10"/>
      <c r="U183" s="10"/>
      <c r="V183" s="10"/>
    </row>
    <row r="184" spans="1:23" ht="12" thickBot="1">
      <c r="A184" s="12" t="s">
        <v>0</v>
      </c>
      <c r="B184" s="13" t="s">
        <v>1</v>
      </c>
      <c r="C184" s="14" t="s">
        <v>2</v>
      </c>
      <c r="D184" s="14" t="s">
        <v>3</v>
      </c>
      <c r="E184" s="14" t="s">
        <v>4</v>
      </c>
      <c r="F184" s="14" t="s">
        <v>5</v>
      </c>
      <c r="G184" s="15" t="s">
        <v>6</v>
      </c>
      <c r="I184" s="12" t="s">
        <v>0</v>
      </c>
      <c r="J184" s="13" t="s">
        <v>1</v>
      </c>
      <c r="K184" s="14" t="s">
        <v>2</v>
      </c>
      <c r="L184" s="14" t="s">
        <v>3</v>
      </c>
      <c r="M184" s="14" t="s">
        <v>4</v>
      </c>
      <c r="N184" s="14" t="s">
        <v>5</v>
      </c>
      <c r="O184" s="15" t="s">
        <v>6</v>
      </c>
      <c r="Q184" s="12" t="s">
        <v>0</v>
      </c>
      <c r="R184" s="13" t="s">
        <v>1</v>
      </c>
      <c r="S184" s="14" t="s">
        <v>2</v>
      </c>
      <c r="T184" s="14" t="s">
        <v>3</v>
      </c>
      <c r="U184" s="14" t="s">
        <v>4</v>
      </c>
      <c r="V184" s="14" t="s">
        <v>5</v>
      </c>
      <c r="W184" s="15" t="s">
        <v>6</v>
      </c>
    </row>
    <row r="185" spans="1:23" ht="12" thickTop="1">
      <c r="A185" s="16" t="s">
        <v>7</v>
      </c>
      <c r="B185" s="17" t="s">
        <v>8</v>
      </c>
      <c r="C185" s="18"/>
      <c r="D185" s="19"/>
      <c r="E185" s="19"/>
      <c r="F185" s="19"/>
      <c r="G185" s="19">
        <f>SUM(C185:F185)</f>
        <v>0</v>
      </c>
      <c r="I185" s="16" t="s">
        <v>7</v>
      </c>
      <c r="J185" s="17" t="s">
        <v>8</v>
      </c>
      <c r="K185" s="18">
        <v>9</v>
      </c>
      <c r="L185" s="19"/>
      <c r="M185" s="19"/>
      <c r="N185" s="19"/>
      <c r="O185" s="19">
        <f>SUM(K185:N185)</f>
        <v>9</v>
      </c>
      <c r="Q185" s="16" t="s">
        <v>7</v>
      </c>
      <c r="R185" s="17" t="s">
        <v>8</v>
      </c>
      <c r="S185" s="18"/>
      <c r="T185" s="19"/>
      <c r="U185" s="19"/>
      <c r="V185" s="19"/>
      <c r="W185" s="19">
        <f>SUM(S185:V185)</f>
        <v>0</v>
      </c>
    </row>
    <row r="186" spans="1:23" ht="11.25">
      <c r="A186" s="20" t="s">
        <v>9</v>
      </c>
      <c r="B186" s="21" t="s">
        <v>10</v>
      </c>
      <c r="C186" s="22"/>
      <c r="D186" s="23"/>
      <c r="E186" s="23"/>
      <c r="F186" s="23"/>
      <c r="G186" s="23">
        <f>SUM(C186:F186)</f>
        <v>0</v>
      </c>
      <c r="I186" s="20" t="s">
        <v>9</v>
      </c>
      <c r="J186" s="21" t="s">
        <v>10</v>
      </c>
      <c r="K186" s="22"/>
      <c r="L186" s="23"/>
      <c r="M186" s="23"/>
      <c r="N186" s="23"/>
      <c r="O186" s="23">
        <f>SUM(K186:N186)</f>
        <v>0</v>
      </c>
      <c r="Q186" s="20" t="s">
        <v>9</v>
      </c>
      <c r="R186" s="21" t="s">
        <v>10</v>
      </c>
      <c r="S186" s="22"/>
      <c r="T186" s="23"/>
      <c r="U186" s="23"/>
      <c r="V186" s="23"/>
      <c r="W186" s="23">
        <f>SUM(S186:V186)</f>
        <v>0</v>
      </c>
    </row>
    <row r="187" spans="1:23" ht="11.25">
      <c r="A187" s="20" t="s">
        <v>11</v>
      </c>
      <c r="B187" s="21" t="s">
        <v>12</v>
      </c>
      <c r="C187" s="22"/>
      <c r="D187" s="23"/>
      <c r="E187" s="23"/>
      <c r="F187" s="23"/>
      <c r="G187" s="23">
        <f aca="true" t="shared" si="11" ref="G187:G200">SUM(C187:F187)</f>
        <v>0</v>
      </c>
      <c r="I187" s="20" t="s">
        <v>11</v>
      </c>
      <c r="J187" s="21" t="s">
        <v>12</v>
      </c>
      <c r="K187" s="22"/>
      <c r="L187" s="23"/>
      <c r="M187" s="23"/>
      <c r="N187" s="23"/>
      <c r="O187" s="23">
        <f aca="true" t="shared" si="12" ref="O187:O200">SUM(K187:N187)</f>
        <v>0</v>
      </c>
      <c r="Q187" s="20" t="s">
        <v>11</v>
      </c>
      <c r="R187" s="21" t="s">
        <v>12</v>
      </c>
      <c r="S187" s="22"/>
      <c r="T187" s="23"/>
      <c r="U187" s="23"/>
      <c r="V187" s="23"/>
      <c r="W187" s="23">
        <f aca="true" t="shared" si="13" ref="W187:W200">SUM(S187:V187)</f>
        <v>0</v>
      </c>
    </row>
    <row r="188" spans="1:23" ht="11.25">
      <c r="A188" s="20" t="s">
        <v>13</v>
      </c>
      <c r="B188" s="21" t="s">
        <v>14</v>
      </c>
      <c r="C188" s="22"/>
      <c r="D188" s="23"/>
      <c r="E188" s="23"/>
      <c r="F188" s="23"/>
      <c r="G188" s="23">
        <f t="shared" si="11"/>
        <v>0</v>
      </c>
      <c r="I188" s="20" t="s">
        <v>13</v>
      </c>
      <c r="J188" s="21" t="s">
        <v>14</v>
      </c>
      <c r="K188" s="22"/>
      <c r="L188" s="23"/>
      <c r="M188" s="23"/>
      <c r="N188" s="23"/>
      <c r="O188" s="23">
        <f t="shared" si="12"/>
        <v>0</v>
      </c>
      <c r="Q188" s="20" t="s">
        <v>13</v>
      </c>
      <c r="R188" s="21" t="s">
        <v>14</v>
      </c>
      <c r="S188" s="22"/>
      <c r="T188" s="23"/>
      <c r="U188" s="23"/>
      <c r="V188" s="23"/>
      <c r="W188" s="23">
        <f t="shared" si="13"/>
        <v>0</v>
      </c>
    </row>
    <row r="189" spans="1:23" ht="11.25">
      <c r="A189" s="20" t="s">
        <v>15</v>
      </c>
      <c r="B189" s="21" t="s">
        <v>16</v>
      </c>
      <c r="C189" s="22"/>
      <c r="D189" s="23"/>
      <c r="E189" s="23"/>
      <c r="F189" s="23"/>
      <c r="G189" s="23">
        <f t="shared" si="11"/>
        <v>0</v>
      </c>
      <c r="I189" s="20" t="s">
        <v>15</v>
      </c>
      <c r="J189" s="21" t="s">
        <v>16</v>
      </c>
      <c r="K189" s="22"/>
      <c r="L189" s="23"/>
      <c r="M189" s="23"/>
      <c r="N189" s="23"/>
      <c r="O189" s="23">
        <f t="shared" si="12"/>
        <v>0</v>
      </c>
      <c r="Q189" s="20" t="s">
        <v>15</v>
      </c>
      <c r="R189" s="21" t="s">
        <v>16</v>
      </c>
      <c r="S189" s="22"/>
      <c r="T189" s="23"/>
      <c r="U189" s="23"/>
      <c r="V189" s="23"/>
      <c r="W189" s="23">
        <f t="shared" si="13"/>
        <v>0</v>
      </c>
    </row>
    <row r="190" spans="1:23" ht="11.25">
      <c r="A190" s="20" t="s">
        <v>17</v>
      </c>
      <c r="B190" s="21" t="s">
        <v>18</v>
      </c>
      <c r="C190" s="22"/>
      <c r="D190" s="23"/>
      <c r="E190" s="23"/>
      <c r="F190" s="23"/>
      <c r="G190" s="23">
        <f t="shared" si="11"/>
        <v>0</v>
      </c>
      <c r="I190" s="20" t="s">
        <v>17</v>
      </c>
      <c r="J190" s="21" t="s">
        <v>18</v>
      </c>
      <c r="K190" s="22"/>
      <c r="L190" s="23"/>
      <c r="M190" s="23"/>
      <c r="N190" s="23"/>
      <c r="O190" s="23">
        <f t="shared" si="12"/>
        <v>0</v>
      </c>
      <c r="Q190" s="20" t="s">
        <v>17</v>
      </c>
      <c r="R190" s="21" t="s">
        <v>18</v>
      </c>
      <c r="S190" s="22"/>
      <c r="T190" s="23"/>
      <c r="U190" s="23"/>
      <c r="V190" s="23"/>
      <c r="W190" s="23">
        <f t="shared" si="13"/>
        <v>0</v>
      </c>
    </row>
    <row r="191" spans="1:23" ht="11.25">
      <c r="A191" s="20" t="s">
        <v>19</v>
      </c>
      <c r="B191" s="21" t="s">
        <v>20</v>
      </c>
      <c r="C191" s="22"/>
      <c r="D191" s="23"/>
      <c r="E191" s="23"/>
      <c r="F191" s="23"/>
      <c r="G191" s="23">
        <f t="shared" si="11"/>
        <v>0</v>
      </c>
      <c r="I191" s="20" t="s">
        <v>19</v>
      </c>
      <c r="J191" s="21" t="s">
        <v>20</v>
      </c>
      <c r="K191" s="22"/>
      <c r="L191" s="23"/>
      <c r="M191" s="23"/>
      <c r="N191" s="23"/>
      <c r="O191" s="23">
        <f t="shared" si="12"/>
        <v>0</v>
      </c>
      <c r="Q191" s="20" t="s">
        <v>19</v>
      </c>
      <c r="R191" s="21" t="s">
        <v>20</v>
      </c>
      <c r="S191" s="22"/>
      <c r="T191" s="23"/>
      <c r="U191" s="23"/>
      <c r="V191" s="23"/>
      <c r="W191" s="23">
        <f t="shared" si="13"/>
        <v>0</v>
      </c>
    </row>
    <row r="192" spans="1:23" ht="11.25">
      <c r="A192" s="20" t="s">
        <v>21</v>
      </c>
      <c r="B192" s="21" t="s">
        <v>22</v>
      </c>
      <c r="C192" s="22"/>
      <c r="D192" s="23"/>
      <c r="E192" s="23"/>
      <c r="F192" s="23">
        <v>1</v>
      </c>
      <c r="G192" s="23">
        <f t="shared" si="11"/>
        <v>1</v>
      </c>
      <c r="I192" s="20" t="s">
        <v>21</v>
      </c>
      <c r="J192" s="21" t="s">
        <v>22</v>
      </c>
      <c r="K192" s="22"/>
      <c r="L192" s="23"/>
      <c r="M192" s="23"/>
      <c r="N192" s="23"/>
      <c r="O192" s="23">
        <f t="shared" si="12"/>
        <v>0</v>
      </c>
      <c r="Q192" s="20" t="s">
        <v>21</v>
      </c>
      <c r="R192" s="21" t="s">
        <v>22</v>
      </c>
      <c r="S192" s="22"/>
      <c r="T192" s="23"/>
      <c r="U192" s="23"/>
      <c r="V192" s="23"/>
      <c r="W192" s="23">
        <f t="shared" si="13"/>
        <v>0</v>
      </c>
    </row>
    <row r="193" spans="1:23" ht="11.25">
      <c r="A193" s="20" t="s">
        <v>23</v>
      </c>
      <c r="B193" s="21" t="s">
        <v>24</v>
      </c>
      <c r="C193" s="22"/>
      <c r="D193" s="23"/>
      <c r="E193" s="23"/>
      <c r="F193" s="23">
        <v>7</v>
      </c>
      <c r="G193" s="23">
        <f t="shared" si="11"/>
        <v>7</v>
      </c>
      <c r="I193" s="20" t="s">
        <v>23</v>
      </c>
      <c r="J193" s="21" t="s">
        <v>24</v>
      </c>
      <c r="K193" s="22"/>
      <c r="L193" s="23"/>
      <c r="M193" s="23"/>
      <c r="N193" s="23"/>
      <c r="O193" s="23">
        <f t="shared" si="12"/>
        <v>0</v>
      </c>
      <c r="Q193" s="20" t="s">
        <v>23</v>
      </c>
      <c r="R193" s="21" t="s">
        <v>24</v>
      </c>
      <c r="S193" s="22"/>
      <c r="T193" s="23"/>
      <c r="U193" s="23"/>
      <c r="V193" s="23"/>
      <c r="W193" s="23">
        <f t="shared" si="13"/>
        <v>0</v>
      </c>
    </row>
    <row r="194" spans="1:23" ht="11.25">
      <c r="A194" s="20" t="s">
        <v>25</v>
      </c>
      <c r="B194" s="21" t="s">
        <v>26</v>
      </c>
      <c r="C194" s="22">
        <v>7</v>
      </c>
      <c r="D194" s="23">
        <v>2</v>
      </c>
      <c r="E194" s="23"/>
      <c r="F194" s="23"/>
      <c r="G194" s="23">
        <f t="shared" si="11"/>
        <v>9</v>
      </c>
      <c r="I194" s="20" t="s">
        <v>25</v>
      </c>
      <c r="J194" s="21" t="s">
        <v>26</v>
      </c>
      <c r="K194" s="22">
        <v>9</v>
      </c>
      <c r="L194" s="23">
        <v>5</v>
      </c>
      <c r="M194" s="23"/>
      <c r="N194" s="23"/>
      <c r="O194" s="23">
        <f t="shared" si="12"/>
        <v>14</v>
      </c>
      <c r="Q194" s="20" t="s">
        <v>25</v>
      </c>
      <c r="R194" s="21" t="s">
        <v>26</v>
      </c>
      <c r="S194" s="22">
        <v>1</v>
      </c>
      <c r="T194" s="23">
        <v>1</v>
      </c>
      <c r="U194" s="23"/>
      <c r="V194" s="23"/>
      <c r="W194" s="23">
        <f t="shared" si="13"/>
        <v>2</v>
      </c>
    </row>
    <row r="195" spans="1:23" ht="11.25">
      <c r="A195" s="20" t="s">
        <v>27</v>
      </c>
      <c r="B195" s="21" t="s">
        <v>28</v>
      </c>
      <c r="C195" s="22"/>
      <c r="D195" s="23"/>
      <c r="E195" s="23"/>
      <c r="F195" s="23"/>
      <c r="G195" s="23">
        <f t="shared" si="11"/>
        <v>0</v>
      </c>
      <c r="I195" s="20" t="s">
        <v>27</v>
      </c>
      <c r="J195" s="21" t="s">
        <v>28</v>
      </c>
      <c r="K195" s="22"/>
      <c r="L195" s="23"/>
      <c r="M195" s="23"/>
      <c r="N195" s="23"/>
      <c r="O195" s="23">
        <f t="shared" si="12"/>
        <v>0</v>
      </c>
      <c r="Q195" s="20" t="s">
        <v>27</v>
      </c>
      <c r="R195" s="21" t="s">
        <v>28</v>
      </c>
      <c r="S195" s="22"/>
      <c r="T195" s="23"/>
      <c r="U195" s="23"/>
      <c r="V195" s="23"/>
      <c r="W195" s="23">
        <f t="shared" si="13"/>
        <v>0</v>
      </c>
    </row>
    <row r="196" spans="1:23" ht="11.25">
      <c r="A196" s="20" t="s">
        <v>29</v>
      </c>
      <c r="B196" s="21" t="s">
        <v>30</v>
      </c>
      <c r="C196" s="22"/>
      <c r="D196" s="23"/>
      <c r="E196" s="23"/>
      <c r="F196" s="23"/>
      <c r="G196" s="23">
        <f t="shared" si="11"/>
        <v>0</v>
      </c>
      <c r="I196" s="20" t="s">
        <v>29</v>
      </c>
      <c r="J196" s="21" t="s">
        <v>30</v>
      </c>
      <c r="K196" s="22">
        <v>2</v>
      </c>
      <c r="L196" s="23"/>
      <c r="M196" s="23"/>
      <c r="N196" s="23"/>
      <c r="O196" s="23">
        <f t="shared" si="12"/>
        <v>2</v>
      </c>
      <c r="Q196" s="20" t="s">
        <v>29</v>
      </c>
      <c r="R196" s="21" t="s">
        <v>30</v>
      </c>
      <c r="S196" s="22"/>
      <c r="T196" s="23"/>
      <c r="U196" s="23"/>
      <c r="V196" s="23"/>
      <c r="W196" s="23">
        <f t="shared" si="13"/>
        <v>0</v>
      </c>
    </row>
    <row r="197" spans="1:23" ht="11.25">
      <c r="A197" s="20" t="s">
        <v>31</v>
      </c>
      <c r="B197" s="21" t="s">
        <v>32</v>
      </c>
      <c r="C197" s="22"/>
      <c r="D197" s="23"/>
      <c r="E197" s="23"/>
      <c r="F197" s="23"/>
      <c r="G197" s="23">
        <f t="shared" si="11"/>
        <v>0</v>
      </c>
      <c r="I197" s="20" t="s">
        <v>31</v>
      </c>
      <c r="J197" s="21" t="s">
        <v>32</v>
      </c>
      <c r="K197" s="22"/>
      <c r="L197" s="23"/>
      <c r="M197" s="23"/>
      <c r="N197" s="23"/>
      <c r="O197" s="23">
        <f t="shared" si="12"/>
        <v>0</v>
      </c>
      <c r="Q197" s="20" t="s">
        <v>31</v>
      </c>
      <c r="R197" s="21" t="s">
        <v>32</v>
      </c>
      <c r="S197" s="22"/>
      <c r="T197" s="23"/>
      <c r="U197" s="23"/>
      <c r="V197" s="23"/>
      <c r="W197" s="23">
        <f t="shared" si="13"/>
        <v>0</v>
      </c>
    </row>
    <row r="198" spans="1:23" ht="11.25">
      <c r="A198" s="20" t="s">
        <v>33</v>
      </c>
      <c r="B198" s="21" t="s">
        <v>34</v>
      </c>
      <c r="C198" s="22"/>
      <c r="D198" s="23"/>
      <c r="E198" s="23"/>
      <c r="F198" s="23"/>
      <c r="G198" s="23">
        <f t="shared" si="11"/>
        <v>0</v>
      </c>
      <c r="I198" s="20" t="s">
        <v>33</v>
      </c>
      <c r="J198" s="21" t="s">
        <v>34</v>
      </c>
      <c r="K198" s="22">
        <v>10</v>
      </c>
      <c r="L198" s="23">
        <v>9</v>
      </c>
      <c r="M198" s="23">
        <v>1</v>
      </c>
      <c r="N198" s="23"/>
      <c r="O198" s="23">
        <f t="shared" si="12"/>
        <v>20</v>
      </c>
      <c r="Q198" s="20" t="s">
        <v>33</v>
      </c>
      <c r="R198" s="21" t="s">
        <v>34</v>
      </c>
      <c r="S198" s="22"/>
      <c r="T198" s="23"/>
      <c r="U198" s="23"/>
      <c r="V198" s="23"/>
      <c r="W198" s="23">
        <f t="shared" si="13"/>
        <v>0</v>
      </c>
    </row>
    <row r="199" spans="1:23" ht="11.25">
      <c r="A199" s="20" t="s">
        <v>35</v>
      </c>
      <c r="B199" s="21" t="s">
        <v>36</v>
      </c>
      <c r="C199" s="22">
        <v>6</v>
      </c>
      <c r="D199" s="23">
        <v>7</v>
      </c>
      <c r="E199" s="23"/>
      <c r="F199" s="23"/>
      <c r="G199" s="23">
        <f t="shared" si="11"/>
        <v>13</v>
      </c>
      <c r="I199" s="20" t="s">
        <v>35</v>
      </c>
      <c r="J199" s="21" t="s">
        <v>36</v>
      </c>
      <c r="K199" s="22"/>
      <c r="L199" s="23"/>
      <c r="M199" s="23"/>
      <c r="N199" s="23"/>
      <c r="O199" s="23">
        <f t="shared" si="12"/>
        <v>0</v>
      </c>
      <c r="Q199" s="20" t="s">
        <v>35</v>
      </c>
      <c r="R199" s="21" t="s">
        <v>36</v>
      </c>
      <c r="S199" s="22">
        <v>3</v>
      </c>
      <c r="T199" s="23">
        <v>1</v>
      </c>
      <c r="U199" s="23"/>
      <c r="V199" s="23"/>
      <c r="W199" s="23">
        <f t="shared" si="13"/>
        <v>4</v>
      </c>
    </row>
    <row r="200" spans="1:23" ht="11.25">
      <c r="A200" s="20" t="s">
        <v>37</v>
      </c>
      <c r="B200" s="21" t="s">
        <v>38</v>
      </c>
      <c r="C200" s="22"/>
      <c r="D200" s="23"/>
      <c r="E200" s="23"/>
      <c r="F200" s="23"/>
      <c r="G200" s="23">
        <f t="shared" si="11"/>
        <v>0</v>
      </c>
      <c r="I200" s="20" t="s">
        <v>37</v>
      </c>
      <c r="J200" s="21" t="s">
        <v>38</v>
      </c>
      <c r="K200" s="22"/>
      <c r="L200" s="23"/>
      <c r="M200" s="23"/>
      <c r="N200" s="23"/>
      <c r="O200" s="23">
        <f t="shared" si="12"/>
        <v>0</v>
      </c>
      <c r="Q200" s="20" t="s">
        <v>37</v>
      </c>
      <c r="R200" s="21" t="s">
        <v>38</v>
      </c>
      <c r="S200" s="22"/>
      <c r="T200" s="23"/>
      <c r="U200" s="23"/>
      <c r="V200" s="23"/>
      <c r="W200" s="23">
        <f t="shared" si="13"/>
        <v>0</v>
      </c>
    </row>
    <row r="201" spans="1:23" ht="11.25">
      <c r="A201" s="20" t="s">
        <v>39</v>
      </c>
      <c r="B201" s="21" t="s">
        <v>40</v>
      </c>
      <c r="C201" s="22"/>
      <c r="D201" s="23"/>
      <c r="E201" s="23"/>
      <c r="F201" s="23"/>
      <c r="G201" s="23">
        <f>SUM(C201:F201)</f>
        <v>0</v>
      </c>
      <c r="I201" s="20" t="s">
        <v>39</v>
      </c>
      <c r="J201" s="21" t="s">
        <v>40</v>
      </c>
      <c r="K201" s="22"/>
      <c r="L201" s="23"/>
      <c r="M201" s="23"/>
      <c r="N201" s="23"/>
      <c r="O201" s="23">
        <f>SUM(K201:N201)</f>
        <v>0</v>
      </c>
      <c r="Q201" s="20" t="s">
        <v>39</v>
      </c>
      <c r="R201" s="21" t="s">
        <v>40</v>
      </c>
      <c r="S201" s="22"/>
      <c r="T201" s="23"/>
      <c r="U201" s="23"/>
      <c r="V201" s="23"/>
      <c r="W201" s="23">
        <f>SUM(S201:V201)</f>
        <v>0</v>
      </c>
    </row>
    <row r="202" spans="3:22" ht="11.25">
      <c r="C202" s="10"/>
      <c r="D202" s="10"/>
      <c r="E202" s="10"/>
      <c r="F202" s="10"/>
      <c r="K202" s="10"/>
      <c r="L202" s="10"/>
      <c r="M202" s="10"/>
      <c r="N202" s="10"/>
      <c r="S202" s="10"/>
      <c r="T202" s="10"/>
      <c r="U202" s="10"/>
      <c r="V202" s="10"/>
    </row>
    <row r="203" spans="1:22" ht="11.25">
      <c r="A203" s="24" t="s">
        <v>41</v>
      </c>
      <c r="B203" s="25">
        <v>5</v>
      </c>
      <c r="C203" s="26"/>
      <c r="D203" s="10"/>
      <c r="E203" s="10"/>
      <c r="F203" s="10"/>
      <c r="I203" s="24" t="s">
        <v>41</v>
      </c>
      <c r="J203" s="25">
        <v>66</v>
      </c>
      <c r="K203" s="26"/>
      <c r="L203" s="10"/>
      <c r="M203" s="10"/>
      <c r="N203" s="10"/>
      <c r="Q203" s="24" t="s">
        <v>41</v>
      </c>
      <c r="R203" s="25"/>
      <c r="S203" s="26"/>
      <c r="T203" s="10"/>
      <c r="U203" s="10"/>
      <c r="V203" s="10"/>
    </row>
    <row r="204" spans="1:23" ht="11.25">
      <c r="A204" s="24" t="s">
        <v>42</v>
      </c>
      <c r="B204" s="25"/>
      <c r="C204" s="26"/>
      <c r="D204" s="31" t="s">
        <v>144</v>
      </c>
      <c r="E204" s="56">
        <v>0.4131944444444444</v>
      </c>
      <c r="F204" s="31" t="s">
        <v>145</v>
      </c>
      <c r="G204" s="56">
        <v>0.4166666666666667</v>
      </c>
      <c r="I204" s="24" t="s">
        <v>42</v>
      </c>
      <c r="J204" s="25">
        <v>4</v>
      </c>
      <c r="K204" s="26"/>
      <c r="L204" s="31" t="s">
        <v>144</v>
      </c>
      <c r="M204" s="56">
        <v>0.42569444444444443</v>
      </c>
      <c r="N204" s="31" t="s">
        <v>145</v>
      </c>
      <c r="O204" s="56">
        <v>0.45555555555555555</v>
      </c>
      <c r="Q204" s="24" t="s">
        <v>42</v>
      </c>
      <c r="R204" s="25"/>
      <c r="S204" s="26"/>
      <c r="T204" s="31" t="s">
        <v>144</v>
      </c>
      <c r="U204" s="56">
        <v>0.4076388888888889</v>
      </c>
      <c r="V204" s="31" t="s">
        <v>145</v>
      </c>
      <c r="W204" s="56">
        <v>0.4145833333333333</v>
      </c>
    </row>
    <row r="205" spans="1:23" ht="11.25">
      <c r="A205" s="24" t="s">
        <v>43</v>
      </c>
      <c r="B205" s="25"/>
      <c r="C205" s="26"/>
      <c r="D205" s="31" t="s">
        <v>146</v>
      </c>
      <c r="E205" s="10">
        <v>10</v>
      </c>
      <c r="F205" s="31" t="s">
        <v>147</v>
      </c>
      <c r="G205" s="10" t="s">
        <v>200</v>
      </c>
      <c r="I205" s="24" t="s">
        <v>43</v>
      </c>
      <c r="J205" s="25"/>
      <c r="K205" s="26"/>
      <c r="L205" s="31" t="s">
        <v>146</v>
      </c>
      <c r="M205" s="10">
        <v>13</v>
      </c>
      <c r="N205" s="31" t="s">
        <v>147</v>
      </c>
      <c r="O205" s="10" t="s">
        <v>200</v>
      </c>
      <c r="Q205" s="24" t="s">
        <v>43</v>
      </c>
      <c r="R205" s="25"/>
      <c r="S205" s="26"/>
      <c r="T205" s="31" t="s">
        <v>146</v>
      </c>
      <c r="U205" s="10">
        <v>13</v>
      </c>
      <c r="V205" s="31" t="s">
        <v>147</v>
      </c>
      <c r="W205" s="10" t="s">
        <v>200</v>
      </c>
    </row>
    <row r="206" spans="1:23" ht="11.25">
      <c r="A206" s="24" t="s">
        <v>56</v>
      </c>
      <c r="B206" s="25"/>
      <c r="C206" s="26"/>
      <c r="D206" s="31" t="s">
        <v>148</v>
      </c>
      <c r="E206" s="10">
        <v>90</v>
      </c>
      <c r="F206" s="31" t="s">
        <v>149</v>
      </c>
      <c r="G206" s="10">
        <v>0</v>
      </c>
      <c r="I206" s="24" t="s">
        <v>56</v>
      </c>
      <c r="J206" s="25">
        <v>3</v>
      </c>
      <c r="K206" s="26"/>
      <c r="L206" s="31" t="s">
        <v>148</v>
      </c>
      <c r="M206" s="10">
        <v>80</v>
      </c>
      <c r="N206" s="31" t="s">
        <v>149</v>
      </c>
      <c r="O206" s="10">
        <v>0</v>
      </c>
      <c r="Q206" s="24" t="s">
        <v>56</v>
      </c>
      <c r="R206" s="25"/>
      <c r="S206" s="26"/>
      <c r="T206" s="31" t="s">
        <v>148</v>
      </c>
      <c r="U206" s="10">
        <v>80</v>
      </c>
      <c r="V206" s="31" t="s">
        <v>149</v>
      </c>
      <c r="W206" s="10">
        <v>0</v>
      </c>
    </row>
    <row r="207" spans="1:23" ht="11.25">
      <c r="A207" s="24" t="s">
        <v>44</v>
      </c>
      <c r="B207" s="25">
        <v>94</v>
      </c>
      <c r="D207" s="31" t="s">
        <v>150</v>
      </c>
      <c r="E207" s="10" t="s">
        <v>156</v>
      </c>
      <c r="F207" s="31" t="s">
        <v>151</v>
      </c>
      <c r="G207" s="10" t="s">
        <v>158</v>
      </c>
      <c r="I207" s="24" t="s">
        <v>44</v>
      </c>
      <c r="J207" s="25">
        <v>59</v>
      </c>
      <c r="L207" s="31" t="s">
        <v>150</v>
      </c>
      <c r="M207" s="10" t="s">
        <v>156</v>
      </c>
      <c r="N207" s="31" t="s">
        <v>151</v>
      </c>
      <c r="O207" s="10" t="s">
        <v>158</v>
      </c>
      <c r="Q207" s="24" t="s">
        <v>44</v>
      </c>
      <c r="R207" s="25">
        <v>4</v>
      </c>
      <c r="T207" s="31" t="s">
        <v>150</v>
      </c>
      <c r="U207" s="10" t="s">
        <v>156</v>
      </c>
      <c r="V207" s="31" t="s">
        <v>151</v>
      </c>
      <c r="W207" s="10" t="s">
        <v>158</v>
      </c>
    </row>
    <row r="208" spans="1:22" ht="11.25">
      <c r="A208" s="24" t="s">
        <v>45</v>
      </c>
      <c r="B208" s="25"/>
      <c r="D208" s="31" t="s">
        <v>152</v>
      </c>
      <c r="E208" s="10" t="s">
        <v>155</v>
      </c>
      <c r="F208" s="31"/>
      <c r="I208" s="24" t="s">
        <v>45</v>
      </c>
      <c r="J208" s="25"/>
      <c r="L208" s="31" t="s">
        <v>152</v>
      </c>
      <c r="M208" s="10" t="s">
        <v>155</v>
      </c>
      <c r="N208" s="31"/>
      <c r="Q208" s="24" t="s">
        <v>45</v>
      </c>
      <c r="R208" s="25"/>
      <c r="T208" s="31" t="s">
        <v>152</v>
      </c>
      <c r="U208" s="10" t="s">
        <v>155</v>
      </c>
      <c r="V208" s="31"/>
    </row>
    <row r="209" spans="1:18" ht="11.25">
      <c r="A209" s="24" t="s">
        <v>46</v>
      </c>
      <c r="B209" s="25"/>
      <c r="I209" s="24" t="s">
        <v>46</v>
      </c>
      <c r="J209" s="25"/>
      <c r="Q209" s="24" t="s">
        <v>46</v>
      </c>
      <c r="R209" s="25"/>
    </row>
    <row r="210" spans="1:18" ht="11.25">
      <c r="A210" s="24" t="s">
        <v>47</v>
      </c>
      <c r="B210" s="25"/>
      <c r="I210" s="24" t="s">
        <v>47</v>
      </c>
      <c r="J210" s="25"/>
      <c r="L210" s="59" t="s">
        <v>203</v>
      </c>
      <c r="N210" s="11" t="s">
        <v>168</v>
      </c>
      <c r="Q210" s="24" t="s">
        <v>47</v>
      </c>
      <c r="R210" s="25"/>
    </row>
    <row r="211" spans="1:23" ht="11.25">
      <c r="A211" s="24" t="s">
        <v>48</v>
      </c>
      <c r="B211" s="25"/>
      <c r="C211" s="1"/>
      <c r="D211" s="3"/>
      <c r="E211" s="3"/>
      <c r="F211" s="27"/>
      <c r="G211" s="4"/>
      <c r="I211" s="24" t="s">
        <v>48</v>
      </c>
      <c r="J211" s="25">
        <v>1</v>
      </c>
      <c r="K211" s="1"/>
      <c r="L211" s="59" t="s">
        <v>204</v>
      </c>
      <c r="M211" s="3"/>
      <c r="N211" s="27"/>
      <c r="O211" s="4"/>
      <c r="Q211" s="24" t="s">
        <v>48</v>
      </c>
      <c r="R211" s="25"/>
      <c r="S211" s="1"/>
      <c r="T211" s="3"/>
      <c r="U211" s="3"/>
      <c r="V211" s="27"/>
      <c r="W211" s="4"/>
    </row>
    <row r="212" spans="1:23" ht="11.25">
      <c r="A212" s="24" t="s">
        <v>49</v>
      </c>
      <c r="B212" s="25"/>
      <c r="C212" s="1"/>
      <c r="D212" s="3"/>
      <c r="E212" s="3"/>
      <c r="F212" s="27"/>
      <c r="G212" s="4"/>
      <c r="I212" s="24" t="s">
        <v>49</v>
      </c>
      <c r="J212" s="25"/>
      <c r="K212" s="1"/>
      <c r="L212" s="59" t="s">
        <v>164</v>
      </c>
      <c r="M212" s="3"/>
      <c r="N212" s="27"/>
      <c r="O212" s="4"/>
      <c r="Q212" s="24" t="s">
        <v>49</v>
      </c>
      <c r="R212" s="25"/>
      <c r="S212" s="1"/>
      <c r="T212" s="3"/>
      <c r="U212" s="3"/>
      <c r="V212" s="27"/>
      <c r="W212" s="4"/>
    </row>
    <row r="213" spans="1:23" ht="11.25">
      <c r="A213" s="24" t="s">
        <v>50</v>
      </c>
      <c r="B213" s="25">
        <v>1</v>
      </c>
      <c r="C213" s="1"/>
      <c r="D213" s="3"/>
      <c r="E213" s="3"/>
      <c r="F213" s="28"/>
      <c r="G213" s="4"/>
      <c r="I213" s="24" t="s">
        <v>50</v>
      </c>
      <c r="J213" s="25"/>
      <c r="K213" s="1"/>
      <c r="L213" s="59" t="s">
        <v>205</v>
      </c>
      <c r="M213" s="3"/>
      <c r="N213" s="28"/>
      <c r="O213" s="4"/>
      <c r="Q213" s="24" t="s">
        <v>50</v>
      </c>
      <c r="R213" s="25"/>
      <c r="S213" s="1"/>
      <c r="T213" s="3"/>
      <c r="U213" s="3"/>
      <c r="V213" s="28"/>
      <c r="W213" s="4"/>
    </row>
    <row r="214" spans="1:15" ht="11.25">
      <c r="A214" s="3"/>
      <c r="B214" s="7"/>
      <c r="C214" s="1"/>
      <c r="D214" s="3"/>
      <c r="E214" s="3"/>
      <c r="F214" s="28"/>
      <c r="G214" s="4"/>
      <c r="I214" s="3"/>
      <c r="J214" s="7"/>
      <c r="K214" s="1"/>
      <c r="L214" s="3"/>
      <c r="M214" s="3"/>
      <c r="N214" s="28"/>
      <c r="O214" s="4"/>
    </row>
    <row r="216" spans="1:23" ht="11.25">
      <c r="A216" s="3" t="s">
        <v>51</v>
      </c>
      <c r="B216" s="29">
        <v>6</v>
      </c>
      <c r="C216" s="29" t="s">
        <v>112</v>
      </c>
      <c r="D216" s="8"/>
      <c r="E216" s="3"/>
      <c r="F216" s="28"/>
      <c r="G216" s="4"/>
      <c r="I216" s="3" t="s">
        <v>51</v>
      </c>
      <c r="J216" s="29">
        <v>6</v>
      </c>
      <c r="K216" s="29" t="s">
        <v>113</v>
      </c>
      <c r="L216" s="8"/>
      <c r="M216" s="3"/>
      <c r="N216" s="28"/>
      <c r="O216" s="4"/>
      <c r="Q216" s="3" t="s">
        <v>51</v>
      </c>
      <c r="R216" s="29">
        <v>6</v>
      </c>
      <c r="S216" s="29" t="s">
        <v>202</v>
      </c>
      <c r="T216" s="8"/>
      <c r="U216" s="3"/>
      <c r="V216" s="28"/>
      <c r="W216" s="4"/>
    </row>
    <row r="217" spans="1:22" ht="11.25">
      <c r="A217" s="3" t="s">
        <v>52</v>
      </c>
      <c r="B217" s="29">
        <v>13</v>
      </c>
      <c r="C217" s="57">
        <v>39094</v>
      </c>
      <c r="D217" s="7"/>
      <c r="E217" s="7"/>
      <c r="F217" s="7"/>
      <c r="I217" s="3" t="s">
        <v>52</v>
      </c>
      <c r="J217" s="29">
        <v>14</v>
      </c>
      <c r="K217" s="57">
        <v>39094</v>
      </c>
      <c r="L217" s="7"/>
      <c r="M217" s="7"/>
      <c r="N217" s="7"/>
      <c r="Q217" s="3" t="s">
        <v>52</v>
      </c>
      <c r="R217" s="29" t="s">
        <v>201</v>
      </c>
      <c r="S217" s="57">
        <v>39094</v>
      </c>
      <c r="T217" s="7"/>
      <c r="U217" s="7"/>
      <c r="V217" s="7"/>
    </row>
    <row r="218" spans="3:22" ht="11.25">
      <c r="C218" s="10"/>
      <c r="D218" s="10"/>
      <c r="E218" s="10"/>
      <c r="F218" s="10"/>
      <c r="K218" s="10"/>
      <c r="L218" s="10"/>
      <c r="M218" s="10"/>
      <c r="N218" s="10"/>
      <c r="S218" s="10"/>
      <c r="T218" s="10"/>
      <c r="U218" s="10"/>
      <c r="V218" s="10"/>
    </row>
    <row r="219" spans="1:23" ht="12" thickBot="1">
      <c r="A219" s="12" t="s">
        <v>0</v>
      </c>
      <c r="B219" s="13" t="s">
        <v>1</v>
      </c>
      <c r="C219" s="14" t="s">
        <v>2</v>
      </c>
      <c r="D219" s="14" t="s">
        <v>3</v>
      </c>
      <c r="E219" s="14" t="s">
        <v>4</v>
      </c>
      <c r="F219" s="14" t="s">
        <v>5</v>
      </c>
      <c r="G219" s="15" t="s">
        <v>6</v>
      </c>
      <c r="I219" s="12" t="s">
        <v>0</v>
      </c>
      <c r="J219" s="13" t="s">
        <v>1</v>
      </c>
      <c r="K219" s="14" t="s">
        <v>2</v>
      </c>
      <c r="L219" s="14" t="s">
        <v>3</v>
      </c>
      <c r="M219" s="14" t="s">
        <v>4</v>
      </c>
      <c r="N219" s="14" t="s">
        <v>5</v>
      </c>
      <c r="O219" s="15" t="s">
        <v>6</v>
      </c>
      <c r="Q219" s="12" t="s">
        <v>0</v>
      </c>
      <c r="R219" s="13" t="s">
        <v>1</v>
      </c>
      <c r="S219" s="14" t="s">
        <v>2</v>
      </c>
      <c r="T219" s="14" t="s">
        <v>3</v>
      </c>
      <c r="U219" s="14" t="s">
        <v>4</v>
      </c>
      <c r="V219" s="14" t="s">
        <v>5</v>
      </c>
      <c r="W219" s="15" t="s">
        <v>6</v>
      </c>
    </row>
    <row r="220" spans="1:23" ht="12" thickTop="1">
      <c r="A220" s="16" t="s">
        <v>7</v>
      </c>
      <c r="B220" s="17" t="s">
        <v>8</v>
      </c>
      <c r="C220" s="18">
        <v>21</v>
      </c>
      <c r="D220" s="19">
        <v>33</v>
      </c>
      <c r="E220" s="19">
        <v>1</v>
      </c>
      <c r="F220" s="19"/>
      <c r="G220" s="19">
        <f>SUM(C220:F220)</f>
        <v>55</v>
      </c>
      <c r="I220" s="16" t="s">
        <v>7</v>
      </c>
      <c r="J220" s="17" t="s">
        <v>8</v>
      </c>
      <c r="K220" s="18">
        <v>3</v>
      </c>
      <c r="L220" s="19">
        <v>2</v>
      </c>
      <c r="M220" s="19">
        <v>1</v>
      </c>
      <c r="N220" s="19"/>
      <c r="O220" s="19">
        <f>SUM(K220:N220)</f>
        <v>6</v>
      </c>
      <c r="Q220" s="16" t="s">
        <v>7</v>
      </c>
      <c r="R220" s="17" t="s">
        <v>8</v>
      </c>
      <c r="S220" s="18">
        <v>3</v>
      </c>
      <c r="T220" s="19">
        <v>2</v>
      </c>
      <c r="U220" s="19"/>
      <c r="V220" s="19"/>
      <c r="W220" s="19">
        <f>SUM(S220:V220)</f>
        <v>5</v>
      </c>
    </row>
    <row r="221" spans="1:23" ht="11.25">
      <c r="A221" s="20" t="s">
        <v>9</v>
      </c>
      <c r="B221" s="21" t="s">
        <v>10</v>
      </c>
      <c r="C221" s="22"/>
      <c r="D221" s="23"/>
      <c r="E221" s="23"/>
      <c r="F221" s="23"/>
      <c r="G221" s="23">
        <f>SUM(C221:F221)</f>
        <v>0</v>
      </c>
      <c r="I221" s="20" t="s">
        <v>9</v>
      </c>
      <c r="J221" s="21" t="s">
        <v>10</v>
      </c>
      <c r="K221" s="22"/>
      <c r="L221" s="23"/>
      <c r="M221" s="23"/>
      <c r="N221" s="23"/>
      <c r="O221" s="23">
        <f>SUM(K221:N221)</f>
        <v>0</v>
      </c>
      <c r="Q221" s="20" t="s">
        <v>9</v>
      </c>
      <c r="R221" s="21" t="s">
        <v>10</v>
      </c>
      <c r="S221" s="22"/>
      <c r="T221" s="23"/>
      <c r="U221" s="23"/>
      <c r="V221" s="23"/>
      <c r="W221" s="23">
        <f>SUM(S221:V221)</f>
        <v>0</v>
      </c>
    </row>
    <row r="222" spans="1:23" ht="11.25">
      <c r="A222" s="20" t="s">
        <v>11</v>
      </c>
      <c r="B222" s="21" t="s">
        <v>12</v>
      </c>
      <c r="C222" s="22"/>
      <c r="D222" s="23"/>
      <c r="E222" s="23"/>
      <c r="F222" s="23"/>
      <c r="G222" s="23">
        <f aca="true" t="shared" si="14" ref="G222:G235">SUM(C222:F222)</f>
        <v>0</v>
      </c>
      <c r="I222" s="20" t="s">
        <v>11</v>
      </c>
      <c r="J222" s="21" t="s">
        <v>12</v>
      </c>
      <c r="K222" s="22"/>
      <c r="L222" s="23"/>
      <c r="M222" s="23"/>
      <c r="N222" s="23"/>
      <c r="O222" s="23">
        <f aca="true" t="shared" si="15" ref="O222:O235">SUM(K222:N222)</f>
        <v>0</v>
      </c>
      <c r="Q222" s="20" t="s">
        <v>11</v>
      </c>
      <c r="R222" s="21" t="s">
        <v>12</v>
      </c>
      <c r="S222" s="22"/>
      <c r="T222" s="23"/>
      <c r="U222" s="23"/>
      <c r="V222" s="23"/>
      <c r="W222" s="23">
        <f aca="true" t="shared" si="16" ref="W222:W235">SUM(S222:V222)</f>
        <v>0</v>
      </c>
    </row>
    <row r="223" spans="1:23" ht="11.25">
      <c r="A223" s="20" t="s">
        <v>13</v>
      </c>
      <c r="B223" s="21" t="s">
        <v>14</v>
      </c>
      <c r="C223" s="22"/>
      <c r="D223" s="23"/>
      <c r="E223" s="23"/>
      <c r="F223" s="23"/>
      <c r="G223" s="23">
        <f t="shared" si="14"/>
        <v>0</v>
      </c>
      <c r="I223" s="20" t="s">
        <v>13</v>
      </c>
      <c r="J223" s="21" t="s">
        <v>14</v>
      </c>
      <c r="K223" s="22"/>
      <c r="L223" s="23"/>
      <c r="M223" s="23"/>
      <c r="N223" s="23"/>
      <c r="O223" s="23">
        <f t="shared" si="15"/>
        <v>0</v>
      </c>
      <c r="Q223" s="20" t="s">
        <v>13</v>
      </c>
      <c r="R223" s="21" t="s">
        <v>14</v>
      </c>
      <c r="S223" s="22"/>
      <c r="T223" s="23"/>
      <c r="U223" s="23"/>
      <c r="V223" s="23"/>
      <c r="W223" s="23">
        <f t="shared" si="16"/>
        <v>0</v>
      </c>
    </row>
    <row r="224" spans="1:23" ht="11.25">
      <c r="A224" s="20" t="s">
        <v>15</v>
      </c>
      <c r="B224" s="21" t="s">
        <v>16</v>
      </c>
      <c r="C224" s="22">
        <v>12</v>
      </c>
      <c r="D224" s="23">
        <v>12</v>
      </c>
      <c r="E224" s="23"/>
      <c r="F224" s="23"/>
      <c r="G224" s="23">
        <f t="shared" si="14"/>
        <v>24</v>
      </c>
      <c r="I224" s="20" t="s">
        <v>15</v>
      </c>
      <c r="J224" s="21" t="s">
        <v>16</v>
      </c>
      <c r="K224" s="22"/>
      <c r="L224" s="23"/>
      <c r="M224" s="23"/>
      <c r="N224" s="23"/>
      <c r="O224" s="23">
        <f t="shared" si="15"/>
        <v>0</v>
      </c>
      <c r="Q224" s="20" t="s">
        <v>15</v>
      </c>
      <c r="R224" s="21" t="s">
        <v>16</v>
      </c>
      <c r="S224" s="22"/>
      <c r="T224" s="23"/>
      <c r="U224" s="23"/>
      <c r="V224" s="23"/>
      <c r="W224" s="23">
        <f t="shared" si="16"/>
        <v>0</v>
      </c>
    </row>
    <row r="225" spans="1:23" ht="11.25">
      <c r="A225" s="20" t="s">
        <v>17</v>
      </c>
      <c r="B225" s="21" t="s">
        <v>18</v>
      </c>
      <c r="C225" s="22"/>
      <c r="D225" s="23"/>
      <c r="E225" s="23"/>
      <c r="F225" s="23"/>
      <c r="G225" s="23">
        <f t="shared" si="14"/>
        <v>0</v>
      </c>
      <c r="I225" s="20" t="s">
        <v>17</v>
      </c>
      <c r="J225" s="21" t="s">
        <v>18</v>
      </c>
      <c r="K225" s="22"/>
      <c r="L225" s="23"/>
      <c r="M225" s="23"/>
      <c r="N225" s="23"/>
      <c r="O225" s="23">
        <f t="shared" si="15"/>
        <v>0</v>
      </c>
      <c r="Q225" s="20" t="s">
        <v>17</v>
      </c>
      <c r="R225" s="21" t="s">
        <v>18</v>
      </c>
      <c r="S225" s="22"/>
      <c r="T225" s="23"/>
      <c r="U225" s="23"/>
      <c r="V225" s="23"/>
      <c r="W225" s="23">
        <f t="shared" si="16"/>
        <v>0</v>
      </c>
    </row>
    <row r="226" spans="1:23" ht="11.25">
      <c r="A226" s="20" t="s">
        <v>19</v>
      </c>
      <c r="B226" s="21" t="s">
        <v>20</v>
      </c>
      <c r="C226" s="22"/>
      <c r="D226" s="23"/>
      <c r="E226" s="23"/>
      <c r="F226" s="23">
        <v>15</v>
      </c>
      <c r="G226" s="23">
        <f t="shared" si="14"/>
        <v>15</v>
      </c>
      <c r="I226" s="20" t="s">
        <v>19</v>
      </c>
      <c r="J226" s="21" t="s">
        <v>20</v>
      </c>
      <c r="K226" s="22"/>
      <c r="L226" s="23"/>
      <c r="M226" s="23"/>
      <c r="N226" s="23"/>
      <c r="O226" s="23">
        <f t="shared" si="15"/>
        <v>0</v>
      </c>
      <c r="Q226" s="20" t="s">
        <v>19</v>
      </c>
      <c r="R226" s="21" t="s">
        <v>20</v>
      </c>
      <c r="S226" s="22"/>
      <c r="T226" s="23"/>
      <c r="U226" s="23"/>
      <c r="V226" s="23"/>
      <c r="W226" s="23">
        <f t="shared" si="16"/>
        <v>0</v>
      </c>
    </row>
    <row r="227" spans="1:23" ht="11.25">
      <c r="A227" s="20" t="s">
        <v>21</v>
      </c>
      <c r="B227" s="21" t="s">
        <v>22</v>
      </c>
      <c r="C227" s="22"/>
      <c r="D227" s="23"/>
      <c r="E227" s="23"/>
      <c r="F227" s="23"/>
      <c r="G227" s="23">
        <f t="shared" si="14"/>
        <v>0</v>
      </c>
      <c r="I227" s="20" t="s">
        <v>21</v>
      </c>
      <c r="J227" s="21" t="s">
        <v>22</v>
      </c>
      <c r="K227" s="22"/>
      <c r="L227" s="23"/>
      <c r="M227" s="23"/>
      <c r="N227" s="23"/>
      <c r="O227" s="23">
        <f t="shared" si="15"/>
        <v>0</v>
      </c>
      <c r="Q227" s="20" t="s">
        <v>21</v>
      </c>
      <c r="R227" s="21" t="s">
        <v>22</v>
      </c>
      <c r="S227" s="22"/>
      <c r="T227" s="23"/>
      <c r="U227" s="23"/>
      <c r="V227" s="23"/>
      <c r="W227" s="23">
        <f t="shared" si="16"/>
        <v>0</v>
      </c>
    </row>
    <row r="228" spans="1:23" ht="11.25">
      <c r="A228" s="20" t="s">
        <v>23</v>
      </c>
      <c r="B228" s="21" t="s">
        <v>24</v>
      </c>
      <c r="C228" s="22"/>
      <c r="D228" s="23"/>
      <c r="E228" s="23"/>
      <c r="F228" s="23"/>
      <c r="G228" s="23">
        <f t="shared" si="14"/>
        <v>0</v>
      </c>
      <c r="I228" s="20" t="s">
        <v>23</v>
      </c>
      <c r="J228" s="21" t="s">
        <v>24</v>
      </c>
      <c r="K228" s="22"/>
      <c r="L228" s="23"/>
      <c r="M228" s="23"/>
      <c r="N228" s="23"/>
      <c r="O228" s="23">
        <f t="shared" si="15"/>
        <v>0</v>
      </c>
      <c r="Q228" s="20" t="s">
        <v>23</v>
      </c>
      <c r="R228" s="21" t="s">
        <v>24</v>
      </c>
      <c r="S228" s="22"/>
      <c r="T228" s="23"/>
      <c r="U228" s="23"/>
      <c r="V228" s="23"/>
      <c r="W228" s="23">
        <f t="shared" si="16"/>
        <v>0</v>
      </c>
    </row>
    <row r="229" spans="1:23" ht="11.25">
      <c r="A229" s="20" t="s">
        <v>25</v>
      </c>
      <c r="B229" s="21" t="s">
        <v>26</v>
      </c>
      <c r="C229" s="22">
        <v>4</v>
      </c>
      <c r="D229" s="23">
        <v>7</v>
      </c>
      <c r="E229" s="23"/>
      <c r="F229" s="23"/>
      <c r="G229" s="23">
        <f t="shared" si="14"/>
        <v>11</v>
      </c>
      <c r="I229" s="20" t="s">
        <v>25</v>
      </c>
      <c r="J229" s="21" t="s">
        <v>26</v>
      </c>
      <c r="K229" s="22">
        <v>1</v>
      </c>
      <c r="L229" s="23">
        <v>6</v>
      </c>
      <c r="M229" s="23"/>
      <c r="N229" s="23"/>
      <c r="O229" s="23">
        <f t="shared" si="15"/>
        <v>7</v>
      </c>
      <c r="Q229" s="20" t="s">
        <v>25</v>
      </c>
      <c r="R229" s="21" t="s">
        <v>26</v>
      </c>
      <c r="S229" s="22">
        <v>1</v>
      </c>
      <c r="T229" s="23"/>
      <c r="U229" s="23"/>
      <c r="V229" s="23"/>
      <c r="W229" s="23">
        <f t="shared" si="16"/>
        <v>1</v>
      </c>
    </row>
    <row r="230" spans="1:23" ht="11.25">
      <c r="A230" s="20" t="s">
        <v>27</v>
      </c>
      <c r="B230" s="21" t="s">
        <v>28</v>
      </c>
      <c r="C230" s="22"/>
      <c r="D230" s="23"/>
      <c r="E230" s="23"/>
      <c r="F230" s="23"/>
      <c r="G230" s="23">
        <f t="shared" si="14"/>
        <v>0</v>
      </c>
      <c r="I230" s="20" t="s">
        <v>27</v>
      </c>
      <c r="J230" s="21" t="s">
        <v>28</v>
      </c>
      <c r="K230" s="22"/>
      <c r="L230" s="23"/>
      <c r="M230" s="23"/>
      <c r="N230" s="23"/>
      <c r="O230" s="23">
        <f t="shared" si="15"/>
        <v>0</v>
      </c>
      <c r="Q230" s="20" t="s">
        <v>27</v>
      </c>
      <c r="R230" s="21" t="s">
        <v>28</v>
      </c>
      <c r="S230" s="22"/>
      <c r="T230" s="23"/>
      <c r="U230" s="23"/>
      <c r="V230" s="23"/>
      <c r="W230" s="23">
        <f t="shared" si="16"/>
        <v>0</v>
      </c>
    </row>
    <row r="231" spans="1:23" ht="11.25">
      <c r="A231" s="20" t="s">
        <v>29</v>
      </c>
      <c r="B231" s="21" t="s">
        <v>30</v>
      </c>
      <c r="C231" s="22"/>
      <c r="D231" s="23"/>
      <c r="E231" s="23"/>
      <c r="F231" s="23"/>
      <c r="G231" s="23">
        <f t="shared" si="14"/>
        <v>0</v>
      </c>
      <c r="I231" s="20" t="s">
        <v>29</v>
      </c>
      <c r="J231" s="21" t="s">
        <v>30</v>
      </c>
      <c r="K231" s="22">
        <v>5</v>
      </c>
      <c r="L231" s="23">
        <v>3</v>
      </c>
      <c r="M231" s="23"/>
      <c r="N231" s="23"/>
      <c r="O231" s="23">
        <f t="shared" si="15"/>
        <v>8</v>
      </c>
      <c r="Q231" s="20" t="s">
        <v>29</v>
      </c>
      <c r="R231" s="21" t="s">
        <v>30</v>
      </c>
      <c r="S231" s="22"/>
      <c r="T231" s="23"/>
      <c r="U231" s="23"/>
      <c r="V231" s="23"/>
      <c r="W231" s="23">
        <f t="shared" si="16"/>
        <v>0</v>
      </c>
    </row>
    <row r="232" spans="1:23" ht="11.25">
      <c r="A232" s="20" t="s">
        <v>31</v>
      </c>
      <c r="B232" s="21" t="s">
        <v>32</v>
      </c>
      <c r="C232" s="22"/>
      <c r="D232" s="23"/>
      <c r="E232" s="23"/>
      <c r="F232" s="23"/>
      <c r="G232" s="23">
        <f t="shared" si="14"/>
        <v>0</v>
      </c>
      <c r="I232" s="20" t="s">
        <v>31</v>
      </c>
      <c r="J232" s="21" t="s">
        <v>32</v>
      </c>
      <c r="K232" s="22"/>
      <c r="L232" s="23"/>
      <c r="M232" s="23"/>
      <c r="N232" s="23"/>
      <c r="O232" s="23">
        <f t="shared" si="15"/>
        <v>0</v>
      </c>
      <c r="Q232" s="20" t="s">
        <v>31</v>
      </c>
      <c r="R232" s="21" t="s">
        <v>32</v>
      </c>
      <c r="S232" s="22"/>
      <c r="T232" s="23"/>
      <c r="U232" s="23"/>
      <c r="V232" s="23"/>
      <c r="W232" s="23">
        <f t="shared" si="16"/>
        <v>0</v>
      </c>
    </row>
    <row r="233" spans="1:23" ht="11.25">
      <c r="A233" s="20" t="s">
        <v>33</v>
      </c>
      <c r="B233" s="21" t="s">
        <v>34</v>
      </c>
      <c r="C233" s="22"/>
      <c r="D233" s="23"/>
      <c r="E233" s="23"/>
      <c r="F233" s="23"/>
      <c r="G233" s="23">
        <f t="shared" si="14"/>
        <v>0</v>
      </c>
      <c r="I233" s="20" t="s">
        <v>33</v>
      </c>
      <c r="J233" s="21" t="s">
        <v>34</v>
      </c>
      <c r="K233" s="22"/>
      <c r="L233" s="23"/>
      <c r="M233" s="23"/>
      <c r="N233" s="23"/>
      <c r="O233" s="23">
        <f t="shared" si="15"/>
        <v>0</v>
      </c>
      <c r="Q233" s="20" t="s">
        <v>33</v>
      </c>
      <c r="R233" s="21" t="s">
        <v>34</v>
      </c>
      <c r="S233" s="22"/>
      <c r="T233" s="23"/>
      <c r="U233" s="23"/>
      <c r="V233" s="23"/>
      <c r="W233" s="23">
        <f t="shared" si="16"/>
        <v>0</v>
      </c>
    </row>
    <row r="234" spans="1:23" ht="11.25">
      <c r="A234" s="20" t="s">
        <v>35</v>
      </c>
      <c r="B234" s="21" t="s">
        <v>36</v>
      </c>
      <c r="C234" s="22">
        <v>9</v>
      </c>
      <c r="D234" s="23">
        <v>16</v>
      </c>
      <c r="E234" s="23"/>
      <c r="F234" s="23"/>
      <c r="G234" s="23">
        <f t="shared" si="14"/>
        <v>25</v>
      </c>
      <c r="I234" s="20" t="s">
        <v>35</v>
      </c>
      <c r="J234" s="21" t="s">
        <v>36</v>
      </c>
      <c r="K234" s="22">
        <v>2</v>
      </c>
      <c r="L234" s="23"/>
      <c r="M234" s="23"/>
      <c r="N234" s="23"/>
      <c r="O234" s="23">
        <f t="shared" si="15"/>
        <v>2</v>
      </c>
      <c r="Q234" s="20" t="s">
        <v>35</v>
      </c>
      <c r="R234" s="21" t="s">
        <v>36</v>
      </c>
      <c r="S234" s="22">
        <v>8</v>
      </c>
      <c r="T234" s="23">
        <v>5</v>
      </c>
      <c r="U234" s="23"/>
      <c r="V234" s="23"/>
      <c r="W234" s="23">
        <f t="shared" si="16"/>
        <v>13</v>
      </c>
    </row>
    <row r="235" spans="1:23" ht="11.25">
      <c r="A235" s="20" t="s">
        <v>37</v>
      </c>
      <c r="B235" s="21" t="s">
        <v>38</v>
      </c>
      <c r="C235" s="22"/>
      <c r="D235" s="23"/>
      <c r="E235" s="23"/>
      <c r="F235" s="23"/>
      <c r="G235" s="23">
        <f t="shared" si="14"/>
        <v>0</v>
      </c>
      <c r="I235" s="20" t="s">
        <v>37</v>
      </c>
      <c r="J235" s="21" t="s">
        <v>38</v>
      </c>
      <c r="K235" s="22"/>
      <c r="L235" s="23"/>
      <c r="M235" s="23"/>
      <c r="N235" s="23"/>
      <c r="O235" s="23">
        <f t="shared" si="15"/>
        <v>0</v>
      </c>
      <c r="Q235" s="20" t="s">
        <v>37</v>
      </c>
      <c r="R235" s="21" t="s">
        <v>38</v>
      </c>
      <c r="S235" s="22"/>
      <c r="T235" s="23"/>
      <c r="U235" s="23"/>
      <c r="V235" s="23"/>
      <c r="W235" s="23">
        <f t="shared" si="16"/>
        <v>0</v>
      </c>
    </row>
    <row r="236" spans="1:23" ht="11.25">
      <c r="A236" s="20" t="s">
        <v>39</v>
      </c>
      <c r="B236" s="21" t="s">
        <v>40</v>
      </c>
      <c r="C236" s="22"/>
      <c r="D236" s="23"/>
      <c r="E236" s="23"/>
      <c r="F236" s="23"/>
      <c r="G236" s="23">
        <f>SUM(C236:F236)</f>
        <v>0</v>
      </c>
      <c r="I236" s="20" t="s">
        <v>39</v>
      </c>
      <c r="J236" s="21" t="s">
        <v>40</v>
      </c>
      <c r="K236" s="22"/>
      <c r="L236" s="23"/>
      <c r="M236" s="23"/>
      <c r="N236" s="23"/>
      <c r="O236" s="23">
        <f>SUM(K236:N236)</f>
        <v>0</v>
      </c>
      <c r="Q236" s="20" t="s">
        <v>39</v>
      </c>
      <c r="R236" s="21" t="s">
        <v>40</v>
      </c>
      <c r="S236" s="22"/>
      <c r="T236" s="23"/>
      <c r="U236" s="23"/>
      <c r="V236" s="23"/>
      <c r="W236" s="23">
        <f>SUM(S236:V236)</f>
        <v>0</v>
      </c>
    </row>
    <row r="237" spans="3:22" ht="11.25">
      <c r="C237" s="10"/>
      <c r="D237" s="10"/>
      <c r="E237" s="10"/>
      <c r="F237" s="10"/>
      <c r="K237" s="10"/>
      <c r="L237" s="10"/>
      <c r="M237" s="10"/>
      <c r="N237" s="10"/>
      <c r="S237" s="10"/>
      <c r="T237" s="10"/>
      <c r="U237" s="10"/>
      <c r="V237" s="10"/>
    </row>
    <row r="238" spans="1:22" ht="11.25">
      <c r="A238" s="24" t="s">
        <v>41</v>
      </c>
      <c r="B238" s="25"/>
      <c r="C238" s="26"/>
      <c r="D238" s="10"/>
      <c r="E238" s="10"/>
      <c r="F238" s="10"/>
      <c r="G238" s="54"/>
      <c r="I238" s="24" t="s">
        <v>41</v>
      </c>
      <c r="J238" s="25"/>
      <c r="K238" s="26"/>
      <c r="L238" s="10"/>
      <c r="M238" s="10"/>
      <c r="N238" s="10"/>
      <c r="Q238" s="24" t="s">
        <v>41</v>
      </c>
      <c r="R238" s="25"/>
      <c r="S238" s="26"/>
      <c r="T238" s="10"/>
      <c r="U238" s="10"/>
      <c r="V238" s="10"/>
    </row>
    <row r="239" spans="1:23" ht="11.25">
      <c r="A239" s="24" t="s">
        <v>42</v>
      </c>
      <c r="B239" s="25"/>
      <c r="C239" s="26"/>
      <c r="D239" s="31" t="s">
        <v>144</v>
      </c>
      <c r="E239" s="56">
        <v>0.46458333333333335</v>
      </c>
      <c r="F239" s="31" t="s">
        <v>145</v>
      </c>
      <c r="G239" s="56">
        <v>0.5</v>
      </c>
      <c r="I239" s="24" t="s">
        <v>42</v>
      </c>
      <c r="J239" s="25"/>
      <c r="K239" s="26"/>
      <c r="L239" s="31" t="s">
        <v>144</v>
      </c>
      <c r="M239" s="56">
        <v>0.5125</v>
      </c>
      <c r="N239" s="31" t="s">
        <v>145</v>
      </c>
      <c r="O239" s="56">
        <v>0.51875</v>
      </c>
      <c r="Q239" s="24" t="s">
        <v>42</v>
      </c>
      <c r="R239" s="25"/>
      <c r="S239" s="26"/>
      <c r="T239" s="31" t="s">
        <v>144</v>
      </c>
      <c r="U239" s="56">
        <v>0.525</v>
      </c>
      <c r="V239" s="31" t="s">
        <v>145</v>
      </c>
      <c r="W239" s="56">
        <v>0.5305555555555556</v>
      </c>
    </row>
    <row r="240" spans="1:23" ht="11.25">
      <c r="A240" s="24" t="s">
        <v>43</v>
      </c>
      <c r="B240" s="25"/>
      <c r="C240" s="26"/>
      <c r="D240" s="31" t="s">
        <v>146</v>
      </c>
      <c r="E240" s="10">
        <v>8</v>
      </c>
      <c r="F240" s="31" t="s">
        <v>147</v>
      </c>
      <c r="G240" s="10" t="s">
        <v>200</v>
      </c>
      <c r="I240" s="24" t="s">
        <v>43</v>
      </c>
      <c r="J240" s="25">
        <v>2</v>
      </c>
      <c r="K240" s="26"/>
      <c r="L240" s="31" t="s">
        <v>146</v>
      </c>
      <c r="M240" s="10">
        <v>9</v>
      </c>
      <c r="N240" s="31" t="s">
        <v>147</v>
      </c>
      <c r="O240" s="10" t="s">
        <v>200</v>
      </c>
      <c r="Q240" s="24" t="s">
        <v>43</v>
      </c>
      <c r="R240" s="25">
        <v>5</v>
      </c>
      <c r="S240" s="26"/>
      <c r="T240" s="31" t="s">
        <v>146</v>
      </c>
      <c r="U240" s="10">
        <v>9</v>
      </c>
      <c r="V240" s="31" t="s">
        <v>147</v>
      </c>
      <c r="W240" s="10" t="s">
        <v>200</v>
      </c>
    </row>
    <row r="241" spans="1:23" ht="11.25">
      <c r="A241" s="24" t="s">
        <v>56</v>
      </c>
      <c r="B241" s="25"/>
      <c r="C241" s="26"/>
      <c r="D241" s="31" t="s">
        <v>148</v>
      </c>
      <c r="E241" s="10">
        <v>100</v>
      </c>
      <c r="F241" s="31" t="s">
        <v>149</v>
      </c>
      <c r="G241" s="10">
        <v>0</v>
      </c>
      <c r="I241" s="24" t="s">
        <v>56</v>
      </c>
      <c r="J241" s="25">
        <v>3</v>
      </c>
      <c r="K241" s="26"/>
      <c r="L241" s="31" t="s">
        <v>148</v>
      </c>
      <c r="M241" s="10">
        <v>100</v>
      </c>
      <c r="N241" s="31" t="s">
        <v>149</v>
      </c>
      <c r="O241" s="10">
        <v>0</v>
      </c>
      <c r="Q241" s="24" t="s">
        <v>56</v>
      </c>
      <c r="R241" s="25"/>
      <c r="S241" s="26"/>
      <c r="T241" s="31" t="s">
        <v>148</v>
      </c>
      <c r="U241" s="10">
        <v>100</v>
      </c>
      <c r="V241" s="31" t="s">
        <v>149</v>
      </c>
      <c r="W241" s="10">
        <v>0</v>
      </c>
    </row>
    <row r="242" spans="1:23" ht="11.25">
      <c r="A242" s="24" t="s">
        <v>44</v>
      </c>
      <c r="B242" s="25">
        <v>54</v>
      </c>
      <c r="D242" s="31" t="s">
        <v>150</v>
      </c>
      <c r="E242" s="10" t="s">
        <v>173</v>
      </c>
      <c r="F242" s="31" t="s">
        <v>151</v>
      </c>
      <c r="G242" s="10" t="s">
        <v>158</v>
      </c>
      <c r="I242" s="24" t="s">
        <v>44</v>
      </c>
      <c r="J242" s="25">
        <v>14</v>
      </c>
      <c r="L242" s="31" t="s">
        <v>150</v>
      </c>
      <c r="M242" s="10" t="s">
        <v>173</v>
      </c>
      <c r="N242" s="31" t="s">
        <v>151</v>
      </c>
      <c r="O242" s="10" t="s">
        <v>158</v>
      </c>
      <c r="Q242" s="24" t="s">
        <v>44</v>
      </c>
      <c r="R242" s="25"/>
      <c r="T242" s="31" t="s">
        <v>150</v>
      </c>
      <c r="U242" s="10" t="s">
        <v>173</v>
      </c>
      <c r="V242" s="31" t="s">
        <v>151</v>
      </c>
      <c r="W242" s="10" t="s">
        <v>158</v>
      </c>
    </row>
    <row r="243" spans="1:22" ht="11.25">
      <c r="A243" s="24" t="s">
        <v>45</v>
      </c>
      <c r="B243" s="25"/>
      <c r="D243" s="31" t="s">
        <v>152</v>
      </c>
      <c r="E243" s="10" t="s">
        <v>155</v>
      </c>
      <c r="F243" s="31"/>
      <c r="I243" s="24" t="s">
        <v>45</v>
      </c>
      <c r="J243" s="25"/>
      <c r="L243" s="31" t="s">
        <v>152</v>
      </c>
      <c r="M243" s="10" t="s">
        <v>155</v>
      </c>
      <c r="N243" s="31"/>
      <c r="Q243" s="24" t="s">
        <v>45</v>
      </c>
      <c r="R243" s="25"/>
      <c r="T243" s="31" t="s">
        <v>152</v>
      </c>
      <c r="U243" s="10" t="s">
        <v>155</v>
      </c>
      <c r="V243" s="31"/>
    </row>
    <row r="244" spans="1:18" ht="11.25">
      <c r="A244" s="24" t="s">
        <v>46</v>
      </c>
      <c r="B244" s="25"/>
      <c r="I244" s="24" t="s">
        <v>46</v>
      </c>
      <c r="J244" s="25"/>
      <c r="Q244" s="24" t="s">
        <v>46</v>
      </c>
      <c r="R244" s="25"/>
    </row>
    <row r="245" spans="1:20" ht="11.25">
      <c r="A245" s="24" t="s">
        <v>47</v>
      </c>
      <c r="B245" s="25"/>
      <c r="I245" s="24" t="s">
        <v>47</v>
      </c>
      <c r="J245" s="25"/>
      <c r="L245" s="11" t="s">
        <v>210</v>
      </c>
      <c r="Q245" s="24" t="s">
        <v>47</v>
      </c>
      <c r="R245" s="25">
        <v>25</v>
      </c>
      <c r="T245" s="2" t="s">
        <v>196</v>
      </c>
    </row>
    <row r="246" spans="1:23" ht="11.25">
      <c r="A246" s="24" t="s">
        <v>48</v>
      </c>
      <c r="B246" s="25">
        <v>1</v>
      </c>
      <c r="C246" s="1"/>
      <c r="D246" s="2" t="s">
        <v>209</v>
      </c>
      <c r="E246" s="3"/>
      <c r="F246" s="27" t="s">
        <v>208</v>
      </c>
      <c r="G246" s="4"/>
      <c r="I246" s="24" t="s">
        <v>48</v>
      </c>
      <c r="J246" s="25">
        <v>1</v>
      </c>
      <c r="K246" s="1"/>
      <c r="L246" s="3"/>
      <c r="M246" s="3"/>
      <c r="N246" s="27"/>
      <c r="O246" s="4"/>
      <c r="Q246" s="24" t="s">
        <v>48</v>
      </c>
      <c r="R246" s="25">
        <v>2</v>
      </c>
      <c r="S246" s="1"/>
      <c r="T246" s="27" t="s">
        <v>208</v>
      </c>
      <c r="U246" s="3"/>
      <c r="V246" s="27"/>
      <c r="W246" s="4"/>
    </row>
    <row r="247" spans="1:23" ht="11.25">
      <c r="A247" s="24" t="s">
        <v>49</v>
      </c>
      <c r="B247" s="25"/>
      <c r="C247" s="1"/>
      <c r="D247" s="2" t="s">
        <v>206</v>
      </c>
      <c r="E247" s="3"/>
      <c r="F247" s="27"/>
      <c r="G247" s="4"/>
      <c r="I247" s="24" t="s">
        <v>49</v>
      </c>
      <c r="J247" s="25"/>
      <c r="K247" s="1"/>
      <c r="L247" s="3"/>
      <c r="M247" s="3"/>
      <c r="N247" s="27"/>
      <c r="O247" s="4"/>
      <c r="Q247" s="24" t="s">
        <v>49</v>
      </c>
      <c r="R247" s="25"/>
      <c r="S247" s="1"/>
      <c r="T247" s="3"/>
      <c r="U247" s="3"/>
      <c r="V247" s="27"/>
      <c r="W247" s="4"/>
    </row>
    <row r="248" spans="1:23" ht="11.25">
      <c r="A248" s="24" t="s">
        <v>50</v>
      </c>
      <c r="B248" s="25"/>
      <c r="C248" s="1"/>
      <c r="D248" s="2" t="s">
        <v>207</v>
      </c>
      <c r="E248" s="3"/>
      <c r="F248" s="28"/>
      <c r="G248" s="4"/>
      <c r="I248" s="24" t="s">
        <v>50</v>
      </c>
      <c r="J248" s="25"/>
      <c r="K248" s="1"/>
      <c r="L248" s="3"/>
      <c r="M248" s="3"/>
      <c r="N248" s="28"/>
      <c r="O248" s="4"/>
      <c r="Q248" s="24" t="s">
        <v>50</v>
      </c>
      <c r="R248" s="25"/>
      <c r="S248" s="1"/>
      <c r="T248" s="3"/>
      <c r="U248" s="3"/>
      <c r="V248" s="28"/>
      <c r="W248" s="4"/>
    </row>
    <row r="249" spans="1:15" ht="11.25">
      <c r="A249" s="3"/>
      <c r="B249" s="7"/>
      <c r="C249" s="1"/>
      <c r="D249" s="3"/>
      <c r="E249" s="3"/>
      <c r="F249" s="28"/>
      <c r="G249" s="4"/>
      <c r="I249" s="51"/>
      <c r="J249" s="52"/>
      <c r="K249" s="1"/>
      <c r="L249" s="3"/>
      <c r="M249" s="3"/>
      <c r="N249" s="28"/>
      <c r="O249" s="4"/>
    </row>
    <row r="250" spans="1:15" ht="11.25">
      <c r="A250" s="3"/>
      <c r="B250" s="7"/>
      <c r="C250" s="1"/>
      <c r="D250" s="3"/>
      <c r="E250" s="3"/>
      <c r="F250" s="28"/>
      <c r="G250" s="4"/>
      <c r="I250" s="3"/>
      <c r="J250" s="7"/>
      <c r="K250" s="1"/>
      <c r="L250" s="3"/>
      <c r="M250" s="3"/>
      <c r="N250" s="28"/>
      <c r="O250" s="4"/>
    </row>
    <row r="251" spans="1:15" ht="11.25">
      <c r="A251" s="3" t="s">
        <v>51</v>
      </c>
      <c r="B251" s="29">
        <v>6</v>
      </c>
      <c r="C251" s="29" t="s">
        <v>114</v>
      </c>
      <c r="D251" s="8"/>
      <c r="E251" s="3"/>
      <c r="F251" s="28"/>
      <c r="G251" s="4"/>
      <c r="I251" s="3"/>
      <c r="J251" s="29"/>
      <c r="K251" s="29"/>
      <c r="L251" s="8"/>
      <c r="M251" s="3"/>
      <c r="N251" s="28"/>
      <c r="O251" s="4"/>
    </row>
    <row r="252" spans="1:15" ht="11.25">
      <c r="A252" s="3" t="s">
        <v>52</v>
      </c>
      <c r="B252" s="29">
        <v>15</v>
      </c>
      <c r="C252" s="57">
        <v>39094</v>
      </c>
      <c r="D252" s="7"/>
      <c r="E252" s="7"/>
      <c r="F252" s="7"/>
      <c r="I252" s="3"/>
      <c r="J252" s="29"/>
      <c r="K252" s="3"/>
      <c r="L252" s="7"/>
      <c r="M252" s="7"/>
      <c r="N252" s="7"/>
      <c r="O252" s="4"/>
    </row>
    <row r="253" spans="3:15" ht="11.25">
      <c r="C253" s="10"/>
      <c r="D253" s="10"/>
      <c r="E253" s="10"/>
      <c r="F253" s="10"/>
      <c r="I253" s="4"/>
      <c r="J253" s="4"/>
      <c r="K253" s="7"/>
      <c r="L253" s="7"/>
      <c r="M253" s="7"/>
      <c r="N253" s="7"/>
      <c r="O253" s="4"/>
    </row>
    <row r="254" spans="1:15" ht="12" thickBot="1">
      <c r="A254" s="12" t="s">
        <v>0</v>
      </c>
      <c r="B254" s="13" t="s">
        <v>1</v>
      </c>
      <c r="C254" s="14" t="s">
        <v>2</v>
      </c>
      <c r="D254" s="14" t="s">
        <v>3</v>
      </c>
      <c r="E254" s="14" t="s">
        <v>4</v>
      </c>
      <c r="F254" s="14" t="s">
        <v>5</v>
      </c>
      <c r="G254" s="15" t="s">
        <v>6</v>
      </c>
      <c r="I254" s="32"/>
      <c r="J254" s="32"/>
      <c r="K254" s="30"/>
      <c r="L254" s="30"/>
      <c r="M254" s="30"/>
      <c r="N254" s="30"/>
      <c r="O254" s="30"/>
    </row>
    <row r="255" spans="1:15" ht="12" thickTop="1">
      <c r="A255" s="16" t="s">
        <v>7</v>
      </c>
      <c r="B255" s="17" t="s">
        <v>8</v>
      </c>
      <c r="C255" s="18">
        <v>10</v>
      </c>
      <c r="D255" s="19">
        <v>6</v>
      </c>
      <c r="E255" s="19"/>
      <c r="F255" s="19"/>
      <c r="G255" s="19">
        <f>SUM(C255:F255)</f>
        <v>16</v>
      </c>
      <c r="I255" s="4"/>
      <c r="J255" s="4"/>
      <c r="K255" s="43"/>
      <c r="L255" s="43"/>
      <c r="M255" s="43"/>
      <c r="N255" s="43"/>
      <c r="O255" s="43"/>
    </row>
    <row r="256" spans="1:15" ht="11.25">
      <c r="A256" s="20" t="s">
        <v>9</v>
      </c>
      <c r="B256" s="21" t="s">
        <v>10</v>
      </c>
      <c r="C256" s="22"/>
      <c r="D256" s="23"/>
      <c r="E256" s="23"/>
      <c r="F256" s="23"/>
      <c r="G256" s="23">
        <f>SUM(C256:F256)</f>
        <v>0</v>
      </c>
      <c r="I256" s="4"/>
      <c r="J256" s="4"/>
      <c r="K256" s="43"/>
      <c r="L256" s="43"/>
      <c r="M256" s="43"/>
      <c r="N256" s="43"/>
      <c r="O256" s="43"/>
    </row>
    <row r="257" spans="1:15" ht="11.25">
      <c r="A257" s="20" t="s">
        <v>11</v>
      </c>
      <c r="B257" s="21" t="s">
        <v>12</v>
      </c>
      <c r="C257" s="22"/>
      <c r="D257" s="23"/>
      <c r="E257" s="23"/>
      <c r="F257" s="23"/>
      <c r="G257" s="23">
        <f aca="true" t="shared" si="17" ref="G257:G270">SUM(C257:F257)</f>
        <v>0</v>
      </c>
      <c r="I257" s="4"/>
      <c r="J257" s="4"/>
      <c r="K257" s="43"/>
      <c r="L257" s="43"/>
      <c r="M257" s="43"/>
      <c r="N257" s="43"/>
      <c r="O257" s="43"/>
    </row>
    <row r="258" spans="1:15" ht="11.25">
      <c r="A258" s="20" t="s">
        <v>13</v>
      </c>
      <c r="B258" s="21" t="s">
        <v>14</v>
      </c>
      <c r="C258" s="22"/>
      <c r="D258" s="23"/>
      <c r="E258" s="23"/>
      <c r="F258" s="23"/>
      <c r="G258" s="23">
        <f t="shared" si="17"/>
        <v>0</v>
      </c>
      <c r="I258" s="4"/>
      <c r="J258" s="4"/>
      <c r="K258" s="43"/>
      <c r="L258" s="43"/>
      <c r="M258" s="43"/>
      <c r="N258" s="43"/>
      <c r="O258" s="43"/>
    </row>
    <row r="259" spans="1:15" ht="11.25">
      <c r="A259" s="20" t="s">
        <v>15</v>
      </c>
      <c r="B259" s="21" t="s">
        <v>16</v>
      </c>
      <c r="C259" s="22"/>
      <c r="D259" s="23"/>
      <c r="E259" s="23"/>
      <c r="F259" s="23"/>
      <c r="G259" s="23">
        <f t="shared" si="17"/>
        <v>0</v>
      </c>
      <c r="I259" s="4"/>
      <c r="J259" s="4"/>
      <c r="K259" s="43"/>
      <c r="L259" s="43"/>
      <c r="M259" s="43"/>
      <c r="N259" s="43"/>
      <c r="O259" s="43"/>
    </row>
    <row r="260" spans="1:15" ht="11.25">
      <c r="A260" s="20" t="s">
        <v>17</v>
      </c>
      <c r="B260" s="21" t="s">
        <v>18</v>
      </c>
      <c r="C260" s="22"/>
      <c r="D260" s="23"/>
      <c r="E260" s="23"/>
      <c r="F260" s="23"/>
      <c r="G260" s="23">
        <f t="shared" si="17"/>
        <v>0</v>
      </c>
      <c r="I260" s="4"/>
      <c r="J260" s="4"/>
      <c r="K260" s="43"/>
      <c r="L260" s="43"/>
      <c r="M260" s="43"/>
      <c r="N260" s="43"/>
      <c r="O260" s="43"/>
    </row>
    <row r="261" spans="1:15" ht="11.25">
      <c r="A261" s="20" t="s">
        <v>19</v>
      </c>
      <c r="B261" s="21" t="s">
        <v>20</v>
      </c>
      <c r="C261" s="22"/>
      <c r="D261" s="23"/>
      <c r="E261" s="23"/>
      <c r="F261" s="23"/>
      <c r="G261" s="23">
        <f t="shared" si="17"/>
        <v>0</v>
      </c>
      <c r="I261" s="4"/>
      <c r="J261" s="4"/>
      <c r="K261" s="43"/>
      <c r="L261" s="43"/>
      <c r="M261" s="43"/>
      <c r="N261" s="43"/>
      <c r="O261" s="43"/>
    </row>
    <row r="262" spans="1:15" ht="11.25">
      <c r="A262" s="20" t="s">
        <v>21</v>
      </c>
      <c r="B262" s="21" t="s">
        <v>22</v>
      </c>
      <c r="C262" s="22"/>
      <c r="D262" s="23"/>
      <c r="E262" s="23"/>
      <c r="F262" s="23"/>
      <c r="G262" s="23">
        <f t="shared" si="17"/>
        <v>0</v>
      </c>
      <c r="I262" s="4"/>
      <c r="J262" s="4"/>
      <c r="K262" s="43"/>
      <c r="L262" s="43"/>
      <c r="M262" s="43"/>
      <c r="N262" s="43"/>
      <c r="O262" s="43"/>
    </row>
    <row r="263" spans="1:15" ht="11.25">
      <c r="A263" s="20" t="s">
        <v>23</v>
      </c>
      <c r="B263" s="21" t="s">
        <v>24</v>
      </c>
      <c r="C263" s="22"/>
      <c r="D263" s="23"/>
      <c r="E263" s="23"/>
      <c r="F263" s="23"/>
      <c r="G263" s="23">
        <f t="shared" si="17"/>
        <v>0</v>
      </c>
      <c r="I263" s="4"/>
      <c r="J263" s="4"/>
      <c r="K263" s="43"/>
      <c r="L263" s="43"/>
      <c r="M263" s="43"/>
      <c r="N263" s="43"/>
      <c r="O263" s="43"/>
    </row>
    <row r="264" spans="1:15" ht="11.25">
      <c r="A264" s="20" t="s">
        <v>25</v>
      </c>
      <c r="B264" s="21" t="s">
        <v>26</v>
      </c>
      <c r="C264" s="22">
        <v>1</v>
      </c>
      <c r="D264" s="23">
        <v>5</v>
      </c>
      <c r="E264" s="23"/>
      <c r="F264" s="23"/>
      <c r="G264" s="23">
        <f t="shared" si="17"/>
        <v>6</v>
      </c>
      <c r="I264" s="4"/>
      <c r="J264" s="4"/>
      <c r="K264" s="43"/>
      <c r="L264" s="43"/>
      <c r="M264" s="43"/>
      <c r="N264" s="43"/>
      <c r="O264" s="43"/>
    </row>
    <row r="265" spans="1:15" ht="11.25">
      <c r="A265" s="20" t="s">
        <v>27</v>
      </c>
      <c r="B265" s="21" t="s">
        <v>28</v>
      </c>
      <c r="C265" s="22"/>
      <c r="D265" s="23"/>
      <c r="E265" s="23"/>
      <c r="F265" s="23"/>
      <c r="G265" s="23">
        <f t="shared" si="17"/>
        <v>0</v>
      </c>
      <c r="I265" s="4"/>
      <c r="J265" s="4"/>
      <c r="K265" s="43"/>
      <c r="L265" s="43"/>
      <c r="M265" s="43"/>
      <c r="N265" s="43"/>
      <c r="O265" s="43"/>
    </row>
    <row r="266" spans="1:15" ht="11.25">
      <c r="A266" s="20" t="s">
        <v>29</v>
      </c>
      <c r="B266" s="21" t="s">
        <v>30</v>
      </c>
      <c r="C266" s="22">
        <v>13</v>
      </c>
      <c r="D266" s="23">
        <v>20</v>
      </c>
      <c r="E266" s="23"/>
      <c r="F266" s="23"/>
      <c r="G266" s="23">
        <f t="shared" si="17"/>
        <v>33</v>
      </c>
      <c r="I266" s="4"/>
      <c r="J266" s="4"/>
      <c r="K266" s="43"/>
      <c r="L266" s="43"/>
      <c r="M266" s="43"/>
      <c r="N266" s="43"/>
      <c r="O266" s="43"/>
    </row>
    <row r="267" spans="1:15" ht="11.25">
      <c r="A267" s="20" t="s">
        <v>31</v>
      </c>
      <c r="B267" s="21" t="s">
        <v>32</v>
      </c>
      <c r="C267" s="22"/>
      <c r="D267" s="23"/>
      <c r="E267" s="23"/>
      <c r="F267" s="23"/>
      <c r="G267" s="23">
        <f t="shared" si="17"/>
        <v>0</v>
      </c>
      <c r="I267" s="4"/>
      <c r="J267" s="4"/>
      <c r="K267" s="43"/>
      <c r="L267" s="43"/>
      <c r="M267" s="43"/>
      <c r="N267" s="43"/>
      <c r="O267" s="43"/>
    </row>
    <row r="268" spans="1:15" ht="11.25">
      <c r="A268" s="20" t="s">
        <v>33</v>
      </c>
      <c r="B268" s="21" t="s">
        <v>34</v>
      </c>
      <c r="C268" s="22"/>
      <c r="D268" s="23"/>
      <c r="E268" s="23"/>
      <c r="F268" s="23"/>
      <c r="G268" s="23">
        <f t="shared" si="17"/>
        <v>0</v>
      </c>
      <c r="I268" s="4"/>
      <c r="J268" s="4"/>
      <c r="K268" s="43"/>
      <c r="L268" s="43"/>
      <c r="M268" s="43"/>
      <c r="N268" s="43"/>
      <c r="O268" s="43"/>
    </row>
    <row r="269" spans="1:15" ht="11.25">
      <c r="A269" s="20" t="s">
        <v>35</v>
      </c>
      <c r="B269" s="21" t="s">
        <v>36</v>
      </c>
      <c r="C269" s="22">
        <v>6</v>
      </c>
      <c r="D269" s="23">
        <v>7</v>
      </c>
      <c r="E269" s="23"/>
      <c r="F269" s="23"/>
      <c r="G269" s="23">
        <f t="shared" si="17"/>
        <v>13</v>
      </c>
      <c r="I269" s="4"/>
      <c r="J269" s="4"/>
      <c r="K269" s="43"/>
      <c r="L269" s="43"/>
      <c r="M269" s="43"/>
      <c r="N269" s="43"/>
      <c r="O269" s="43"/>
    </row>
    <row r="270" spans="1:15" ht="11.25">
      <c r="A270" s="20" t="s">
        <v>37</v>
      </c>
      <c r="B270" s="21" t="s">
        <v>38</v>
      </c>
      <c r="C270" s="22"/>
      <c r="D270" s="23"/>
      <c r="E270" s="23"/>
      <c r="F270" s="23"/>
      <c r="G270" s="23">
        <f t="shared" si="17"/>
        <v>0</v>
      </c>
      <c r="I270" s="4"/>
      <c r="J270" s="4"/>
      <c r="K270" s="43"/>
      <c r="L270" s="43"/>
      <c r="M270" s="43"/>
      <c r="N270" s="43"/>
      <c r="O270" s="43"/>
    </row>
    <row r="271" spans="1:15" ht="11.25">
      <c r="A271" s="20" t="s">
        <v>39</v>
      </c>
      <c r="B271" s="21" t="s">
        <v>40</v>
      </c>
      <c r="C271" s="22"/>
      <c r="D271" s="23"/>
      <c r="E271" s="23"/>
      <c r="F271" s="23"/>
      <c r="G271" s="23">
        <f>SUM(C271:F271)</f>
        <v>0</v>
      </c>
      <c r="I271" s="4"/>
      <c r="J271" s="4"/>
      <c r="K271" s="43"/>
      <c r="L271" s="43"/>
      <c r="M271" s="43"/>
      <c r="N271" s="43"/>
      <c r="O271" s="43"/>
    </row>
    <row r="272" spans="3:15" ht="11.25">
      <c r="C272" s="10"/>
      <c r="D272" s="10"/>
      <c r="E272" s="10"/>
      <c r="F272" s="10"/>
      <c r="I272" s="4"/>
      <c r="J272" s="4"/>
      <c r="K272" s="7"/>
      <c r="L272" s="7"/>
      <c r="M272" s="7"/>
      <c r="N272" s="7"/>
      <c r="O272" s="4"/>
    </row>
    <row r="273" spans="1:15" ht="11.25">
      <c r="A273" s="24" t="s">
        <v>41</v>
      </c>
      <c r="B273" s="25">
        <v>1</v>
      </c>
      <c r="C273" s="26"/>
      <c r="D273" s="10"/>
      <c r="E273" s="10"/>
      <c r="F273" s="10"/>
      <c r="I273" s="3"/>
      <c r="J273" s="7"/>
      <c r="K273" s="2"/>
      <c r="L273" s="7"/>
      <c r="M273" s="7"/>
      <c r="N273" s="7"/>
      <c r="O273" s="4"/>
    </row>
    <row r="274" spans="1:15" ht="11.25">
      <c r="A274" s="24" t="s">
        <v>42</v>
      </c>
      <c r="B274" s="25">
        <v>8</v>
      </c>
      <c r="C274" s="26"/>
      <c r="D274" s="31" t="s">
        <v>144</v>
      </c>
      <c r="E274" s="56">
        <v>0.5368055555555555</v>
      </c>
      <c r="F274" s="31" t="s">
        <v>145</v>
      </c>
      <c r="G274" s="56">
        <v>0.5465277777777778</v>
      </c>
      <c r="I274" s="3"/>
      <c r="J274" s="7"/>
      <c r="K274" s="2"/>
      <c r="L274" s="4"/>
      <c r="M274" s="4"/>
      <c r="N274" s="4"/>
      <c r="O274" s="4"/>
    </row>
    <row r="275" spans="1:15" ht="11.25">
      <c r="A275" s="24" t="s">
        <v>43</v>
      </c>
      <c r="B275" s="25"/>
      <c r="C275" s="26"/>
      <c r="D275" s="31" t="s">
        <v>146</v>
      </c>
      <c r="E275" s="10">
        <v>9</v>
      </c>
      <c r="F275" s="31" t="s">
        <v>147</v>
      </c>
      <c r="G275" s="10" t="s">
        <v>200</v>
      </c>
      <c r="I275" s="3"/>
      <c r="J275" s="7"/>
      <c r="K275" s="2"/>
      <c r="L275" s="4"/>
      <c r="M275" s="4"/>
      <c r="N275" s="4"/>
      <c r="O275" s="4"/>
    </row>
    <row r="276" spans="1:15" ht="11.25">
      <c r="A276" s="24" t="s">
        <v>56</v>
      </c>
      <c r="B276" s="25">
        <v>9</v>
      </c>
      <c r="C276" s="26"/>
      <c r="D276" s="31" t="s">
        <v>148</v>
      </c>
      <c r="E276" s="10">
        <v>95</v>
      </c>
      <c r="F276" s="31" t="s">
        <v>149</v>
      </c>
      <c r="G276" s="10">
        <v>0</v>
      </c>
      <c r="I276" s="3"/>
      <c r="J276" s="7"/>
      <c r="K276" s="2"/>
      <c r="L276" s="4"/>
      <c r="M276" s="4"/>
      <c r="N276" s="4"/>
      <c r="O276" s="4"/>
    </row>
    <row r="277" spans="1:15" ht="11.25">
      <c r="A277" s="24" t="s">
        <v>44</v>
      </c>
      <c r="B277" s="25">
        <v>132</v>
      </c>
      <c r="D277" s="31" t="s">
        <v>150</v>
      </c>
      <c r="E277" s="10" t="s">
        <v>173</v>
      </c>
      <c r="F277" s="31" t="s">
        <v>151</v>
      </c>
      <c r="G277" s="10" t="s">
        <v>158</v>
      </c>
      <c r="I277" s="3"/>
      <c r="J277" s="7"/>
      <c r="K277" s="4"/>
      <c r="L277" s="4"/>
      <c r="M277" s="4"/>
      <c r="N277" s="4"/>
      <c r="O277" s="4"/>
    </row>
    <row r="278" spans="1:15" ht="11.25">
      <c r="A278" s="24" t="s">
        <v>45</v>
      </c>
      <c r="B278" s="25"/>
      <c r="D278" s="31" t="s">
        <v>152</v>
      </c>
      <c r="E278" s="10" t="s">
        <v>155</v>
      </c>
      <c r="F278" s="31"/>
      <c r="I278" s="3"/>
      <c r="J278" s="7"/>
      <c r="K278" s="4"/>
      <c r="L278" s="4"/>
      <c r="M278" s="4"/>
      <c r="N278" s="4"/>
      <c r="O278" s="4"/>
    </row>
    <row r="279" spans="1:15" ht="11.25">
      <c r="A279" s="24" t="s">
        <v>46</v>
      </c>
      <c r="B279" s="25"/>
      <c r="I279" s="3"/>
      <c r="J279" s="7"/>
      <c r="K279" s="4"/>
      <c r="L279" s="4"/>
      <c r="M279" s="4"/>
      <c r="N279" s="4"/>
      <c r="O279" s="4"/>
    </row>
    <row r="280" spans="1:15" ht="11.25">
      <c r="A280" s="24" t="s">
        <v>47</v>
      </c>
      <c r="B280" s="25"/>
      <c r="I280" s="3"/>
      <c r="J280" s="7"/>
      <c r="K280" s="4"/>
      <c r="L280" s="4"/>
      <c r="M280" s="4"/>
      <c r="N280" s="4"/>
      <c r="O280" s="4"/>
    </row>
    <row r="281" spans="1:15" ht="11.25">
      <c r="A281" s="24" t="s">
        <v>48</v>
      </c>
      <c r="B281" s="25">
        <v>2</v>
      </c>
      <c r="C281" s="1"/>
      <c r="D281" s="3"/>
      <c r="E281" s="3"/>
      <c r="F281" s="27"/>
      <c r="G281" s="4"/>
      <c r="I281" s="3"/>
      <c r="J281" s="7"/>
      <c r="K281" s="1"/>
      <c r="L281" s="3"/>
      <c r="M281" s="3"/>
      <c r="N281" s="27"/>
      <c r="O281" s="4"/>
    </row>
    <row r="282" spans="1:15" ht="11.25">
      <c r="A282" s="24" t="s">
        <v>49</v>
      </c>
      <c r="B282" s="25">
        <v>1</v>
      </c>
      <c r="C282" s="1"/>
      <c r="D282" s="3"/>
      <c r="E282" s="3"/>
      <c r="F282" s="27"/>
      <c r="G282" s="4"/>
      <c r="I282" s="3"/>
      <c r="J282" s="7"/>
      <c r="K282" s="1"/>
      <c r="L282" s="3"/>
      <c r="M282" s="3"/>
      <c r="N282" s="27"/>
      <c r="O282" s="4"/>
    </row>
    <row r="283" spans="1:15" ht="11.25">
      <c r="A283" s="24" t="s">
        <v>50</v>
      </c>
      <c r="B283" s="25"/>
      <c r="C283" s="1"/>
      <c r="D283" s="3"/>
      <c r="E283" s="3"/>
      <c r="F283" s="28"/>
      <c r="G283" s="4"/>
      <c r="I283" s="3"/>
      <c r="J283" s="7"/>
      <c r="K283" s="1"/>
      <c r="L283" s="3"/>
      <c r="M283" s="3"/>
      <c r="N283" s="28"/>
      <c r="O283" s="4"/>
    </row>
    <row r="284" spans="1:15" ht="11.25">
      <c r="A284" s="3"/>
      <c r="B284" s="7"/>
      <c r="C284" s="1"/>
      <c r="D284" s="3"/>
      <c r="E284" s="3"/>
      <c r="F284" s="28"/>
      <c r="G284" s="4"/>
      <c r="I284" s="3"/>
      <c r="J284" s="7"/>
      <c r="K284" s="1"/>
      <c r="L284" s="3"/>
      <c r="M284" s="3"/>
      <c r="N284" s="28"/>
      <c r="O284" s="4"/>
    </row>
    <row r="285" spans="1:15" ht="11.25">
      <c r="A285" s="3"/>
      <c r="B285" s="7"/>
      <c r="C285" s="1"/>
      <c r="D285" s="3"/>
      <c r="E285" s="3"/>
      <c r="F285" s="28"/>
      <c r="G285" s="4"/>
      <c r="I285" s="3"/>
      <c r="J285" s="7"/>
      <c r="K285" s="1"/>
      <c r="L285" s="3"/>
      <c r="M285" s="3"/>
      <c r="N285" s="28"/>
      <c r="O285" s="4"/>
    </row>
    <row r="286" spans="1:20" ht="11.25">
      <c r="A286" s="31"/>
      <c r="B286" s="36" t="s">
        <v>65</v>
      </c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8"/>
    </row>
    <row r="287" spans="2:20" ht="11.25">
      <c r="B287" s="6" t="s">
        <v>51</v>
      </c>
      <c r="C287" s="30">
        <v>6</v>
      </c>
      <c r="D287" s="30">
        <v>6</v>
      </c>
      <c r="E287" s="30">
        <v>6</v>
      </c>
      <c r="F287" s="30">
        <v>6</v>
      </c>
      <c r="G287" s="30">
        <v>6</v>
      </c>
      <c r="H287" s="30">
        <v>6</v>
      </c>
      <c r="I287" s="30">
        <v>6</v>
      </c>
      <c r="J287" s="30">
        <v>6</v>
      </c>
      <c r="K287" s="30">
        <v>6</v>
      </c>
      <c r="L287" s="30">
        <v>6</v>
      </c>
      <c r="M287" s="30">
        <v>6</v>
      </c>
      <c r="N287" s="30">
        <v>6</v>
      </c>
      <c r="O287" s="30">
        <v>6</v>
      </c>
      <c r="P287" s="30">
        <v>6</v>
      </c>
      <c r="Q287" s="30">
        <v>6</v>
      </c>
      <c r="R287" s="30">
        <v>6</v>
      </c>
      <c r="S287" s="30">
        <v>6</v>
      </c>
      <c r="T287" s="39">
        <v>6</v>
      </c>
    </row>
    <row r="288" spans="2:20" ht="11.25">
      <c r="B288" s="6" t="s">
        <v>52</v>
      </c>
      <c r="C288" s="30">
        <f>$B7</f>
        <v>1</v>
      </c>
      <c r="D288" s="30">
        <f>$J7</f>
        <v>2</v>
      </c>
      <c r="E288" s="30">
        <f>B42</f>
        <v>3</v>
      </c>
      <c r="F288" s="30">
        <f>$J42</f>
        <v>4</v>
      </c>
      <c r="G288" s="30">
        <f>$B77</f>
        <v>5</v>
      </c>
      <c r="H288" s="30">
        <f>$J77</f>
        <v>6</v>
      </c>
      <c r="I288" s="30">
        <f>$B112</f>
        <v>7</v>
      </c>
      <c r="J288" s="30">
        <f>$J112</f>
        <v>8</v>
      </c>
      <c r="K288" s="30">
        <f>$B147</f>
        <v>9</v>
      </c>
      <c r="L288" s="30" t="str">
        <f>$R147</f>
        <v>9S</v>
      </c>
      <c r="M288" s="30">
        <f>$J147</f>
        <v>10</v>
      </c>
      <c r="N288" s="30">
        <f>$B182</f>
        <v>11</v>
      </c>
      <c r="O288" s="30" t="str">
        <f>$R182</f>
        <v>11S</v>
      </c>
      <c r="P288" s="30">
        <f>$J182</f>
        <v>12</v>
      </c>
      <c r="Q288" s="30">
        <f>$B217</f>
        <v>13</v>
      </c>
      <c r="R288" s="30">
        <f>$J217</f>
        <v>14</v>
      </c>
      <c r="S288" s="30" t="str">
        <f>$R217</f>
        <v>14W</v>
      </c>
      <c r="T288" s="39">
        <f>$B252</f>
        <v>15</v>
      </c>
    </row>
    <row r="289" spans="2:20" ht="39.75" customHeight="1">
      <c r="B289" s="6" t="s">
        <v>66</v>
      </c>
      <c r="C289" s="40" t="str">
        <f>$C6</f>
        <v>Newport Harbor</v>
      </c>
      <c r="D289" s="40" t="str">
        <f>$K6</f>
        <v>Fort Adams</v>
      </c>
      <c r="E289" s="40" t="str">
        <f>C41</f>
        <v>Brenton Point</v>
      </c>
      <c r="F289" s="40" t="str">
        <f>$K41</f>
        <v>Newport East</v>
      </c>
      <c r="G289" s="40" t="str">
        <f>$C76</f>
        <v>Sachuest NWR</v>
      </c>
      <c r="H289" s="40" t="str">
        <f>$K76</f>
        <v>Sandy Point</v>
      </c>
      <c r="I289" s="40" t="str">
        <f>$C111</f>
        <v>McCorrie Point</v>
      </c>
      <c r="J289" s="40" t="str">
        <f>$K111</f>
        <v>Sakonnet River NW</v>
      </c>
      <c r="K289" s="40" t="str">
        <f>$C146</f>
        <v>Arnold Point</v>
      </c>
      <c r="L289" s="40" t="str">
        <f>$S146</f>
        <v>Weaver Cove</v>
      </c>
      <c r="M289" s="40" t="str">
        <f>$K146</f>
        <v>Jamestown East</v>
      </c>
      <c r="N289" s="40" t="str">
        <f>$C181</f>
        <v>Jamestown North</v>
      </c>
      <c r="O289" s="40" t="str">
        <f>$S181</f>
        <v>Park Dock</v>
      </c>
      <c r="P289" s="40" t="str">
        <f>$K181</f>
        <v>Jamestown West</v>
      </c>
      <c r="Q289" s="40" t="str">
        <f>$C216</f>
        <v>Beavertail</v>
      </c>
      <c r="R289" s="40" t="str">
        <f>$K216</f>
        <v>Hull Cove</v>
      </c>
      <c r="S289" s="40" t="str">
        <f>$S216</f>
        <v>Bonnet View</v>
      </c>
      <c r="T289" s="41" t="str">
        <f>$C251</f>
        <v>Makeral / Sheffield Coves</v>
      </c>
    </row>
    <row r="290" spans="2:20" ht="11.25">
      <c r="B290" s="35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2"/>
    </row>
    <row r="291" spans="1:20" ht="12" thickBot="1">
      <c r="A291" s="32"/>
      <c r="B291" s="47" t="s">
        <v>0</v>
      </c>
      <c r="C291" s="48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9"/>
    </row>
    <row r="292" spans="1:39" ht="12" thickTop="1">
      <c r="A292" s="4"/>
      <c r="B292" s="35" t="s">
        <v>8</v>
      </c>
      <c r="C292" s="43">
        <f>$G10</f>
        <v>0</v>
      </c>
      <c r="D292" s="43">
        <f>$O10</f>
        <v>0</v>
      </c>
      <c r="E292" s="43">
        <f>G45</f>
        <v>297</v>
      </c>
      <c r="F292" s="43">
        <f>$O45</f>
        <v>164</v>
      </c>
      <c r="G292" s="43">
        <f>$G80</f>
        <v>49</v>
      </c>
      <c r="H292" s="43">
        <f>$O80</f>
        <v>0</v>
      </c>
      <c r="I292" s="43">
        <f>$G115</f>
        <v>0</v>
      </c>
      <c r="J292" s="43">
        <f>$O115</f>
        <v>0</v>
      </c>
      <c r="K292" s="43">
        <f>$G150</f>
        <v>0</v>
      </c>
      <c r="L292" s="43">
        <f>$W150</f>
        <v>0</v>
      </c>
      <c r="M292" s="43">
        <f>$O150</f>
        <v>10</v>
      </c>
      <c r="N292" s="43">
        <f>$G185</f>
        <v>0</v>
      </c>
      <c r="O292" s="43">
        <f>$W185</f>
        <v>0</v>
      </c>
      <c r="P292" s="43">
        <f>$O185</f>
        <v>9</v>
      </c>
      <c r="Q292" s="43">
        <f>$G220</f>
        <v>55</v>
      </c>
      <c r="R292" s="43">
        <f>$O220</f>
        <v>6</v>
      </c>
      <c r="S292" s="43">
        <f>$W220</f>
        <v>5</v>
      </c>
      <c r="T292" s="53">
        <f>$G255</f>
        <v>16</v>
      </c>
      <c r="V292" s="10">
        <f aca="true" t="shared" si="18" ref="V292:AL292">IF(C292&gt;0,1,0)</f>
        <v>0</v>
      </c>
      <c r="W292" s="10">
        <f t="shared" si="18"/>
        <v>0</v>
      </c>
      <c r="X292" s="10">
        <f t="shared" si="18"/>
        <v>1</v>
      </c>
      <c r="Y292" s="10">
        <f t="shared" si="18"/>
        <v>1</v>
      </c>
      <c r="Z292" s="10">
        <f t="shared" si="18"/>
        <v>1</v>
      </c>
      <c r="AA292" s="10">
        <f t="shared" si="18"/>
        <v>0</v>
      </c>
      <c r="AB292" s="10">
        <f t="shared" si="18"/>
        <v>0</v>
      </c>
      <c r="AC292" s="10">
        <f t="shared" si="18"/>
        <v>0</v>
      </c>
      <c r="AD292" s="10">
        <f t="shared" si="18"/>
        <v>0</v>
      </c>
      <c r="AE292" s="10">
        <f t="shared" si="18"/>
        <v>0</v>
      </c>
      <c r="AF292" s="10">
        <f t="shared" si="18"/>
        <v>1</v>
      </c>
      <c r="AG292" s="10">
        <f t="shared" si="18"/>
        <v>0</v>
      </c>
      <c r="AH292" s="10">
        <f t="shared" si="18"/>
        <v>0</v>
      </c>
      <c r="AI292" s="10">
        <f t="shared" si="18"/>
        <v>1</v>
      </c>
      <c r="AJ292" s="10">
        <f t="shared" si="18"/>
        <v>1</v>
      </c>
      <c r="AK292" s="10">
        <f t="shared" si="18"/>
        <v>1</v>
      </c>
      <c r="AL292" s="10">
        <f t="shared" si="18"/>
        <v>1</v>
      </c>
      <c r="AM292" s="10">
        <f aca="true" t="shared" si="19" ref="AM292:AM307">IF(T292&gt;0,1,0)</f>
        <v>1</v>
      </c>
    </row>
    <row r="293" spans="1:39" ht="11.25">
      <c r="A293" s="4"/>
      <c r="B293" s="35" t="s">
        <v>10</v>
      </c>
      <c r="C293" s="43">
        <f aca="true" t="shared" si="20" ref="C293:C308">G11</f>
        <v>0</v>
      </c>
      <c r="D293" s="43">
        <f aca="true" t="shared" si="21" ref="D293:D308">O11</f>
        <v>0</v>
      </c>
      <c r="E293" s="43">
        <f aca="true" t="shared" si="22" ref="E293:E308">G46</f>
        <v>0</v>
      </c>
      <c r="F293" s="43">
        <f aca="true" t="shared" si="23" ref="F293:F308">$O46</f>
        <v>0</v>
      </c>
      <c r="G293" s="43">
        <f aca="true" t="shared" si="24" ref="G293:G308">$G81</f>
        <v>0</v>
      </c>
      <c r="H293" s="43">
        <f aca="true" t="shared" si="25" ref="H293:H308">$O81</f>
        <v>0</v>
      </c>
      <c r="I293" s="43">
        <f aca="true" t="shared" si="26" ref="I293:I308">$G116</f>
        <v>0</v>
      </c>
      <c r="J293" s="43">
        <f aca="true" t="shared" si="27" ref="J293:J308">$O116</f>
        <v>0</v>
      </c>
      <c r="K293" s="43">
        <f aca="true" t="shared" si="28" ref="K293:K308">$G151</f>
        <v>0</v>
      </c>
      <c r="L293" s="43">
        <f aca="true" t="shared" si="29" ref="L293:L308">$W151</f>
        <v>0</v>
      </c>
      <c r="M293" s="43">
        <f aca="true" t="shared" si="30" ref="M293:M308">$O151</f>
        <v>0</v>
      </c>
      <c r="N293" s="43">
        <f aca="true" t="shared" si="31" ref="N293:N308">$G186</f>
        <v>0</v>
      </c>
      <c r="O293" s="43">
        <f aca="true" t="shared" si="32" ref="O293:O308">$W186</f>
        <v>0</v>
      </c>
      <c r="P293" s="43">
        <f aca="true" t="shared" si="33" ref="P293:P308">$O186</f>
        <v>0</v>
      </c>
      <c r="Q293" s="43">
        <f aca="true" t="shared" si="34" ref="Q293:Q308">$G221</f>
        <v>0</v>
      </c>
      <c r="R293" s="43">
        <f aca="true" t="shared" si="35" ref="R293:R308">$O221</f>
        <v>0</v>
      </c>
      <c r="S293" s="43">
        <f aca="true" t="shared" si="36" ref="S293:S308">$W221</f>
        <v>0</v>
      </c>
      <c r="T293" s="44">
        <f aca="true" t="shared" si="37" ref="T293:T308">$G256</f>
        <v>0</v>
      </c>
      <c r="V293" s="10">
        <f aca="true" t="shared" si="38" ref="V293:V320">IF(C293&gt;0,1,0)</f>
        <v>0</v>
      </c>
      <c r="W293" s="10">
        <f aca="true" t="shared" si="39" ref="W293:W307">IF(D293&gt;0,1,0)</f>
        <v>0</v>
      </c>
      <c r="X293" s="10">
        <f aca="true" t="shared" si="40" ref="X293:X307">IF(E293&gt;0,1,0)</f>
        <v>0</v>
      </c>
      <c r="Y293" s="10">
        <f aca="true" t="shared" si="41" ref="Y293:Y307">IF(F293&gt;0,1,0)</f>
        <v>0</v>
      </c>
      <c r="Z293" s="10">
        <f aca="true" t="shared" si="42" ref="Z293:Z307">IF(G293&gt;0,1,0)</f>
        <v>0</v>
      </c>
      <c r="AA293" s="10">
        <f aca="true" t="shared" si="43" ref="AA293:AA307">IF(H293&gt;0,1,0)</f>
        <v>0</v>
      </c>
      <c r="AB293" s="10">
        <f aca="true" t="shared" si="44" ref="AB293:AB307">IF(I293&gt;0,1,0)</f>
        <v>0</v>
      </c>
      <c r="AC293" s="10">
        <f aca="true" t="shared" si="45" ref="AC293:AC307">IF(J293&gt;0,1,0)</f>
        <v>0</v>
      </c>
      <c r="AD293" s="10">
        <f aca="true" t="shared" si="46" ref="AD293:AD307">IF(K293&gt;0,1,0)</f>
        <v>0</v>
      </c>
      <c r="AE293" s="10">
        <f aca="true" t="shared" si="47" ref="AE293:AE307">IF(L293&gt;0,1,0)</f>
        <v>0</v>
      </c>
      <c r="AF293" s="10">
        <f aca="true" t="shared" si="48" ref="AF293:AF307">IF(M293&gt;0,1,0)</f>
        <v>0</v>
      </c>
      <c r="AG293" s="10">
        <f aca="true" t="shared" si="49" ref="AG293:AG307">IF(N293&gt;0,1,0)</f>
        <v>0</v>
      </c>
      <c r="AH293" s="10">
        <f aca="true" t="shared" si="50" ref="AH293:AH307">IF(O293&gt;0,1,0)</f>
        <v>0</v>
      </c>
      <c r="AI293" s="10">
        <f aca="true" t="shared" si="51" ref="AI293:AI307">IF(P293&gt;0,1,0)</f>
        <v>0</v>
      </c>
      <c r="AJ293" s="10">
        <f aca="true" t="shared" si="52" ref="AJ293:AJ307">IF(Q293&gt;0,1,0)</f>
        <v>0</v>
      </c>
      <c r="AK293" s="10">
        <f aca="true" t="shared" si="53" ref="AK293:AK307">IF(R293&gt;0,1,0)</f>
        <v>0</v>
      </c>
      <c r="AL293" s="10">
        <f aca="true" t="shared" si="54" ref="AL293:AL307">IF(S293&gt;0,1,0)</f>
        <v>0</v>
      </c>
      <c r="AM293" s="10">
        <f t="shared" si="19"/>
        <v>0</v>
      </c>
    </row>
    <row r="294" spans="1:39" ht="11.25">
      <c r="A294" s="4"/>
      <c r="B294" s="35" t="s">
        <v>12</v>
      </c>
      <c r="C294" s="43">
        <f t="shared" si="20"/>
        <v>0</v>
      </c>
      <c r="D294" s="43">
        <f t="shared" si="21"/>
        <v>0</v>
      </c>
      <c r="E294" s="43">
        <f t="shared" si="22"/>
        <v>0</v>
      </c>
      <c r="F294" s="43">
        <f t="shared" si="23"/>
        <v>0</v>
      </c>
      <c r="G294" s="43">
        <f t="shared" si="24"/>
        <v>0</v>
      </c>
      <c r="H294" s="43">
        <f t="shared" si="25"/>
        <v>0</v>
      </c>
      <c r="I294" s="43">
        <f t="shared" si="26"/>
        <v>0</v>
      </c>
      <c r="J294" s="43">
        <f t="shared" si="27"/>
        <v>0</v>
      </c>
      <c r="K294" s="43">
        <f t="shared" si="28"/>
        <v>0</v>
      </c>
      <c r="L294" s="43">
        <f t="shared" si="29"/>
        <v>0</v>
      </c>
      <c r="M294" s="43">
        <f t="shared" si="30"/>
        <v>0</v>
      </c>
      <c r="N294" s="43">
        <f t="shared" si="31"/>
        <v>0</v>
      </c>
      <c r="O294" s="43">
        <f t="shared" si="32"/>
        <v>0</v>
      </c>
      <c r="P294" s="43">
        <f t="shared" si="33"/>
        <v>0</v>
      </c>
      <c r="Q294" s="43">
        <f t="shared" si="34"/>
        <v>0</v>
      </c>
      <c r="R294" s="43">
        <f t="shared" si="35"/>
        <v>0</v>
      </c>
      <c r="S294" s="43">
        <f t="shared" si="36"/>
        <v>0</v>
      </c>
      <c r="T294" s="44">
        <f t="shared" si="37"/>
        <v>0</v>
      </c>
      <c r="V294" s="10">
        <f t="shared" si="38"/>
        <v>0</v>
      </c>
      <c r="W294" s="10">
        <f t="shared" si="39"/>
        <v>0</v>
      </c>
      <c r="X294" s="10">
        <f t="shared" si="40"/>
        <v>0</v>
      </c>
      <c r="Y294" s="10">
        <f t="shared" si="41"/>
        <v>0</v>
      </c>
      <c r="Z294" s="10">
        <f t="shared" si="42"/>
        <v>0</v>
      </c>
      <c r="AA294" s="10">
        <f t="shared" si="43"/>
        <v>0</v>
      </c>
      <c r="AB294" s="10">
        <f t="shared" si="44"/>
        <v>0</v>
      </c>
      <c r="AC294" s="10">
        <f t="shared" si="45"/>
        <v>0</v>
      </c>
      <c r="AD294" s="10">
        <f t="shared" si="46"/>
        <v>0</v>
      </c>
      <c r="AE294" s="10">
        <f t="shared" si="47"/>
        <v>0</v>
      </c>
      <c r="AF294" s="10">
        <f t="shared" si="48"/>
        <v>0</v>
      </c>
      <c r="AG294" s="10">
        <f t="shared" si="49"/>
        <v>0</v>
      </c>
      <c r="AH294" s="10">
        <f t="shared" si="50"/>
        <v>0</v>
      </c>
      <c r="AI294" s="10">
        <f t="shared" si="51"/>
        <v>0</v>
      </c>
      <c r="AJ294" s="10">
        <f t="shared" si="52"/>
        <v>0</v>
      </c>
      <c r="AK294" s="10">
        <f t="shared" si="53"/>
        <v>0</v>
      </c>
      <c r="AL294" s="10">
        <f t="shared" si="54"/>
        <v>0</v>
      </c>
      <c r="AM294" s="10">
        <f t="shared" si="19"/>
        <v>0</v>
      </c>
    </row>
    <row r="295" spans="1:39" ht="11.25">
      <c r="A295" s="4"/>
      <c r="B295" s="35" t="s">
        <v>14</v>
      </c>
      <c r="C295" s="43">
        <f t="shared" si="20"/>
        <v>0</v>
      </c>
      <c r="D295" s="43">
        <f t="shared" si="21"/>
        <v>0</v>
      </c>
      <c r="E295" s="43">
        <f t="shared" si="22"/>
        <v>0</v>
      </c>
      <c r="F295" s="43">
        <f t="shared" si="23"/>
        <v>0</v>
      </c>
      <c r="G295" s="43">
        <f t="shared" si="24"/>
        <v>0</v>
      </c>
      <c r="H295" s="43">
        <f t="shared" si="25"/>
        <v>0</v>
      </c>
      <c r="I295" s="43">
        <f t="shared" si="26"/>
        <v>0</v>
      </c>
      <c r="J295" s="43">
        <f t="shared" si="27"/>
        <v>0</v>
      </c>
      <c r="K295" s="43">
        <f t="shared" si="28"/>
        <v>0</v>
      </c>
      <c r="L295" s="43">
        <f t="shared" si="29"/>
        <v>0</v>
      </c>
      <c r="M295" s="43">
        <f t="shared" si="30"/>
        <v>0</v>
      </c>
      <c r="N295" s="43">
        <f t="shared" si="31"/>
        <v>0</v>
      </c>
      <c r="O295" s="43">
        <f t="shared" si="32"/>
        <v>0</v>
      </c>
      <c r="P295" s="43">
        <f t="shared" si="33"/>
        <v>0</v>
      </c>
      <c r="Q295" s="43">
        <f t="shared" si="34"/>
        <v>0</v>
      </c>
      <c r="R295" s="43">
        <f t="shared" si="35"/>
        <v>0</v>
      </c>
      <c r="S295" s="43">
        <f t="shared" si="36"/>
        <v>0</v>
      </c>
      <c r="T295" s="44">
        <f t="shared" si="37"/>
        <v>0</v>
      </c>
      <c r="V295" s="10">
        <f t="shared" si="38"/>
        <v>0</v>
      </c>
      <c r="W295" s="10">
        <f t="shared" si="39"/>
        <v>0</v>
      </c>
      <c r="X295" s="10">
        <f t="shared" si="40"/>
        <v>0</v>
      </c>
      <c r="Y295" s="10">
        <f t="shared" si="41"/>
        <v>0</v>
      </c>
      <c r="Z295" s="10">
        <f t="shared" si="42"/>
        <v>0</v>
      </c>
      <c r="AA295" s="10">
        <f t="shared" si="43"/>
        <v>0</v>
      </c>
      <c r="AB295" s="10">
        <f t="shared" si="44"/>
        <v>0</v>
      </c>
      <c r="AC295" s="10">
        <f t="shared" si="45"/>
        <v>0</v>
      </c>
      <c r="AD295" s="10">
        <f t="shared" si="46"/>
        <v>0</v>
      </c>
      <c r="AE295" s="10">
        <f t="shared" si="47"/>
        <v>0</v>
      </c>
      <c r="AF295" s="10">
        <f t="shared" si="48"/>
        <v>0</v>
      </c>
      <c r="AG295" s="10">
        <f t="shared" si="49"/>
        <v>0</v>
      </c>
      <c r="AH295" s="10">
        <f t="shared" si="50"/>
        <v>0</v>
      </c>
      <c r="AI295" s="10">
        <f t="shared" si="51"/>
        <v>0</v>
      </c>
      <c r="AJ295" s="10">
        <f t="shared" si="52"/>
        <v>0</v>
      </c>
      <c r="AK295" s="10">
        <f t="shared" si="53"/>
        <v>0</v>
      </c>
      <c r="AL295" s="10">
        <f t="shared" si="54"/>
        <v>0</v>
      </c>
      <c r="AM295" s="10">
        <f t="shared" si="19"/>
        <v>0</v>
      </c>
    </row>
    <row r="296" spans="1:39" ht="11.25">
      <c r="A296" s="4"/>
      <c r="B296" s="35" t="s">
        <v>16</v>
      </c>
      <c r="C296" s="43">
        <f t="shared" si="20"/>
        <v>0</v>
      </c>
      <c r="D296" s="43">
        <f t="shared" si="21"/>
        <v>0</v>
      </c>
      <c r="E296" s="43">
        <f t="shared" si="22"/>
        <v>0</v>
      </c>
      <c r="F296" s="43">
        <f t="shared" si="23"/>
        <v>0</v>
      </c>
      <c r="G296" s="43">
        <f t="shared" si="24"/>
        <v>27</v>
      </c>
      <c r="H296" s="43">
        <f t="shared" si="25"/>
        <v>0</v>
      </c>
      <c r="I296" s="43">
        <f t="shared" si="26"/>
        <v>0</v>
      </c>
      <c r="J296" s="43">
        <f t="shared" si="27"/>
        <v>0</v>
      </c>
      <c r="K296" s="43">
        <f t="shared" si="28"/>
        <v>0</v>
      </c>
      <c r="L296" s="43">
        <f t="shared" si="29"/>
        <v>0</v>
      </c>
      <c r="M296" s="43">
        <f t="shared" si="30"/>
        <v>0</v>
      </c>
      <c r="N296" s="43">
        <f t="shared" si="31"/>
        <v>0</v>
      </c>
      <c r="O296" s="43">
        <f t="shared" si="32"/>
        <v>0</v>
      </c>
      <c r="P296" s="43">
        <f t="shared" si="33"/>
        <v>0</v>
      </c>
      <c r="Q296" s="43">
        <f t="shared" si="34"/>
        <v>24</v>
      </c>
      <c r="R296" s="43">
        <f t="shared" si="35"/>
        <v>0</v>
      </c>
      <c r="S296" s="43">
        <f t="shared" si="36"/>
        <v>0</v>
      </c>
      <c r="T296" s="44">
        <f t="shared" si="37"/>
        <v>0</v>
      </c>
      <c r="V296" s="10">
        <f t="shared" si="38"/>
        <v>0</v>
      </c>
      <c r="W296" s="10">
        <f t="shared" si="39"/>
        <v>0</v>
      </c>
      <c r="X296" s="10">
        <f t="shared" si="40"/>
        <v>0</v>
      </c>
      <c r="Y296" s="10">
        <f t="shared" si="41"/>
        <v>0</v>
      </c>
      <c r="Z296" s="10">
        <f t="shared" si="42"/>
        <v>1</v>
      </c>
      <c r="AA296" s="10">
        <f t="shared" si="43"/>
        <v>0</v>
      </c>
      <c r="AB296" s="10">
        <f t="shared" si="44"/>
        <v>0</v>
      </c>
      <c r="AC296" s="10">
        <f t="shared" si="45"/>
        <v>0</v>
      </c>
      <c r="AD296" s="10">
        <f t="shared" si="46"/>
        <v>0</v>
      </c>
      <c r="AE296" s="10">
        <f t="shared" si="47"/>
        <v>0</v>
      </c>
      <c r="AF296" s="10">
        <f t="shared" si="48"/>
        <v>0</v>
      </c>
      <c r="AG296" s="10">
        <f t="shared" si="49"/>
        <v>0</v>
      </c>
      <c r="AH296" s="10">
        <f t="shared" si="50"/>
        <v>0</v>
      </c>
      <c r="AI296" s="10">
        <f t="shared" si="51"/>
        <v>0</v>
      </c>
      <c r="AJ296" s="10">
        <f t="shared" si="52"/>
        <v>1</v>
      </c>
      <c r="AK296" s="10">
        <f t="shared" si="53"/>
        <v>0</v>
      </c>
      <c r="AL296" s="10">
        <f t="shared" si="54"/>
        <v>0</v>
      </c>
      <c r="AM296" s="10">
        <f t="shared" si="19"/>
        <v>0</v>
      </c>
    </row>
    <row r="297" spans="1:39" ht="11.25">
      <c r="A297" s="4"/>
      <c r="B297" s="35" t="s">
        <v>18</v>
      </c>
      <c r="C297" s="43">
        <f t="shared" si="20"/>
        <v>0</v>
      </c>
      <c r="D297" s="43">
        <f t="shared" si="21"/>
        <v>0</v>
      </c>
      <c r="E297" s="43">
        <f t="shared" si="22"/>
        <v>0</v>
      </c>
      <c r="F297" s="43">
        <f t="shared" si="23"/>
        <v>0</v>
      </c>
      <c r="G297" s="43">
        <f t="shared" si="24"/>
        <v>0</v>
      </c>
      <c r="H297" s="43">
        <f t="shared" si="25"/>
        <v>0</v>
      </c>
      <c r="I297" s="43">
        <f t="shared" si="26"/>
        <v>0</v>
      </c>
      <c r="J297" s="43">
        <f t="shared" si="27"/>
        <v>0</v>
      </c>
      <c r="K297" s="43">
        <f t="shared" si="28"/>
        <v>0</v>
      </c>
      <c r="L297" s="43">
        <f t="shared" si="29"/>
        <v>0</v>
      </c>
      <c r="M297" s="43">
        <f t="shared" si="30"/>
        <v>0</v>
      </c>
      <c r="N297" s="43">
        <f t="shared" si="31"/>
        <v>0</v>
      </c>
      <c r="O297" s="43">
        <f t="shared" si="32"/>
        <v>0</v>
      </c>
      <c r="P297" s="43">
        <f t="shared" si="33"/>
        <v>0</v>
      </c>
      <c r="Q297" s="43">
        <f t="shared" si="34"/>
        <v>0</v>
      </c>
      <c r="R297" s="43">
        <f t="shared" si="35"/>
        <v>0</v>
      </c>
      <c r="S297" s="43">
        <f t="shared" si="36"/>
        <v>0</v>
      </c>
      <c r="T297" s="44">
        <f t="shared" si="37"/>
        <v>0</v>
      </c>
      <c r="V297" s="10">
        <f t="shared" si="38"/>
        <v>0</v>
      </c>
      <c r="W297" s="10">
        <f t="shared" si="39"/>
        <v>0</v>
      </c>
      <c r="X297" s="10">
        <f t="shared" si="40"/>
        <v>0</v>
      </c>
      <c r="Y297" s="10">
        <f t="shared" si="41"/>
        <v>0</v>
      </c>
      <c r="Z297" s="10">
        <f t="shared" si="42"/>
        <v>0</v>
      </c>
      <c r="AA297" s="10">
        <f t="shared" si="43"/>
        <v>0</v>
      </c>
      <c r="AB297" s="10">
        <f t="shared" si="44"/>
        <v>0</v>
      </c>
      <c r="AC297" s="10">
        <f t="shared" si="45"/>
        <v>0</v>
      </c>
      <c r="AD297" s="10">
        <f t="shared" si="46"/>
        <v>0</v>
      </c>
      <c r="AE297" s="10">
        <f t="shared" si="47"/>
        <v>0</v>
      </c>
      <c r="AF297" s="10">
        <f t="shared" si="48"/>
        <v>0</v>
      </c>
      <c r="AG297" s="10">
        <f t="shared" si="49"/>
        <v>0</v>
      </c>
      <c r="AH297" s="10">
        <f t="shared" si="50"/>
        <v>0</v>
      </c>
      <c r="AI297" s="10">
        <f t="shared" si="51"/>
        <v>0</v>
      </c>
      <c r="AJ297" s="10">
        <f t="shared" si="52"/>
        <v>0</v>
      </c>
      <c r="AK297" s="10">
        <f t="shared" si="53"/>
        <v>0</v>
      </c>
      <c r="AL297" s="10">
        <f t="shared" si="54"/>
        <v>0</v>
      </c>
      <c r="AM297" s="10">
        <f t="shared" si="19"/>
        <v>0</v>
      </c>
    </row>
    <row r="298" spans="1:39" ht="11.25">
      <c r="A298" s="4"/>
      <c r="B298" s="35" t="s">
        <v>20</v>
      </c>
      <c r="C298" s="43">
        <f t="shared" si="20"/>
        <v>0</v>
      </c>
      <c r="D298" s="43">
        <f t="shared" si="21"/>
        <v>0</v>
      </c>
      <c r="E298" s="43">
        <f t="shared" si="22"/>
        <v>12</v>
      </c>
      <c r="F298" s="43">
        <f t="shared" si="23"/>
        <v>0</v>
      </c>
      <c r="G298" s="43">
        <f t="shared" si="24"/>
        <v>175</v>
      </c>
      <c r="H298" s="43">
        <f t="shared" si="25"/>
        <v>0</v>
      </c>
      <c r="I298" s="43">
        <f t="shared" si="26"/>
        <v>0</v>
      </c>
      <c r="J298" s="43">
        <f t="shared" si="27"/>
        <v>0</v>
      </c>
      <c r="K298" s="43">
        <f t="shared" si="28"/>
        <v>0</v>
      </c>
      <c r="L298" s="43">
        <f t="shared" si="29"/>
        <v>0</v>
      </c>
      <c r="M298" s="43">
        <f t="shared" si="30"/>
        <v>0</v>
      </c>
      <c r="N298" s="43">
        <f t="shared" si="31"/>
        <v>0</v>
      </c>
      <c r="O298" s="43">
        <f t="shared" si="32"/>
        <v>0</v>
      </c>
      <c r="P298" s="43">
        <f t="shared" si="33"/>
        <v>0</v>
      </c>
      <c r="Q298" s="43">
        <f t="shared" si="34"/>
        <v>15</v>
      </c>
      <c r="R298" s="43">
        <f t="shared" si="35"/>
        <v>0</v>
      </c>
      <c r="S298" s="43">
        <f t="shared" si="36"/>
        <v>0</v>
      </c>
      <c r="T298" s="44">
        <f t="shared" si="37"/>
        <v>0</v>
      </c>
      <c r="V298" s="10">
        <f t="shared" si="38"/>
        <v>0</v>
      </c>
      <c r="W298" s="10">
        <f t="shared" si="39"/>
        <v>0</v>
      </c>
      <c r="X298" s="10">
        <f t="shared" si="40"/>
        <v>1</v>
      </c>
      <c r="Y298" s="10">
        <f t="shared" si="41"/>
        <v>0</v>
      </c>
      <c r="Z298" s="10">
        <f t="shared" si="42"/>
        <v>1</v>
      </c>
      <c r="AA298" s="10">
        <f t="shared" si="43"/>
        <v>0</v>
      </c>
      <c r="AB298" s="10">
        <f t="shared" si="44"/>
        <v>0</v>
      </c>
      <c r="AC298" s="10">
        <f t="shared" si="45"/>
        <v>0</v>
      </c>
      <c r="AD298" s="10">
        <f t="shared" si="46"/>
        <v>0</v>
      </c>
      <c r="AE298" s="10">
        <f t="shared" si="47"/>
        <v>0</v>
      </c>
      <c r="AF298" s="10">
        <f t="shared" si="48"/>
        <v>0</v>
      </c>
      <c r="AG298" s="10">
        <f t="shared" si="49"/>
        <v>0</v>
      </c>
      <c r="AH298" s="10">
        <f t="shared" si="50"/>
        <v>0</v>
      </c>
      <c r="AI298" s="10">
        <f t="shared" si="51"/>
        <v>0</v>
      </c>
      <c r="AJ298" s="10">
        <f t="shared" si="52"/>
        <v>1</v>
      </c>
      <c r="AK298" s="10">
        <f t="shared" si="53"/>
        <v>0</v>
      </c>
      <c r="AL298" s="10">
        <f t="shared" si="54"/>
        <v>0</v>
      </c>
      <c r="AM298" s="10">
        <f t="shared" si="19"/>
        <v>0</v>
      </c>
    </row>
    <row r="299" spans="1:39" ht="11.25">
      <c r="A299" s="4"/>
      <c r="B299" s="35" t="s">
        <v>22</v>
      </c>
      <c r="C299" s="43">
        <f t="shared" si="20"/>
        <v>0</v>
      </c>
      <c r="D299" s="43">
        <f t="shared" si="21"/>
        <v>0</v>
      </c>
      <c r="E299" s="43">
        <f t="shared" si="22"/>
        <v>37</v>
      </c>
      <c r="F299" s="43">
        <f t="shared" si="23"/>
        <v>0</v>
      </c>
      <c r="G299" s="43">
        <f t="shared" si="24"/>
        <v>24</v>
      </c>
      <c r="H299" s="43">
        <f t="shared" si="25"/>
        <v>2</v>
      </c>
      <c r="I299" s="43">
        <f t="shared" si="26"/>
        <v>10</v>
      </c>
      <c r="J299" s="43">
        <f t="shared" si="27"/>
        <v>1</v>
      </c>
      <c r="K299" s="43">
        <f t="shared" si="28"/>
        <v>0</v>
      </c>
      <c r="L299" s="43">
        <f t="shared" si="29"/>
        <v>0</v>
      </c>
      <c r="M299" s="43">
        <f t="shared" si="30"/>
        <v>0</v>
      </c>
      <c r="N299" s="43">
        <f t="shared" si="31"/>
        <v>1</v>
      </c>
      <c r="O299" s="43">
        <f t="shared" si="32"/>
        <v>0</v>
      </c>
      <c r="P299" s="43">
        <f t="shared" si="33"/>
        <v>0</v>
      </c>
      <c r="Q299" s="43">
        <f t="shared" si="34"/>
        <v>0</v>
      </c>
      <c r="R299" s="43">
        <f t="shared" si="35"/>
        <v>0</v>
      </c>
      <c r="S299" s="43">
        <f t="shared" si="36"/>
        <v>0</v>
      </c>
      <c r="T299" s="44">
        <f t="shared" si="37"/>
        <v>0</v>
      </c>
      <c r="V299" s="10">
        <f t="shared" si="38"/>
        <v>0</v>
      </c>
      <c r="W299" s="10">
        <f t="shared" si="39"/>
        <v>0</v>
      </c>
      <c r="X299" s="10">
        <f t="shared" si="40"/>
        <v>1</v>
      </c>
      <c r="Y299" s="10">
        <f t="shared" si="41"/>
        <v>0</v>
      </c>
      <c r="Z299" s="10">
        <f t="shared" si="42"/>
        <v>1</v>
      </c>
      <c r="AA299" s="10">
        <f t="shared" si="43"/>
        <v>1</v>
      </c>
      <c r="AB299" s="10">
        <f t="shared" si="44"/>
        <v>1</v>
      </c>
      <c r="AC299" s="10">
        <f t="shared" si="45"/>
        <v>1</v>
      </c>
      <c r="AD299" s="10">
        <f t="shared" si="46"/>
        <v>0</v>
      </c>
      <c r="AE299" s="10">
        <f t="shared" si="47"/>
        <v>0</v>
      </c>
      <c r="AF299" s="10">
        <f t="shared" si="48"/>
        <v>0</v>
      </c>
      <c r="AG299" s="10">
        <f t="shared" si="49"/>
        <v>1</v>
      </c>
      <c r="AH299" s="10">
        <f t="shared" si="50"/>
        <v>0</v>
      </c>
      <c r="AI299" s="10">
        <f t="shared" si="51"/>
        <v>0</v>
      </c>
      <c r="AJ299" s="10">
        <f t="shared" si="52"/>
        <v>0</v>
      </c>
      <c r="AK299" s="10">
        <f t="shared" si="53"/>
        <v>0</v>
      </c>
      <c r="AL299" s="10">
        <f t="shared" si="54"/>
        <v>0</v>
      </c>
      <c r="AM299" s="10">
        <f t="shared" si="19"/>
        <v>0</v>
      </c>
    </row>
    <row r="300" spans="1:39" ht="11.25">
      <c r="A300" s="4"/>
      <c r="B300" s="35" t="s">
        <v>24</v>
      </c>
      <c r="C300" s="43">
        <f t="shared" si="20"/>
        <v>0</v>
      </c>
      <c r="D300" s="43">
        <f t="shared" si="21"/>
        <v>0</v>
      </c>
      <c r="E300" s="43">
        <f t="shared" si="22"/>
        <v>0</v>
      </c>
      <c r="F300" s="43">
        <f t="shared" si="23"/>
        <v>0</v>
      </c>
      <c r="G300" s="43">
        <f t="shared" si="24"/>
        <v>0</v>
      </c>
      <c r="H300" s="43">
        <f t="shared" si="25"/>
        <v>0</v>
      </c>
      <c r="I300" s="43">
        <f t="shared" si="26"/>
        <v>0</v>
      </c>
      <c r="J300" s="43">
        <f t="shared" si="27"/>
        <v>0</v>
      </c>
      <c r="K300" s="43">
        <f t="shared" si="28"/>
        <v>0</v>
      </c>
      <c r="L300" s="43">
        <f t="shared" si="29"/>
        <v>0</v>
      </c>
      <c r="M300" s="43">
        <f t="shared" si="30"/>
        <v>0</v>
      </c>
      <c r="N300" s="43">
        <f t="shared" si="31"/>
        <v>7</v>
      </c>
      <c r="O300" s="43">
        <f t="shared" si="32"/>
        <v>0</v>
      </c>
      <c r="P300" s="43">
        <f t="shared" si="33"/>
        <v>0</v>
      </c>
      <c r="Q300" s="43">
        <f t="shared" si="34"/>
        <v>0</v>
      </c>
      <c r="R300" s="43">
        <f t="shared" si="35"/>
        <v>0</v>
      </c>
      <c r="S300" s="43">
        <f t="shared" si="36"/>
        <v>0</v>
      </c>
      <c r="T300" s="44">
        <f t="shared" si="37"/>
        <v>0</v>
      </c>
      <c r="V300" s="10">
        <f t="shared" si="38"/>
        <v>0</v>
      </c>
      <c r="W300" s="10">
        <f t="shared" si="39"/>
        <v>0</v>
      </c>
      <c r="X300" s="10">
        <f t="shared" si="40"/>
        <v>0</v>
      </c>
      <c r="Y300" s="10">
        <f t="shared" si="41"/>
        <v>0</v>
      </c>
      <c r="Z300" s="10">
        <f t="shared" si="42"/>
        <v>0</v>
      </c>
      <c r="AA300" s="10">
        <f t="shared" si="43"/>
        <v>0</v>
      </c>
      <c r="AB300" s="10">
        <f t="shared" si="44"/>
        <v>0</v>
      </c>
      <c r="AC300" s="10">
        <f t="shared" si="45"/>
        <v>0</v>
      </c>
      <c r="AD300" s="10">
        <f t="shared" si="46"/>
        <v>0</v>
      </c>
      <c r="AE300" s="10">
        <f t="shared" si="47"/>
        <v>0</v>
      </c>
      <c r="AF300" s="10">
        <f t="shared" si="48"/>
        <v>0</v>
      </c>
      <c r="AG300" s="10">
        <f t="shared" si="49"/>
        <v>1</v>
      </c>
      <c r="AH300" s="10">
        <f t="shared" si="50"/>
        <v>0</v>
      </c>
      <c r="AI300" s="10">
        <f t="shared" si="51"/>
        <v>0</v>
      </c>
      <c r="AJ300" s="10">
        <f t="shared" si="52"/>
        <v>0</v>
      </c>
      <c r="AK300" s="10">
        <f t="shared" si="53"/>
        <v>0</v>
      </c>
      <c r="AL300" s="10">
        <f t="shared" si="54"/>
        <v>0</v>
      </c>
      <c r="AM300" s="10">
        <f t="shared" si="19"/>
        <v>0</v>
      </c>
    </row>
    <row r="301" spans="1:39" ht="11.25">
      <c r="A301" s="4"/>
      <c r="B301" s="35" t="s">
        <v>26</v>
      </c>
      <c r="C301" s="43">
        <f t="shared" si="20"/>
        <v>0</v>
      </c>
      <c r="D301" s="43">
        <f t="shared" si="21"/>
        <v>6</v>
      </c>
      <c r="E301" s="43">
        <f t="shared" si="22"/>
        <v>38</v>
      </c>
      <c r="F301" s="43">
        <f t="shared" si="23"/>
        <v>6</v>
      </c>
      <c r="G301" s="43">
        <f t="shared" si="24"/>
        <v>71</v>
      </c>
      <c r="H301" s="43">
        <f t="shared" si="25"/>
        <v>40</v>
      </c>
      <c r="I301" s="43">
        <f t="shared" si="26"/>
        <v>102</v>
      </c>
      <c r="J301" s="43">
        <f t="shared" si="27"/>
        <v>15</v>
      </c>
      <c r="K301" s="43">
        <f t="shared" si="28"/>
        <v>0</v>
      </c>
      <c r="L301" s="43">
        <f t="shared" si="29"/>
        <v>1</v>
      </c>
      <c r="M301" s="43">
        <f t="shared" si="30"/>
        <v>38</v>
      </c>
      <c r="N301" s="43">
        <f t="shared" si="31"/>
        <v>9</v>
      </c>
      <c r="O301" s="43">
        <f t="shared" si="32"/>
        <v>2</v>
      </c>
      <c r="P301" s="43">
        <f t="shared" si="33"/>
        <v>14</v>
      </c>
      <c r="Q301" s="43">
        <f t="shared" si="34"/>
        <v>11</v>
      </c>
      <c r="R301" s="43">
        <f t="shared" si="35"/>
        <v>7</v>
      </c>
      <c r="S301" s="43">
        <f t="shared" si="36"/>
        <v>1</v>
      </c>
      <c r="T301" s="44">
        <f t="shared" si="37"/>
        <v>6</v>
      </c>
      <c r="V301" s="10">
        <f t="shared" si="38"/>
        <v>0</v>
      </c>
      <c r="W301" s="10">
        <f t="shared" si="39"/>
        <v>1</v>
      </c>
      <c r="X301" s="10">
        <f t="shared" si="40"/>
        <v>1</v>
      </c>
      <c r="Y301" s="10">
        <f t="shared" si="41"/>
        <v>1</v>
      </c>
      <c r="Z301" s="10">
        <f t="shared" si="42"/>
        <v>1</v>
      </c>
      <c r="AA301" s="10">
        <f t="shared" si="43"/>
        <v>1</v>
      </c>
      <c r="AB301" s="10">
        <f t="shared" si="44"/>
        <v>1</v>
      </c>
      <c r="AC301" s="10">
        <f t="shared" si="45"/>
        <v>1</v>
      </c>
      <c r="AD301" s="10">
        <f t="shared" si="46"/>
        <v>0</v>
      </c>
      <c r="AE301" s="10">
        <f t="shared" si="47"/>
        <v>1</v>
      </c>
      <c r="AF301" s="10">
        <f t="shared" si="48"/>
        <v>1</v>
      </c>
      <c r="AG301" s="10">
        <f t="shared" si="49"/>
        <v>1</v>
      </c>
      <c r="AH301" s="10">
        <f t="shared" si="50"/>
        <v>1</v>
      </c>
      <c r="AI301" s="10">
        <f t="shared" si="51"/>
        <v>1</v>
      </c>
      <c r="AJ301" s="10">
        <f t="shared" si="52"/>
        <v>1</v>
      </c>
      <c r="AK301" s="10">
        <f t="shared" si="53"/>
        <v>1</v>
      </c>
      <c r="AL301" s="10">
        <f t="shared" si="54"/>
        <v>1</v>
      </c>
      <c r="AM301" s="10">
        <f t="shared" si="19"/>
        <v>1</v>
      </c>
    </row>
    <row r="302" spans="1:39" ht="11.25">
      <c r="A302" s="4"/>
      <c r="B302" s="35" t="s">
        <v>28</v>
      </c>
      <c r="C302" s="43">
        <f t="shared" si="20"/>
        <v>0</v>
      </c>
      <c r="D302" s="43">
        <f t="shared" si="21"/>
        <v>0</v>
      </c>
      <c r="E302" s="43">
        <f t="shared" si="22"/>
        <v>0</v>
      </c>
      <c r="F302" s="43">
        <f t="shared" si="23"/>
        <v>0</v>
      </c>
      <c r="G302" s="43">
        <f t="shared" si="24"/>
        <v>0</v>
      </c>
      <c r="H302" s="43">
        <f t="shared" si="25"/>
        <v>0</v>
      </c>
      <c r="I302" s="43">
        <f t="shared" si="26"/>
        <v>0</v>
      </c>
      <c r="J302" s="43">
        <f t="shared" si="27"/>
        <v>0</v>
      </c>
      <c r="K302" s="43">
        <f t="shared" si="28"/>
        <v>0</v>
      </c>
      <c r="L302" s="43">
        <f t="shared" si="29"/>
        <v>0</v>
      </c>
      <c r="M302" s="43">
        <f t="shared" si="30"/>
        <v>1</v>
      </c>
      <c r="N302" s="43">
        <f t="shared" si="31"/>
        <v>0</v>
      </c>
      <c r="O302" s="43">
        <f t="shared" si="32"/>
        <v>0</v>
      </c>
      <c r="P302" s="43">
        <f t="shared" si="33"/>
        <v>0</v>
      </c>
      <c r="Q302" s="43">
        <f t="shared" si="34"/>
        <v>0</v>
      </c>
      <c r="R302" s="43">
        <f t="shared" si="35"/>
        <v>0</v>
      </c>
      <c r="S302" s="43">
        <f t="shared" si="36"/>
        <v>0</v>
      </c>
      <c r="T302" s="44">
        <f t="shared" si="37"/>
        <v>0</v>
      </c>
      <c r="V302" s="10">
        <f t="shared" si="38"/>
        <v>0</v>
      </c>
      <c r="W302" s="10">
        <f t="shared" si="39"/>
        <v>0</v>
      </c>
      <c r="X302" s="10">
        <f t="shared" si="40"/>
        <v>0</v>
      </c>
      <c r="Y302" s="10">
        <f t="shared" si="41"/>
        <v>0</v>
      </c>
      <c r="Z302" s="10">
        <f t="shared" si="42"/>
        <v>0</v>
      </c>
      <c r="AA302" s="10">
        <f t="shared" si="43"/>
        <v>0</v>
      </c>
      <c r="AB302" s="10">
        <f t="shared" si="44"/>
        <v>0</v>
      </c>
      <c r="AC302" s="10">
        <f t="shared" si="45"/>
        <v>0</v>
      </c>
      <c r="AD302" s="10">
        <f t="shared" si="46"/>
        <v>0</v>
      </c>
      <c r="AE302" s="10">
        <f t="shared" si="47"/>
        <v>0</v>
      </c>
      <c r="AF302" s="10">
        <f t="shared" si="48"/>
        <v>1</v>
      </c>
      <c r="AG302" s="10">
        <f t="shared" si="49"/>
        <v>0</v>
      </c>
      <c r="AH302" s="10">
        <f t="shared" si="50"/>
        <v>0</v>
      </c>
      <c r="AI302" s="10">
        <f t="shared" si="51"/>
        <v>0</v>
      </c>
      <c r="AJ302" s="10">
        <f t="shared" si="52"/>
        <v>0</v>
      </c>
      <c r="AK302" s="10">
        <f t="shared" si="53"/>
        <v>0</v>
      </c>
      <c r="AL302" s="10">
        <f t="shared" si="54"/>
        <v>0</v>
      </c>
      <c r="AM302" s="10">
        <f t="shared" si="19"/>
        <v>0</v>
      </c>
    </row>
    <row r="303" spans="1:39" ht="11.25">
      <c r="A303" s="4"/>
      <c r="B303" s="35" t="s">
        <v>30</v>
      </c>
      <c r="C303" s="43">
        <f t="shared" si="20"/>
        <v>0</v>
      </c>
      <c r="D303" s="43">
        <f t="shared" si="21"/>
        <v>10</v>
      </c>
      <c r="E303" s="43">
        <f t="shared" si="22"/>
        <v>0</v>
      </c>
      <c r="F303" s="43">
        <f t="shared" si="23"/>
        <v>0</v>
      </c>
      <c r="G303" s="43">
        <f t="shared" si="24"/>
        <v>38</v>
      </c>
      <c r="H303" s="43">
        <f t="shared" si="25"/>
        <v>14</v>
      </c>
      <c r="I303" s="43">
        <f t="shared" si="26"/>
        <v>73</v>
      </c>
      <c r="J303" s="43">
        <f t="shared" si="27"/>
        <v>0</v>
      </c>
      <c r="K303" s="43">
        <f t="shared" si="28"/>
        <v>0</v>
      </c>
      <c r="L303" s="43">
        <f t="shared" si="29"/>
        <v>0</v>
      </c>
      <c r="M303" s="43">
        <f t="shared" si="30"/>
        <v>23</v>
      </c>
      <c r="N303" s="43">
        <f t="shared" si="31"/>
        <v>0</v>
      </c>
      <c r="O303" s="43">
        <f t="shared" si="32"/>
        <v>0</v>
      </c>
      <c r="P303" s="43">
        <f t="shared" si="33"/>
        <v>2</v>
      </c>
      <c r="Q303" s="43">
        <f t="shared" si="34"/>
        <v>0</v>
      </c>
      <c r="R303" s="43">
        <f t="shared" si="35"/>
        <v>8</v>
      </c>
      <c r="S303" s="43">
        <f t="shared" si="36"/>
        <v>0</v>
      </c>
      <c r="T303" s="44">
        <f t="shared" si="37"/>
        <v>33</v>
      </c>
      <c r="V303" s="10">
        <f t="shared" si="38"/>
        <v>0</v>
      </c>
      <c r="W303" s="10">
        <f t="shared" si="39"/>
        <v>1</v>
      </c>
      <c r="X303" s="10">
        <f t="shared" si="40"/>
        <v>0</v>
      </c>
      <c r="Y303" s="10">
        <f t="shared" si="41"/>
        <v>0</v>
      </c>
      <c r="Z303" s="10">
        <f t="shared" si="42"/>
        <v>1</v>
      </c>
      <c r="AA303" s="10">
        <f t="shared" si="43"/>
        <v>1</v>
      </c>
      <c r="AB303" s="10">
        <f t="shared" si="44"/>
        <v>1</v>
      </c>
      <c r="AC303" s="10">
        <f t="shared" si="45"/>
        <v>0</v>
      </c>
      <c r="AD303" s="10">
        <f t="shared" si="46"/>
        <v>0</v>
      </c>
      <c r="AE303" s="10">
        <f t="shared" si="47"/>
        <v>0</v>
      </c>
      <c r="AF303" s="10">
        <f t="shared" si="48"/>
        <v>1</v>
      </c>
      <c r="AG303" s="10">
        <f t="shared" si="49"/>
        <v>0</v>
      </c>
      <c r="AH303" s="10">
        <f t="shared" si="50"/>
        <v>0</v>
      </c>
      <c r="AI303" s="10">
        <f t="shared" si="51"/>
        <v>1</v>
      </c>
      <c r="AJ303" s="10">
        <f t="shared" si="52"/>
        <v>0</v>
      </c>
      <c r="AK303" s="10">
        <f t="shared" si="53"/>
        <v>1</v>
      </c>
      <c r="AL303" s="10">
        <f t="shared" si="54"/>
        <v>0</v>
      </c>
      <c r="AM303" s="10">
        <f t="shared" si="19"/>
        <v>1</v>
      </c>
    </row>
    <row r="304" spans="1:39" ht="11.25">
      <c r="A304" s="4"/>
      <c r="B304" s="35" t="s">
        <v>32</v>
      </c>
      <c r="C304" s="43">
        <f t="shared" si="20"/>
        <v>0</v>
      </c>
      <c r="D304" s="43">
        <f t="shared" si="21"/>
        <v>0</v>
      </c>
      <c r="E304" s="43">
        <f t="shared" si="22"/>
        <v>0</v>
      </c>
      <c r="F304" s="43">
        <f t="shared" si="23"/>
        <v>0</v>
      </c>
      <c r="G304" s="43">
        <f t="shared" si="24"/>
        <v>0</v>
      </c>
      <c r="H304" s="43">
        <f t="shared" si="25"/>
        <v>0</v>
      </c>
      <c r="I304" s="43">
        <f t="shared" si="26"/>
        <v>0</v>
      </c>
      <c r="J304" s="43">
        <f t="shared" si="27"/>
        <v>0</v>
      </c>
      <c r="K304" s="43">
        <f t="shared" si="28"/>
        <v>0</v>
      </c>
      <c r="L304" s="43">
        <f t="shared" si="29"/>
        <v>0</v>
      </c>
      <c r="M304" s="43">
        <f t="shared" si="30"/>
        <v>0</v>
      </c>
      <c r="N304" s="43">
        <f t="shared" si="31"/>
        <v>0</v>
      </c>
      <c r="O304" s="43">
        <f t="shared" si="32"/>
        <v>0</v>
      </c>
      <c r="P304" s="43">
        <f t="shared" si="33"/>
        <v>0</v>
      </c>
      <c r="Q304" s="43">
        <f t="shared" si="34"/>
        <v>0</v>
      </c>
      <c r="R304" s="43">
        <f t="shared" si="35"/>
        <v>0</v>
      </c>
      <c r="S304" s="43">
        <f t="shared" si="36"/>
        <v>0</v>
      </c>
      <c r="T304" s="44">
        <f t="shared" si="37"/>
        <v>0</v>
      </c>
      <c r="V304" s="10">
        <f t="shared" si="38"/>
        <v>0</v>
      </c>
      <c r="W304" s="10">
        <f t="shared" si="39"/>
        <v>0</v>
      </c>
      <c r="X304" s="10">
        <f t="shared" si="40"/>
        <v>0</v>
      </c>
      <c r="Y304" s="10">
        <f t="shared" si="41"/>
        <v>0</v>
      </c>
      <c r="Z304" s="10">
        <f t="shared" si="42"/>
        <v>0</v>
      </c>
      <c r="AA304" s="10">
        <f t="shared" si="43"/>
        <v>0</v>
      </c>
      <c r="AB304" s="10">
        <f t="shared" si="44"/>
        <v>0</v>
      </c>
      <c r="AC304" s="10">
        <f t="shared" si="45"/>
        <v>0</v>
      </c>
      <c r="AD304" s="10">
        <f t="shared" si="46"/>
        <v>0</v>
      </c>
      <c r="AE304" s="10">
        <f t="shared" si="47"/>
        <v>0</v>
      </c>
      <c r="AF304" s="10">
        <f t="shared" si="48"/>
        <v>0</v>
      </c>
      <c r="AG304" s="10">
        <f t="shared" si="49"/>
        <v>0</v>
      </c>
      <c r="AH304" s="10">
        <f t="shared" si="50"/>
        <v>0</v>
      </c>
      <c r="AI304" s="10">
        <f t="shared" si="51"/>
        <v>0</v>
      </c>
      <c r="AJ304" s="10">
        <f t="shared" si="52"/>
        <v>0</v>
      </c>
      <c r="AK304" s="10">
        <f t="shared" si="53"/>
        <v>0</v>
      </c>
      <c r="AL304" s="10">
        <f t="shared" si="54"/>
        <v>0</v>
      </c>
      <c r="AM304" s="10">
        <f t="shared" si="19"/>
        <v>0</v>
      </c>
    </row>
    <row r="305" spans="1:39" ht="11.25">
      <c r="A305" s="4"/>
      <c r="B305" s="35" t="s">
        <v>34</v>
      </c>
      <c r="C305" s="43">
        <f t="shared" si="20"/>
        <v>0</v>
      </c>
      <c r="D305" s="43">
        <f t="shared" si="21"/>
        <v>0</v>
      </c>
      <c r="E305" s="43">
        <f t="shared" si="22"/>
        <v>0</v>
      </c>
      <c r="F305" s="43">
        <f t="shared" si="23"/>
        <v>0</v>
      </c>
      <c r="G305" s="43">
        <f t="shared" si="24"/>
        <v>0</v>
      </c>
      <c r="H305" s="43">
        <f t="shared" si="25"/>
        <v>0</v>
      </c>
      <c r="I305" s="43">
        <f t="shared" si="26"/>
        <v>0</v>
      </c>
      <c r="J305" s="43">
        <f t="shared" si="27"/>
        <v>0</v>
      </c>
      <c r="K305" s="43">
        <f t="shared" si="28"/>
        <v>0</v>
      </c>
      <c r="L305" s="43">
        <f t="shared" si="29"/>
        <v>0</v>
      </c>
      <c r="M305" s="43">
        <f t="shared" si="30"/>
        <v>0</v>
      </c>
      <c r="N305" s="43">
        <f t="shared" si="31"/>
        <v>0</v>
      </c>
      <c r="O305" s="43">
        <f t="shared" si="32"/>
        <v>0</v>
      </c>
      <c r="P305" s="43">
        <f t="shared" si="33"/>
        <v>20</v>
      </c>
      <c r="Q305" s="43">
        <f t="shared" si="34"/>
        <v>0</v>
      </c>
      <c r="R305" s="43">
        <f t="shared" si="35"/>
        <v>0</v>
      </c>
      <c r="S305" s="43">
        <f t="shared" si="36"/>
        <v>0</v>
      </c>
      <c r="T305" s="44">
        <f t="shared" si="37"/>
        <v>0</v>
      </c>
      <c r="V305" s="10">
        <f t="shared" si="38"/>
        <v>0</v>
      </c>
      <c r="W305" s="10">
        <f t="shared" si="39"/>
        <v>0</v>
      </c>
      <c r="X305" s="10">
        <f t="shared" si="40"/>
        <v>0</v>
      </c>
      <c r="Y305" s="10">
        <f t="shared" si="41"/>
        <v>0</v>
      </c>
      <c r="Z305" s="10">
        <f t="shared" si="42"/>
        <v>0</v>
      </c>
      <c r="AA305" s="10">
        <f t="shared" si="43"/>
        <v>0</v>
      </c>
      <c r="AB305" s="10">
        <f t="shared" si="44"/>
        <v>0</v>
      </c>
      <c r="AC305" s="10">
        <f t="shared" si="45"/>
        <v>0</v>
      </c>
      <c r="AD305" s="10">
        <f t="shared" si="46"/>
        <v>0</v>
      </c>
      <c r="AE305" s="10">
        <f t="shared" si="47"/>
        <v>0</v>
      </c>
      <c r="AF305" s="10">
        <f t="shared" si="48"/>
        <v>0</v>
      </c>
      <c r="AG305" s="10">
        <f t="shared" si="49"/>
        <v>0</v>
      </c>
      <c r="AH305" s="10">
        <f t="shared" si="50"/>
        <v>0</v>
      </c>
      <c r="AI305" s="10">
        <f t="shared" si="51"/>
        <v>1</v>
      </c>
      <c r="AJ305" s="10">
        <f t="shared" si="52"/>
        <v>0</v>
      </c>
      <c r="AK305" s="10">
        <f t="shared" si="53"/>
        <v>0</v>
      </c>
      <c r="AL305" s="10">
        <f t="shared" si="54"/>
        <v>0</v>
      </c>
      <c r="AM305" s="10">
        <f t="shared" si="19"/>
        <v>0</v>
      </c>
    </row>
    <row r="306" spans="1:39" ht="11.25">
      <c r="A306" s="4"/>
      <c r="B306" s="35" t="s">
        <v>36</v>
      </c>
      <c r="C306" s="43">
        <f t="shared" si="20"/>
        <v>8</v>
      </c>
      <c r="D306" s="43">
        <f t="shared" si="21"/>
        <v>14</v>
      </c>
      <c r="E306" s="43">
        <f t="shared" si="22"/>
        <v>25</v>
      </c>
      <c r="F306" s="43">
        <f t="shared" si="23"/>
        <v>6</v>
      </c>
      <c r="G306" s="43">
        <f t="shared" si="24"/>
        <v>18</v>
      </c>
      <c r="H306" s="43">
        <f t="shared" si="25"/>
        <v>0</v>
      </c>
      <c r="I306" s="43">
        <f t="shared" si="26"/>
        <v>6</v>
      </c>
      <c r="J306" s="43">
        <f t="shared" si="27"/>
        <v>0</v>
      </c>
      <c r="K306" s="43">
        <f t="shared" si="28"/>
        <v>0</v>
      </c>
      <c r="L306" s="43">
        <f t="shared" si="29"/>
        <v>2</v>
      </c>
      <c r="M306" s="43">
        <f t="shared" si="30"/>
        <v>37</v>
      </c>
      <c r="N306" s="43">
        <f t="shared" si="31"/>
        <v>13</v>
      </c>
      <c r="O306" s="43">
        <f t="shared" si="32"/>
        <v>4</v>
      </c>
      <c r="P306" s="43">
        <f t="shared" si="33"/>
        <v>0</v>
      </c>
      <c r="Q306" s="43">
        <f t="shared" si="34"/>
        <v>25</v>
      </c>
      <c r="R306" s="43">
        <f t="shared" si="35"/>
        <v>2</v>
      </c>
      <c r="S306" s="43">
        <f t="shared" si="36"/>
        <v>13</v>
      </c>
      <c r="T306" s="44">
        <f t="shared" si="37"/>
        <v>13</v>
      </c>
      <c r="V306" s="10">
        <f t="shared" si="38"/>
        <v>1</v>
      </c>
      <c r="W306" s="10">
        <f t="shared" si="39"/>
        <v>1</v>
      </c>
      <c r="X306" s="10">
        <f t="shared" si="40"/>
        <v>1</v>
      </c>
      <c r="Y306" s="10">
        <f t="shared" si="41"/>
        <v>1</v>
      </c>
      <c r="Z306" s="10">
        <f t="shared" si="42"/>
        <v>1</v>
      </c>
      <c r="AA306" s="10">
        <f t="shared" si="43"/>
        <v>0</v>
      </c>
      <c r="AB306" s="10">
        <f t="shared" si="44"/>
        <v>1</v>
      </c>
      <c r="AC306" s="10">
        <f t="shared" si="45"/>
        <v>0</v>
      </c>
      <c r="AD306" s="10">
        <f t="shared" si="46"/>
        <v>0</v>
      </c>
      <c r="AE306" s="10">
        <f t="shared" si="47"/>
        <v>1</v>
      </c>
      <c r="AF306" s="10">
        <f t="shared" si="48"/>
        <v>1</v>
      </c>
      <c r="AG306" s="10">
        <f t="shared" si="49"/>
        <v>1</v>
      </c>
      <c r="AH306" s="10">
        <f t="shared" si="50"/>
        <v>1</v>
      </c>
      <c r="AI306" s="10">
        <f t="shared" si="51"/>
        <v>0</v>
      </c>
      <c r="AJ306" s="10">
        <f t="shared" si="52"/>
        <v>1</v>
      </c>
      <c r="AK306" s="10">
        <f t="shared" si="53"/>
        <v>1</v>
      </c>
      <c r="AL306" s="10">
        <f t="shared" si="54"/>
        <v>1</v>
      </c>
      <c r="AM306" s="10">
        <f t="shared" si="19"/>
        <v>1</v>
      </c>
    </row>
    <row r="307" spans="1:39" ht="11.25">
      <c r="A307" s="4"/>
      <c r="B307" s="35" t="s">
        <v>38</v>
      </c>
      <c r="C307" s="43">
        <f t="shared" si="20"/>
        <v>0</v>
      </c>
      <c r="D307" s="43">
        <f t="shared" si="21"/>
        <v>0</v>
      </c>
      <c r="E307" s="43">
        <f t="shared" si="22"/>
        <v>0</v>
      </c>
      <c r="F307" s="43">
        <f t="shared" si="23"/>
        <v>0</v>
      </c>
      <c r="G307" s="43">
        <f t="shared" si="24"/>
        <v>0</v>
      </c>
      <c r="H307" s="43">
        <f t="shared" si="25"/>
        <v>95</v>
      </c>
      <c r="I307" s="43">
        <f t="shared" si="26"/>
        <v>0</v>
      </c>
      <c r="J307" s="43">
        <f t="shared" si="27"/>
        <v>0</v>
      </c>
      <c r="K307" s="43">
        <f t="shared" si="28"/>
        <v>0</v>
      </c>
      <c r="L307" s="43">
        <f t="shared" si="29"/>
        <v>0</v>
      </c>
      <c r="M307" s="43">
        <f t="shared" si="30"/>
        <v>0</v>
      </c>
      <c r="N307" s="43">
        <f t="shared" si="31"/>
        <v>0</v>
      </c>
      <c r="O307" s="43">
        <f t="shared" si="32"/>
        <v>0</v>
      </c>
      <c r="P307" s="43">
        <f t="shared" si="33"/>
        <v>0</v>
      </c>
      <c r="Q307" s="43">
        <f t="shared" si="34"/>
        <v>0</v>
      </c>
      <c r="R307" s="43">
        <f t="shared" si="35"/>
        <v>0</v>
      </c>
      <c r="S307" s="43">
        <f t="shared" si="36"/>
        <v>0</v>
      </c>
      <c r="T307" s="44">
        <f t="shared" si="37"/>
        <v>0</v>
      </c>
      <c r="V307" s="10">
        <f t="shared" si="38"/>
        <v>0</v>
      </c>
      <c r="W307" s="10">
        <f t="shared" si="39"/>
        <v>0</v>
      </c>
      <c r="X307" s="10">
        <f t="shared" si="40"/>
        <v>0</v>
      </c>
      <c r="Y307" s="10">
        <f t="shared" si="41"/>
        <v>0</v>
      </c>
      <c r="Z307" s="10">
        <f t="shared" si="42"/>
        <v>0</v>
      </c>
      <c r="AA307" s="10">
        <f t="shared" si="43"/>
        <v>1</v>
      </c>
      <c r="AB307" s="10">
        <f t="shared" si="44"/>
        <v>0</v>
      </c>
      <c r="AC307" s="10">
        <f t="shared" si="45"/>
        <v>0</v>
      </c>
      <c r="AD307" s="10">
        <f t="shared" si="46"/>
        <v>0</v>
      </c>
      <c r="AE307" s="10">
        <f t="shared" si="47"/>
        <v>0</v>
      </c>
      <c r="AF307" s="10">
        <f t="shared" si="48"/>
        <v>0</v>
      </c>
      <c r="AG307" s="10">
        <f t="shared" si="49"/>
        <v>0</v>
      </c>
      <c r="AH307" s="10">
        <f t="shared" si="50"/>
        <v>0</v>
      </c>
      <c r="AI307" s="10">
        <f t="shared" si="51"/>
        <v>0</v>
      </c>
      <c r="AJ307" s="10">
        <f t="shared" si="52"/>
        <v>0</v>
      </c>
      <c r="AK307" s="10">
        <f t="shared" si="53"/>
        <v>0</v>
      </c>
      <c r="AL307" s="10">
        <f t="shared" si="54"/>
        <v>0</v>
      </c>
      <c r="AM307" s="10">
        <f t="shared" si="19"/>
        <v>0</v>
      </c>
    </row>
    <row r="308" spans="1:39" ht="11.25">
      <c r="A308" s="4"/>
      <c r="B308" s="35" t="s">
        <v>40</v>
      </c>
      <c r="C308" s="43">
        <f t="shared" si="20"/>
        <v>0</v>
      </c>
      <c r="D308" s="43">
        <f t="shared" si="21"/>
        <v>0</v>
      </c>
      <c r="E308" s="43">
        <f t="shared" si="22"/>
        <v>0</v>
      </c>
      <c r="F308" s="43">
        <f t="shared" si="23"/>
        <v>0</v>
      </c>
      <c r="G308" s="43">
        <f t="shared" si="24"/>
        <v>0</v>
      </c>
      <c r="H308" s="43">
        <f t="shared" si="25"/>
        <v>0</v>
      </c>
      <c r="I308" s="43">
        <f t="shared" si="26"/>
        <v>0</v>
      </c>
      <c r="J308" s="43">
        <f t="shared" si="27"/>
        <v>0</v>
      </c>
      <c r="K308" s="43">
        <f t="shared" si="28"/>
        <v>0</v>
      </c>
      <c r="L308" s="43">
        <f t="shared" si="29"/>
        <v>0</v>
      </c>
      <c r="M308" s="43">
        <f t="shared" si="30"/>
        <v>0</v>
      </c>
      <c r="N308" s="43">
        <f t="shared" si="31"/>
        <v>0</v>
      </c>
      <c r="O308" s="43">
        <f t="shared" si="32"/>
        <v>0</v>
      </c>
      <c r="P308" s="43">
        <f t="shared" si="33"/>
        <v>0</v>
      </c>
      <c r="Q308" s="43">
        <f t="shared" si="34"/>
        <v>0</v>
      </c>
      <c r="R308" s="43">
        <f t="shared" si="35"/>
        <v>0</v>
      </c>
      <c r="S308" s="43">
        <f t="shared" si="36"/>
        <v>0</v>
      </c>
      <c r="T308" s="44">
        <f t="shared" si="37"/>
        <v>0</v>
      </c>
      <c r="V308" s="10">
        <f t="shared" si="38"/>
        <v>0</v>
      </c>
      <c r="W308" s="10">
        <f aca="true" t="shared" si="55" ref="W308:W320">IF(D308&gt;0,1,0)</f>
        <v>0</v>
      </c>
      <c r="X308" s="10">
        <f aca="true" t="shared" si="56" ref="X308:X320">IF(E308&gt;0,1,0)</f>
        <v>0</v>
      </c>
      <c r="Y308" s="10">
        <f aca="true" t="shared" si="57" ref="Y308:Y320">IF(F308&gt;0,1,0)</f>
        <v>0</v>
      </c>
      <c r="Z308" s="10">
        <f aca="true" t="shared" si="58" ref="Z308:Z320">IF(G308&gt;0,1,0)</f>
        <v>0</v>
      </c>
      <c r="AA308" s="10">
        <f aca="true" t="shared" si="59" ref="AA308:AA320">IF(H308&gt;0,1,0)</f>
        <v>0</v>
      </c>
      <c r="AB308" s="10">
        <f aca="true" t="shared" si="60" ref="AB308:AB320">IF(I308&gt;0,1,0)</f>
        <v>0</v>
      </c>
      <c r="AC308" s="10">
        <f aca="true" t="shared" si="61" ref="AC308:AC320">IF(J308&gt;0,1,0)</f>
        <v>0</v>
      </c>
      <c r="AD308" s="10">
        <f aca="true" t="shared" si="62" ref="AD308:AE320">IF(K308&gt;0,1,0)</f>
        <v>0</v>
      </c>
      <c r="AE308" s="10">
        <f t="shared" si="62"/>
        <v>0</v>
      </c>
      <c r="AF308" s="10">
        <f aca="true" t="shared" si="63" ref="AF308:AF320">IF(M308&gt;0,1,0)</f>
        <v>0</v>
      </c>
      <c r="AG308" s="10">
        <f aca="true" t="shared" si="64" ref="AG308:AH320">IF(N308&gt;0,1,0)</f>
        <v>0</v>
      </c>
      <c r="AH308" s="10">
        <f t="shared" si="64"/>
        <v>0</v>
      </c>
      <c r="AI308" s="10">
        <f aca="true" t="shared" si="65" ref="AI308:AI320">IF(P308&gt;0,1,0)</f>
        <v>0</v>
      </c>
      <c r="AJ308" s="10">
        <f aca="true" t="shared" si="66" ref="AJ308:AJ320">IF(Q308&gt;0,1,0)</f>
        <v>0</v>
      </c>
      <c r="AK308" s="10">
        <f aca="true" t="shared" si="67" ref="AK308:AL320">IF(R308&gt;0,1,0)</f>
        <v>0</v>
      </c>
      <c r="AL308" s="10">
        <f t="shared" si="67"/>
        <v>0</v>
      </c>
      <c r="AM308" s="10">
        <f aca="true" t="shared" si="68" ref="AM308:AM320">IF(T308&gt;0,1,0)</f>
        <v>0</v>
      </c>
    </row>
    <row r="309" spans="1:39" ht="11.25">
      <c r="A309" s="4"/>
      <c r="B309" s="35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3"/>
      <c r="Q309" s="4"/>
      <c r="R309" s="4"/>
      <c r="S309" s="4"/>
      <c r="T309" s="42"/>
      <c r="V309" s="10">
        <f t="shared" si="38"/>
        <v>0</v>
      </c>
      <c r="W309" s="10">
        <f t="shared" si="55"/>
        <v>0</v>
      </c>
      <c r="X309" s="10">
        <f t="shared" si="56"/>
        <v>0</v>
      </c>
      <c r="Y309" s="10">
        <f t="shared" si="57"/>
        <v>0</v>
      </c>
      <c r="Z309" s="10">
        <f t="shared" si="58"/>
        <v>0</v>
      </c>
      <c r="AA309" s="10">
        <f t="shared" si="59"/>
        <v>0</v>
      </c>
      <c r="AB309" s="10">
        <f t="shared" si="60"/>
        <v>0</v>
      </c>
      <c r="AC309" s="10">
        <f t="shared" si="61"/>
        <v>0</v>
      </c>
      <c r="AD309" s="10">
        <f t="shared" si="62"/>
        <v>0</v>
      </c>
      <c r="AE309" s="10">
        <f t="shared" si="62"/>
        <v>0</v>
      </c>
      <c r="AF309" s="10">
        <f t="shared" si="63"/>
        <v>0</v>
      </c>
      <c r="AG309" s="10">
        <f t="shared" si="64"/>
        <v>0</v>
      </c>
      <c r="AH309" s="10">
        <f t="shared" si="64"/>
        <v>0</v>
      </c>
      <c r="AI309" s="10">
        <f t="shared" si="65"/>
        <v>0</v>
      </c>
      <c r="AJ309" s="10">
        <f t="shared" si="66"/>
        <v>0</v>
      </c>
      <c r="AK309" s="10">
        <f t="shared" si="67"/>
        <v>0</v>
      </c>
      <c r="AL309" s="10">
        <f t="shared" si="67"/>
        <v>0</v>
      </c>
      <c r="AM309" s="10">
        <f t="shared" si="68"/>
        <v>0</v>
      </c>
    </row>
    <row r="310" spans="1:39" ht="11.25">
      <c r="A310" s="3"/>
      <c r="B310" s="6" t="s">
        <v>41</v>
      </c>
      <c r="C310" s="43">
        <f>$B28</f>
        <v>0</v>
      </c>
      <c r="D310" s="43">
        <f>$J28</f>
        <v>30</v>
      </c>
      <c r="E310" s="43">
        <f>B63</f>
        <v>0</v>
      </c>
      <c r="F310" s="43">
        <f>$J63</f>
        <v>2</v>
      </c>
      <c r="G310" s="43">
        <f>$B98</f>
        <v>4</v>
      </c>
      <c r="H310" s="43">
        <f>$J98</f>
        <v>0</v>
      </c>
      <c r="I310" s="43">
        <f>$B133</f>
        <v>144</v>
      </c>
      <c r="J310" s="43">
        <f>$J133</f>
        <v>0</v>
      </c>
      <c r="K310" s="43">
        <f>$B168</f>
        <v>0</v>
      </c>
      <c r="L310" s="43">
        <f>$R168</f>
        <v>0</v>
      </c>
      <c r="M310" s="43">
        <f>$J168</f>
        <v>17</v>
      </c>
      <c r="N310" s="43">
        <f>$B203</f>
        <v>5</v>
      </c>
      <c r="O310" s="43">
        <f>$R203</f>
        <v>0</v>
      </c>
      <c r="P310" s="43">
        <f>$J203</f>
        <v>66</v>
      </c>
      <c r="Q310" s="43">
        <f>$B238</f>
        <v>0</v>
      </c>
      <c r="R310" s="43">
        <f>$J238</f>
        <v>0</v>
      </c>
      <c r="S310" s="43">
        <f>$R238</f>
        <v>0</v>
      </c>
      <c r="T310" s="44">
        <f>$B273</f>
        <v>1</v>
      </c>
      <c r="V310" s="10">
        <f t="shared" si="38"/>
        <v>0</v>
      </c>
      <c r="W310" s="10">
        <f t="shared" si="55"/>
        <v>1</v>
      </c>
      <c r="X310" s="10">
        <f t="shared" si="56"/>
        <v>0</v>
      </c>
      <c r="Y310" s="10">
        <f t="shared" si="57"/>
        <v>1</v>
      </c>
      <c r="Z310" s="10">
        <f t="shared" si="58"/>
        <v>1</v>
      </c>
      <c r="AA310" s="10">
        <f t="shared" si="59"/>
        <v>0</v>
      </c>
      <c r="AB310" s="10">
        <f t="shared" si="60"/>
        <v>1</v>
      </c>
      <c r="AC310" s="10">
        <f t="shared" si="61"/>
        <v>0</v>
      </c>
      <c r="AD310" s="10">
        <f t="shared" si="62"/>
        <v>0</v>
      </c>
      <c r="AE310" s="10">
        <f t="shared" si="62"/>
        <v>0</v>
      </c>
      <c r="AF310" s="10">
        <f t="shared" si="63"/>
        <v>1</v>
      </c>
      <c r="AG310" s="10">
        <f t="shared" si="64"/>
        <v>1</v>
      </c>
      <c r="AH310" s="10">
        <f t="shared" si="64"/>
        <v>0</v>
      </c>
      <c r="AI310" s="10">
        <f t="shared" si="65"/>
        <v>1</v>
      </c>
      <c r="AJ310" s="10">
        <f t="shared" si="66"/>
        <v>0</v>
      </c>
      <c r="AK310" s="10">
        <f t="shared" si="67"/>
        <v>0</v>
      </c>
      <c r="AL310" s="10">
        <f t="shared" si="67"/>
        <v>0</v>
      </c>
      <c r="AM310" s="10">
        <f t="shared" si="68"/>
        <v>1</v>
      </c>
    </row>
    <row r="311" spans="1:39" ht="11.25">
      <c r="A311" s="3"/>
      <c r="B311" s="6" t="s">
        <v>42</v>
      </c>
      <c r="C311" s="43">
        <f aca="true" t="shared" si="69" ref="C311:C320">B29</f>
        <v>0</v>
      </c>
      <c r="D311" s="43">
        <f aca="true" t="shared" si="70" ref="D311:D320">J29</f>
        <v>0</v>
      </c>
      <c r="E311" s="43">
        <f aca="true" t="shared" si="71" ref="E311:E320">B64</f>
        <v>0</v>
      </c>
      <c r="F311" s="43">
        <f aca="true" t="shared" si="72" ref="F311:F320">$J64</f>
        <v>0</v>
      </c>
      <c r="G311" s="43">
        <f aca="true" t="shared" si="73" ref="G311:G320">$B99</f>
        <v>0</v>
      </c>
      <c r="H311" s="43">
        <f aca="true" t="shared" si="74" ref="H311:H320">$J99</f>
        <v>0</v>
      </c>
      <c r="I311" s="43">
        <f aca="true" t="shared" si="75" ref="I311:I320">$B134</f>
        <v>0</v>
      </c>
      <c r="J311" s="43">
        <f aca="true" t="shared" si="76" ref="J311:J320">$J134</f>
        <v>0</v>
      </c>
      <c r="K311" s="43">
        <f aca="true" t="shared" si="77" ref="K311:K320">$B169</f>
        <v>0</v>
      </c>
      <c r="L311" s="43">
        <f aca="true" t="shared" si="78" ref="L311:L320">$R169</f>
        <v>0</v>
      </c>
      <c r="M311" s="43">
        <f aca="true" t="shared" si="79" ref="M311:M320">$J169</f>
        <v>16</v>
      </c>
      <c r="N311" s="43">
        <f aca="true" t="shared" si="80" ref="N311:N320">$B204</f>
        <v>0</v>
      </c>
      <c r="O311" s="43">
        <f aca="true" t="shared" si="81" ref="O311:O320">$R204</f>
        <v>0</v>
      </c>
      <c r="P311" s="43">
        <f aca="true" t="shared" si="82" ref="P311:P319">$J204</f>
        <v>4</v>
      </c>
      <c r="Q311" s="43">
        <f aca="true" t="shared" si="83" ref="Q311:Q320">$B239</f>
        <v>0</v>
      </c>
      <c r="R311" s="43">
        <f aca="true" t="shared" si="84" ref="R311:R320">$J239</f>
        <v>0</v>
      </c>
      <c r="S311" s="43">
        <f aca="true" t="shared" si="85" ref="S311:S320">$R239</f>
        <v>0</v>
      </c>
      <c r="T311" s="44">
        <f aca="true" t="shared" si="86" ref="T311:T320">$B274</f>
        <v>8</v>
      </c>
      <c r="V311" s="10">
        <f t="shared" si="38"/>
        <v>0</v>
      </c>
      <c r="W311" s="10">
        <f t="shared" si="55"/>
        <v>0</v>
      </c>
      <c r="X311" s="10">
        <f t="shared" si="56"/>
        <v>0</v>
      </c>
      <c r="Y311" s="10">
        <f t="shared" si="57"/>
        <v>0</v>
      </c>
      <c r="Z311" s="10">
        <f t="shared" si="58"/>
        <v>0</v>
      </c>
      <c r="AA311" s="10">
        <f t="shared" si="59"/>
        <v>0</v>
      </c>
      <c r="AB311" s="10">
        <f t="shared" si="60"/>
        <v>0</v>
      </c>
      <c r="AC311" s="10">
        <f t="shared" si="61"/>
        <v>0</v>
      </c>
      <c r="AD311" s="10">
        <f t="shared" si="62"/>
        <v>0</v>
      </c>
      <c r="AE311" s="10">
        <f t="shared" si="62"/>
        <v>0</v>
      </c>
      <c r="AF311" s="10">
        <f t="shared" si="63"/>
        <v>1</v>
      </c>
      <c r="AG311" s="10">
        <f t="shared" si="64"/>
        <v>0</v>
      </c>
      <c r="AH311" s="10">
        <f t="shared" si="64"/>
        <v>0</v>
      </c>
      <c r="AI311" s="10">
        <f t="shared" si="65"/>
        <v>1</v>
      </c>
      <c r="AJ311" s="10">
        <f t="shared" si="66"/>
        <v>0</v>
      </c>
      <c r="AK311" s="10">
        <f t="shared" si="67"/>
        <v>0</v>
      </c>
      <c r="AL311" s="10">
        <f t="shared" si="67"/>
        <v>0</v>
      </c>
      <c r="AM311" s="10">
        <f t="shared" si="68"/>
        <v>1</v>
      </c>
    </row>
    <row r="312" spans="1:39" ht="11.25">
      <c r="A312" s="3"/>
      <c r="B312" s="6" t="s">
        <v>43</v>
      </c>
      <c r="C312" s="43">
        <f t="shared" si="69"/>
        <v>0</v>
      </c>
      <c r="D312" s="43">
        <f t="shared" si="70"/>
        <v>0</v>
      </c>
      <c r="E312" s="43">
        <f t="shared" si="71"/>
        <v>0</v>
      </c>
      <c r="F312" s="43">
        <f t="shared" si="72"/>
        <v>0</v>
      </c>
      <c r="G312" s="43">
        <f t="shared" si="73"/>
        <v>0</v>
      </c>
      <c r="H312" s="43">
        <f t="shared" si="74"/>
        <v>0</v>
      </c>
      <c r="I312" s="43">
        <f t="shared" si="75"/>
        <v>0</v>
      </c>
      <c r="J312" s="43">
        <f t="shared" si="76"/>
        <v>0</v>
      </c>
      <c r="K312" s="43">
        <f t="shared" si="77"/>
        <v>0</v>
      </c>
      <c r="L312" s="43">
        <f t="shared" si="78"/>
        <v>2</v>
      </c>
      <c r="M312" s="43">
        <f t="shared" si="79"/>
        <v>0</v>
      </c>
      <c r="N312" s="43">
        <f t="shared" si="80"/>
        <v>0</v>
      </c>
      <c r="O312" s="43">
        <f t="shared" si="81"/>
        <v>0</v>
      </c>
      <c r="P312" s="43">
        <f t="shared" si="82"/>
        <v>0</v>
      </c>
      <c r="Q312" s="43">
        <f t="shared" si="83"/>
        <v>0</v>
      </c>
      <c r="R312" s="43">
        <f t="shared" si="84"/>
        <v>2</v>
      </c>
      <c r="S312" s="43">
        <f t="shared" si="85"/>
        <v>5</v>
      </c>
      <c r="T312" s="44">
        <f t="shared" si="86"/>
        <v>0</v>
      </c>
      <c r="V312" s="10">
        <f t="shared" si="38"/>
        <v>0</v>
      </c>
      <c r="W312" s="10">
        <f t="shared" si="55"/>
        <v>0</v>
      </c>
      <c r="X312" s="10">
        <f t="shared" si="56"/>
        <v>0</v>
      </c>
      <c r="Y312" s="10">
        <f t="shared" si="57"/>
        <v>0</v>
      </c>
      <c r="Z312" s="10">
        <f t="shared" si="58"/>
        <v>0</v>
      </c>
      <c r="AA312" s="10">
        <f t="shared" si="59"/>
        <v>0</v>
      </c>
      <c r="AB312" s="10">
        <f t="shared" si="60"/>
        <v>0</v>
      </c>
      <c r="AC312" s="10">
        <f t="shared" si="61"/>
        <v>0</v>
      </c>
      <c r="AD312" s="10">
        <f t="shared" si="62"/>
        <v>0</v>
      </c>
      <c r="AE312" s="10">
        <f t="shared" si="62"/>
        <v>1</v>
      </c>
      <c r="AF312" s="10">
        <f t="shared" si="63"/>
        <v>0</v>
      </c>
      <c r="AG312" s="10">
        <f t="shared" si="64"/>
        <v>0</v>
      </c>
      <c r="AH312" s="10">
        <f t="shared" si="64"/>
        <v>0</v>
      </c>
      <c r="AI312" s="10">
        <f t="shared" si="65"/>
        <v>0</v>
      </c>
      <c r="AJ312" s="10">
        <f t="shared" si="66"/>
        <v>0</v>
      </c>
      <c r="AK312" s="10">
        <f t="shared" si="67"/>
        <v>1</v>
      </c>
      <c r="AL312" s="10">
        <f t="shared" si="67"/>
        <v>1</v>
      </c>
      <c r="AM312" s="10">
        <f t="shared" si="68"/>
        <v>0</v>
      </c>
    </row>
    <row r="313" spans="1:39" ht="11.25">
      <c r="A313" s="3"/>
      <c r="B313" s="6" t="s">
        <v>56</v>
      </c>
      <c r="C313" s="43">
        <f t="shared" si="69"/>
        <v>0</v>
      </c>
      <c r="D313" s="43">
        <f t="shared" si="70"/>
        <v>0</v>
      </c>
      <c r="E313" s="43">
        <f t="shared" si="71"/>
        <v>0</v>
      </c>
      <c r="F313" s="43">
        <f t="shared" si="72"/>
        <v>0</v>
      </c>
      <c r="G313" s="43">
        <f t="shared" si="73"/>
        <v>10</v>
      </c>
      <c r="H313" s="43">
        <f t="shared" si="74"/>
        <v>0</v>
      </c>
      <c r="I313" s="43">
        <f t="shared" si="75"/>
        <v>0</v>
      </c>
      <c r="J313" s="43">
        <f t="shared" si="76"/>
        <v>0</v>
      </c>
      <c r="K313" s="43">
        <f t="shared" si="77"/>
        <v>0</v>
      </c>
      <c r="L313" s="43">
        <f t="shared" si="78"/>
        <v>0</v>
      </c>
      <c r="M313" s="43">
        <f t="shared" si="79"/>
        <v>0</v>
      </c>
      <c r="N313" s="43">
        <f t="shared" si="80"/>
        <v>0</v>
      </c>
      <c r="O313" s="43">
        <f t="shared" si="81"/>
        <v>0</v>
      </c>
      <c r="P313" s="43">
        <f t="shared" si="82"/>
        <v>3</v>
      </c>
      <c r="Q313" s="43">
        <f t="shared" si="83"/>
        <v>0</v>
      </c>
      <c r="R313" s="43">
        <f t="shared" si="84"/>
        <v>3</v>
      </c>
      <c r="S313" s="43">
        <f t="shared" si="85"/>
        <v>0</v>
      </c>
      <c r="T313" s="44">
        <f t="shared" si="86"/>
        <v>9</v>
      </c>
      <c r="V313" s="10">
        <f t="shared" si="38"/>
        <v>0</v>
      </c>
      <c r="W313" s="10">
        <f t="shared" si="55"/>
        <v>0</v>
      </c>
      <c r="X313" s="10">
        <f t="shared" si="56"/>
        <v>0</v>
      </c>
      <c r="Y313" s="10">
        <f t="shared" si="57"/>
        <v>0</v>
      </c>
      <c r="Z313" s="10">
        <f t="shared" si="58"/>
        <v>1</v>
      </c>
      <c r="AA313" s="10">
        <f t="shared" si="59"/>
        <v>0</v>
      </c>
      <c r="AB313" s="10">
        <f t="shared" si="60"/>
        <v>0</v>
      </c>
      <c r="AC313" s="10">
        <f t="shared" si="61"/>
        <v>0</v>
      </c>
      <c r="AD313" s="10">
        <f t="shared" si="62"/>
        <v>0</v>
      </c>
      <c r="AE313" s="10">
        <f t="shared" si="62"/>
        <v>0</v>
      </c>
      <c r="AF313" s="10">
        <f t="shared" si="63"/>
        <v>0</v>
      </c>
      <c r="AG313" s="10">
        <f t="shared" si="64"/>
        <v>0</v>
      </c>
      <c r="AH313" s="10">
        <f t="shared" si="64"/>
        <v>0</v>
      </c>
      <c r="AI313" s="10">
        <f t="shared" si="65"/>
        <v>1</v>
      </c>
      <c r="AJ313" s="10">
        <f t="shared" si="66"/>
        <v>0</v>
      </c>
      <c r="AK313" s="10">
        <f t="shared" si="67"/>
        <v>1</v>
      </c>
      <c r="AL313" s="10">
        <f t="shared" si="67"/>
        <v>0</v>
      </c>
      <c r="AM313" s="10">
        <f t="shared" si="68"/>
        <v>1</v>
      </c>
    </row>
    <row r="314" spans="1:39" ht="11.25">
      <c r="A314" s="3"/>
      <c r="B314" s="6" t="s">
        <v>44</v>
      </c>
      <c r="C314" s="43">
        <f t="shared" si="69"/>
        <v>0</v>
      </c>
      <c r="D314" s="43">
        <f t="shared" si="70"/>
        <v>0</v>
      </c>
      <c r="E314" s="43">
        <f t="shared" si="71"/>
        <v>0</v>
      </c>
      <c r="F314" s="43">
        <f t="shared" si="72"/>
        <v>0</v>
      </c>
      <c r="G314" s="43">
        <f t="shared" si="73"/>
        <v>0</v>
      </c>
      <c r="H314" s="43">
        <f t="shared" si="74"/>
        <v>0</v>
      </c>
      <c r="I314" s="43">
        <f t="shared" si="75"/>
        <v>0</v>
      </c>
      <c r="J314" s="43">
        <f t="shared" si="76"/>
        <v>0</v>
      </c>
      <c r="K314" s="43">
        <f t="shared" si="77"/>
        <v>0</v>
      </c>
      <c r="L314" s="43">
        <f t="shared" si="78"/>
        <v>0</v>
      </c>
      <c r="M314" s="43">
        <f t="shared" si="79"/>
        <v>97</v>
      </c>
      <c r="N314" s="43">
        <f t="shared" si="80"/>
        <v>94</v>
      </c>
      <c r="O314" s="43">
        <f t="shared" si="81"/>
        <v>4</v>
      </c>
      <c r="P314" s="43">
        <f t="shared" si="82"/>
        <v>59</v>
      </c>
      <c r="Q314" s="43">
        <f t="shared" si="83"/>
        <v>54</v>
      </c>
      <c r="R314" s="43">
        <f t="shared" si="84"/>
        <v>14</v>
      </c>
      <c r="S314" s="43">
        <f t="shared" si="85"/>
        <v>0</v>
      </c>
      <c r="T314" s="44">
        <f t="shared" si="86"/>
        <v>132</v>
      </c>
      <c r="V314" s="10">
        <f t="shared" si="38"/>
        <v>0</v>
      </c>
      <c r="W314" s="10">
        <f t="shared" si="55"/>
        <v>0</v>
      </c>
      <c r="X314" s="10">
        <f t="shared" si="56"/>
        <v>0</v>
      </c>
      <c r="Y314" s="10">
        <f t="shared" si="57"/>
        <v>0</v>
      </c>
      <c r="Z314" s="10">
        <f t="shared" si="58"/>
        <v>0</v>
      </c>
      <c r="AA314" s="10">
        <f t="shared" si="59"/>
        <v>0</v>
      </c>
      <c r="AB314" s="10">
        <f t="shared" si="60"/>
        <v>0</v>
      </c>
      <c r="AC314" s="10">
        <f t="shared" si="61"/>
        <v>0</v>
      </c>
      <c r="AD314" s="10">
        <f t="shared" si="62"/>
        <v>0</v>
      </c>
      <c r="AE314" s="10">
        <f t="shared" si="62"/>
        <v>0</v>
      </c>
      <c r="AF314" s="10">
        <f t="shared" si="63"/>
        <v>1</v>
      </c>
      <c r="AG314" s="10">
        <f t="shared" si="64"/>
        <v>1</v>
      </c>
      <c r="AH314" s="10">
        <f t="shared" si="64"/>
        <v>1</v>
      </c>
      <c r="AI314" s="10">
        <f t="shared" si="65"/>
        <v>1</v>
      </c>
      <c r="AJ314" s="10">
        <f t="shared" si="66"/>
        <v>1</v>
      </c>
      <c r="AK314" s="10">
        <f t="shared" si="67"/>
        <v>1</v>
      </c>
      <c r="AL314" s="10">
        <f t="shared" si="67"/>
        <v>0</v>
      </c>
      <c r="AM314" s="10">
        <f t="shared" si="68"/>
        <v>1</v>
      </c>
    </row>
    <row r="315" spans="1:39" ht="11.25">
      <c r="A315" s="3"/>
      <c r="B315" s="6" t="s">
        <v>45</v>
      </c>
      <c r="C315" s="43">
        <f t="shared" si="69"/>
        <v>0</v>
      </c>
      <c r="D315" s="43">
        <f t="shared" si="70"/>
        <v>0</v>
      </c>
      <c r="E315" s="43">
        <f t="shared" si="71"/>
        <v>0</v>
      </c>
      <c r="F315" s="43">
        <f t="shared" si="72"/>
        <v>0</v>
      </c>
      <c r="G315" s="43">
        <f t="shared" si="73"/>
        <v>0</v>
      </c>
      <c r="H315" s="43">
        <f t="shared" si="74"/>
        <v>0</v>
      </c>
      <c r="I315" s="43">
        <f t="shared" si="75"/>
        <v>0</v>
      </c>
      <c r="J315" s="43">
        <f t="shared" si="76"/>
        <v>0</v>
      </c>
      <c r="K315" s="43">
        <f t="shared" si="77"/>
        <v>0</v>
      </c>
      <c r="L315" s="43">
        <f t="shared" si="78"/>
        <v>0</v>
      </c>
      <c r="M315" s="43">
        <f t="shared" si="79"/>
        <v>0</v>
      </c>
      <c r="N315" s="43">
        <f t="shared" si="80"/>
        <v>0</v>
      </c>
      <c r="O315" s="43">
        <f t="shared" si="81"/>
        <v>0</v>
      </c>
      <c r="P315" s="43">
        <f t="shared" si="82"/>
        <v>0</v>
      </c>
      <c r="Q315" s="43">
        <f t="shared" si="83"/>
        <v>0</v>
      </c>
      <c r="R315" s="43">
        <f t="shared" si="84"/>
        <v>0</v>
      </c>
      <c r="S315" s="43">
        <f t="shared" si="85"/>
        <v>0</v>
      </c>
      <c r="T315" s="44">
        <f t="shared" si="86"/>
        <v>0</v>
      </c>
      <c r="V315" s="10">
        <f t="shared" si="38"/>
        <v>0</v>
      </c>
      <c r="W315" s="10">
        <f t="shared" si="55"/>
        <v>0</v>
      </c>
      <c r="X315" s="10">
        <f t="shared" si="56"/>
        <v>0</v>
      </c>
      <c r="Y315" s="10">
        <f t="shared" si="57"/>
        <v>0</v>
      </c>
      <c r="Z315" s="10">
        <f t="shared" si="58"/>
        <v>0</v>
      </c>
      <c r="AA315" s="10">
        <f t="shared" si="59"/>
        <v>0</v>
      </c>
      <c r="AB315" s="10">
        <f t="shared" si="60"/>
        <v>0</v>
      </c>
      <c r="AC315" s="10">
        <f t="shared" si="61"/>
        <v>0</v>
      </c>
      <c r="AD315" s="10">
        <f t="shared" si="62"/>
        <v>0</v>
      </c>
      <c r="AE315" s="10">
        <f t="shared" si="62"/>
        <v>0</v>
      </c>
      <c r="AF315" s="10">
        <f t="shared" si="63"/>
        <v>0</v>
      </c>
      <c r="AG315" s="10">
        <f t="shared" si="64"/>
        <v>0</v>
      </c>
      <c r="AH315" s="10">
        <f t="shared" si="64"/>
        <v>0</v>
      </c>
      <c r="AI315" s="10">
        <f t="shared" si="65"/>
        <v>0</v>
      </c>
      <c r="AJ315" s="10">
        <f t="shared" si="66"/>
        <v>0</v>
      </c>
      <c r="AK315" s="10">
        <f t="shared" si="67"/>
        <v>0</v>
      </c>
      <c r="AL315" s="10">
        <f t="shared" si="67"/>
        <v>0</v>
      </c>
      <c r="AM315" s="10">
        <f t="shared" si="68"/>
        <v>0</v>
      </c>
    </row>
    <row r="316" spans="1:39" ht="11.25">
      <c r="A316" s="3"/>
      <c r="B316" s="6" t="s">
        <v>46</v>
      </c>
      <c r="C316" s="43">
        <f t="shared" si="69"/>
        <v>0</v>
      </c>
      <c r="D316" s="43">
        <f t="shared" si="70"/>
        <v>49</v>
      </c>
      <c r="E316" s="43">
        <f t="shared" si="71"/>
        <v>0</v>
      </c>
      <c r="F316" s="43">
        <f t="shared" si="72"/>
        <v>0</v>
      </c>
      <c r="G316" s="43">
        <f t="shared" si="73"/>
        <v>0</v>
      </c>
      <c r="H316" s="43">
        <f t="shared" si="74"/>
        <v>0</v>
      </c>
      <c r="I316" s="43">
        <f t="shared" si="75"/>
        <v>0</v>
      </c>
      <c r="J316" s="43">
        <f t="shared" si="76"/>
        <v>0</v>
      </c>
      <c r="K316" s="43">
        <f t="shared" si="77"/>
        <v>0</v>
      </c>
      <c r="L316" s="43">
        <f t="shared" si="78"/>
        <v>90</v>
      </c>
      <c r="M316" s="43">
        <f t="shared" si="79"/>
        <v>69</v>
      </c>
      <c r="N316" s="43">
        <f t="shared" si="80"/>
        <v>0</v>
      </c>
      <c r="O316" s="43">
        <f t="shared" si="81"/>
        <v>0</v>
      </c>
      <c r="P316" s="43">
        <f t="shared" si="82"/>
        <v>0</v>
      </c>
      <c r="Q316" s="43">
        <f t="shared" si="83"/>
        <v>0</v>
      </c>
      <c r="R316" s="43">
        <f t="shared" si="84"/>
        <v>0</v>
      </c>
      <c r="S316" s="43">
        <f t="shared" si="85"/>
        <v>0</v>
      </c>
      <c r="T316" s="44">
        <f t="shared" si="86"/>
        <v>0</v>
      </c>
      <c r="V316" s="10">
        <f t="shared" si="38"/>
        <v>0</v>
      </c>
      <c r="W316" s="10">
        <f t="shared" si="55"/>
        <v>1</v>
      </c>
      <c r="X316" s="10">
        <f t="shared" si="56"/>
        <v>0</v>
      </c>
      <c r="Y316" s="10">
        <f t="shared" si="57"/>
        <v>0</v>
      </c>
      <c r="Z316" s="10">
        <f t="shared" si="58"/>
        <v>0</v>
      </c>
      <c r="AA316" s="10">
        <f t="shared" si="59"/>
        <v>0</v>
      </c>
      <c r="AB316" s="10">
        <f t="shared" si="60"/>
        <v>0</v>
      </c>
      <c r="AC316" s="10">
        <f t="shared" si="61"/>
        <v>0</v>
      </c>
      <c r="AD316" s="10">
        <f t="shared" si="62"/>
        <v>0</v>
      </c>
      <c r="AE316" s="10">
        <f t="shared" si="62"/>
        <v>1</v>
      </c>
      <c r="AF316" s="10">
        <f t="shared" si="63"/>
        <v>1</v>
      </c>
      <c r="AG316" s="10">
        <f t="shared" si="64"/>
        <v>0</v>
      </c>
      <c r="AH316" s="10">
        <f t="shared" si="64"/>
        <v>0</v>
      </c>
      <c r="AI316" s="10">
        <f t="shared" si="65"/>
        <v>0</v>
      </c>
      <c r="AJ316" s="10">
        <f t="shared" si="66"/>
        <v>0</v>
      </c>
      <c r="AK316" s="10">
        <f t="shared" si="67"/>
        <v>0</v>
      </c>
      <c r="AL316" s="10">
        <f t="shared" si="67"/>
        <v>0</v>
      </c>
      <c r="AM316" s="10">
        <f t="shared" si="68"/>
        <v>0</v>
      </c>
    </row>
    <row r="317" spans="1:39" ht="11.25">
      <c r="A317" s="3"/>
      <c r="B317" s="6" t="s">
        <v>47</v>
      </c>
      <c r="C317" s="43">
        <f t="shared" si="69"/>
        <v>0</v>
      </c>
      <c r="D317" s="43">
        <f t="shared" si="70"/>
        <v>27</v>
      </c>
      <c r="E317" s="43">
        <f t="shared" si="71"/>
        <v>18</v>
      </c>
      <c r="F317" s="43">
        <f t="shared" si="72"/>
        <v>0</v>
      </c>
      <c r="G317" s="43">
        <f t="shared" si="73"/>
        <v>0</v>
      </c>
      <c r="H317" s="43">
        <f t="shared" si="74"/>
        <v>9</v>
      </c>
      <c r="I317" s="43">
        <f t="shared" si="75"/>
        <v>5</v>
      </c>
      <c r="J317" s="43">
        <f t="shared" si="76"/>
        <v>0</v>
      </c>
      <c r="K317" s="43">
        <f t="shared" si="77"/>
        <v>0</v>
      </c>
      <c r="L317" s="43">
        <f t="shared" si="78"/>
        <v>0</v>
      </c>
      <c r="M317" s="43">
        <f t="shared" si="79"/>
        <v>0</v>
      </c>
      <c r="N317" s="43">
        <f t="shared" si="80"/>
        <v>0</v>
      </c>
      <c r="O317" s="43">
        <f t="shared" si="81"/>
        <v>0</v>
      </c>
      <c r="P317" s="43">
        <f t="shared" si="82"/>
        <v>0</v>
      </c>
      <c r="Q317" s="43">
        <f t="shared" si="83"/>
        <v>0</v>
      </c>
      <c r="R317" s="43">
        <f t="shared" si="84"/>
        <v>0</v>
      </c>
      <c r="S317" s="43">
        <f t="shared" si="85"/>
        <v>25</v>
      </c>
      <c r="T317" s="44">
        <f t="shared" si="86"/>
        <v>0</v>
      </c>
      <c r="V317" s="10">
        <f t="shared" si="38"/>
        <v>0</v>
      </c>
      <c r="W317" s="10">
        <f t="shared" si="55"/>
        <v>1</v>
      </c>
      <c r="X317" s="10">
        <f t="shared" si="56"/>
        <v>1</v>
      </c>
      <c r="Y317" s="10">
        <f t="shared" si="57"/>
        <v>0</v>
      </c>
      <c r="Z317" s="10">
        <f t="shared" si="58"/>
        <v>0</v>
      </c>
      <c r="AA317" s="10">
        <f t="shared" si="59"/>
        <v>1</v>
      </c>
      <c r="AB317" s="10">
        <f t="shared" si="60"/>
        <v>1</v>
      </c>
      <c r="AC317" s="10">
        <f t="shared" si="61"/>
        <v>0</v>
      </c>
      <c r="AD317" s="10">
        <f t="shared" si="62"/>
        <v>0</v>
      </c>
      <c r="AE317" s="10">
        <f t="shared" si="62"/>
        <v>0</v>
      </c>
      <c r="AF317" s="10">
        <f t="shared" si="63"/>
        <v>0</v>
      </c>
      <c r="AG317" s="10">
        <f t="shared" si="64"/>
        <v>0</v>
      </c>
      <c r="AH317" s="10">
        <f t="shared" si="64"/>
        <v>0</v>
      </c>
      <c r="AI317" s="10">
        <f t="shared" si="65"/>
        <v>0</v>
      </c>
      <c r="AJ317" s="10">
        <f t="shared" si="66"/>
        <v>0</v>
      </c>
      <c r="AK317" s="10">
        <f t="shared" si="67"/>
        <v>0</v>
      </c>
      <c r="AL317" s="10">
        <f t="shared" si="67"/>
        <v>1</v>
      </c>
      <c r="AM317" s="10">
        <f t="shared" si="68"/>
        <v>0</v>
      </c>
    </row>
    <row r="318" spans="1:39" ht="11.25">
      <c r="A318" s="3"/>
      <c r="B318" s="6" t="s">
        <v>48</v>
      </c>
      <c r="C318" s="43">
        <f t="shared" si="69"/>
        <v>0</v>
      </c>
      <c r="D318" s="43">
        <f t="shared" si="70"/>
        <v>0</v>
      </c>
      <c r="E318" s="43">
        <f t="shared" si="71"/>
        <v>8</v>
      </c>
      <c r="F318" s="43">
        <f t="shared" si="72"/>
        <v>50</v>
      </c>
      <c r="G318" s="43">
        <f t="shared" si="73"/>
        <v>9</v>
      </c>
      <c r="H318" s="43">
        <f t="shared" si="74"/>
        <v>1</v>
      </c>
      <c r="I318" s="43">
        <f t="shared" si="75"/>
        <v>0</v>
      </c>
      <c r="J318" s="43">
        <f t="shared" si="76"/>
        <v>4</v>
      </c>
      <c r="K318" s="43">
        <f t="shared" si="77"/>
        <v>0</v>
      </c>
      <c r="L318" s="43">
        <f t="shared" si="78"/>
        <v>0</v>
      </c>
      <c r="M318" s="43">
        <f t="shared" si="79"/>
        <v>0</v>
      </c>
      <c r="N318" s="43">
        <f t="shared" si="80"/>
        <v>0</v>
      </c>
      <c r="O318" s="43">
        <f t="shared" si="81"/>
        <v>0</v>
      </c>
      <c r="P318" s="43">
        <f t="shared" si="82"/>
        <v>1</v>
      </c>
      <c r="Q318" s="43">
        <f t="shared" si="83"/>
        <v>1</v>
      </c>
      <c r="R318" s="43">
        <f t="shared" si="84"/>
        <v>1</v>
      </c>
      <c r="S318" s="43">
        <f t="shared" si="85"/>
        <v>2</v>
      </c>
      <c r="T318" s="44">
        <f t="shared" si="86"/>
        <v>2</v>
      </c>
      <c r="V318" s="10">
        <f t="shared" si="38"/>
        <v>0</v>
      </c>
      <c r="W318" s="10">
        <f t="shared" si="55"/>
        <v>0</v>
      </c>
      <c r="X318" s="10">
        <f t="shared" si="56"/>
        <v>1</v>
      </c>
      <c r="Y318" s="10">
        <f t="shared" si="57"/>
        <v>1</v>
      </c>
      <c r="Z318" s="10">
        <f t="shared" si="58"/>
        <v>1</v>
      </c>
      <c r="AA318" s="10">
        <f t="shared" si="59"/>
        <v>1</v>
      </c>
      <c r="AB318" s="10">
        <f t="shared" si="60"/>
        <v>0</v>
      </c>
      <c r="AC318" s="10">
        <f t="shared" si="61"/>
        <v>1</v>
      </c>
      <c r="AD318" s="10">
        <f t="shared" si="62"/>
        <v>0</v>
      </c>
      <c r="AE318" s="10">
        <f t="shared" si="62"/>
        <v>0</v>
      </c>
      <c r="AF318" s="10">
        <f t="shared" si="63"/>
        <v>0</v>
      </c>
      <c r="AG318" s="10">
        <f t="shared" si="64"/>
        <v>0</v>
      </c>
      <c r="AH318" s="10">
        <f t="shared" si="64"/>
        <v>0</v>
      </c>
      <c r="AI318" s="10">
        <f t="shared" si="65"/>
        <v>1</v>
      </c>
      <c r="AJ318" s="10">
        <f t="shared" si="66"/>
        <v>1</v>
      </c>
      <c r="AK318" s="10">
        <f t="shared" si="67"/>
        <v>1</v>
      </c>
      <c r="AL318" s="10">
        <f t="shared" si="67"/>
        <v>1</v>
      </c>
      <c r="AM318" s="10">
        <f t="shared" si="68"/>
        <v>1</v>
      </c>
    </row>
    <row r="319" spans="1:39" ht="11.25">
      <c r="A319" s="3"/>
      <c r="B319" s="6" t="s">
        <v>49</v>
      </c>
      <c r="C319" s="43">
        <f t="shared" si="69"/>
        <v>0</v>
      </c>
      <c r="D319" s="43">
        <f t="shared" si="70"/>
        <v>0</v>
      </c>
      <c r="E319" s="43">
        <f t="shared" si="71"/>
        <v>0</v>
      </c>
      <c r="F319" s="43">
        <f t="shared" si="72"/>
        <v>1</v>
      </c>
      <c r="G319" s="43">
        <f t="shared" si="73"/>
        <v>5</v>
      </c>
      <c r="H319" s="43">
        <f t="shared" si="74"/>
        <v>4</v>
      </c>
      <c r="I319" s="43">
        <f t="shared" si="75"/>
        <v>0</v>
      </c>
      <c r="J319" s="43">
        <f t="shared" si="76"/>
        <v>6</v>
      </c>
      <c r="K319" s="43">
        <f t="shared" si="77"/>
        <v>0</v>
      </c>
      <c r="L319" s="43">
        <f t="shared" si="78"/>
        <v>0</v>
      </c>
      <c r="M319" s="43">
        <f t="shared" si="79"/>
        <v>1</v>
      </c>
      <c r="N319" s="43">
        <f t="shared" si="80"/>
        <v>0</v>
      </c>
      <c r="O319" s="43">
        <f t="shared" si="81"/>
        <v>0</v>
      </c>
      <c r="P319" s="43">
        <f t="shared" si="82"/>
        <v>0</v>
      </c>
      <c r="Q319" s="43">
        <f t="shared" si="83"/>
        <v>0</v>
      </c>
      <c r="R319" s="43">
        <f t="shared" si="84"/>
        <v>0</v>
      </c>
      <c r="S319" s="43">
        <f t="shared" si="85"/>
        <v>0</v>
      </c>
      <c r="T319" s="44">
        <f t="shared" si="86"/>
        <v>1</v>
      </c>
      <c r="V319" s="10">
        <f t="shared" si="38"/>
        <v>0</v>
      </c>
      <c r="W319" s="10">
        <f t="shared" si="55"/>
        <v>0</v>
      </c>
      <c r="X319" s="10">
        <f t="shared" si="56"/>
        <v>0</v>
      </c>
      <c r="Y319" s="10">
        <f t="shared" si="57"/>
        <v>1</v>
      </c>
      <c r="Z319" s="10">
        <f t="shared" si="58"/>
        <v>1</v>
      </c>
      <c r="AA319" s="10">
        <f t="shared" si="59"/>
        <v>1</v>
      </c>
      <c r="AB319" s="10">
        <f t="shared" si="60"/>
        <v>0</v>
      </c>
      <c r="AC319" s="10">
        <f t="shared" si="61"/>
        <v>1</v>
      </c>
      <c r="AD319" s="10">
        <f t="shared" si="62"/>
        <v>0</v>
      </c>
      <c r="AE319" s="10">
        <f t="shared" si="62"/>
        <v>0</v>
      </c>
      <c r="AF319" s="10">
        <f t="shared" si="63"/>
        <v>1</v>
      </c>
      <c r="AG319" s="10">
        <f t="shared" si="64"/>
        <v>0</v>
      </c>
      <c r="AH319" s="10">
        <f t="shared" si="64"/>
        <v>0</v>
      </c>
      <c r="AI319" s="10">
        <f t="shared" si="65"/>
        <v>0</v>
      </c>
      <c r="AJ319" s="10">
        <f t="shared" si="66"/>
        <v>0</v>
      </c>
      <c r="AK319" s="10">
        <f t="shared" si="67"/>
        <v>0</v>
      </c>
      <c r="AL319" s="10">
        <f t="shared" si="67"/>
        <v>0</v>
      </c>
      <c r="AM319" s="10">
        <f t="shared" si="68"/>
        <v>1</v>
      </c>
    </row>
    <row r="320" spans="1:39" ht="11.25">
      <c r="A320" s="3"/>
      <c r="B320" s="9" t="s">
        <v>50</v>
      </c>
      <c r="C320" s="45">
        <f t="shared" si="69"/>
        <v>0</v>
      </c>
      <c r="D320" s="45">
        <f t="shared" si="70"/>
        <v>0</v>
      </c>
      <c r="E320" s="45">
        <f t="shared" si="71"/>
        <v>0</v>
      </c>
      <c r="F320" s="45">
        <f t="shared" si="72"/>
        <v>0</v>
      </c>
      <c r="G320" s="45">
        <f t="shared" si="73"/>
        <v>0</v>
      </c>
      <c r="H320" s="45">
        <f t="shared" si="74"/>
        <v>0</v>
      </c>
      <c r="I320" s="45">
        <f t="shared" si="75"/>
        <v>0</v>
      </c>
      <c r="J320" s="45">
        <f t="shared" si="76"/>
        <v>0</v>
      </c>
      <c r="K320" s="45">
        <f t="shared" si="77"/>
        <v>0</v>
      </c>
      <c r="L320" s="45">
        <f t="shared" si="78"/>
        <v>0</v>
      </c>
      <c r="M320" s="45">
        <f t="shared" si="79"/>
        <v>0</v>
      </c>
      <c r="N320" s="45">
        <f t="shared" si="80"/>
        <v>1</v>
      </c>
      <c r="O320" s="45">
        <f t="shared" si="81"/>
        <v>0</v>
      </c>
      <c r="P320" s="45">
        <f>$J213</f>
        <v>0</v>
      </c>
      <c r="Q320" s="45">
        <f t="shared" si="83"/>
        <v>0</v>
      </c>
      <c r="R320" s="45">
        <f t="shared" si="84"/>
        <v>0</v>
      </c>
      <c r="S320" s="45">
        <f t="shared" si="85"/>
        <v>0</v>
      </c>
      <c r="T320" s="46">
        <f t="shared" si="86"/>
        <v>0</v>
      </c>
      <c r="V320" s="10">
        <f t="shared" si="38"/>
        <v>0</v>
      </c>
      <c r="W320" s="10">
        <f t="shared" si="55"/>
        <v>0</v>
      </c>
      <c r="X320" s="10">
        <f t="shared" si="56"/>
        <v>0</v>
      </c>
      <c r="Y320" s="10">
        <f t="shared" si="57"/>
        <v>0</v>
      </c>
      <c r="Z320" s="10">
        <f t="shared" si="58"/>
        <v>0</v>
      </c>
      <c r="AA320" s="10">
        <f t="shared" si="59"/>
        <v>0</v>
      </c>
      <c r="AB320" s="10">
        <f t="shared" si="60"/>
        <v>0</v>
      </c>
      <c r="AC320" s="10">
        <f t="shared" si="61"/>
        <v>0</v>
      </c>
      <c r="AD320" s="10">
        <f t="shared" si="62"/>
        <v>0</v>
      </c>
      <c r="AE320" s="10">
        <f t="shared" si="62"/>
        <v>0</v>
      </c>
      <c r="AF320" s="10">
        <f t="shared" si="63"/>
        <v>0</v>
      </c>
      <c r="AG320" s="10">
        <f t="shared" si="64"/>
        <v>1</v>
      </c>
      <c r="AH320" s="10">
        <f t="shared" si="64"/>
        <v>0</v>
      </c>
      <c r="AI320" s="10">
        <f t="shared" si="65"/>
        <v>0</v>
      </c>
      <c r="AJ320" s="10">
        <f t="shared" si="66"/>
        <v>0</v>
      </c>
      <c r="AK320" s="10">
        <f t="shared" si="67"/>
        <v>0</v>
      </c>
      <c r="AL320" s="10">
        <f t="shared" si="67"/>
        <v>0</v>
      </c>
      <c r="AM320" s="10">
        <f t="shared" si="68"/>
        <v>0</v>
      </c>
    </row>
    <row r="322" spans="2:20" ht="11.25">
      <c r="B322" s="11" t="s">
        <v>141</v>
      </c>
      <c r="C322" s="34">
        <f>SUM(C292:C308,C310:C313,C315:C317)</f>
        <v>8</v>
      </c>
      <c r="D322" s="34">
        <f aca="true" t="shared" si="87" ref="D322:T322">SUM(D292:D308,D310:D313,D315:D317)</f>
        <v>136</v>
      </c>
      <c r="E322" s="34">
        <f t="shared" si="87"/>
        <v>427</v>
      </c>
      <c r="F322" s="34">
        <f t="shared" si="87"/>
        <v>178</v>
      </c>
      <c r="G322" s="34">
        <f t="shared" si="87"/>
        <v>416</v>
      </c>
      <c r="H322" s="34">
        <f t="shared" si="87"/>
        <v>160</v>
      </c>
      <c r="I322" s="34">
        <f t="shared" si="87"/>
        <v>340</v>
      </c>
      <c r="J322" s="34">
        <f t="shared" si="87"/>
        <v>16</v>
      </c>
      <c r="K322" s="34">
        <f t="shared" si="87"/>
        <v>0</v>
      </c>
      <c r="L322" s="34">
        <f t="shared" si="87"/>
        <v>95</v>
      </c>
      <c r="M322" s="34">
        <f t="shared" si="87"/>
        <v>211</v>
      </c>
      <c r="N322" s="34">
        <f t="shared" si="87"/>
        <v>35</v>
      </c>
      <c r="O322" s="34">
        <f>SUM(O292:O308,O310:O313,O315:O317)</f>
        <v>6</v>
      </c>
      <c r="P322" s="34">
        <f t="shared" si="87"/>
        <v>118</v>
      </c>
      <c r="Q322" s="34">
        <f t="shared" si="87"/>
        <v>130</v>
      </c>
      <c r="R322" s="34">
        <f t="shared" si="87"/>
        <v>28</v>
      </c>
      <c r="S322" s="34">
        <f>SUM(S292:S308,S310:S313,S315:S317)</f>
        <v>49</v>
      </c>
      <c r="T322" s="34">
        <f t="shared" si="87"/>
        <v>86</v>
      </c>
    </row>
    <row r="323" spans="2:20" ht="11.25">
      <c r="B323" s="11" t="s">
        <v>142</v>
      </c>
      <c r="C323" s="10">
        <f aca="true" t="shared" si="88" ref="C323:T323">SUM(V292:V308,V310:V313,V315:V317)</f>
        <v>1</v>
      </c>
      <c r="D323" s="10">
        <f t="shared" si="88"/>
        <v>6</v>
      </c>
      <c r="E323" s="10">
        <f t="shared" si="88"/>
        <v>6</v>
      </c>
      <c r="F323" s="10">
        <f t="shared" si="88"/>
        <v>4</v>
      </c>
      <c r="G323" s="10">
        <f t="shared" si="88"/>
        <v>9</v>
      </c>
      <c r="H323" s="10">
        <f t="shared" si="88"/>
        <v>5</v>
      </c>
      <c r="I323" s="10">
        <f t="shared" si="88"/>
        <v>6</v>
      </c>
      <c r="J323" s="10">
        <f t="shared" si="88"/>
        <v>2</v>
      </c>
      <c r="K323" s="10">
        <f t="shared" si="88"/>
        <v>0</v>
      </c>
      <c r="L323" s="10">
        <f t="shared" si="88"/>
        <v>4</v>
      </c>
      <c r="M323" s="10">
        <f t="shared" si="88"/>
        <v>8</v>
      </c>
      <c r="N323" s="10">
        <f t="shared" si="88"/>
        <v>5</v>
      </c>
      <c r="O323" s="10">
        <f t="shared" si="88"/>
        <v>2</v>
      </c>
      <c r="P323" s="10">
        <f t="shared" si="88"/>
        <v>7</v>
      </c>
      <c r="Q323" s="10">
        <f t="shared" si="88"/>
        <v>5</v>
      </c>
      <c r="R323" s="10">
        <f t="shared" si="88"/>
        <v>6</v>
      </c>
      <c r="S323" s="10">
        <f t="shared" si="88"/>
        <v>5</v>
      </c>
      <c r="T323" s="10">
        <f t="shared" si="88"/>
        <v>7</v>
      </c>
    </row>
    <row r="326" ht="11.25">
      <c r="K326" s="54"/>
    </row>
    <row r="327" ht="11.25">
      <c r="F327" s="54"/>
    </row>
  </sheetData>
  <printOptions/>
  <pageMargins left="0.75" right="0.75" top="1" bottom="1" header="0.5" footer="0.5"/>
  <pageSetup fitToHeight="1" fitToWidth="1" horizontalDpi="600" verticalDpi="600" orientation="portrait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EPA-AED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Manager</dc:creator>
  <cp:keywords/>
  <dc:description/>
  <cp:lastModifiedBy>PC Manager</cp:lastModifiedBy>
  <cp:lastPrinted>2007-01-22T14:27:31Z</cp:lastPrinted>
  <dcterms:created xsi:type="dcterms:W3CDTF">2004-01-12T21:29:18Z</dcterms:created>
  <dcterms:modified xsi:type="dcterms:W3CDTF">2007-01-22T16:18:07Z</dcterms:modified>
  <cp:category/>
  <cp:version/>
  <cp:contentType/>
  <cp:contentStatus/>
</cp:coreProperties>
</file>