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5" windowWidth="12000" windowHeight="6315" tabRatio="528" activeTab="1"/>
  </bookViews>
  <sheets>
    <sheet name="Instructions" sheetId="1" r:id="rId1"/>
    <sheet name="S.1." sheetId="2" r:id="rId2"/>
    <sheet name="S.2." sheetId="3" r:id="rId3"/>
    <sheet name="S.3." sheetId="4" r:id="rId4"/>
    <sheet name="Ref" sheetId="5" r:id="rId5"/>
  </sheets>
  <definedNames>
    <definedName name="ACTIVITY_CODE">'Ref'!$K$2:$K$694</definedName>
    <definedName name="COMPETITION_TYPE">'Ref'!$E$2:$E$12</definedName>
    <definedName name="METHOD">'Ref'!$C$2:$C$3</definedName>
    <definedName name="_xlnm.Print_Area" localSheetId="0">'Instructions'!$A$1:$A$11</definedName>
    <definedName name="_xlnm.Print_Area" localSheetId="1">'S.1.'!$A$1:$X$66</definedName>
    <definedName name="_xlnm.Print_Area" localSheetId="3">'S.3.'!$A$1:$J$32</definedName>
    <definedName name="SELECTION_STRATEGY">'Ref'!$G$2:$G$5</definedName>
    <definedName name="STATE">'Ref'!$A$2:$A$56</definedName>
    <definedName name="WINNING_PROVIDER">'Ref'!$I$2:$I$5</definedName>
  </definedNames>
  <calcPr fullCalcOnLoad="1"/>
</workbook>
</file>

<file path=xl/sharedStrings.xml><?xml version="1.0" encoding="utf-8"?>
<sst xmlns="http://schemas.openxmlformats.org/spreadsheetml/2006/main" count="1259" uniqueCount="895">
  <si>
    <t>H403 Health Inspections</t>
  </si>
  <si>
    <t>H404 Health Services Administration and Management</t>
  </si>
  <si>
    <t>H450 Medical Records and Medical Transcription</t>
  </si>
  <si>
    <t>H500 Dialysis Services</t>
  </si>
  <si>
    <t>H501 Anesthesiology</t>
  </si>
  <si>
    <t>H502 Diagnostic Radiology</t>
  </si>
  <si>
    <t>H503 Geriatrics</t>
  </si>
  <si>
    <t>H504 Geriatric Research</t>
  </si>
  <si>
    <t>H505 Geriatric Clinical Centers</t>
  </si>
  <si>
    <t>H506 Orthopedic Shoe Services</t>
  </si>
  <si>
    <t>H507 Orthotics Laboratory</t>
  </si>
  <si>
    <t>H600 Hospital Administration</t>
  </si>
  <si>
    <t>H601 Ward Administration</t>
  </si>
  <si>
    <t>H602 Income Verification</t>
  </si>
  <si>
    <t>H603 Claims Analysis</t>
  </si>
  <si>
    <t>H604 Hospital Supply and Distribution</t>
  </si>
  <si>
    <t>H605 Ambulatory Care Administration</t>
  </si>
  <si>
    <t>H606 Information Resource Management Services</t>
  </si>
  <si>
    <t>H607 Voluntary Services Administration</t>
  </si>
  <si>
    <t>H608 Records Administration</t>
  </si>
  <si>
    <t>H609 Bed Services and Patient Assistance</t>
  </si>
  <si>
    <t>H610 Waste Management</t>
  </si>
  <si>
    <t>H650 Hospital Supplies and Equipment</t>
  </si>
  <si>
    <t>H710 Medical Transportation Services</t>
  </si>
  <si>
    <t>H999 Other Health Services</t>
  </si>
  <si>
    <t>H000 Administrative Support</t>
  </si>
  <si>
    <t>I100 Inspector General Services</t>
  </si>
  <si>
    <t>I110 Management Headquarters—Audit</t>
  </si>
  <si>
    <t xml:space="preserve">FY 2003 COMPETITIVE SOURCING ACTIVITIES </t>
  </si>
  <si>
    <t>I120 Audit Operations</t>
  </si>
  <si>
    <t>I200 Safety</t>
  </si>
  <si>
    <t>I415 Non-field Technical Support to Criminal Investigations</t>
  </si>
  <si>
    <t>I416 Non-Field Administrative Support Criminal Investigations</t>
  </si>
  <si>
    <t>I420 Financial Audits</t>
  </si>
  <si>
    <t>I430 Performance Audits</t>
  </si>
  <si>
    <t>I440 Management Evaluations/Audits</t>
  </si>
  <si>
    <t>I441 Logistics Audits</t>
  </si>
  <si>
    <t>I500 Background investigations</t>
  </si>
  <si>
    <t>I501 IG Data Collection and Analysis</t>
  </si>
  <si>
    <t>I502 Case Assessment/Management/Disposition</t>
  </si>
  <si>
    <t>I510 Personnel Security Clearances and Background Investigations</t>
  </si>
  <si>
    <t>I520 Criminal, Counter Intelligence, and Administrative Investigative Services</t>
  </si>
  <si>
    <t>I530 Industrial Security Assessments</t>
  </si>
  <si>
    <t>I999 Other Audit and Investigative Activities</t>
  </si>
  <si>
    <t>I000 Administrative Support</t>
  </si>
  <si>
    <t>J410 Organizational and Intermediate Repair and Maintenance Management</t>
  </si>
  <si>
    <t>J501 Aircraft</t>
  </si>
  <si>
    <t>J502 Aircraft Engines</t>
  </si>
  <si>
    <t>J503 Missiles</t>
  </si>
  <si>
    <t>J504 Vessels</t>
  </si>
  <si>
    <t>J505 Combat Vehicles</t>
  </si>
  <si>
    <t>J506 Non-Combat Vehicles and Equipment</t>
  </si>
  <si>
    <t>J507 Electronic and Communication Equipment</t>
  </si>
  <si>
    <t>J510 Railway Equipment</t>
  </si>
  <si>
    <t>J511 Special Equipment</t>
  </si>
  <si>
    <t>J512 Armament</t>
  </si>
  <si>
    <t>J513 Dining Facility Equipment</t>
  </si>
  <si>
    <t>J514 Medical and Dental Equipment</t>
  </si>
  <si>
    <t>J515 Containers, Textile, Tents, and Tarpaulins</t>
  </si>
  <si>
    <t>J516 Metal Containers</t>
  </si>
  <si>
    <t>J517 Training Devices and Audiovisual Equipment</t>
  </si>
  <si>
    <t>J518 Support Equipment</t>
  </si>
  <si>
    <t>J519 Industrial Plant Equipment</t>
  </si>
  <si>
    <t>J520 Test, Measurement and Diagnostic Equipment (TMDE)</t>
  </si>
  <si>
    <t>J521 Other Test, Measurement and Diagnostic Equipment</t>
  </si>
  <si>
    <t>J522 Aeronautical Support Equipment</t>
  </si>
  <si>
    <t>J550 Software Support for Embedded and Mission Systems</t>
  </si>
  <si>
    <t>J555 Tactical Automatic Data Processing Equipment (ADPE)</t>
  </si>
  <si>
    <t>WINNING_PROVIDER</t>
  </si>
  <si>
    <t>SAVINGS &amp; PERFORMANCE UPDATE</t>
  </si>
  <si>
    <t>J570 Armament and Ordnance</t>
  </si>
  <si>
    <t>J575 Munitions</t>
  </si>
  <si>
    <t>J600 Metal and Other Containers, Textiles, Tents and Tarpaulins</t>
  </si>
  <si>
    <t>J700 Portable Troop Support Equipment</t>
  </si>
  <si>
    <t>J750 Portable Field Medical and Dental Equipment</t>
  </si>
  <si>
    <t>J000 Administrative Support</t>
  </si>
  <si>
    <t>K410 Depot Management</t>
  </si>
  <si>
    <t>K531 Aircraft</t>
  </si>
  <si>
    <t>K532 Aircraft Engines</t>
  </si>
  <si>
    <t>K533 Missiles</t>
  </si>
  <si>
    <t>K534 Vessels</t>
  </si>
  <si>
    <t>K535 Combat Vehicles</t>
  </si>
  <si>
    <t>K536 Non-Combat Vehicles and Equipment</t>
  </si>
  <si>
    <t>K537 Electronic and Communication Equipment</t>
  </si>
  <si>
    <t>K538 Railway Equipment</t>
  </si>
  <si>
    <t>K539 Special Equipment</t>
  </si>
  <si>
    <t>K540 Armament</t>
  </si>
  <si>
    <t>K541 Industrial Plant Equipment</t>
  </si>
  <si>
    <t>K542 Dining and Facility Equipment</t>
  </si>
  <si>
    <t>K543 Medical and Dental Equipment</t>
  </si>
  <si>
    <t>K544 Containers, Textile, Tents, and Tarpaulins</t>
  </si>
  <si>
    <t>K545 Metal Containers</t>
  </si>
  <si>
    <t>K546 Test, Measurement and Diagnostic Equipment (TMDE)</t>
  </si>
  <si>
    <t>K547 Other Test, Measurement and Diagnostic Equipment</t>
  </si>
  <si>
    <t>K548 Aeronautical Support Equipment</t>
  </si>
  <si>
    <t>K549 Support Equipment</t>
  </si>
  <si>
    <t>K550 Software Support for Embedded and Mission Systems</t>
  </si>
  <si>
    <t>K555 Tactical Automatic Data Processing Equipment (ADPE)</t>
  </si>
  <si>
    <t>K570 Armament and Ordnance</t>
  </si>
  <si>
    <t>K575 Munitions</t>
  </si>
  <si>
    <t>K600 Metal and Other Containers, Textiles, Tents and Tarpaulins</t>
  </si>
  <si>
    <t>K700 Portable Troop Support Equipment</t>
  </si>
  <si>
    <t>K750 Portable Field Medical and Dental Equipment</t>
  </si>
  <si>
    <t>K999 Depot Repair and Maintenance of Other Equipment</t>
  </si>
  <si>
    <t>K000 Administrative Support</t>
  </si>
  <si>
    <t>L100 Application Services</t>
  </si>
  <si>
    <t>L101 Application Reviews and Evaluations</t>
  </si>
  <si>
    <t>L102 Independent Grant Review Appeals</t>
  </si>
  <si>
    <t>L200 Grants Monitoring and Evaluation</t>
  </si>
  <si>
    <t>L000 Administrative Support</t>
  </si>
  <si>
    <t>M120 Combatant Headquarters—CINC Command Authority</t>
  </si>
  <si>
    <t>STATE</t>
  </si>
  <si>
    <t>METHOD</t>
  </si>
  <si>
    <t>COMPETITION_TYPE</t>
  </si>
  <si>
    <t>SELECTION_STRATEGY</t>
  </si>
  <si>
    <t>ACTIVITY_CODE</t>
  </si>
  <si>
    <t>M145 Combatant Headquarters—Military Department Command Authority</t>
  </si>
  <si>
    <t>M150 Support to the CINCS—Information</t>
  </si>
  <si>
    <t>M199 Other Operational Command and Control Activities</t>
  </si>
  <si>
    <t>M301 Management Headquarters—Intelligence</t>
  </si>
  <si>
    <t>M302 Intelligence Policy and Coordination</t>
  </si>
  <si>
    <t>M306 Classification Management</t>
  </si>
  <si>
    <t>M310 Counterintelligence</t>
  </si>
  <si>
    <t>M312 Imagery Intelligence (IMINT)</t>
  </si>
  <si>
    <t>M314 Imagery Acquisition</t>
  </si>
  <si>
    <t>M316 Geospatial Information Production</t>
  </si>
  <si>
    <t>M318 Geospatial Information Acquisition and Processing</t>
  </si>
  <si>
    <t>M320 Open Source Intelligence (OSINT) Collection/Processing</t>
  </si>
  <si>
    <t>M322 Language Exploitation</t>
  </si>
  <si>
    <t>M324 Multidisciplinary Collection and Processing</t>
  </si>
  <si>
    <t>M326 Intelligence Communications and Filtering</t>
  </si>
  <si>
    <t>M328 All Source Analysis</t>
  </si>
  <si>
    <t>M330 Intelligence Production Integration and Analytic Tools</t>
  </si>
  <si>
    <t>M334 Intelligence Requirements Management and Tasking</t>
  </si>
  <si>
    <t>M399 Other Intelligence Activities</t>
  </si>
  <si>
    <t>M410 Expeditionary Force Operations</t>
  </si>
  <si>
    <t>M610 Homeland Defense Operations</t>
  </si>
  <si>
    <t>M810 Military Space Operations</t>
  </si>
  <si>
    <t>P100 Installation Operation Contracts (Multi-function)</t>
  </si>
  <si>
    <t>P110 Management Headquarters—Logistics</t>
  </si>
  <si>
    <t>P120 Management Headquarters—Maintenance</t>
  </si>
  <si>
    <t>P000 Administrative Support</t>
  </si>
  <si>
    <t>Q120 Management Headquarters—Civil Works</t>
  </si>
  <si>
    <t>Q220 Water Regulatory Oversight and Management</t>
  </si>
  <si>
    <t>Q240 Natural Resources Oversight and Management</t>
  </si>
  <si>
    <t>Q260 Civil Works Planning Production and Management</t>
  </si>
  <si>
    <t>Q420 Bank Stabilization</t>
  </si>
  <si>
    <t>Q440 Maintenance of Open Waterways for Navigation</t>
  </si>
  <si>
    <t>Q460 Maintenance of Jetties and Breakwaters</t>
  </si>
  <si>
    <t>Q520 Operation and Maintenance of Locks and Bridges</t>
  </si>
  <si>
    <r>
      <t xml:space="preserve">Actual Savings </t>
    </r>
    <r>
      <rPr>
        <sz val="10"/>
        <rFont val="Times New Roman"/>
        <family val="1"/>
      </rPr>
      <t>(if available)</t>
    </r>
  </si>
  <si>
    <t>Q540 Operation and Maintenance of Dams</t>
  </si>
  <si>
    <t>Q560 Operation and Maintenance of Hydropower Facilities</t>
  </si>
  <si>
    <t>Q580 Operation and Maintenance of the Washington Aqueduct</t>
  </si>
  <si>
    <t>Q620 Operation and Maintenance of Recreation Areas</t>
  </si>
  <si>
    <t>Q999 Other Civil Works Activities</t>
  </si>
  <si>
    <t>R100 Theoretical Research</t>
  </si>
  <si>
    <t>R103 Biomedical Research</t>
  </si>
  <si>
    <t>R104 Animal Research</t>
  </si>
  <si>
    <t>R110 Management Headquarters—Research and Development</t>
  </si>
  <si>
    <t>R120 Science and Technology</t>
  </si>
  <si>
    <t>R140 Management and Support to R&amp;D</t>
  </si>
  <si>
    <t>R200 Basic R&amp;D</t>
  </si>
  <si>
    <t>R300 Developmental</t>
  </si>
  <si>
    <t>R400 Testing</t>
  </si>
  <si>
    <t>R500 Acceptance</t>
  </si>
  <si>
    <t>R600 Applied Research</t>
  </si>
  <si>
    <t>R660 RDT&amp;E</t>
  </si>
  <si>
    <t>R900 Operation and Maintenance of Physical Plant</t>
  </si>
  <si>
    <t>R901 Building &amp; Grounds Maintenance</t>
  </si>
  <si>
    <t>R902 Models Design and Construction</t>
  </si>
  <si>
    <t>R999 Other S&amp;T and R&amp;D Management and Support Activities</t>
  </si>
  <si>
    <t>R000 Administrative Support</t>
  </si>
  <si>
    <t>S100 Management Headquarters—Installations</t>
  </si>
  <si>
    <t>S200 Installation, Base, or Facility Management</t>
  </si>
  <si>
    <t>S210 Building Management</t>
  </si>
  <si>
    <t>S310 Housing Management</t>
  </si>
  <si>
    <t>S410 Custodial Services</t>
  </si>
  <si>
    <t>S420 Collection and Disposal of Trash and Other Refuse</t>
  </si>
  <si>
    <t>S430 Collection and Disposal of Hazardous Material (HAZMAT)</t>
  </si>
  <si>
    <t>S435 Pest Management</t>
  </si>
  <si>
    <t>S440 Fire Prevention and Protection</t>
  </si>
  <si>
    <t>S450 Laundry and Dry Cleaning Operations</t>
  </si>
  <si>
    <t>S499 Other Building and Housing Management Services</t>
  </si>
  <si>
    <t>S510 Law Enforcement, Physical Security, and Security Guard Operations</t>
  </si>
  <si>
    <t>S540 Security of Classified Material</t>
  </si>
  <si>
    <t>S560 Special Guard Duties</t>
  </si>
  <si>
    <t>S700 Natural Resource Services</t>
  </si>
  <si>
    <t>S701 Public Affairs/Relations</t>
  </si>
  <si>
    <t>S702 Financial and Payroll Services</t>
  </si>
  <si>
    <t>S703 Debt Collection</t>
  </si>
  <si>
    <t>S706 Bus Services</t>
  </si>
  <si>
    <t>S713 Food Services</t>
  </si>
  <si>
    <t>S714 Furniture Repair</t>
  </si>
  <si>
    <t>S715 Office Equipment Maintenance and Repair</t>
  </si>
  <si>
    <t>S716 Motor Vehicle Operation</t>
  </si>
  <si>
    <t>S717 Motor Vehicle Maintenance</t>
  </si>
  <si>
    <t>S719 Confinement Facility Operations</t>
  </si>
  <si>
    <t>S720 Prison Operations and Maintenance</t>
  </si>
  <si>
    <t>S721 Prison Security Operations (Guards)</t>
  </si>
  <si>
    <t>S723 Other Prison Operations (Food, Administrative)</t>
  </si>
  <si>
    <t>S724 Other Law Enforcement, Physical Security and Security Guard Operations</t>
  </si>
  <si>
    <t>S725 Electrical Plant and Distribution Systems Operation and Maintenance</t>
  </si>
  <si>
    <t>Data Collection and Analysis</t>
  </si>
  <si>
    <t>Admin. Support</t>
  </si>
  <si>
    <t>S726 Heating Plant and Distribution Systems Operation and Maintenance</t>
  </si>
  <si>
    <t>S727 Water Plant and Distribution Systems Operation and Maintenance</t>
  </si>
  <si>
    <t>S730 Incinerator Plant and Sanitary Fill Operations</t>
  </si>
  <si>
    <t>S731 Supply Operations</t>
  </si>
  <si>
    <t>S732 Warehousing and Distribution</t>
  </si>
  <si>
    <t>S733 Building Services</t>
  </si>
  <si>
    <t>S734 Leasing Services</t>
  </si>
  <si>
    <t>S735 Engineering Services</t>
  </si>
  <si>
    <t>S736 Plumbing Craft Support Services</t>
  </si>
  <si>
    <t>S737 Electrical Craft Support Services</t>
  </si>
  <si>
    <t>S739 Locksmithing</t>
  </si>
  <si>
    <t>S740 Transportation Management Services</t>
  </si>
  <si>
    <t>S741 Supply, Warehousing and Distribution Services Management</t>
  </si>
  <si>
    <t>S742 Inventory Analysis and Management</t>
  </si>
  <si>
    <t>S743 Vehicle Acquisition Support Services</t>
  </si>
  <si>
    <t>S744 Fleet Management Services</t>
  </si>
  <si>
    <t>S745 Security and Protection Services</t>
  </si>
  <si>
    <t>S750 Museum Operations</t>
  </si>
  <si>
    <t>S751 Curator Services</t>
  </si>
  <si>
    <t>S752 Exhibits Management and Planning</t>
  </si>
  <si>
    <t>S753 Facility Security Management</t>
  </si>
  <si>
    <t>S760 Contractor-Operated Parts Stores &amp; Civil Engineering Supply Stores</t>
  </si>
  <si>
    <t>S799 Other Utility Plant and Distribution Systems Operation and Maintenance</t>
  </si>
  <si>
    <t>S999 Other Installation Services</t>
  </si>
  <si>
    <t>S000 Administrative Support</t>
  </si>
  <si>
    <t>T101 Management Headquarters—Supply</t>
  </si>
  <si>
    <t>T110 Retail Supply Operations</t>
  </si>
  <si>
    <t>T120 Wholesale/Depot Supply Operations</t>
  </si>
  <si>
    <t>T130 Storage and Warehousing</t>
  </si>
  <si>
    <t>T140 Supply Cataloging</t>
  </si>
  <si>
    <t>T150 Warehousing and Distribution of Publications</t>
  </si>
  <si>
    <t>T160 Bulk Liquid Storage</t>
  </si>
  <si>
    <t>T165 Distribution of Petroleum Oil and Lubricant Products</t>
  </si>
  <si>
    <t>T167 Distribution of Liquid, Gaseous and Chemical Products</t>
  </si>
  <si>
    <t>T175 Troop Subsistence</t>
  </si>
  <si>
    <t>T177 Food Supply</t>
  </si>
  <si>
    <t>T180 Military Clothing</t>
  </si>
  <si>
    <t>T199 Other Supply Activities</t>
  </si>
  <si>
    <t>T600 Real Property Management</t>
  </si>
  <si>
    <t>T601 Real Property Disposal</t>
  </si>
  <si>
    <t>T602 Property Development</t>
  </si>
  <si>
    <t>T603 Real Property Acquisition Support Services</t>
  </si>
  <si>
    <t>T700 Miscellaneous Program Management</t>
  </si>
  <si>
    <t>T701 Management Headquarters—Transportation</t>
  </si>
  <si>
    <t>T710 Traffic/Transportation Management Services</t>
  </si>
  <si>
    <t>T800 Ocean Terminal Operations</t>
  </si>
  <si>
    <t>T801 Storage and Warehousing</t>
  </si>
  <si>
    <t>T802 Cataloging</t>
  </si>
  <si>
    <t>T803 Acceptance Testing</t>
  </si>
  <si>
    <t>T804 Architect-Engineering</t>
  </si>
  <si>
    <t>T805 Operation of Bulk Liquid Storage</t>
  </si>
  <si>
    <t>T806 Printing and Reproduction</t>
  </si>
  <si>
    <t>T807 Visual Information</t>
  </si>
  <si>
    <t>T810 Air Transportation Services</t>
  </si>
  <si>
    <t>T811 Water Transportation Services</t>
  </si>
  <si>
    <t>T812 Rail Transportation Services</t>
  </si>
  <si>
    <t>T813 Engineering and Technical Services</t>
  </si>
  <si>
    <t xml:space="preserve">                                                           FY 2004 COMPETITIVE SOURCING ACTIVITIES SUMMARY</t>
  </si>
  <si>
    <t xml:space="preserve">                                                   COMPLETED COMPETITIONS</t>
  </si>
  <si>
    <t xml:space="preserve">                                                              (Dollars in Millions)</t>
  </si>
  <si>
    <t>T814 Aircraft Fueling Services</t>
  </si>
  <si>
    <t>T815 Scrap Metal Operation</t>
  </si>
  <si>
    <t>T817 Other Communications and Electronics Systems</t>
  </si>
  <si>
    <t>T818 Systems Engineering and Installation of Communications Systems</t>
  </si>
  <si>
    <t>T819 Preparation and Disposal of Excess and Surplus Property</t>
  </si>
  <si>
    <t>T820 Administrative Support Services</t>
  </si>
  <si>
    <t>T821 Special Studies and Analysis</t>
  </si>
  <si>
    <t>T822 Operations Research</t>
  </si>
  <si>
    <t>T823 Actuarial Services</t>
  </si>
  <si>
    <t>T824 Motor Vehicle Transportation Services</t>
  </si>
  <si>
    <t>T826 Air Traffic Control</t>
  </si>
  <si>
    <t>T830 Interior/Facility Design</t>
  </si>
  <si>
    <t>T831 Drafting Services</t>
  </si>
  <si>
    <t>T832 Construction Management</t>
  </si>
  <si>
    <t>T833 Civil Engineering &amp; Analysis Services</t>
  </si>
  <si>
    <t>T834 General Engineering &amp; Analysis Services</t>
  </si>
  <si>
    <t>T835 Chemical Engineering &amp; Analysis Services</t>
  </si>
  <si>
    <t>T836 Electrical Engineering &amp; Analysis Services</t>
  </si>
  <si>
    <t>T837 Fire Protection Engineering &amp; Inspection</t>
  </si>
  <si>
    <t>T838 Safety Engineering &amp; Analysis Services</t>
  </si>
  <si>
    <t>T839 Mining Engineering &amp; Analysis Services</t>
  </si>
  <si>
    <t>T840 Geodetic Engineering and Analysis Services</t>
  </si>
  <si>
    <t>T841 Geological Analysis</t>
  </si>
  <si>
    <t>T850 Forestry Management Support</t>
  </si>
  <si>
    <t>T851 Forestry Operations</t>
  </si>
  <si>
    <t>T852 Soil Conservation Evaluation &amp; Analysis</t>
  </si>
  <si>
    <t>T853 Soil Conservation Operations</t>
  </si>
  <si>
    <t>T854 Royalty Management Operations</t>
  </si>
  <si>
    <t>T855 Industrial Engineering</t>
  </si>
  <si>
    <t>T899 Other Transportation Services</t>
  </si>
  <si>
    <t>T900 Training Aids, Devices, and Simulator Support</t>
  </si>
  <si>
    <t>T999 Other Non-Manufacturing Operations</t>
  </si>
  <si>
    <t>T000 Administrative Support</t>
  </si>
  <si>
    <t>U001 Management Headquarters—Military Education and Training</t>
  </si>
  <si>
    <t>U050 Military Institutional Education and Training Management</t>
  </si>
  <si>
    <t>U100 Recruit Training</t>
  </si>
  <si>
    <t>U150 Multiple Category Training</t>
  </si>
  <si>
    <t>Instructions for Completing the Competitive Sourcing Report Workbook</t>
  </si>
  <si>
    <t>This workbook includes five spreasheets for data entry.</t>
  </si>
  <si>
    <t>U200 Officer-Acquisition (Pre-Commissioning) Training</t>
  </si>
  <si>
    <t>U300 Specialized Skill Training</t>
  </si>
  <si>
    <t>U301 Training Management</t>
  </si>
  <si>
    <t>U302 Training Administration</t>
  </si>
  <si>
    <t>U303 Training Technical Support</t>
  </si>
  <si>
    <t>U304 Vocational Training</t>
  </si>
  <si>
    <t>U305 Vocational Rehabilitation</t>
  </si>
  <si>
    <t>U400 Flight Training</t>
  </si>
  <si>
    <t>U500 Professional Development Training</t>
  </si>
  <si>
    <t>U501 Management Training</t>
  </si>
  <si>
    <t>U502 Medical &amp; Health Training</t>
  </si>
  <si>
    <t>U503 Engineering &amp; Architectural Training</t>
  </si>
  <si>
    <t>U504 Legal Training</t>
  </si>
  <si>
    <t>U505 Business/Financial/Budget Training</t>
  </si>
  <si>
    <t>U506 Inspection (IG) Training</t>
  </si>
  <si>
    <t>U510 Professional Military Education</t>
  </si>
  <si>
    <t>U520 Graduate Education, Fully Funded, Full-time</t>
  </si>
  <si>
    <t>U530 Other Full-time Education Programs</t>
  </si>
  <si>
    <t>U540 Off-Duty and Voluntary Education Programs</t>
  </si>
  <si>
    <t>U550 Training Development and Support for Military Education and Training</t>
  </si>
  <si>
    <t>U599 Other Military Education and Training Activities</t>
  </si>
  <si>
    <t>U600 Civilian Education and Training</t>
  </si>
  <si>
    <t>U605 Management Headquarters—Civilian Education and Training</t>
  </si>
  <si>
    <t>U610 Law Enforcement Training</t>
  </si>
  <si>
    <t>U630 Acquisition Training, Education, and Development</t>
  </si>
  <si>
    <t>U640 Civil Works Training, Education, and Development</t>
  </si>
  <si>
    <t>U650 Intelligence Training, Education, and Development</t>
  </si>
  <si>
    <t>U660 Medical Training, Education, and Development</t>
  </si>
  <si>
    <t>Period of estimated savings (in years)</t>
  </si>
  <si>
    <t>The following types of competitions should be included in the standard category:  standard competition, standard competition conducted under a deviation, cost comparison, cost comparion conducted under a deviation</t>
  </si>
  <si>
    <t>U699 Other Civilian Training, Education and Development</t>
  </si>
  <si>
    <t>U700 Dependent Education</t>
  </si>
  <si>
    <t>U710 Management Headquarters—Dependent Education</t>
  </si>
  <si>
    <t>U720 Dependent Education Field Management</t>
  </si>
  <si>
    <t>U760 Dependent Education—Teacher Instruction</t>
  </si>
  <si>
    <t>U770 Dependent Education—Substitute Instruction</t>
  </si>
  <si>
    <t>U780 Dependent Education—Aides for Instruction</t>
  </si>
  <si>
    <t>U799 Other Dependent Education Activities</t>
  </si>
  <si>
    <t>U800 Training Development and Support</t>
  </si>
  <si>
    <t>U999 Other Training Functions</t>
  </si>
  <si>
    <t>U000 Administrative Support</t>
  </si>
  <si>
    <t>W100 Management Headquarters—Communications, Computing and Information</t>
  </si>
  <si>
    <t>W210 Telephone Systems</t>
  </si>
  <si>
    <t>W220 Telecommunication Centers</t>
  </si>
  <si>
    <t>W299 Other Communications Systems</t>
  </si>
  <si>
    <t>W310 Computing Services and Data Base Management</t>
  </si>
  <si>
    <t>W399 Other Computing Services</t>
  </si>
  <si>
    <t>W410 Information Operations and Information Assurance/Security</t>
  </si>
  <si>
    <t>W430 Mapping and Charting</t>
  </si>
  <si>
    <t>W440 Meteorological and Geophysical Services</t>
  </si>
  <si>
    <t>W499 Other Information Operation Services</t>
  </si>
  <si>
    <t>W500 Data Maintenance</t>
  </si>
  <si>
    <t>W501 Report Processing/Production</t>
  </si>
  <si>
    <t>W600 Data Center Operations</t>
  </si>
  <si>
    <t>Streamlined competition with MEO conducted under a deviation</t>
  </si>
  <si>
    <t>Streamlined Competition without MEO conducted under a deviation</t>
  </si>
  <si>
    <t>Direct Conversion</t>
  </si>
  <si>
    <t>The following types of competitions should be included in the streamlined category:  Streamlined competition with MEO, Streamlined competition without MEO, Streamlined competition with MEO under deviation, Streamlined competition without MEO under deviation, Streamlined cost comparison, Streamlined cost comparision conducted under a deviation</t>
  </si>
  <si>
    <t>Pd Over Which Actual Savings Accrued (In Years)</t>
  </si>
  <si>
    <t>Applications Review &amp; Evaluation</t>
  </si>
  <si>
    <t>Communication &amp; Consumer Svc.</t>
  </si>
  <si>
    <t>W601 Information Technology Management</t>
  </si>
  <si>
    <t>W824 Data Processing Services</t>
  </si>
  <si>
    <t>W825 Maintenance of ADP Equipment</t>
  </si>
  <si>
    <t>W826 Systems Design, Development and Programming Services</t>
  </si>
  <si>
    <t>W827 Software Services</t>
  </si>
  <si>
    <t>W828 Seat Management Services</t>
  </si>
  <si>
    <t>W829 Client Services</t>
  </si>
  <si>
    <t>W999 Other ADP Functions</t>
  </si>
  <si>
    <t>W000 Administrative Support</t>
  </si>
  <si>
    <t>X931 Ordnance</t>
  </si>
  <si>
    <t>X932 Products Made From Fabric or Similar Materials</t>
  </si>
  <si>
    <t>X933 Container Products and Related Items</t>
  </si>
  <si>
    <t>X934 Preparation of Food and Bakery Products</t>
  </si>
  <si>
    <t>X935 Liquid, Gaseous and Chemical Products</t>
  </si>
  <si>
    <t>X936 Rope, Cordage, and Twine Products; Chains and Metal Cable Products</t>
  </si>
  <si>
    <t>X937 Logging and Lumber Products</t>
  </si>
  <si>
    <t>X938 Communications and Electronic Products</t>
  </si>
  <si>
    <t>X939 Construction Products</t>
  </si>
  <si>
    <t>X940 Rubber and Plastic Products</t>
  </si>
  <si>
    <t>X941 Optical and Related Products</t>
  </si>
  <si>
    <t>X942 Sheet Metal Products</t>
  </si>
  <si>
    <t>X943 Foundry Products</t>
  </si>
  <si>
    <t>X944 Machined Parts</t>
  </si>
  <si>
    <t>X999 Other Products Manufactured and Fabricated</t>
  </si>
  <si>
    <t>X000 Administrative Support</t>
  </si>
  <si>
    <t>Y105 Management Headquarters—Defense Direction and Policy Integration</t>
  </si>
  <si>
    <t>Y115 Management Headquarters—Joint Staff Direction of the Armed Forces</t>
  </si>
  <si>
    <t>Y130 Intelligence</t>
  </si>
  <si>
    <t>Y150 Classified Activities</t>
  </si>
  <si>
    <t>Y160 Corporate Planning</t>
  </si>
  <si>
    <t>Y199 Other Force Management and General Support Activities</t>
  </si>
  <si>
    <t>Y210 Management Headquarters—Operation Planning and Control</t>
  </si>
  <si>
    <t>Y215 Operation Planning and Control</t>
  </si>
  <si>
    <t>Y217 Combat Development Evaluations and Experimentation</t>
  </si>
  <si>
    <t xml:space="preserve">*** Note - The NIH Facilities 714 FTE standard study was reported in the FY 2003 Congressional Report at an estimated savings of $146,367,000, however the study was completed in FY 2004 and is contained in this document (Worksheet S.3) </t>
  </si>
  <si>
    <t>Y220 National Mobilization and Emergency Preparedness Management</t>
  </si>
  <si>
    <t>Y240 Management Headquarters—Manpower Management</t>
  </si>
  <si>
    <t>Y245 Manpower Management Operations</t>
  </si>
  <si>
    <t>Y315 Foreign Military Sales and Security Assistance Program Management</t>
  </si>
  <si>
    <t>Y320 Support External to DOD—Not Identified</t>
  </si>
  <si>
    <t>Y400 Legal Services</t>
  </si>
  <si>
    <t>Y401 General Attorney's Services</t>
  </si>
  <si>
    <t>Y403 Paralegal</t>
  </si>
  <si>
    <t>Y405 Management Headquarters—Legal Services</t>
  </si>
  <si>
    <t>Y410 Criminal Investigation</t>
  </si>
  <si>
    <t>Y415 Legal Services and Support</t>
  </si>
  <si>
    <t>Y440 Federal Licensing and Permitting</t>
  </si>
  <si>
    <t>Y450 Maritime Activities</t>
  </si>
  <si>
    <t>Y451 Search and Rescue</t>
  </si>
  <si>
    <t>Y452 Aids to Navigation</t>
  </si>
  <si>
    <t>Y453 Marine Safety/Inspection</t>
  </si>
  <si>
    <t>Y501 Management Headquarters—Public Affairs</t>
  </si>
  <si>
    <t>Y510 Budget and Financial Program Management</t>
  </si>
  <si>
    <t>Y511 Budget Execution Support Services</t>
  </si>
  <si>
    <t>Y515 Public Affairs Program Activities and Operations</t>
  </si>
  <si>
    <t>Y520 Public Works and Real Property Maintenance Program Management</t>
  </si>
  <si>
    <t>Y525 Protocol Operations</t>
  </si>
  <si>
    <t>Y527 Other Protocol Activities</t>
  </si>
  <si>
    <t>Y530 Personnel, Community Activities and Manpower Program Management</t>
  </si>
  <si>
    <t>Y540 Maintenance and Logistics Program Management</t>
  </si>
  <si>
    <t>Y550 Information and Telecommunications Program Management</t>
  </si>
  <si>
    <t>Y560 Management Headquarters—Visual Information</t>
  </si>
  <si>
    <t>Y570 Visual Information Program Activities and Operations</t>
  </si>
  <si>
    <t>Y610 Management Headquarters—Legislative Affairs</t>
  </si>
  <si>
    <t>Y620 Legislative Affairs</t>
  </si>
  <si>
    <t>Y650 Acquisition (Equipment and Weapons Systems)</t>
  </si>
  <si>
    <t>DEPARTMENT OF HEALTH AND HUMAN SERVICES</t>
  </si>
  <si>
    <t>Y651 Identifying and Developing Consumer/Customer Information Services</t>
  </si>
  <si>
    <t>Y710 Management Headquarters—Historical Affairs</t>
  </si>
  <si>
    <t>Obligation Funds Control</t>
  </si>
  <si>
    <t>Grant Accounting</t>
  </si>
  <si>
    <t>Reprographics</t>
  </si>
  <si>
    <t>FDA/03</t>
  </si>
  <si>
    <t>Graphic Des. &amp; Visual Info.</t>
  </si>
  <si>
    <t>TV Studio</t>
  </si>
  <si>
    <t>Real Property</t>
  </si>
  <si>
    <t>General Accounting</t>
  </si>
  <si>
    <t>Biological Physical Science Techs</t>
  </si>
  <si>
    <t>NIH/03</t>
  </si>
  <si>
    <t>Administrative Support
Biomedical Research - ADMIN</t>
  </si>
  <si>
    <t>Y720 Historical or Heraldry Services</t>
  </si>
  <si>
    <t>Y730 Museum Operations</t>
  </si>
  <si>
    <t>Y810 Management Headquarters—Administrative Support</t>
  </si>
  <si>
    <t>Y815 Administrative Support Program Management</t>
  </si>
  <si>
    <t>Y820 Administrative Management and Correspondence Services</t>
  </si>
  <si>
    <t>Streamlined competition with MEO</t>
  </si>
  <si>
    <t>Streamlined Competition without MEO</t>
  </si>
  <si>
    <t>Y830 Documentation Services</t>
  </si>
  <si>
    <t>Y840 Directives and Records Management Services</t>
  </si>
  <si>
    <t>Y850 Microfilming and Library Services</t>
  </si>
  <si>
    <t>Y860 Printing and Reproduction Services</t>
  </si>
  <si>
    <t>Y880 Document Automation and Production Services</t>
  </si>
  <si>
    <t>Y899 Other Administrative Support Activities</t>
  </si>
  <si>
    <t>Y999 Other Functions</t>
  </si>
  <si>
    <t>Y000 Administrative Support</t>
  </si>
  <si>
    <t>Z101 Corps of Engineers Program and Project Management</t>
  </si>
  <si>
    <t>Z110 Management of Major Construction of Real Property</t>
  </si>
  <si>
    <t>Z120 Real Estate/Real Property Acquisition.</t>
  </si>
  <si>
    <t>Z145 Architect-Engineering-National Projects</t>
  </si>
  <si>
    <t>Z148 Architect-Engineering-Local Projects</t>
  </si>
  <si>
    <t>Z199 Other Real Property Program and Project Management Activities</t>
  </si>
  <si>
    <t>Z993 Maintenance and Repair of Grounds and Surfaced Areas</t>
  </si>
  <si>
    <t>Z997 Maintenance and Repair of Railroad Facilities</t>
  </si>
  <si>
    <t>Z998 Maintenance and Repair of Waterways and Waterfront Facilities</t>
  </si>
  <si>
    <t>Z999 Maintenance, Repair and Minor Construction of Other Real Property</t>
  </si>
  <si>
    <t>Z000 Administrative Support</t>
  </si>
  <si>
    <t>J999 Organizational and Intermediate Maintenance and Repair of Other Equipment</t>
  </si>
  <si>
    <t>S500 Management of Law Enforcement, Physical Security and Security Guard Operations</t>
  </si>
  <si>
    <t>S520 Support Services to Law Enforcement, Physical Security, and Security Guard Operations</t>
  </si>
  <si>
    <t>S728 Sewage and Waste Plant and Distribution Systems Operation and Maintenance</t>
  </si>
  <si>
    <t>S729 Air-Conditioning and Cold Storage Plant and Distribution Systems Operation and Maintenance</t>
  </si>
  <si>
    <t>T190 Preparation, Demilitarization and Disposal of Excess and Surplus Inventory</t>
  </si>
  <si>
    <t>U620 Management of Civilian Institutional Training, Education, and Development</t>
  </si>
  <si>
    <t>Y310 Management Headquarters—Foreign Military Sales and Security Assistance</t>
  </si>
  <si>
    <t>Z135 Title, Outgranting, and Disposal of Real Estate/Real Property-National Projects</t>
  </si>
  <si>
    <t>Z138 Title, Outgranting and Disposal of Real Estate/Real Property-Local Projects</t>
  </si>
  <si>
    <t>Z991 Minor Construction, Maintenance and Repair of Family Housing and Structures</t>
  </si>
  <si>
    <t>Z992 Minor Construction, Maintenance and Repair of Buildings and Structures Other Than Family Housing</t>
  </si>
  <si>
    <t>AL</t>
  </si>
  <si>
    <t>AK</t>
  </si>
  <si>
    <t>FY 2004 COMPETITIVE SOURCING ACTIVITIES SUMMARY</t>
  </si>
  <si>
    <t>AS</t>
  </si>
  <si>
    <t>AZ</t>
  </si>
  <si>
    <t>AR</t>
  </si>
  <si>
    <t>CA</t>
  </si>
  <si>
    <t>CO</t>
  </si>
  <si>
    <t>CT</t>
  </si>
  <si>
    <t>DE</t>
  </si>
  <si>
    <t>DC</t>
  </si>
  <si>
    <t>FL</t>
  </si>
  <si>
    <t>GA</t>
  </si>
  <si>
    <t>GU</t>
  </si>
  <si>
    <t>HI</t>
  </si>
  <si>
    <t>ID</t>
  </si>
  <si>
    <t>IL</t>
  </si>
  <si>
    <t>IN</t>
  </si>
  <si>
    <t>IA</t>
  </si>
  <si>
    <t>KS</t>
  </si>
  <si>
    <t>N.A.</t>
  </si>
  <si>
    <t>N/A</t>
  </si>
  <si>
    <t>ES w/ discount factor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</si>
  <si>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</si>
  <si>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</si>
  <si>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</si>
  <si>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</si>
  <si>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</si>
  <si>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</si>
  <si>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</si>
  <si>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</si>
  <si>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</si>
  <si>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</si>
  <si>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</si>
  <si>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</si>
  <si>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</si>
  <si>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</si>
  <si>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</si>
  <si>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</si>
  <si>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</si>
  <si>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</si>
  <si>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</si>
  <si>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</si>
  <si>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</si>
  <si>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</si>
  <si>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</si>
  <si>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</si>
  <si>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</si>
  <si>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</si>
  <si>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</si>
  <si>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</si>
  <si>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</si>
  <si>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VT</t>
  </si>
  <si>
    <t>VI</t>
  </si>
  <si>
    <t>VA</t>
  </si>
  <si>
    <t>WA</t>
  </si>
  <si>
    <t>WV</t>
  </si>
  <si>
    <t>WI</t>
  </si>
  <si>
    <t>WY</t>
  </si>
  <si>
    <t>Primary Activity Code</t>
  </si>
  <si>
    <t>Secondary Activity Code</t>
  </si>
  <si>
    <t>Additional Activity Code</t>
  </si>
  <si>
    <t>Expected Phase-In Completion Date (Mo/Yr)</t>
  </si>
  <si>
    <t>Saving Methodology: Calculation/Proxy</t>
  </si>
  <si>
    <t>Source Selection Strategy Used (If Known)</t>
  </si>
  <si>
    <t>Function Competed</t>
  </si>
  <si>
    <t>Actual Phase-In Completion Date (Mo/Yr)</t>
  </si>
  <si>
    <t>Actual Accrued Savings</t>
  </si>
  <si>
    <t>Total Estimated Savings (As reported to Congress in FY03)</t>
  </si>
  <si>
    <t xml:space="preserve">Quantifiable Description of Imporvements in Service or Performance (if appropriate) </t>
  </si>
  <si>
    <t>Savings Methodology:Calculation/ Proxy</t>
  </si>
  <si>
    <t>Total Performance Period       (in years)</t>
  </si>
  <si>
    <t xml:space="preserve"> </t>
  </si>
  <si>
    <t xml:space="preserve">Group competitions by type:  streamlined, standard, and direct conversions                                 </t>
  </si>
  <si>
    <t>Before submitting, please verify that the formulas are calculating correctly.  Adding/deleting rows may impact the formulas.</t>
  </si>
  <si>
    <t xml:space="preserve">To preserve the subtotal formulas, only add rows between shaded lines.  Yellow = Streamlined; Green = Standard; Blue = Direct Conversion.                                                                                                                                                             </t>
  </si>
  <si>
    <t>STREAMLINED COMPETITIONS</t>
  </si>
  <si>
    <t>SUBTOTAL, STREAMLINED COMPETITIONS</t>
  </si>
  <si>
    <t>STANDARD COMPETITIONS</t>
  </si>
  <si>
    <t>SUBTOTAL, STANDARD COMPETITIONS</t>
  </si>
  <si>
    <t>When you add rows, you will need to copy the formulas for total costs, estimated savings and annualized savings.</t>
  </si>
  <si>
    <t>DIRECT CONVERSIONS</t>
  </si>
  <si>
    <t>SUBTOTAL, DIRECT CONVERSIONS</t>
  </si>
  <si>
    <t>TOTAL, ALL COMPETITIONS</t>
  </si>
  <si>
    <t>FY 2004 FIXED COSTS*</t>
  </si>
  <si>
    <t>Total Cost - All Years</t>
  </si>
  <si>
    <t>Type of Competition</t>
  </si>
  <si>
    <t>Estimated Savings</t>
  </si>
  <si>
    <t>(Dollars in Millions)</t>
  </si>
  <si>
    <t>Incremental Costs of Conducting Studies</t>
  </si>
  <si>
    <t>Announced Competitions*</t>
  </si>
  <si>
    <t>Competition Description</t>
  </si>
  <si>
    <t>Bureau</t>
  </si>
  <si>
    <t>Source Selection Strategy Used **</t>
  </si>
  <si>
    <t>** Source Selection Strategy columns that have no information in them, utilized Market Research for Streamlined Studies that were Retained In-house without an MEO.</t>
  </si>
  <si>
    <t># of FTE in study</t>
  </si>
  <si>
    <t>Location (State)</t>
  </si>
  <si>
    <t>Start Date (Mo/Yr)</t>
  </si>
  <si>
    <t>End Date (Mo/Yr)</t>
  </si>
  <si>
    <t>Winning Provider</t>
  </si>
  <si>
    <t>Annualized Savings</t>
  </si>
  <si>
    <r>
      <t xml:space="preserve">Anticipated Savings or Quantifiable Description of Improvements in Service or Performance </t>
    </r>
    <r>
      <rPr>
        <sz val="10"/>
        <rFont val="Times New Roman"/>
        <family val="1"/>
      </rPr>
      <t>(if available)</t>
    </r>
  </si>
  <si>
    <r>
      <t xml:space="preserve">Quantifiable Description of Improvements in Service or Performance </t>
    </r>
    <r>
      <rPr>
        <sz val="10"/>
        <rFont val="Times New Roman"/>
        <family val="1"/>
      </rPr>
      <t>(if appropriate)</t>
    </r>
  </si>
  <si>
    <t xml:space="preserve"># of Bids Received </t>
  </si>
  <si>
    <t>Description of Activity Competed</t>
  </si>
  <si>
    <t>Calculation</t>
  </si>
  <si>
    <t>Proxy</t>
  </si>
  <si>
    <t>FY 2004 Costs</t>
  </si>
  <si>
    <t>Streamlined cost comparison</t>
  </si>
  <si>
    <t>Cost comparison</t>
  </si>
  <si>
    <t>Streamlined cost comparison conducted under a deviation</t>
  </si>
  <si>
    <t>Cost comparison conducted under a deviation</t>
  </si>
  <si>
    <t>Standard competition</t>
  </si>
  <si>
    <t>Standard competition conducted under a deviation</t>
  </si>
  <si>
    <t>sealed bid</t>
  </si>
  <si>
    <t>lowest price technically acceptable evaluation</t>
  </si>
  <si>
    <t>phased evaluation</t>
  </si>
  <si>
    <t>cost-technical trade-off</t>
  </si>
  <si>
    <t>in-house government personnel (I/H)</t>
  </si>
  <si>
    <t>public reimbursable source (PRS)</t>
  </si>
  <si>
    <t>private sector source (CTR)</t>
  </si>
  <si>
    <t>competition was cancelled (N/A–C)</t>
  </si>
  <si>
    <t>A100 Electronic</t>
  </si>
  <si>
    <t>A200 Health Care</t>
  </si>
  <si>
    <t>A300 Safety</t>
  </si>
  <si>
    <t>A400 Transportation</t>
  </si>
  <si>
    <t>A500 Food and Drug</t>
  </si>
  <si>
    <t>A600 Other Technical Testing or Inspection</t>
  </si>
  <si>
    <t>A610 Management Headquarters—Test and Evaluation</t>
  </si>
  <si>
    <t>A620 Test and Evaluation Operations</t>
  </si>
  <si>
    <t>A630 Management and Support to Test and Evaluation</t>
  </si>
  <si>
    <t>A699 Other Test and Evaluation Activities</t>
  </si>
  <si>
    <t>A700 Systems Certification Services</t>
  </si>
  <si>
    <t>A000 Administrative Support</t>
  </si>
  <si>
    <t>B100 Classification</t>
  </si>
  <si>
    <t>B102 Classification Reviews</t>
  </si>
  <si>
    <t>B200 Employee Development</t>
  </si>
  <si>
    <t>B300 Staffing Reviews</t>
  </si>
  <si>
    <t>B301 Processing</t>
  </si>
  <si>
    <t>B302 Manpower Research and Analysis</t>
  </si>
  <si>
    <t>B303 Manpower Development</t>
  </si>
  <si>
    <t>B400 Employee Relations</t>
  </si>
  <si>
    <t>B401 Benefits Reviews and Analysis</t>
  </si>
  <si>
    <t>B500 Labor Relations and Support</t>
  </si>
  <si>
    <t>B501 Agency Equal Employment Opportunity Reviews</t>
  </si>
  <si>
    <t>B502 Negotiated Dispute Resolution</t>
  </si>
  <si>
    <t>B600 Examining</t>
  </si>
  <si>
    <t>B700 Personnel Management Specialist</t>
  </si>
  <si>
    <t>B701 Personnel Operations Management</t>
  </si>
  <si>
    <t>B702 Personnel IT Support</t>
  </si>
  <si>
    <t>B710 Management Headquarters—Civilian Personnel</t>
  </si>
  <si>
    <t>B720 Civilian Personnel Operations</t>
  </si>
  <si>
    <t>B810 Management Headquarters—Military Personnel</t>
  </si>
  <si>
    <t>B820 Military Recruiting and Examining Operations</t>
  </si>
  <si>
    <t>B830 Military Personnel Operations</t>
  </si>
  <si>
    <t>B910 Management Headquarters—Personnel Social Action Programs</t>
  </si>
  <si>
    <t>B920 Personnel Social Action Program Operations</t>
  </si>
  <si>
    <t>B999 Other Personnel Activities</t>
  </si>
  <si>
    <t>B000 Personnel Administrative Support</t>
  </si>
  <si>
    <t>C100 Voucher Examining</t>
  </si>
  <si>
    <t>C110 Management Headquarters—Financial Management</t>
  </si>
  <si>
    <t>C200 Cash Receipt</t>
  </si>
  <si>
    <t>C300 Accounting Technicians</t>
  </si>
  <si>
    <t>C301 Accounts Payable</t>
  </si>
  <si>
    <t>C302 Travel Processing</t>
  </si>
  <si>
    <t>C303 Fixed Assets</t>
  </si>
  <si>
    <t>C304 Accounts Receivable</t>
  </si>
  <si>
    <t>C305 Collections</t>
  </si>
  <si>
    <t>C306 Customer Billings</t>
  </si>
  <si>
    <t>C307 General Accounting</t>
  </si>
  <si>
    <t>C308 Financial Report Generation</t>
  </si>
  <si>
    <t>C309 Cost Accounting</t>
  </si>
  <si>
    <t>C310 Payroll Processing</t>
  </si>
  <si>
    <t>C311 Claims Analysis</t>
  </si>
  <si>
    <t>C312 Payments Issuance Support/Processing</t>
  </si>
  <si>
    <t>C313 Financial Systems Support</t>
  </si>
  <si>
    <t>C314 Financial Management and Program Planning</t>
  </si>
  <si>
    <t>C315 Financial Management Operations</t>
  </si>
  <si>
    <t>C316 Financial Systems Development and Planning</t>
  </si>
  <si>
    <t>C317 Financial Systems Operations</t>
  </si>
  <si>
    <t>C400 Budget Support</t>
  </si>
  <si>
    <t>C401 Financial Analysis</t>
  </si>
  <si>
    <t>C402 Cash and Debt Management</t>
  </si>
  <si>
    <t>C403 Financial Program Management</t>
  </si>
  <si>
    <t>C404 Business Performance Reporting</t>
  </si>
  <si>
    <t>C405 Business Performance Analysis</t>
  </si>
  <si>
    <t>C406 Cost Analysis</t>
  </si>
  <si>
    <t>C407 Mortgage Analysis</t>
  </si>
  <si>
    <t>C408 Asset Management and Disposal</t>
  </si>
  <si>
    <t>C409 Property Oversight</t>
  </si>
  <si>
    <t>C500 External Auditing</t>
  </si>
  <si>
    <t>C501 Internal Auditing</t>
  </si>
  <si>
    <t>C700 Finance/Accounting Services</t>
  </si>
  <si>
    <t>C999 Other Financial Management Activities</t>
  </si>
  <si>
    <t>C000 Administrative Support</t>
  </si>
  <si>
    <t>D100 Regulatory Activities Support</t>
  </si>
  <si>
    <t>D101 Regulatory Economists/Statisticians</t>
  </si>
  <si>
    <t>D102 Regulatory Audits</t>
  </si>
  <si>
    <t>D103 Salary/Wages Reviews</t>
  </si>
  <si>
    <t>D104 Labor Wage and Hour Compliance Reviews</t>
  </si>
  <si>
    <t>D105 Education Benefits and Entitlements Analysis</t>
  </si>
  <si>
    <t>D106 Loan Guaranty Benefits and Entitlements Analysis</t>
  </si>
  <si>
    <t>D107 Vocational Entitlements Analysis</t>
  </si>
  <si>
    <t>D200 Data Collection and Analysis</t>
  </si>
  <si>
    <t>D201 Customer Surveys and Evaluations</t>
  </si>
  <si>
    <t>D300 Statistical Analysis</t>
  </si>
  <si>
    <t>D400 Compliance Surveys and Inspections</t>
  </si>
  <si>
    <t>D410 Compliance Operations</t>
  </si>
  <si>
    <t>D411 Compliance Assessments</t>
  </si>
  <si>
    <t>D500 Benefits and Entitlements Services</t>
  </si>
  <si>
    <t>D501 Customer Services</t>
  </si>
  <si>
    <t>D502 Administrative Reviews</t>
  </si>
  <si>
    <t>D503 Compensation Claims Reviews</t>
  </si>
  <si>
    <t>D504 Insurance Analysis</t>
  </si>
  <si>
    <t>D505 Compensation Claims Examining</t>
  </si>
  <si>
    <t>D604 Customer Service Contacts</t>
  </si>
  <si>
    <t>D606 Asset Appraisal and Valuation</t>
  </si>
  <si>
    <t>D700 Systems Design, Testing and Certification</t>
  </si>
  <si>
    <t>D701 Program Marketing and Outreach</t>
  </si>
  <si>
    <t>D702 Program Planning and Support</t>
  </si>
  <si>
    <t>D703 Application Receipt and Processing</t>
  </si>
  <si>
    <t>D704 Program Monitoring and Evaluation</t>
  </si>
  <si>
    <t>D705 Program Marketing and Outreach</t>
  </si>
  <si>
    <t>D706 Program Monitoring</t>
  </si>
  <si>
    <t>D707 Program Evaluation</t>
  </si>
  <si>
    <t>D708 Application Receipt/Processing</t>
  </si>
  <si>
    <t>D709 Mortgage Underwriting</t>
  </si>
  <si>
    <t>D710 Field Inspection Services</t>
  </si>
  <si>
    <t>D711 External Equal Employment Opportunity Reviews</t>
  </si>
  <si>
    <t>D712 Safety and Occupational Health Management</t>
  </si>
  <si>
    <t>D713 Safety and Occupational Health Inspections</t>
  </si>
  <si>
    <t>D720 Independent Appeals Reviews</t>
  </si>
  <si>
    <t>D800 Air Traffic Control</t>
  </si>
  <si>
    <t>D801 Air Traffic Systems Inspections</t>
  </si>
  <si>
    <t>D900 Maritime Traffic Control</t>
  </si>
  <si>
    <t>D910 Operation of Locks and Dams</t>
  </si>
  <si>
    <t>D920 Buoy Maintenance</t>
  </si>
  <si>
    <t>D930 Mine Safety and Health</t>
  </si>
  <si>
    <t>D000 Administrative Support</t>
  </si>
  <si>
    <t>E100 Hazardous Waste Management</t>
  </si>
  <si>
    <t>E101 Environmental Restoration Analysis</t>
  </si>
  <si>
    <t>E102 FIFRA/FDCA Risk Analysis</t>
  </si>
  <si>
    <t>E103 FSCA Risk Analysis</t>
  </si>
  <si>
    <t>E104 Environmental Clean-up Services</t>
  </si>
  <si>
    <t>E110 Management Headquarters—Environmental Security</t>
  </si>
  <si>
    <t>E120 Environmental and Natural Resource Services</t>
  </si>
  <si>
    <t>E200 Solid Waste Data Collection/Analysis</t>
  </si>
  <si>
    <t>E220 Safety</t>
  </si>
  <si>
    <t>E225 Occupational Health Services</t>
  </si>
  <si>
    <t>E230 Explosives Safety</t>
  </si>
  <si>
    <t>E250 Response to Hazardous Material Mishaps</t>
  </si>
  <si>
    <t>E300 Pollution Prevention</t>
  </si>
  <si>
    <t>E400 Air Pollution Data Collection/Analysis</t>
  </si>
  <si>
    <t>E401 Clean Air Act Pollution Prevention</t>
  </si>
  <si>
    <t>E500 Water Data Collection/Analysis</t>
  </si>
  <si>
    <t>E501 Clean Water Act Compliance/Pollution Prevention</t>
  </si>
  <si>
    <t>E502 Safe Drinking Water Act Compliance/Pollution Prevention</t>
  </si>
  <si>
    <t>E503 Occupational Safety, Health and Environmental Compliance</t>
  </si>
  <si>
    <t>E600 Environmental Planning/NEPA</t>
  </si>
  <si>
    <t>E601 Environmental Impact Statements</t>
  </si>
  <si>
    <t>E602 Environmental Impact Statement Reviews</t>
  </si>
  <si>
    <t>E700 Resource Conservation and Recovery Act Compliance/Pollution Prevention</t>
  </si>
  <si>
    <t>E800 Multimedia Compliance/Pollution Prevention</t>
  </si>
  <si>
    <t>E801 Trusteeship</t>
  </si>
  <si>
    <t>E999 Other Environmental Security Activities</t>
  </si>
  <si>
    <t>E000 Administrative Support</t>
  </si>
  <si>
    <t>Program Analysis/Financial</t>
  </si>
  <si>
    <t>Management Analysis</t>
  </si>
  <si>
    <t>AHRQ</t>
  </si>
  <si>
    <t>Secretary (Typing), Program Assistant, OA Assistant Secretary, Legislative Staff Assistant, Secretaries Staff Assistant, Clerical Assistant</t>
  </si>
  <si>
    <t>Research Development, Testing &amp; Evaluation</t>
  </si>
  <si>
    <t>Research Development, Testing &amp; Evaluation Installation Services</t>
  </si>
  <si>
    <t>Library Services</t>
  </si>
  <si>
    <t>PGO Materials Management</t>
  </si>
  <si>
    <t>CMS</t>
  </si>
  <si>
    <t>Survey and Certification Training Staff</t>
  </si>
  <si>
    <t>Program and Marketing Outreach</t>
  </si>
  <si>
    <t>Finance</t>
  </si>
  <si>
    <t>Career Development</t>
  </si>
  <si>
    <t>FDA</t>
  </si>
  <si>
    <t>Clerical Support</t>
  </si>
  <si>
    <t>HRSA</t>
  </si>
  <si>
    <t>Entire program with multiple functional areas</t>
  </si>
  <si>
    <t>NIH</t>
  </si>
  <si>
    <t>Facilities</t>
  </si>
  <si>
    <t>Visual and Medical Arts</t>
  </si>
  <si>
    <t>Visual and Medical Arts RML</t>
  </si>
  <si>
    <t>Supply and Warehouse Logistics</t>
  </si>
  <si>
    <t>Freight Forwarding</t>
  </si>
  <si>
    <t>NIEHS Logistics</t>
  </si>
  <si>
    <t>Logistics and Materials Handling</t>
  </si>
  <si>
    <t>IT Telecommunications</t>
  </si>
  <si>
    <t>IT Telecommunications - Voucher</t>
  </si>
  <si>
    <t>IT Data Center Operations</t>
  </si>
  <si>
    <t>IT Help Desk</t>
  </si>
  <si>
    <t>Material Handling</t>
  </si>
  <si>
    <t>PSC</t>
  </si>
  <si>
    <t>Claims Auditors</t>
  </si>
  <si>
    <t>Personal Property</t>
  </si>
  <si>
    <t>SAMHSA</t>
  </si>
  <si>
    <t>Administrative Support</t>
  </si>
  <si>
    <t>F100 Quality Assurance</t>
  </si>
  <si>
    <t>F110 Management Headquarters—Systems Acquisition</t>
  </si>
  <si>
    <t>F120 Systems Acquisition—Program Management</t>
  </si>
  <si>
    <t>F140 Technology Transfer and International Cooperative Program Management</t>
  </si>
  <si>
    <t>F150 Systems Acquisition—Research and Development Support</t>
  </si>
  <si>
    <t>F160 Systems Acquisition—Other Program Support</t>
  </si>
  <si>
    <t>F199 Other Systems Acquisition Activities</t>
  </si>
  <si>
    <t>F200 Contracting (Operational)</t>
  </si>
  <si>
    <t>F300 Contracting (Analysis)</t>
  </si>
  <si>
    <t>F310 Management Headquarters—Procurement and Contracting</t>
  </si>
  <si>
    <t>F320 Contract Administration and Operations</t>
  </si>
  <si>
    <t>F399 Other Procurement and Contracting Activities</t>
  </si>
  <si>
    <t>F400 Recurring Purchasing</t>
  </si>
  <si>
    <t>F510 Engineering Support at Maintenance Depots</t>
  </si>
  <si>
    <t>F520 All Other Engineering Support</t>
  </si>
  <si>
    <t>F000 Administrative Support</t>
  </si>
  <si>
    <t>G001 Care of Remains of Deceased Personnel &amp; Funeral Services</t>
  </si>
  <si>
    <t>G006 Commissary Management</t>
  </si>
  <si>
    <t>G008 Commissary Operations</t>
  </si>
  <si>
    <t>G009 Clothing Sales Store Operations</t>
  </si>
  <si>
    <t>G010 Recreational Library Services</t>
  </si>
  <si>
    <t>G011 Morale, Welfare, and Recreation Services</t>
  </si>
  <si>
    <t>G012 Community Services</t>
  </si>
  <si>
    <t>G013 Military Exchange Operations</t>
  </si>
  <si>
    <t>G050 Management Headquarters—Community and Family Services</t>
  </si>
  <si>
    <t>G055 Morale, Welfare, and Recreation (MWR) Services</t>
  </si>
  <si>
    <t>AoA</t>
  </si>
  <si>
    <t>Correspondence Support</t>
  </si>
  <si>
    <t>ACF</t>
  </si>
  <si>
    <t>Correspondence Control</t>
  </si>
  <si>
    <t>CDC</t>
  </si>
  <si>
    <t>Other Non Manufacturing Operations</t>
  </si>
  <si>
    <t>G060 Family Center Services</t>
  </si>
  <si>
    <t>G065 Child-Care and Youth Programs</t>
  </si>
  <si>
    <t>G080 Homeowners’ Assistance Program</t>
  </si>
  <si>
    <t>G090 Employee Relocation Assistance Program</t>
  </si>
  <si>
    <t>G100 Disaster Relief Applications Services</t>
  </si>
  <si>
    <t>G101 Disaster Relief Services</t>
  </si>
  <si>
    <t>G102 Librarian Services</t>
  </si>
  <si>
    <t>G103 Library Operations and Management</t>
  </si>
  <si>
    <t>G104 Technical/Professional/Legal Library Information Services</t>
  </si>
  <si>
    <t>G105 Recreational Library Operations</t>
  </si>
  <si>
    <t>G210 Postal Services</t>
  </si>
  <si>
    <t>G220 Military Bands</t>
  </si>
  <si>
    <t>G900 Chaplain Activities and Support Services</t>
  </si>
  <si>
    <t>G901 Housing Administrative Services</t>
  </si>
  <si>
    <t>G910 Temporary Lodging Services</t>
  </si>
  <si>
    <t>G902 Casualty and Mortuary Affairs</t>
  </si>
  <si>
    <t>G904 Family Services</t>
  </si>
  <si>
    <t>G905 Community Relations</t>
  </si>
  <si>
    <t>G999 Other Social Services</t>
  </si>
  <si>
    <t>G000 Administrative Support</t>
  </si>
  <si>
    <t>H010 Management Headquarters—Health Services</t>
  </si>
  <si>
    <t>H050 Hospital/Clinic Management</t>
  </si>
  <si>
    <t>H100 Medical Care</t>
  </si>
  <si>
    <t>H101 Hospital Care</t>
  </si>
  <si>
    <t>H102 Surgical Care</t>
  </si>
  <si>
    <t>H103 Surgical Services</t>
  </si>
  <si>
    <t>H105 Nutritional Care</t>
  </si>
  <si>
    <t>H106 Pathology Services</t>
  </si>
  <si>
    <t>H107 Radiology Services</t>
  </si>
  <si>
    <t>H108 Pharmacy Services</t>
  </si>
  <si>
    <t>H109 Physical Therapy</t>
  </si>
  <si>
    <t>H110 Materiel Services</t>
  </si>
  <si>
    <t>H111 Orthopedic Services</t>
  </si>
  <si>
    <t>H112 Ambulance Services</t>
  </si>
  <si>
    <t>H113 Dental Care</t>
  </si>
  <si>
    <t>H114 Dental Laboratories</t>
  </si>
  <si>
    <t>H115 Clinics and Dispensaries</t>
  </si>
  <si>
    <t>H116 Veterinary Services</t>
  </si>
  <si>
    <t>H117 Medical Records</t>
  </si>
  <si>
    <t>H118 Nursing Services</t>
  </si>
  <si>
    <t>H119 Preventive Medicine</t>
  </si>
  <si>
    <t>H120 Occupational Health</t>
  </si>
  <si>
    <t>H121 Drug Rehabilitation</t>
  </si>
  <si>
    <t>H125 Rehabilitation Services</t>
  </si>
  <si>
    <t>H127 Alcohol and Drug Rehabilitation</t>
  </si>
  <si>
    <t>H201 Medical Services</t>
  </si>
  <si>
    <t>H202 Psychiatric and Psychology Services</t>
  </si>
  <si>
    <t>H203 Ambulatory Care Services</t>
  </si>
  <si>
    <t>H204 Domiciliary Care</t>
  </si>
  <si>
    <t>H205 Extended Care Services</t>
  </si>
  <si>
    <t>H206 Social Work</t>
  </si>
  <si>
    <t>H207 Field Pathology &amp; Laboratory Medicine</t>
  </si>
  <si>
    <t>H208 Audiology &amp; Speech Pathology Services</t>
  </si>
  <si>
    <t>H209 Nuclear Medicine Services</t>
  </si>
  <si>
    <t>H210 Pediatric Services</t>
  </si>
  <si>
    <t>H211 Optometric Services</t>
  </si>
  <si>
    <t>H212 Spinal Cord Injury Services</t>
  </si>
  <si>
    <t>H213 GRECC Services</t>
  </si>
  <si>
    <t>H214 Neurology Services</t>
  </si>
  <si>
    <t>H215 Dermatology Services</t>
  </si>
  <si>
    <t>H216 Radiation Therapy Services</t>
  </si>
  <si>
    <t>H217 Mental Illness Research, Education &amp; Clinic</t>
  </si>
  <si>
    <t>H218 Rehabilitation Medicine Services</t>
  </si>
  <si>
    <t>H219 Nutrition &amp;Food Production Services</t>
  </si>
  <si>
    <t>H220 Blind Rehabilitation Services</t>
  </si>
  <si>
    <t>H221 Recreation Services</t>
  </si>
  <si>
    <t>H222 Prosthetics &amp; Sensory Aides Services</t>
  </si>
  <si>
    <t>H223 Ambulatory Care Administration</t>
  </si>
  <si>
    <t>H224 Learning Resource Centers</t>
  </si>
  <si>
    <t>H225 Federal Employee Health Services</t>
  </si>
  <si>
    <t>H226 VISN Services &amp; VISN Support Service Center</t>
  </si>
  <si>
    <t>H227 Veterans Canteen Service</t>
  </si>
  <si>
    <t>H250 Medical and Dental Devices Development</t>
  </si>
  <si>
    <t>H300 Emergency Medical Services Management Planning</t>
  </si>
  <si>
    <t>H301 Emergency Medical Services</t>
  </si>
  <si>
    <t>H350 Hospital Food Services and Nutritional Care</t>
  </si>
  <si>
    <t>H400 Medical Evaluation Services</t>
  </si>
  <si>
    <t>H401 Medical Officers</t>
  </si>
  <si>
    <t>H402 Industrial Hygiene Reviews and Analysis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</si>
</sst>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m/d/yy;@"/>
    <numFmt numFmtId="172" formatCode="[$-409]mmmmm\-yy;@"/>
    <numFmt numFmtId="173" formatCode="mm/yy"/>
    <numFmt numFmtId="174" formatCode="[$-409]mmm\-yy;@"/>
    <numFmt numFmtId="175" formatCode="[$-409]h:mm:ss\ AM/PM"/>
    <numFmt numFmtId="176" formatCode="mm/dd/yy;@"/>
    <numFmt numFmtId="177" formatCode="#,##0.000"/>
    <numFmt numFmtId="178" formatCode="0.000"/>
    <numFmt numFmtId="179" formatCode="mm/yy;@"/>
    <numFmt numFmtId="180" formatCode="&quot;$&quot;#,##0.000"/>
  </numFmts>
  <fonts count="18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u val="single"/>
      <sz val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0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2"/>
      <name val="Arial"/>
      <family val="2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3"/>
      </patternFill>
    </fill>
    <fill>
      <patternFill patternType="gray0625">
        <bgColor indexed="42"/>
      </patternFill>
    </fill>
    <fill>
      <patternFill patternType="gray0625">
        <bgColor indexed="41"/>
      </patternFill>
    </fill>
    <fill>
      <patternFill patternType="gray0625"/>
    </fill>
  </fills>
  <borders count="18">
    <border>
      <left/>
      <right/>
      <top/>
      <bottom/>
      <diagonal/>
    </border>
    <border>
      <left style="thin"/>
      <right style="dotted"/>
      <top style="thin"/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dotted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 applyBorder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Border="0">
      <alignment wrapText="1"/>
      <protection/>
    </xf>
    <xf numFmtId="9" fontId="0" fillId="0" borderId="0" applyFont="0" applyFill="0" applyBorder="0" applyAlignment="0" applyProtection="0"/>
  </cellStyleXfs>
  <cellXfs count="272"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9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wrapText="1"/>
    </xf>
    <xf numFmtId="0" fontId="1" fillId="0" borderId="0" xfId="0" applyFont="1" applyFill="1" applyBorder="1" applyAlignment="1">
      <alignment vertical="top" wrapText="1"/>
    </xf>
    <xf numFmtId="171" fontId="1" fillId="0" borderId="11" xfId="0" applyNumberFormat="1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4" fillId="0" borderId="7" xfId="0" applyFont="1" applyFill="1" applyBorder="1" applyAlignment="1" applyProtection="1">
      <alignment wrapText="1"/>
      <protection locked="0"/>
    </xf>
    <xf numFmtId="0" fontId="4" fillId="0" borderId="8" xfId="0" applyFont="1" applyFill="1" applyBorder="1" applyAlignment="1" applyProtection="1">
      <alignment wrapText="1"/>
      <protection locked="0"/>
    </xf>
    <xf numFmtId="0" fontId="4" fillId="0" borderId="12" xfId="0" applyFont="1" applyFill="1" applyBorder="1" applyAlignment="1" applyProtection="1">
      <alignment wrapText="1"/>
      <protection locked="0"/>
    </xf>
    <xf numFmtId="0" fontId="1" fillId="0" borderId="4" xfId="0" applyFont="1" applyFill="1" applyBorder="1" applyAlignment="1" quotePrefix="1">
      <alignment wrapText="1"/>
    </xf>
    <xf numFmtId="0" fontId="1" fillId="0" borderId="4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177" fontId="1" fillId="0" borderId="4" xfId="0" applyNumberFormat="1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0" fontId="9" fillId="0" borderId="8" xfId="0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0" fontId="1" fillId="0" borderId="4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0" fontId="1" fillId="0" borderId="5" xfId="0" applyFont="1" applyFill="1" applyBorder="1" applyAlignment="1">
      <alignment vertical="top"/>
    </xf>
    <xf numFmtId="177" fontId="1" fillId="0" borderId="8" xfId="0" applyNumberFormat="1" applyFont="1" applyFill="1" applyBorder="1" applyAlignment="1">
      <alignment wrapText="1"/>
    </xf>
    <xf numFmtId="177" fontId="1" fillId="0" borderId="9" xfId="0" applyNumberFormat="1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1" fillId="2" borderId="4" xfId="0" applyFont="1" applyFill="1" applyBorder="1" applyAlignment="1">
      <alignment vertical="top" wrapText="1"/>
    </xf>
    <xf numFmtId="0" fontId="1" fillId="2" borderId="10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/>
    </xf>
    <xf numFmtId="177" fontId="1" fillId="2" borderId="4" xfId="0" applyNumberFormat="1" applyFont="1" applyFill="1" applyBorder="1" applyAlignment="1">
      <alignment vertical="top"/>
    </xf>
    <xf numFmtId="177" fontId="1" fillId="2" borderId="4" xfId="0" applyNumberFormat="1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177" fontId="1" fillId="2" borderId="12" xfId="0" applyNumberFormat="1" applyFont="1" applyFill="1" applyBorder="1" applyAlignment="1">
      <alignment horizontal="right" vertical="top"/>
    </xf>
    <xf numFmtId="177" fontId="1" fillId="2" borderId="4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3" borderId="4" xfId="0" applyFont="1" applyFill="1" applyBorder="1" applyAlignment="1">
      <alignment vertical="top" wrapText="1"/>
    </xf>
    <xf numFmtId="177" fontId="1" fillId="3" borderId="4" xfId="0" applyNumberFormat="1" applyFont="1" applyFill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wrapText="1"/>
    </xf>
    <xf numFmtId="0" fontId="1" fillId="3" borderId="12" xfId="0" applyFont="1" applyFill="1" applyBorder="1" applyAlignment="1">
      <alignment wrapText="1"/>
    </xf>
    <xf numFmtId="177" fontId="1" fillId="3" borderId="5" xfId="0" applyNumberFormat="1" applyFont="1" applyFill="1" applyBorder="1" applyAlignment="1">
      <alignment wrapText="1"/>
    </xf>
    <xf numFmtId="177" fontId="1" fillId="3" borderId="12" xfId="0" applyNumberFormat="1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177" fontId="1" fillId="4" borderId="4" xfId="0" applyNumberFormat="1" applyFont="1" applyFill="1" applyBorder="1" applyAlignment="1">
      <alignment wrapText="1"/>
    </xf>
    <xf numFmtId="177" fontId="1" fillId="4" borderId="5" xfId="0" applyNumberFormat="1" applyFont="1" applyFill="1" applyBorder="1" applyAlignment="1">
      <alignment wrapText="1"/>
    </xf>
    <xf numFmtId="0" fontId="1" fillId="4" borderId="4" xfId="0" applyFont="1" applyFill="1" applyBorder="1" applyAlignment="1">
      <alignment horizontal="left"/>
    </xf>
    <xf numFmtId="0" fontId="4" fillId="4" borderId="1" xfId="0" applyFont="1" applyFill="1" applyBorder="1" applyAlignment="1" applyProtection="1">
      <alignment wrapText="1"/>
      <protection locked="0"/>
    </xf>
    <xf numFmtId="0" fontId="9" fillId="4" borderId="4" xfId="0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1" fillId="5" borderId="4" xfId="0" applyFont="1" applyFill="1" applyBorder="1" applyAlignment="1">
      <alignment wrapText="1"/>
    </xf>
    <xf numFmtId="0" fontId="1" fillId="5" borderId="5" xfId="0" applyFont="1" applyFill="1" applyBorder="1" applyAlignment="1">
      <alignment wrapText="1"/>
    </xf>
    <xf numFmtId="3" fontId="1" fillId="0" borderId="8" xfId="0" applyNumberFormat="1" applyFont="1" applyFill="1" applyBorder="1" applyAlignment="1">
      <alignment wrapText="1"/>
    </xf>
    <xf numFmtId="177" fontId="1" fillId="4" borderId="10" xfId="0" applyNumberFormat="1" applyFont="1" applyFill="1" applyBorder="1" applyAlignment="1">
      <alignment wrapText="1"/>
    </xf>
    <xf numFmtId="177" fontId="1" fillId="3" borderId="10" xfId="0" applyNumberFormat="1" applyFont="1" applyFill="1" applyBorder="1" applyAlignment="1">
      <alignment wrapText="1"/>
    </xf>
    <xf numFmtId="177" fontId="1" fillId="2" borderId="10" xfId="0" applyNumberFormat="1" applyFont="1" applyFill="1" applyBorder="1" applyAlignment="1">
      <alignment wrapText="1"/>
    </xf>
    <xf numFmtId="0" fontId="1" fillId="0" borderId="0" xfId="0" applyFont="1" applyBorder="1" applyAlignment="1">
      <alignment horizontal="centerContinuous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vertical="center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10" fillId="0" borderId="0" xfId="0" applyFont="1" applyAlignment="1">
      <alignment wrapText="1"/>
    </xf>
    <xf numFmtId="0" fontId="1" fillId="2" borderId="5" xfId="0" applyFont="1" applyFill="1" applyBorder="1" applyAlignment="1">
      <alignment vertical="top" wrapText="1"/>
    </xf>
    <xf numFmtId="179" fontId="1" fillId="0" borderId="4" xfId="0" applyNumberFormat="1" applyFont="1" applyFill="1" applyBorder="1" applyAlignment="1">
      <alignment wrapText="1"/>
    </xf>
    <xf numFmtId="179" fontId="1" fillId="0" borderId="4" xfId="0" applyNumberFormat="1" applyFont="1" applyFill="1" applyBorder="1" applyAlignment="1">
      <alignment vertical="top"/>
    </xf>
    <xf numFmtId="179" fontId="1" fillId="2" borderId="4" xfId="0" applyNumberFormat="1" applyFont="1" applyFill="1" applyBorder="1" applyAlignment="1">
      <alignment vertical="top"/>
    </xf>
    <xf numFmtId="0" fontId="1" fillId="4" borderId="4" xfId="0" applyFont="1" applyFill="1" applyBorder="1" applyAlignment="1">
      <alignment wrapText="1"/>
    </xf>
    <xf numFmtId="0" fontId="1" fillId="6" borderId="4" xfId="0" applyFont="1" applyFill="1" applyBorder="1" applyAlignment="1">
      <alignment wrapText="1"/>
    </xf>
    <xf numFmtId="0" fontId="1" fillId="7" borderId="4" xfId="0" applyFont="1" applyFill="1" applyBorder="1" applyAlignment="1">
      <alignment wrapText="1"/>
    </xf>
    <xf numFmtId="0" fontId="1" fillId="8" borderId="4" xfId="0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4" fillId="0" borderId="0" xfId="0" applyFont="1" applyAlignment="1">
      <alignment/>
    </xf>
    <xf numFmtId="0" fontId="4" fillId="0" borderId="7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8" borderId="5" xfId="0" applyFont="1" applyFill="1" applyBorder="1" applyAlignment="1">
      <alignment wrapText="1"/>
    </xf>
    <xf numFmtId="0" fontId="1" fillId="6" borderId="5" xfId="0" applyFont="1" applyFill="1" applyBorder="1" applyAlignment="1">
      <alignment wrapText="1"/>
    </xf>
    <xf numFmtId="0" fontId="1" fillId="7" borderId="5" xfId="0" applyFont="1" applyFill="1" applyBorder="1" applyAlignment="1">
      <alignment wrapText="1"/>
    </xf>
    <xf numFmtId="173" fontId="1" fillId="4" borderId="10" xfId="0" applyNumberFormat="1" applyFont="1" applyFill="1" applyBorder="1" applyAlignment="1">
      <alignment wrapText="1"/>
    </xf>
    <xf numFmtId="177" fontId="1" fillId="3" borderId="10" xfId="0" applyNumberFormat="1" applyFont="1" applyFill="1" applyBorder="1" applyAlignment="1">
      <alignment vertical="top"/>
    </xf>
    <xf numFmtId="0" fontId="4" fillId="0" borderId="13" xfId="0" applyFont="1" applyBorder="1" applyAlignment="1">
      <alignment horizontal="center" vertical="center" wrapText="1"/>
    </xf>
    <xf numFmtId="177" fontId="1" fillId="3" borderId="9" xfId="0" applyNumberFormat="1" applyFont="1" applyFill="1" applyBorder="1" applyAlignment="1">
      <alignment horizontal="center" vertical="top"/>
    </xf>
    <xf numFmtId="177" fontId="1" fillId="4" borderId="5" xfId="0" applyNumberFormat="1" applyFont="1" applyFill="1" applyBorder="1" applyAlignment="1">
      <alignment/>
    </xf>
    <xf numFmtId="177" fontId="1" fillId="0" borderId="9" xfId="0" applyNumberFormat="1" applyFont="1" applyFill="1" applyBorder="1" applyAlignment="1">
      <alignment wrapText="1"/>
    </xf>
    <xf numFmtId="177" fontId="1" fillId="3" borderId="4" xfId="0" applyNumberFormat="1" applyFont="1" applyFill="1" applyBorder="1" applyAlignment="1">
      <alignment vertical="top" wrapText="1"/>
    </xf>
    <xf numFmtId="0" fontId="1" fillId="4" borderId="1" xfId="0" applyFont="1" applyFill="1" applyBorder="1" applyAlignment="1" applyProtection="1">
      <alignment wrapText="1"/>
      <protection locked="0"/>
    </xf>
    <xf numFmtId="177" fontId="1" fillId="4" borderId="4" xfId="0" applyNumberFormat="1" applyFont="1" applyFill="1" applyBorder="1" applyAlignment="1">
      <alignment wrapText="1"/>
    </xf>
    <xf numFmtId="177" fontId="1" fillId="3" borderId="4" xfId="0" applyNumberFormat="1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3" borderId="1" xfId="0" applyFont="1" applyFill="1" applyBorder="1" applyAlignment="1">
      <alignment wrapText="1"/>
    </xf>
    <xf numFmtId="0" fontId="1" fillId="3" borderId="4" xfId="0" applyFont="1" applyFill="1" applyBorder="1" applyAlignment="1">
      <alignment horizontal="left" wrapText="1"/>
    </xf>
    <xf numFmtId="0" fontId="1" fillId="3" borderId="10" xfId="0" applyFont="1" applyFill="1" applyBorder="1" applyAlignment="1">
      <alignment horizontal="left" wrapText="1"/>
    </xf>
    <xf numFmtId="3" fontId="1" fillId="3" borderId="4" xfId="0" applyNumberFormat="1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173" fontId="1" fillId="3" borderId="4" xfId="0" applyNumberFormat="1" applyFont="1" applyFill="1" applyBorder="1" applyAlignment="1">
      <alignment horizontal="left"/>
    </xf>
    <xf numFmtId="0" fontId="4" fillId="3" borderId="1" xfId="0" applyFont="1" applyFill="1" applyBorder="1" applyAlignment="1" applyProtection="1">
      <alignment wrapText="1"/>
      <protection locked="0"/>
    </xf>
    <xf numFmtId="0" fontId="1" fillId="3" borderId="4" xfId="0" applyFont="1" applyFill="1" applyBorder="1" applyAlignment="1">
      <alignment horizontal="right"/>
    </xf>
    <xf numFmtId="0" fontId="4" fillId="4" borderId="1" xfId="0" applyFont="1" applyFill="1" applyBorder="1" applyAlignment="1" applyProtection="1">
      <alignment horizontal="left" vertical="top" wrapText="1"/>
      <protection locked="0"/>
    </xf>
    <xf numFmtId="0" fontId="1" fillId="4" borderId="12" xfId="0" applyFont="1" applyFill="1" applyBorder="1" applyAlignment="1">
      <alignment horizontal="left" vertical="top" wrapText="1"/>
    </xf>
    <xf numFmtId="0" fontId="1" fillId="4" borderId="4" xfId="0" applyFont="1" applyFill="1" applyBorder="1" applyAlignment="1">
      <alignment horizontal="left" vertical="top" wrapText="1"/>
    </xf>
    <xf numFmtId="0" fontId="1" fillId="4" borderId="10" xfId="0" applyFont="1" applyFill="1" applyBorder="1" applyAlignment="1">
      <alignment horizontal="left" vertical="top" wrapText="1"/>
    </xf>
    <xf numFmtId="3" fontId="1" fillId="4" borderId="4" xfId="0" applyNumberFormat="1" applyFont="1" applyFill="1" applyBorder="1" applyAlignment="1">
      <alignment horizontal="left" vertical="top" wrapText="1"/>
    </xf>
    <xf numFmtId="173" fontId="1" fillId="4" borderId="4" xfId="0" applyNumberFormat="1" applyFont="1" applyFill="1" applyBorder="1" applyAlignment="1">
      <alignment horizontal="left" vertical="top" wrapText="1"/>
    </xf>
    <xf numFmtId="179" fontId="1" fillId="4" borderId="4" xfId="0" applyNumberFormat="1" applyFont="1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1" fontId="1" fillId="4" borderId="4" xfId="0" applyNumberFormat="1" applyFont="1" applyFill="1" applyBorder="1" applyAlignment="1">
      <alignment horizontal="left" vertical="top" wrapText="1"/>
    </xf>
    <xf numFmtId="177" fontId="1" fillId="4" borderId="4" xfId="0" applyNumberFormat="1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top" wrapText="1"/>
    </xf>
    <xf numFmtId="0" fontId="4" fillId="4" borderId="0" xfId="0" applyFont="1" applyFill="1" applyAlignment="1">
      <alignment horizontal="left" vertical="top" wrapText="1"/>
    </xf>
    <xf numFmtId="0" fontId="1" fillId="4" borderId="0" xfId="0" applyFont="1" applyFill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9" fillId="4" borderId="4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1" fillId="3" borderId="10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top" wrapText="1"/>
    </xf>
    <xf numFmtId="177" fontId="1" fillId="3" borderId="12" xfId="0" applyNumberFormat="1" applyFont="1" applyFill="1" applyBorder="1" applyAlignment="1">
      <alignment horizontal="left" vertical="top" wrapText="1"/>
    </xf>
    <xf numFmtId="177" fontId="1" fillId="3" borderId="10" xfId="0" applyNumberFormat="1" applyFont="1" applyFill="1" applyBorder="1" applyAlignment="1">
      <alignment horizontal="left" vertical="top" wrapText="1"/>
    </xf>
    <xf numFmtId="177" fontId="1" fillId="3" borderId="4" xfId="0" applyNumberFormat="1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vertical="top" wrapText="1"/>
    </xf>
    <xf numFmtId="0" fontId="1" fillId="3" borderId="12" xfId="0" applyFont="1" applyFill="1" applyBorder="1" applyAlignment="1">
      <alignment vertical="top" wrapText="1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0" fontId="0" fillId="0" borderId="0" xfId="0" applyFill="1" applyAlignment="1">
      <alignment vertical="top" wrapText="1"/>
    </xf>
    <xf numFmtId="3" fontId="1" fillId="3" borderId="4" xfId="0" applyNumberFormat="1" applyFont="1" applyFill="1" applyBorder="1" applyAlignment="1">
      <alignment horizontal="left" vertical="top" wrapText="1"/>
    </xf>
    <xf numFmtId="173" fontId="1" fillId="3" borderId="4" xfId="0" applyNumberFormat="1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1" fillId="3" borderId="12" xfId="0" applyFont="1" applyFill="1" applyBorder="1" applyAlignment="1">
      <alignment horizontal="left" vertical="top" wrapText="1"/>
    </xf>
    <xf numFmtId="0" fontId="4" fillId="3" borderId="14" xfId="0" applyFont="1" applyFill="1" applyBorder="1" applyAlignment="1">
      <alignment horizontal="left" vertical="top" wrapText="1"/>
    </xf>
    <xf numFmtId="0" fontId="1" fillId="3" borderId="15" xfId="0" applyFont="1" applyFill="1" applyBorder="1" applyAlignment="1">
      <alignment horizontal="left" vertical="top" wrapText="1"/>
    </xf>
    <xf numFmtId="0" fontId="1" fillId="3" borderId="16" xfId="0" applyFont="1" applyFill="1" applyBorder="1" applyAlignment="1">
      <alignment horizontal="left" vertical="top" wrapText="1"/>
    </xf>
    <xf numFmtId="177" fontId="1" fillId="4" borderId="4" xfId="0" applyNumberFormat="1" applyFont="1" applyFill="1" applyBorder="1" applyAlignment="1">
      <alignment horizontal="right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Continuous"/>
    </xf>
    <xf numFmtId="0" fontId="12" fillId="7" borderId="4" xfId="0" applyFont="1" applyFill="1" applyBorder="1" applyAlignment="1">
      <alignment wrapText="1"/>
    </xf>
    <xf numFmtId="0" fontId="12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vertical="center" wrapText="1"/>
    </xf>
    <xf numFmtId="177" fontId="12" fillId="0" borderId="8" xfId="0" applyNumberFormat="1" applyFont="1" applyFill="1" applyBorder="1" applyAlignment="1">
      <alignment wrapText="1"/>
    </xf>
    <xf numFmtId="177" fontId="1" fillId="2" borderId="4" xfId="0" applyNumberFormat="1" applyFont="1" applyFill="1" applyBorder="1" applyAlignment="1">
      <alignment horizontal="right" vertical="top"/>
    </xf>
    <xf numFmtId="179" fontId="12" fillId="0" borderId="4" xfId="0" applyNumberFormat="1" applyFont="1" applyFill="1" applyBorder="1" applyAlignment="1">
      <alignment vertical="top"/>
    </xf>
    <xf numFmtId="177" fontId="12" fillId="2" borderId="4" xfId="0" applyNumberFormat="1" applyFont="1" applyFill="1" applyBorder="1" applyAlignment="1">
      <alignment vertical="top"/>
    </xf>
    <xf numFmtId="0" fontId="13" fillId="0" borderId="0" xfId="0" applyFont="1" applyAlignment="1">
      <alignment wrapText="1"/>
    </xf>
    <xf numFmtId="177" fontId="1" fillId="3" borderId="4" xfId="0" applyNumberFormat="1" applyFont="1" applyFill="1" applyBorder="1" applyAlignment="1">
      <alignment horizontal="left"/>
    </xf>
    <xf numFmtId="178" fontId="0" fillId="0" borderId="0" xfId="0" applyNumberFormat="1" applyFill="1" applyAlignment="1">
      <alignment wrapText="1"/>
    </xf>
    <xf numFmtId="0" fontId="1" fillId="3" borderId="4" xfId="0" applyFont="1" applyFill="1" applyBorder="1" applyAlignment="1">
      <alignment wrapText="1"/>
    </xf>
    <xf numFmtId="177" fontId="1" fillId="3" borderId="12" xfId="0" applyNumberFormat="1" applyFont="1" applyFill="1" applyBorder="1" applyAlignment="1">
      <alignment wrapText="1"/>
    </xf>
    <xf numFmtId="0" fontId="1" fillId="3" borderId="4" xfId="0" applyFont="1" applyFill="1" applyBorder="1" applyAlignment="1">
      <alignment horizontal="right" wrapText="1"/>
    </xf>
    <xf numFmtId="177" fontId="1" fillId="3" borderId="12" xfId="0" applyNumberFormat="1" applyFont="1" applyFill="1" applyBorder="1" applyAlignment="1">
      <alignment horizontal="right" wrapText="1"/>
    </xf>
    <xf numFmtId="177" fontId="1" fillId="3" borderId="4" xfId="0" applyNumberFormat="1" applyFont="1" applyFill="1" applyBorder="1" applyAlignment="1">
      <alignment horizontal="right" wrapText="1"/>
    </xf>
    <xf numFmtId="177" fontId="1" fillId="3" borderId="9" xfId="0" applyNumberFormat="1" applyFont="1" applyFill="1" applyBorder="1" applyAlignment="1">
      <alignment horizontal="left"/>
    </xf>
    <xf numFmtId="0" fontId="1" fillId="3" borderId="1" xfId="0" applyFont="1" applyFill="1" applyBorder="1" applyAlignment="1">
      <alignment wrapText="1"/>
    </xf>
    <xf numFmtId="0" fontId="1" fillId="3" borderId="12" xfId="0" applyFont="1" applyFill="1" applyBorder="1" applyAlignment="1">
      <alignment wrapText="1"/>
    </xf>
    <xf numFmtId="0" fontId="4" fillId="0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178" fontId="1" fillId="4" borderId="4" xfId="0" applyNumberFormat="1" applyFont="1" applyFill="1" applyBorder="1" applyAlignment="1">
      <alignment horizontal="left" vertical="top" wrapText="1"/>
    </xf>
    <xf numFmtId="177" fontId="1" fillId="4" borderId="4" xfId="0" applyNumberFormat="1" applyFont="1" applyFill="1" applyBorder="1" applyAlignment="1" applyProtection="1">
      <alignment wrapText="1"/>
      <protection locked="0"/>
    </xf>
    <xf numFmtId="0" fontId="1" fillId="0" borderId="0" xfId="0" applyFont="1" applyBorder="1" applyAlignment="1">
      <alignment horizontal="center" wrapText="1"/>
    </xf>
    <xf numFmtId="0" fontId="1" fillId="5" borderId="4" xfId="0" applyFont="1" applyFill="1" applyBorder="1" applyAlignment="1">
      <alignment horizontal="center" wrapText="1"/>
    </xf>
    <xf numFmtId="0" fontId="1" fillId="6" borderId="4" xfId="0" applyFont="1" applyFill="1" applyBorder="1" applyAlignment="1">
      <alignment horizontal="center" wrapText="1"/>
    </xf>
    <xf numFmtId="0" fontId="1" fillId="7" borderId="4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5" borderId="10" xfId="0" applyFont="1" applyFill="1" applyBorder="1" applyAlignment="1">
      <alignment horizontal="center" wrapText="1"/>
    </xf>
    <xf numFmtId="173" fontId="1" fillId="4" borderId="4" xfId="0" applyNumberFormat="1" applyFont="1" applyFill="1" applyBorder="1" applyAlignment="1">
      <alignment horizontal="center" wrapText="1"/>
    </xf>
    <xf numFmtId="179" fontId="1" fillId="4" borderId="4" xfId="0" applyNumberFormat="1" applyFont="1" applyFill="1" applyBorder="1" applyAlignment="1">
      <alignment horizontal="center" wrapText="1"/>
    </xf>
    <xf numFmtId="179" fontId="1" fillId="4" borderId="10" xfId="0" applyNumberFormat="1" applyFont="1" applyFill="1" applyBorder="1" applyAlignment="1">
      <alignment horizontal="center" vertical="top" wrapText="1"/>
    </xf>
    <xf numFmtId="179" fontId="1" fillId="4" borderId="4" xfId="0" applyNumberFormat="1" applyFont="1" applyFill="1" applyBorder="1" applyAlignment="1">
      <alignment horizontal="center" vertical="top" wrapText="1"/>
    </xf>
    <xf numFmtId="179" fontId="1" fillId="0" borderId="4" xfId="0" applyNumberFormat="1" applyFont="1" applyFill="1" applyBorder="1" applyAlignment="1">
      <alignment horizontal="center" wrapText="1"/>
    </xf>
    <xf numFmtId="179" fontId="1" fillId="3" borderId="4" xfId="0" applyNumberFormat="1" applyFont="1" applyFill="1" applyBorder="1" applyAlignment="1">
      <alignment horizontal="center" vertical="top" wrapText="1"/>
    </xf>
    <xf numFmtId="179" fontId="1" fillId="0" borderId="4" xfId="0" applyNumberFormat="1" applyFont="1" applyFill="1" applyBorder="1" applyAlignment="1">
      <alignment horizontal="center" vertical="top"/>
    </xf>
    <xf numFmtId="179" fontId="1" fillId="2" borderId="4" xfId="0" applyNumberFormat="1" applyFont="1" applyFill="1" applyBorder="1" applyAlignment="1">
      <alignment horizontal="center" vertical="top"/>
    </xf>
    <xf numFmtId="171" fontId="1" fillId="0" borderId="11" xfId="0" applyNumberFormat="1" applyFont="1" applyFill="1" applyBorder="1" applyAlignment="1">
      <alignment horizontal="center" wrapText="1"/>
    </xf>
    <xf numFmtId="0" fontId="1" fillId="8" borderId="4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5" fillId="5" borderId="4" xfId="0" applyFont="1" applyFill="1" applyBorder="1" applyAlignment="1">
      <alignment wrapText="1"/>
    </xf>
    <xf numFmtId="0" fontId="15" fillId="6" borderId="4" xfId="0" applyFont="1" applyFill="1" applyBorder="1" applyAlignment="1">
      <alignment wrapText="1"/>
    </xf>
    <xf numFmtId="0" fontId="14" fillId="0" borderId="4" xfId="0" applyFont="1" applyBorder="1" applyAlignment="1">
      <alignment horizontal="center" vertical="center" wrapText="1"/>
    </xf>
    <xf numFmtId="178" fontId="15" fillId="4" borderId="4" xfId="0" applyNumberFormat="1" applyFont="1" applyFill="1" applyBorder="1" applyAlignment="1">
      <alignment horizontal="left" vertical="top" wrapText="1"/>
    </xf>
    <xf numFmtId="177" fontId="15" fillId="4" borderId="4" xfId="0" applyNumberFormat="1" applyFont="1" applyFill="1" applyBorder="1" applyAlignment="1">
      <alignment horizontal="left" vertical="top" wrapText="1"/>
    </xf>
    <xf numFmtId="177" fontId="15" fillId="4" borderId="4" xfId="0" applyNumberFormat="1" applyFont="1" applyFill="1" applyBorder="1" applyAlignment="1" applyProtection="1">
      <alignment horizontal="right" wrapText="1"/>
      <protection locked="0"/>
    </xf>
    <xf numFmtId="179" fontId="15" fillId="0" borderId="4" xfId="0" applyNumberFormat="1" applyFont="1" applyFill="1" applyBorder="1" applyAlignment="1">
      <alignment wrapText="1"/>
    </xf>
    <xf numFmtId="177" fontId="15" fillId="3" borderId="4" xfId="0" applyNumberFormat="1" applyFont="1" applyFill="1" applyBorder="1" applyAlignment="1">
      <alignment horizontal="left" vertical="top" wrapText="1"/>
    </xf>
    <xf numFmtId="177" fontId="15" fillId="3" borderId="4" xfId="0" applyNumberFormat="1" applyFont="1" applyFill="1" applyBorder="1" applyAlignment="1">
      <alignment wrapText="1"/>
    </xf>
    <xf numFmtId="177" fontId="15" fillId="2" borderId="4" xfId="0" applyNumberFormat="1" applyFont="1" applyFill="1" applyBorder="1" applyAlignment="1">
      <alignment horizontal="left" vertical="top"/>
    </xf>
    <xf numFmtId="173" fontId="1" fillId="3" borderId="4" xfId="0" applyNumberFormat="1" applyFont="1" applyFill="1" applyBorder="1" applyAlignment="1">
      <alignment horizontal="center" vertical="top" wrapText="1"/>
    </xf>
    <xf numFmtId="173" fontId="1" fillId="3" borderId="4" xfId="0" applyNumberFormat="1" applyFont="1" applyFill="1" applyBorder="1" applyAlignment="1">
      <alignment horizontal="center" wrapText="1"/>
    </xf>
    <xf numFmtId="177" fontId="1" fillId="3" borderId="5" xfId="0" applyNumberFormat="1" applyFont="1" applyFill="1" applyBorder="1" applyAlignment="1">
      <alignment horizontal="center" wrapText="1"/>
    </xf>
    <xf numFmtId="177" fontId="1" fillId="3" borderId="8" xfId="0" applyNumberFormat="1" applyFont="1" applyFill="1" applyBorder="1" applyAlignment="1">
      <alignment horizontal="center" vertical="top"/>
    </xf>
    <xf numFmtId="177" fontId="1" fillId="2" borderId="8" xfId="0" applyNumberFormat="1" applyFont="1" applyFill="1" applyBorder="1" applyAlignment="1">
      <alignment horizontal="center" vertical="top"/>
    </xf>
    <xf numFmtId="164" fontId="1" fillId="0" borderId="0" xfId="0" applyNumberFormat="1" applyFont="1" applyBorder="1" applyAlignment="1">
      <alignment horizontal="center" wrapText="1"/>
    </xf>
    <xf numFmtId="177" fontId="1" fillId="0" borderId="8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vertical="top" wrapText="1"/>
    </xf>
    <xf numFmtId="177" fontId="1" fillId="4" borderId="4" xfId="0" applyNumberFormat="1" applyFont="1" applyFill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177" fontId="1" fillId="4" borderId="4" xfId="0" applyNumberFormat="1" applyFont="1" applyFill="1" applyBorder="1" applyAlignment="1">
      <alignment horizontal="center" vertical="top" wrapText="1"/>
    </xf>
    <xf numFmtId="177" fontId="1" fillId="4" borderId="4" xfId="0" applyNumberFormat="1" applyFont="1" applyFill="1" applyBorder="1" applyAlignment="1" applyProtection="1">
      <alignment horizontal="center" wrapText="1"/>
      <protection locked="0"/>
    </xf>
    <xf numFmtId="177" fontId="1" fillId="3" borderId="8" xfId="0" applyNumberFormat="1" applyFont="1" applyFill="1" applyBorder="1" applyAlignment="1">
      <alignment horizontal="center" vertical="top" wrapText="1"/>
    </xf>
    <xf numFmtId="177" fontId="1" fillId="3" borderId="5" xfId="0" applyNumberFormat="1" applyFont="1" applyFill="1" applyBorder="1" applyAlignment="1">
      <alignment horizontal="center" vertical="top" wrapText="1"/>
    </xf>
    <xf numFmtId="177" fontId="1" fillId="2" borderId="5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4" fillId="0" borderId="10" xfId="21" applyFont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1" fillId="3" borderId="8" xfId="0" applyFont="1" applyFill="1" applyBorder="1" applyAlignment="1">
      <alignment wrapText="1"/>
    </xf>
    <xf numFmtId="0" fontId="16" fillId="3" borderId="0" xfId="0" applyFont="1" applyFill="1" applyBorder="1" applyAlignment="1">
      <alignment horizontal="left" wrapText="1"/>
    </xf>
    <xf numFmtId="0" fontId="1" fillId="3" borderId="0" xfId="0" applyNumberFormat="1" applyFont="1" applyFill="1" applyBorder="1" applyAlignment="1">
      <alignment horizontal="center"/>
    </xf>
    <xf numFmtId="0" fontId="4" fillId="0" borderId="8" xfId="0" applyFont="1" applyBorder="1" applyAlignment="1">
      <alignment horizontal="left" wrapText="1"/>
    </xf>
    <xf numFmtId="0" fontId="4" fillId="4" borderId="7" xfId="0" applyFont="1" applyFill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7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4" fillId="4" borderId="7" xfId="0" applyFont="1" applyFill="1" applyBorder="1" applyAlignment="1" applyProtection="1">
      <alignment wrapText="1"/>
      <protection locked="0"/>
    </xf>
    <xf numFmtId="0" fontId="4" fillId="4" borderId="8" xfId="0" applyFont="1" applyFill="1" applyBorder="1" applyAlignment="1" applyProtection="1">
      <alignment wrapText="1"/>
      <protection locked="0"/>
    </xf>
    <xf numFmtId="0" fontId="4" fillId="4" borderId="12" xfId="0" applyFont="1" applyFill="1" applyBorder="1" applyAlignment="1" applyProtection="1">
      <alignment wrapText="1"/>
      <protection locked="0"/>
    </xf>
    <xf numFmtId="0" fontId="4" fillId="3" borderId="7" xfId="0" applyFont="1" applyFill="1" applyBorder="1" applyAlignment="1">
      <alignment wrapText="1"/>
    </xf>
    <xf numFmtId="0" fontId="4" fillId="3" borderId="8" xfId="0" applyFont="1" applyFill="1" applyBorder="1" applyAlignment="1">
      <alignment wrapText="1"/>
    </xf>
    <xf numFmtId="0" fontId="4" fillId="3" borderId="12" xfId="0" applyFont="1" applyFill="1" applyBorder="1" applyAlignment="1">
      <alignment wrapText="1"/>
    </xf>
    <xf numFmtId="0" fontId="9" fillId="3" borderId="8" xfId="0" applyFont="1" applyFill="1" applyBorder="1" applyAlignment="1">
      <alignment wrapText="1"/>
    </xf>
    <xf numFmtId="0" fontId="9" fillId="3" borderId="12" xfId="0" applyFont="1" applyFill="1" applyBorder="1" applyAlignment="1">
      <alignment wrapText="1"/>
    </xf>
    <xf numFmtId="0" fontId="4" fillId="2" borderId="7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9" fillId="2" borderId="12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9" fillId="4" borderId="8" xfId="0" applyFont="1" applyFill="1" applyBorder="1" applyAlignment="1">
      <alignment wrapText="1"/>
    </xf>
    <xf numFmtId="0" fontId="9" fillId="4" borderId="12" xfId="0" applyFont="1" applyFill="1" applyBorder="1" applyAlignment="1">
      <alignment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left" wrapText="1"/>
    </xf>
    <xf numFmtId="0" fontId="4" fillId="4" borderId="8" xfId="0" applyFont="1" applyFill="1" applyBorder="1" applyAlignment="1" applyProtection="1">
      <alignment horizontal="left" wrapText="1"/>
      <protection locked="0"/>
    </xf>
    <xf numFmtId="0" fontId="4" fillId="3" borderId="7" xfId="0" applyFont="1" applyFill="1" applyBorder="1" applyAlignment="1">
      <alignment horizontal="left" wrapText="1"/>
    </xf>
    <xf numFmtId="0" fontId="4" fillId="3" borderId="8" xfId="0" applyFont="1" applyFill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05-02_workshee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>
      <selection activeCell="A16" sqref="A16"/>
    </sheetView>
  </sheetViews>
  <sheetFormatPr defaultColWidth="9.140625" defaultRowHeight="12.75"/>
  <cols>
    <col min="1" max="3" width="85.28125" style="0" customWidth="1"/>
  </cols>
  <sheetData>
    <row r="1" ht="15.75">
      <c r="A1" s="122" t="s">
        <v>302</v>
      </c>
    </row>
    <row r="2" ht="12.75">
      <c r="A2" s="3"/>
    </row>
    <row r="3" ht="12.75">
      <c r="A3" s="3" t="s">
        <v>303</v>
      </c>
    </row>
    <row r="4" ht="20.25" customHeight="1">
      <c r="A4" s="3" t="s">
        <v>556</v>
      </c>
    </row>
    <row r="5" ht="59.25" customHeight="1">
      <c r="A5" s="3" t="s">
        <v>361</v>
      </c>
    </row>
    <row r="6" ht="46.5" customHeight="1">
      <c r="A6" s="3" t="s">
        <v>333</v>
      </c>
    </row>
    <row r="7" ht="32.25" customHeight="1">
      <c r="A7" s="3" t="s">
        <v>558</v>
      </c>
    </row>
    <row r="8" ht="31.5" customHeight="1">
      <c r="A8" s="3" t="s">
        <v>563</v>
      </c>
    </row>
    <row r="9" ht="29.25" customHeight="1">
      <c r="A9" s="3" t="s">
        <v>557</v>
      </c>
    </row>
    <row r="10" ht="12.75">
      <c r="A10" s="3"/>
    </row>
    <row r="11" ht="12.75">
      <c r="A11" s="3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56"/>
  <sheetViews>
    <sheetView showGridLines="0" tabSelected="1" zoomScale="75" zoomScaleNormal="75" workbookViewId="0" topLeftCell="A1">
      <selection activeCell="D4" sqref="D4"/>
    </sheetView>
  </sheetViews>
  <sheetFormatPr defaultColWidth="9.140625" defaultRowHeight="12.75"/>
  <cols>
    <col min="2" max="2" width="15.28125" style="0" customWidth="1"/>
    <col min="3" max="3" width="12.7109375" style="0" customWidth="1"/>
    <col min="5" max="5" width="17.421875" style="0" customWidth="1"/>
    <col min="6" max="6" width="17.57421875" style="0" customWidth="1"/>
    <col min="12" max="12" width="10.421875" style="207" customWidth="1"/>
    <col min="13" max="13" width="9.8515625" style="207" customWidth="1"/>
    <col min="14" max="14" width="11.8515625" style="0" customWidth="1"/>
    <col min="15" max="15" width="12.421875" style="0" customWidth="1"/>
    <col min="16" max="17" width="9.140625" style="207" customWidth="1"/>
    <col min="19" max="19" width="9.140625" style="173" customWidth="1"/>
    <col min="21" max="21" width="10.00390625" style="0" customWidth="1"/>
    <col min="23" max="23" width="11.57421875" style="0" customWidth="1"/>
    <col min="24" max="24" width="12.28125" style="0" customWidth="1"/>
  </cols>
  <sheetData>
    <row r="1" spans="1:24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195"/>
      <c r="M1" s="195"/>
      <c r="N1" s="3"/>
      <c r="O1" s="12"/>
      <c r="P1" s="190"/>
      <c r="Q1" s="195"/>
      <c r="R1" s="3"/>
      <c r="S1" s="164"/>
      <c r="T1" s="3"/>
      <c r="U1" s="4"/>
      <c r="V1" s="3"/>
      <c r="W1" s="3"/>
      <c r="X1" s="3"/>
    </row>
    <row r="2" spans="1:25" ht="18.75">
      <c r="A2" s="244" t="s">
        <v>431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35"/>
    </row>
    <row r="3" spans="1:24" ht="15.75">
      <c r="A3" s="243" t="s">
        <v>262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3"/>
      <c r="W3" s="3"/>
      <c r="X3" s="3"/>
    </row>
    <row r="4" spans="1:2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195"/>
      <c r="M4" s="195"/>
      <c r="N4" s="3"/>
      <c r="O4" s="12"/>
      <c r="P4" s="190"/>
      <c r="Q4" s="195"/>
      <c r="R4" s="3"/>
      <c r="S4" s="164"/>
      <c r="T4" s="3"/>
      <c r="U4" s="3"/>
      <c r="V4" s="3"/>
      <c r="W4" s="3"/>
      <c r="X4" s="3"/>
    </row>
    <row r="5" spans="1:24" ht="12.75">
      <c r="A5" s="259" t="s">
        <v>263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3"/>
      <c r="W5" s="3"/>
      <c r="X5" s="3"/>
    </row>
    <row r="6" spans="1:24" ht="12.75">
      <c r="A6" s="258" t="s">
        <v>264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3"/>
      <c r="W6" s="3"/>
      <c r="X6" s="3"/>
    </row>
    <row r="7" spans="1:24" ht="12.75">
      <c r="A7" s="3"/>
      <c r="B7" s="3"/>
      <c r="C7" s="5"/>
      <c r="D7" s="5"/>
      <c r="E7" s="5"/>
      <c r="F7" s="5"/>
      <c r="G7" s="5"/>
      <c r="H7" s="5"/>
      <c r="I7" s="5"/>
      <c r="J7" s="5"/>
      <c r="K7" s="5"/>
      <c r="L7" s="187"/>
      <c r="M7" s="187"/>
      <c r="N7" s="5"/>
      <c r="O7" s="88"/>
      <c r="P7" s="227"/>
      <c r="Q7" s="187"/>
      <c r="R7" s="5"/>
      <c r="S7" s="165"/>
      <c r="T7" s="5"/>
      <c r="U7" s="5"/>
      <c r="V7" s="3"/>
      <c r="W7" s="3"/>
      <c r="X7" s="3"/>
    </row>
    <row r="8" spans="1:24" ht="12.75">
      <c r="A8" s="13" t="s">
        <v>574</v>
      </c>
      <c r="B8" s="14"/>
      <c r="C8" s="14"/>
      <c r="D8" s="14"/>
      <c r="E8" s="15"/>
      <c r="F8" s="14"/>
      <c r="G8" s="14"/>
      <c r="H8" s="14"/>
      <c r="I8" s="14"/>
      <c r="J8" s="14"/>
      <c r="K8" s="14"/>
      <c r="L8" s="186"/>
      <c r="M8" s="261"/>
      <c r="N8" s="261"/>
      <c r="O8" s="261"/>
      <c r="P8" s="262"/>
      <c r="Q8" s="262"/>
      <c r="R8" s="262"/>
      <c r="S8" s="262"/>
      <c r="T8" s="262"/>
      <c r="U8" s="262"/>
      <c r="V8" s="262"/>
      <c r="W8" s="262"/>
      <c r="X8" s="262"/>
    </row>
    <row r="9" spans="1:24" ht="76.5">
      <c r="A9" s="6" t="s">
        <v>575</v>
      </c>
      <c r="B9" s="11" t="s">
        <v>542</v>
      </c>
      <c r="C9" s="11" t="s">
        <v>543</v>
      </c>
      <c r="D9" s="11" t="s">
        <v>544</v>
      </c>
      <c r="E9" s="9" t="s">
        <v>587</v>
      </c>
      <c r="F9" s="7" t="s">
        <v>569</v>
      </c>
      <c r="G9" s="8" t="s">
        <v>579</v>
      </c>
      <c r="H9" s="9" t="s">
        <v>578</v>
      </c>
      <c r="I9" s="9" t="s">
        <v>586</v>
      </c>
      <c r="J9" s="9" t="s">
        <v>580</v>
      </c>
      <c r="K9" s="9" t="s">
        <v>581</v>
      </c>
      <c r="L9" s="20" t="s">
        <v>545</v>
      </c>
      <c r="M9" s="236" t="s">
        <v>549</v>
      </c>
      <c r="N9" s="9" t="s">
        <v>576</v>
      </c>
      <c r="O9" s="9" t="s">
        <v>582</v>
      </c>
      <c r="P9" s="9" t="s">
        <v>590</v>
      </c>
      <c r="Q9" s="9" t="s">
        <v>568</v>
      </c>
      <c r="R9" s="9" t="s">
        <v>570</v>
      </c>
      <c r="S9" s="210" t="s">
        <v>505</v>
      </c>
      <c r="T9" s="9" t="s">
        <v>332</v>
      </c>
      <c r="U9" s="9" t="s">
        <v>583</v>
      </c>
      <c r="V9" s="9" t="s">
        <v>150</v>
      </c>
      <c r="W9" s="9" t="s">
        <v>546</v>
      </c>
      <c r="X9" s="9" t="s">
        <v>585</v>
      </c>
    </row>
    <row r="10" spans="1:24" ht="12.75">
      <c r="A10" s="247" t="s">
        <v>559</v>
      </c>
      <c r="B10" s="263"/>
      <c r="C10" s="263"/>
      <c r="D10" s="264"/>
      <c r="E10" s="82"/>
      <c r="F10" s="82"/>
      <c r="G10" s="82"/>
      <c r="H10" s="82"/>
      <c r="I10" s="82"/>
      <c r="J10" s="82"/>
      <c r="K10" s="82"/>
      <c r="L10" s="196"/>
      <c r="M10" s="191"/>
      <c r="N10" s="82"/>
      <c r="O10" s="82"/>
      <c r="P10" s="191"/>
      <c r="Q10" s="191"/>
      <c r="R10" s="82"/>
      <c r="S10" s="208"/>
      <c r="T10" s="82"/>
      <c r="U10" s="82"/>
      <c r="V10" s="82"/>
      <c r="W10" s="82"/>
      <c r="X10" s="82"/>
    </row>
    <row r="11" spans="1:24" ht="15" customHeight="1">
      <c r="A11" s="131" t="s">
        <v>810</v>
      </c>
      <c r="B11" s="132" t="s">
        <v>449</v>
      </c>
      <c r="C11" s="132"/>
      <c r="D11" s="132"/>
      <c r="E11" s="133" t="s">
        <v>811</v>
      </c>
      <c r="F11" s="133" t="s">
        <v>591</v>
      </c>
      <c r="G11" s="134" t="s">
        <v>493</v>
      </c>
      <c r="H11" s="135">
        <v>2</v>
      </c>
      <c r="I11" s="135" t="s">
        <v>504</v>
      </c>
      <c r="J11" s="136">
        <v>37923</v>
      </c>
      <c r="K11" s="137">
        <v>38008</v>
      </c>
      <c r="L11" s="197">
        <v>38234</v>
      </c>
      <c r="M11" s="198">
        <v>38234</v>
      </c>
      <c r="N11" s="138"/>
      <c r="O11" s="133" t="s">
        <v>603</v>
      </c>
      <c r="P11" s="228">
        <v>0.01</v>
      </c>
      <c r="Q11" s="226">
        <v>0.01</v>
      </c>
      <c r="R11" s="188">
        <v>0.07600000000000007</v>
      </c>
      <c r="S11" s="211">
        <f>((R11/1)+(R11/1.0144)+(R11/1.0316)+(R11/1.0526)+(R11/1.0769))/5</f>
        <v>0.07347364168772998</v>
      </c>
      <c r="T11" s="139">
        <v>5</v>
      </c>
      <c r="U11" s="140">
        <f>IF(ISERROR(R11/T11),"N.D.",R11/T11)</f>
        <v>0.015200000000000014</v>
      </c>
      <c r="V11" s="140"/>
      <c r="W11" s="133"/>
      <c r="X11" s="133"/>
    </row>
    <row r="12" spans="1:24" ht="14.25" customHeight="1">
      <c r="A12" s="131" t="s">
        <v>812</v>
      </c>
      <c r="B12" s="132" t="s">
        <v>449</v>
      </c>
      <c r="C12" s="132"/>
      <c r="D12" s="132"/>
      <c r="E12" s="141" t="s">
        <v>813</v>
      </c>
      <c r="F12" s="133" t="s">
        <v>591</v>
      </c>
      <c r="G12" s="134" t="s">
        <v>493</v>
      </c>
      <c r="H12" s="135">
        <v>9</v>
      </c>
      <c r="I12" s="135" t="s">
        <v>504</v>
      </c>
      <c r="J12" s="137">
        <v>38021</v>
      </c>
      <c r="K12" s="137">
        <v>38081</v>
      </c>
      <c r="L12" s="198">
        <v>38234</v>
      </c>
      <c r="M12" s="198">
        <v>38234</v>
      </c>
      <c r="N12" s="138"/>
      <c r="O12" s="133" t="s">
        <v>603</v>
      </c>
      <c r="P12" s="228">
        <v>0.024</v>
      </c>
      <c r="Q12" s="226">
        <v>0.024</v>
      </c>
      <c r="R12" s="188">
        <v>1.305</v>
      </c>
      <c r="S12" s="211">
        <f aca="true" t="shared" si="0" ref="S12:S43">((R12/1)+(R12/1.0144)+(R12/1.0316)+(R12/1.0526)+(R12/1.0769))/5</f>
        <v>1.261619768453783</v>
      </c>
      <c r="T12" s="139">
        <v>5</v>
      </c>
      <c r="U12" s="140">
        <f aca="true" t="shared" si="1" ref="U12:U43">IF(ISERROR(R12/T12),"N.D.",R12/T12)</f>
        <v>0.261</v>
      </c>
      <c r="V12" s="140"/>
      <c r="W12" s="133"/>
      <c r="X12" s="133"/>
    </row>
    <row r="13" spans="1:24" ht="14.25" customHeight="1">
      <c r="A13" s="131" t="s">
        <v>812</v>
      </c>
      <c r="B13" s="132" t="s">
        <v>686</v>
      </c>
      <c r="C13" s="132"/>
      <c r="D13" s="132"/>
      <c r="E13" s="141" t="s">
        <v>749</v>
      </c>
      <c r="F13" s="133" t="s">
        <v>591</v>
      </c>
      <c r="G13" s="134" t="s">
        <v>495</v>
      </c>
      <c r="H13" s="135">
        <v>1</v>
      </c>
      <c r="I13" s="135" t="s">
        <v>504</v>
      </c>
      <c r="J13" s="137">
        <v>37990</v>
      </c>
      <c r="K13" s="137">
        <v>38028</v>
      </c>
      <c r="L13" s="200">
        <v>38028</v>
      </c>
      <c r="M13" s="200">
        <v>38028</v>
      </c>
      <c r="N13" s="138"/>
      <c r="O13" s="133" t="s">
        <v>601</v>
      </c>
      <c r="P13" s="228">
        <v>0</v>
      </c>
      <c r="Q13" s="226">
        <v>0</v>
      </c>
      <c r="R13" s="188">
        <v>0</v>
      </c>
      <c r="S13" s="211">
        <f t="shared" si="0"/>
        <v>0</v>
      </c>
      <c r="T13" s="139">
        <v>5</v>
      </c>
      <c r="U13" s="140">
        <f t="shared" si="1"/>
        <v>0</v>
      </c>
      <c r="V13" s="140" t="s">
        <v>504</v>
      </c>
      <c r="W13" s="133"/>
      <c r="X13" s="133"/>
    </row>
    <row r="14" spans="1:24" ht="12.75" customHeight="1">
      <c r="A14" s="131" t="s">
        <v>812</v>
      </c>
      <c r="B14" s="132" t="s">
        <v>686</v>
      </c>
      <c r="C14" s="132"/>
      <c r="D14" s="132"/>
      <c r="E14" s="141" t="s">
        <v>749</v>
      </c>
      <c r="F14" s="133" t="s">
        <v>591</v>
      </c>
      <c r="G14" s="134" t="s">
        <v>502</v>
      </c>
      <c r="H14" s="135">
        <v>1</v>
      </c>
      <c r="I14" s="135" t="s">
        <v>504</v>
      </c>
      <c r="J14" s="137">
        <v>37990</v>
      </c>
      <c r="K14" s="137">
        <v>38021</v>
      </c>
      <c r="L14" s="200">
        <v>38021</v>
      </c>
      <c r="M14" s="200">
        <v>38021</v>
      </c>
      <c r="N14" s="138"/>
      <c r="O14" s="133" t="s">
        <v>601</v>
      </c>
      <c r="P14" s="228">
        <v>0</v>
      </c>
      <c r="Q14" s="226">
        <v>0</v>
      </c>
      <c r="R14" s="188">
        <v>0</v>
      </c>
      <c r="S14" s="211">
        <f t="shared" si="0"/>
        <v>0</v>
      </c>
      <c r="T14" s="139">
        <v>5</v>
      </c>
      <c r="U14" s="140">
        <f t="shared" si="1"/>
        <v>0</v>
      </c>
      <c r="V14" s="140" t="s">
        <v>504</v>
      </c>
      <c r="W14" s="133"/>
      <c r="X14" s="133"/>
    </row>
    <row r="15" spans="1:24" ht="12.75" customHeight="1">
      <c r="A15" s="131" t="s">
        <v>812</v>
      </c>
      <c r="B15" s="132" t="s">
        <v>686</v>
      </c>
      <c r="C15" s="132"/>
      <c r="D15" s="132"/>
      <c r="E15" s="141" t="s">
        <v>749</v>
      </c>
      <c r="F15" s="133" t="s">
        <v>591</v>
      </c>
      <c r="G15" s="134" t="s">
        <v>490</v>
      </c>
      <c r="H15" s="135">
        <v>1</v>
      </c>
      <c r="I15" s="135" t="s">
        <v>504</v>
      </c>
      <c r="J15" s="137">
        <v>37990</v>
      </c>
      <c r="K15" s="137">
        <v>38021</v>
      </c>
      <c r="L15" s="200">
        <v>38021</v>
      </c>
      <c r="M15" s="200">
        <v>38021</v>
      </c>
      <c r="N15" s="138"/>
      <c r="O15" s="133" t="s">
        <v>601</v>
      </c>
      <c r="P15" s="228">
        <v>0</v>
      </c>
      <c r="Q15" s="226">
        <v>0</v>
      </c>
      <c r="R15" s="188">
        <v>0</v>
      </c>
      <c r="S15" s="211">
        <f t="shared" si="0"/>
        <v>0</v>
      </c>
      <c r="T15" s="139">
        <v>5</v>
      </c>
      <c r="U15" s="140">
        <f t="shared" si="1"/>
        <v>0</v>
      </c>
      <c r="V15" s="140" t="s">
        <v>504</v>
      </c>
      <c r="W15" s="133"/>
      <c r="X15" s="133"/>
    </row>
    <row r="16" spans="1:24" ht="12.75" customHeight="1">
      <c r="A16" s="131" t="s">
        <v>812</v>
      </c>
      <c r="B16" s="132" t="s">
        <v>835</v>
      </c>
      <c r="C16" s="132"/>
      <c r="D16" s="132"/>
      <c r="E16" s="141" t="s">
        <v>749</v>
      </c>
      <c r="F16" s="133" t="s">
        <v>591</v>
      </c>
      <c r="G16" s="134" t="s">
        <v>489</v>
      </c>
      <c r="H16" s="135">
        <v>1</v>
      </c>
      <c r="I16" s="135" t="s">
        <v>504</v>
      </c>
      <c r="J16" s="137">
        <v>37990</v>
      </c>
      <c r="K16" s="137">
        <v>38021</v>
      </c>
      <c r="L16" s="200">
        <v>38021</v>
      </c>
      <c r="M16" s="200">
        <v>38021</v>
      </c>
      <c r="N16" s="138"/>
      <c r="O16" s="133" t="s">
        <v>601</v>
      </c>
      <c r="P16" s="228">
        <v>0</v>
      </c>
      <c r="Q16" s="226">
        <v>0</v>
      </c>
      <c r="R16" s="188">
        <v>0</v>
      </c>
      <c r="S16" s="211">
        <f t="shared" si="0"/>
        <v>0</v>
      </c>
      <c r="T16" s="139">
        <v>5</v>
      </c>
      <c r="U16" s="140">
        <f t="shared" si="1"/>
        <v>0</v>
      </c>
      <c r="V16" s="140" t="s">
        <v>504</v>
      </c>
      <c r="W16" s="133"/>
      <c r="X16" s="133"/>
    </row>
    <row r="17" spans="1:24" ht="12.75" customHeight="1">
      <c r="A17" s="131" t="s">
        <v>812</v>
      </c>
      <c r="B17" s="132" t="s">
        <v>688</v>
      </c>
      <c r="C17" s="132"/>
      <c r="D17" s="132"/>
      <c r="E17" s="141" t="s">
        <v>749</v>
      </c>
      <c r="F17" s="133" t="s">
        <v>591</v>
      </c>
      <c r="G17" s="134" t="s">
        <v>510</v>
      </c>
      <c r="H17" s="135">
        <v>1</v>
      </c>
      <c r="I17" s="135" t="s">
        <v>504</v>
      </c>
      <c r="J17" s="137">
        <v>38050</v>
      </c>
      <c r="K17" s="137">
        <v>38111</v>
      </c>
      <c r="L17" s="200">
        <v>38111</v>
      </c>
      <c r="M17" s="200">
        <v>38111</v>
      </c>
      <c r="N17" s="138"/>
      <c r="O17" s="133" t="s">
        <v>601</v>
      </c>
      <c r="P17" s="228">
        <v>0</v>
      </c>
      <c r="Q17" s="226">
        <v>0</v>
      </c>
      <c r="R17" s="188">
        <v>0</v>
      </c>
      <c r="S17" s="211">
        <f t="shared" si="0"/>
        <v>0</v>
      </c>
      <c r="T17" s="139">
        <v>5</v>
      </c>
      <c r="U17" s="140">
        <f t="shared" si="1"/>
        <v>0</v>
      </c>
      <c r="V17" s="140" t="s">
        <v>504</v>
      </c>
      <c r="W17" s="133"/>
      <c r="X17" s="133"/>
    </row>
    <row r="18" spans="1:24" ht="12.75" customHeight="1">
      <c r="A18" s="131" t="s">
        <v>812</v>
      </c>
      <c r="B18" s="132" t="s">
        <v>835</v>
      </c>
      <c r="C18" s="132"/>
      <c r="D18" s="132"/>
      <c r="E18" s="141" t="s">
        <v>749</v>
      </c>
      <c r="F18" s="133" t="s">
        <v>591</v>
      </c>
      <c r="G18" s="134" t="s">
        <v>521</v>
      </c>
      <c r="H18" s="135">
        <v>1</v>
      </c>
      <c r="I18" s="135" t="s">
        <v>504</v>
      </c>
      <c r="J18" s="137">
        <v>38050</v>
      </c>
      <c r="K18" s="137">
        <v>38111</v>
      </c>
      <c r="L18" s="200">
        <v>38111</v>
      </c>
      <c r="M18" s="200">
        <v>38111</v>
      </c>
      <c r="N18" s="138"/>
      <c r="O18" s="133" t="s">
        <v>601</v>
      </c>
      <c r="P18" s="228">
        <v>0</v>
      </c>
      <c r="Q18" s="226">
        <v>0</v>
      </c>
      <c r="R18" s="188">
        <v>0</v>
      </c>
      <c r="S18" s="211">
        <f t="shared" si="0"/>
        <v>0</v>
      </c>
      <c r="T18" s="139">
        <v>5</v>
      </c>
      <c r="U18" s="140">
        <f t="shared" si="1"/>
        <v>0</v>
      </c>
      <c r="V18" s="140" t="s">
        <v>504</v>
      </c>
      <c r="W18" s="133"/>
      <c r="X18" s="133"/>
    </row>
    <row r="19" spans="1:24" ht="12.75" customHeight="1">
      <c r="A19" s="131" t="s">
        <v>812</v>
      </c>
      <c r="B19" s="132" t="s">
        <v>688</v>
      </c>
      <c r="C19" s="132"/>
      <c r="D19" s="132"/>
      <c r="E19" s="141" t="s">
        <v>749</v>
      </c>
      <c r="F19" s="133" t="s">
        <v>591</v>
      </c>
      <c r="G19" s="134" t="s">
        <v>527</v>
      </c>
      <c r="H19" s="135">
        <v>1</v>
      </c>
      <c r="I19" s="135" t="s">
        <v>504</v>
      </c>
      <c r="J19" s="137">
        <v>38050</v>
      </c>
      <c r="K19" s="137">
        <v>38111</v>
      </c>
      <c r="L19" s="200">
        <v>38111</v>
      </c>
      <c r="M19" s="200">
        <v>38111</v>
      </c>
      <c r="N19" s="138"/>
      <c r="O19" s="133" t="s">
        <v>601</v>
      </c>
      <c r="P19" s="228">
        <v>0</v>
      </c>
      <c r="Q19" s="226">
        <v>0</v>
      </c>
      <c r="R19" s="188">
        <v>0</v>
      </c>
      <c r="S19" s="211">
        <f t="shared" si="0"/>
        <v>0</v>
      </c>
      <c r="T19" s="139">
        <v>5</v>
      </c>
      <c r="U19" s="140">
        <f t="shared" si="1"/>
        <v>0</v>
      </c>
      <c r="V19" s="140" t="s">
        <v>504</v>
      </c>
      <c r="W19" s="133"/>
      <c r="X19" s="133"/>
    </row>
    <row r="20" spans="1:24" ht="12.75" customHeight="1">
      <c r="A20" s="131" t="s">
        <v>812</v>
      </c>
      <c r="B20" s="132" t="s">
        <v>686</v>
      </c>
      <c r="C20" s="132"/>
      <c r="D20" s="132"/>
      <c r="E20" s="141" t="s">
        <v>749</v>
      </c>
      <c r="F20" s="133" t="s">
        <v>591</v>
      </c>
      <c r="G20" s="134" t="s">
        <v>495</v>
      </c>
      <c r="H20" s="135">
        <v>1</v>
      </c>
      <c r="I20" s="135" t="s">
        <v>504</v>
      </c>
      <c r="J20" s="137">
        <v>38050</v>
      </c>
      <c r="K20" s="137">
        <v>38111</v>
      </c>
      <c r="L20" s="200">
        <v>38111</v>
      </c>
      <c r="M20" s="200">
        <v>38111</v>
      </c>
      <c r="N20" s="138"/>
      <c r="O20" s="133" t="s">
        <v>601</v>
      </c>
      <c r="P20" s="228">
        <v>0</v>
      </c>
      <c r="Q20" s="226">
        <v>0</v>
      </c>
      <c r="R20" s="188">
        <v>0</v>
      </c>
      <c r="S20" s="211">
        <f t="shared" si="0"/>
        <v>0</v>
      </c>
      <c r="T20" s="139">
        <v>5</v>
      </c>
      <c r="U20" s="140">
        <f t="shared" si="1"/>
        <v>0</v>
      </c>
      <c r="V20" s="140" t="s">
        <v>504</v>
      </c>
      <c r="W20" s="133"/>
      <c r="X20" s="133"/>
    </row>
    <row r="21" spans="1:24" ht="12.75" customHeight="1">
      <c r="A21" s="131" t="s">
        <v>812</v>
      </c>
      <c r="B21" s="132" t="s">
        <v>721</v>
      </c>
      <c r="C21" s="132"/>
      <c r="D21" s="132"/>
      <c r="E21" s="141" t="s">
        <v>749</v>
      </c>
      <c r="F21" s="133" t="s">
        <v>591</v>
      </c>
      <c r="G21" s="134" t="s">
        <v>489</v>
      </c>
      <c r="H21" s="135">
        <v>1</v>
      </c>
      <c r="I21" s="135" t="s">
        <v>504</v>
      </c>
      <c r="J21" s="137">
        <v>38050</v>
      </c>
      <c r="K21" s="137">
        <v>38111</v>
      </c>
      <c r="L21" s="200">
        <v>38111</v>
      </c>
      <c r="M21" s="200">
        <v>38111</v>
      </c>
      <c r="N21" s="138"/>
      <c r="O21" s="133" t="s">
        <v>601</v>
      </c>
      <c r="P21" s="228">
        <v>0</v>
      </c>
      <c r="Q21" s="226">
        <v>0</v>
      </c>
      <c r="R21" s="188">
        <v>0</v>
      </c>
      <c r="S21" s="211">
        <f t="shared" si="0"/>
        <v>0</v>
      </c>
      <c r="T21" s="139">
        <v>5</v>
      </c>
      <c r="U21" s="140">
        <f t="shared" si="1"/>
        <v>0</v>
      </c>
      <c r="V21" s="140" t="s">
        <v>504</v>
      </c>
      <c r="W21" s="133"/>
      <c r="X21" s="133"/>
    </row>
    <row r="22" spans="1:24" ht="12.75" customHeight="1">
      <c r="A22" s="131" t="s">
        <v>812</v>
      </c>
      <c r="B22" s="132" t="s">
        <v>686</v>
      </c>
      <c r="C22" s="132"/>
      <c r="D22" s="132"/>
      <c r="E22" s="141" t="s">
        <v>749</v>
      </c>
      <c r="F22" s="133" t="s">
        <v>591</v>
      </c>
      <c r="G22" s="134" t="s">
        <v>538</v>
      </c>
      <c r="H22" s="135">
        <v>1</v>
      </c>
      <c r="I22" s="135" t="s">
        <v>504</v>
      </c>
      <c r="J22" s="137">
        <v>38050</v>
      </c>
      <c r="K22" s="137">
        <v>38111</v>
      </c>
      <c r="L22" s="200">
        <v>38111</v>
      </c>
      <c r="M22" s="200">
        <v>38111</v>
      </c>
      <c r="N22" s="138"/>
      <c r="O22" s="133" t="s">
        <v>601</v>
      </c>
      <c r="P22" s="228">
        <v>0</v>
      </c>
      <c r="Q22" s="226">
        <v>0</v>
      </c>
      <c r="R22" s="188">
        <v>0</v>
      </c>
      <c r="S22" s="211">
        <f t="shared" si="0"/>
        <v>0</v>
      </c>
      <c r="T22" s="139">
        <v>5</v>
      </c>
      <c r="U22" s="140">
        <f t="shared" si="1"/>
        <v>0</v>
      </c>
      <c r="V22" s="140" t="s">
        <v>504</v>
      </c>
      <c r="W22" s="133"/>
      <c r="X22" s="133"/>
    </row>
    <row r="23" spans="1:24" ht="12.75" customHeight="1">
      <c r="A23" s="131" t="s">
        <v>812</v>
      </c>
      <c r="B23" s="132" t="s">
        <v>835</v>
      </c>
      <c r="C23" s="132"/>
      <c r="D23" s="132"/>
      <c r="E23" s="141" t="s">
        <v>749</v>
      </c>
      <c r="F23" s="133" t="s">
        <v>591</v>
      </c>
      <c r="G23" s="134" t="s">
        <v>493</v>
      </c>
      <c r="H23" s="135">
        <v>2</v>
      </c>
      <c r="I23" s="135" t="s">
        <v>504</v>
      </c>
      <c r="J23" s="137">
        <v>38142</v>
      </c>
      <c r="K23" s="137">
        <v>38234</v>
      </c>
      <c r="L23" s="200">
        <v>38234</v>
      </c>
      <c r="M23" s="200">
        <v>38234</v>
      </c>
      <c r="N23" s="138"/>
      <c r="O23" s="133" t="s">
        <v>601</v>
      </c>
      <c r="P23" s="228">
        <v>0</v>
      </c>
      <c r="Q23" s="226">
        <v>0</v>
      </c>
      <c r="R23" s="188">
        <v>0</v>
      </c>
      <c r="S23" s="211">
        <f t="shared" si="0"/>
        <v>0</v>
      </c>
      <c r="T23" s="139">
        <v>5</v>
      </c>
      <c r="U23" s="140">
        <f t="shared" si="1"/>
        <v>0</v>
      </c>
      <c r="V23" s="140" t="s">
        <v>504</v>
      </c>
      <c r="W23" s="133"/>
      <c r="X23" s="133"/>
    </row>
    <row r="24" spans="1:24" ht="12.75" customHeight="1">
      <c r="A24" s="131" t="s">
        <v>812</v>
      </c>
      <c r="B24" s="132" t="s">
        <v>686</v>
      </c>
      <c r="C24" s="132"/>
      <c r="D24" s="132"/>
      <c r="E24" s="141" t="s">
        <v>750</v>
      </c>
      <c r="F24" s="133" t="s">
        <v>591</v>
      </c>
      <c r="G24" s="134" t="s">
        <v>493</v>
      </c>
      <c r="H24" s="135">
        <v>3</v>
      </c>
      <c r="I24" s="135" t="s">
        <v>504</v>
      </c>
      <c r="J24" s="137">
        <v>38142</v>
      </c>
      <c r="K24" s="137">
        <v>38234</v>
      </c>
      <c r="L24" s="200">
        <v>38234</v>
      </c>
      <c r="M24" s="200">
        <v>38234</v>
      </c>
      <c r="N24" s="138"/>
      <c r="O24" s="133" t="s">
        <v>601</v>
      </c>
      <c r="P24" s="228">
        <v>0</v>
      </c>
      <c r="Q24" s="226">
        <v>0</v>
      </c>
      <c r="R24" s="188">
        <v>0</v>
      </c>
      <c r="S24" s="211">
        <f t="shared" si="0"/>
        <v>0</v>
      </c>
      <c r="T24" s="139">
        <v>5</v>
      </c>
      <c r="U24" s="140">
        <f t="shared" si="1"/>
        <v>0</v>
      </c>
      <c r="V24" s="140" t="s">
        <v>504</v>
      </c>
      <c r="W24" s="133"/>
      <c r="X24" s="133"/>
    </row>
    <row r="25" spans="1:24" ht="12.75" customHeight="1">
      <c r="A25" s="131" t="s">
        <v>812</v>
      </c>
      <c r="B25" s="132" t="s">
        <v>686</v>
      </c>
      <c r="C25" s="132" t="s">
        <v>721</v>
      </c>
      <c r="D25" s="132"/>
      <c r="E25" s="141" t="s">
        <v>749</v>
      </c>
      <c r="F25" s="133" t="s">
        <v>591</v>
      </c>
      <c r="G25" s="134" t="s">
        <v>521</v>
      </c>
      <c r="H25" s="135">
        <v>2</v>
      </c>
      <c r="I25" s="135" t="s">
        <v>504</v>
      </c>
      <c r="J25" s="137">
        <v>38172</v>
      </c>
      <c r="K25" s="137">
        <v>38234</v>
      </c>
      <c r="L25" s="200">
        <v>38234</v>
      </c>
      <c r="M25" s="200">
        <v>38234</v>
      </c>
      <c r="N25" s="138"/>
      <c r="O25" s="133" t="s">
        <v>601</v>
      </c>
      <c r="P25" s="228">
        <v>0</v>
      </c>
      <c r="Q25" s="226">
        <v>0</v>
      </c>
      <c r="R25" s="188">
        <v>0</v>
      </c>
      <c r="S25" s="211">
        <f t="shared" si="0"/>
        <v>0</v>
      </c>
      <c r="T25" s="139">
        <v>5</v>
      </c>
      <c r="U25" s="140">
        <f t="shared" si="1"/>
        <v>0</v>
      </c>
      <c r="V25" s="140" t="s">
        <v>504</v>
      </c>
      <c r="W25" s="133"/>
      <c r="X25" s="133"/>
    </row>
    <row r="26" spans="1:24" ht="12.75" customHeight="1">
      <c r="A26" s="131" t="s">
        <v>751</v>
      </c>
      <c r="B26" s="132" t="s">
        <v>270</v>
      </c>
      <c r="C26" s="132"/>
      <c r="D26" s="132"/>
      <c r="E26" s="141" t="s">
        <v>752</v>
      </c>
      <c r="F26" s="133" t="s">
        <v>450</v>
      </c>
      <c r="G26" s="134" t="s">
        <v>509</v>
      </c>
      <c r="H26" s="135">
        <v>20</v>
      </c>
      <c r="I26" s="135" t="s">
        <v>504</v>
      </c>
      <c r="J26" s="137">
        <v>38050</v>
      </c>
      <c r="K26" s="137">
        <v>38111</v>
      </c>
      <c r="L26" s="198">
        <v>38353</v>
      </c>
      <c r="M26" s="198"/>
      <c r="N26" s="138"/>
      <c r="O26" s="133" t="s">
        <v>601</v>
      </c>
      <c r="P26" s="228">
        <v>0.036</v>
      </c>
      <c r="Q26" s="226">
        <v>0.036</v>
      </c>
      <c r="R26" s="188">
        <v>1.63</v>
      </c>
      <c r="S26" s="211">
        <f t="shared" si="0"/>
        <v>1.5758162625131544</v>
      </c>
      <c r="T26" s="139">
        <v>5</v>
      </c>
      <c r="U26" s="140">
        <f t="shared" si="1"/>
        <v>0.32599999999999996</v>
      </c>
      <c r="V26" s="140"/>
      <c r="W26" s="133"/>
      <c r="X26" s="133"/>
    </row>
    <row r="27" spans="1:24" ht="12.75" customHeight="1">
      <c r="A27" s="131" t="s">
        <v>814</v>
      </c>
      <c r="B27" s="132" t="s">
        <v>297</v>
      </c>
      <c r="C27" s="132"/>
      <c r="D27" s="132"/>
      <c r="E27" s="141" t="s">
        <v>815</v>
      </c>
      <c r="F27" s="133" t="s">
        <v>591</v>
      </c>
      <c r="G27" s="134" t="s">
        <v>495</v>
      </c>
      <c r="H27" s="135">
        <v>9</v>
      </c>
      <c r="I27" s="135" t="s">
        <v>504</v>
      </c>
      <c r="J27" s="137">
        <v>38021</v>
      </c>
      <c r="K27" s="137">
        <v>38111</v>
      </c>
      <c r="L27" s="198">
        <v>38626</v>
      </c>
      <c r="M27" s="198"/>
      <c r="N27" s="138"/>
      <c r="O27" s="133" t="s">
        <v>603</v>
      </c>
      <c r="P27" s="228">
        <v>0.052</v>
      </c>
      <c r="Q27" s="226">
        <v>0.052</v>
      </c>
      <c r="R27" s="188">
        <v>0.6309999999999998</v>
      </c>
      <c r="S27" s="211">
        <f t="shared" si="0"/>
        <v>0.6100245776968098</v>
      </c>
      <c r="T27" s="139">
        <v>5</v>
      </c>
      <c r="U27" s="140">
        <f t="shared" si="1"/>
        <v>0.12619999999999995</v>
      </c>
      <c r="V27" s="140"/>
      <c r="W27" s="133"/>
      <c r="X27" s="133"/>
    </row>
    <row r="28" spans="1:24" ht="12.75" customHeight="1">
      <c r="A28" s="131" t="s">
        <v>814</v>
      </c>
      <c r="B28" s="132" t="s">
        <v>216</v>
      </c>
      <c r="C28" s="132" t="s">
        <v>217</v>
      </c>
      <c r="D28" s="132" t="s">
        <v>269</v>
      </c>
      <c r="E28" s="141" t="s">
        <v>756</v>
      </c>
      <c r="F28" s="133" t="s">
        <v>591</v>
      </c>
      <c r="G28" s="134" t="s">
        <v>495</v>
      </c>
      <c r="H28" s="135">
        <v>14</v>
      </c>
      <c r="I28" s="135" t="s">
        <v>504</v>
      </c>
      <c r="J28" s="137">
        <v>38050</v>
      </c>
      <c r="K28" s="137">
        <v>38142</v>
      </c>
      <c r="L28" s="200">
        <v>38142</v>
      </c>
      <c r="M28" s="200">
        <v>38142</v>
      </c>
      <c r="N28" s="138"/>
      <c r="O28" s="133" t="s">
        <v>601</v>
      </c>
      <c r="P28" s="228">
        <v>0.04</v>
      </c>
      <c r="Q28" s="226">
        <v>0.04</v>
      </c>
      <c r="R28" s="188">
        <v>0</v>
      </c>
      <c r="S28" s="211">
        <f t="shared" si="0"/>
        <v>0</v>
      </c>
      <c r="T28" s="139">
        <v>5</v>
      </c>
      <c r="U28" s="140">
        <f t="shared" si="1"/>
        <v>0</v>
      </c>
      <c r="V28" s="140" t="s">
        <v>504</v>
      </c>
      <c r="W28" s="133"/>
      <c r="X28" s="133"/>
    </row>
    <row r="29" spans="1:24" ht="12.75" customHeight="1">
      <c r="A29" s="131" t="s">
        <v>757</v>
      </c>
      <c r="B29" s="132" t="s">
        <v>707</v>
      </c>
      <c r="C29" s="132"/>
      <c r="D29" s="132"/>
      <c r="E29" s="141" t="s">
        <v>758</v>
      </c>
      <c r="F29" s="133" t="s">
        <v>591</v>
      </c>
      <c r="G29" s="134" t="s">
        <v>509</v>
      </c>
      <c r="H29" s="135">
        <v>12</v>
      </c>
      <c r="I29" s="135" t="s">
        <v>504</v>
      </c>
      <c r="J29" s="137">
        <v>38081</v>
      </c>
      <c r="K29" s="137">
        <v>38142</v>
      </c>
      <c r="L29" s="200">
        <v>38142</v>
      </c>
      <c r="M29" s="200">
        <v>38142</v>
      </c>
      <c r="N29" s="138"/>
      <c r="O29" s="133" t="s">
        <v>601</v>
      </c>
      <c r="P29" s="228">
        <v>0.029</v>
      </c>
      <c r="Q29" s="226">
        <v>0.029</v>
      </c>
      <c r="R29" s="188">
        <v>0</v>
      </c>
      <c r="S29" s="211">
        <f t="shared" si="0"/>
        <v>0</v>
      </c>
      <c r="T29" s="139">
        <v>5</v>
      </c>
      <c r="U29" s="140">
        <f t="shared" si="1"/>
        <v>0</v>
      </c>
      <c r="V29" s="140" t="s">
        <v>504</v>
      </c>
      <c r="W29" s="133"/>
      <c r="X29" s="133"/>
    </row>
    <row r="30" spans="1:24" ht="12.75" customHeight="1">
      <c r="A30" s="131" t="s">
        <v>757</v>
      </c>
      <c r="B30" s="132" t="s">
        <v>705</v>
      </c>
      <c r="C30" s="132"/>
      <c r="D30" s="132"/>
      <c r="E30" s="141" t="s">
        <v>759</v>
      </c>
      <c r="F30" s="133" t="s">
        <v>591</v>
      </c>
      <c r="G30" s="134" t="s">
        <v>509</v>
      </c>
      <c r="H30" s="135">
        <v>64</v>
      </c>
      <c r="I30" s="135" t="s">
        <v>504</v>
      </c>
      <c r="J30" s="137">
        <v>38081</v>
      </c>
      <c r="K30" s="137">
        <v>38172</v>
      </c>
      <c r="L30" s="200">
        <v>38172</v>
      </c>
      <c r="M30" s="200">
        <v>38172</v>
      </c>
      <c r="N30" s="138"/>
      <c r="O30" s="133" t="s">
        <v>601</v>
      </c>
      <c r="P30" s="228">
        <v>0.155</v>
      </c>
      <c r="Q30" s="226">
        <v>0.155</v>
      </c>
      <c r="R30" s="188">
        <v>0</v>
      </c>
      <c r="S30" s="211">
        <f t="shared" si="0"/>
        <v>0</v>
      </c>
      <c r="T30" s="139">
        <v>5</v>
      </c>
      <c r="U30" s="140">
        <f t="shared" si="1"/>
        <v>0</v>
      </c>
      <c r="V30" s="140" t="s">
        <v>504</v>
      </c>
      <c r="W30" s="133"/>
      <c r="X30" s="133"/>
    </row>
    <row r="31" spans="1:24" ht="12.75" customHeight="1">
      <c r="A31" s="131" t="s">
        <v>757</v>
      </c>
      <c r="B31" s="132" t="s">
        <v>664</v>
      </c>
      <c r="C31" s="132"/>
      <c r="D31" s="132"/>
      <c r="E31" s="141" t="s">
        <v>760</v>
      </c>
      <c r="F31" s="133" t="s">
        <v>591</v>
      </c>
      <c r="G31" s="134" t="s">
        <v>509</v>
      </c>
      <c r="H31" s="135">
        <v>15</v>
      </c>
      <c r="I31" s="135" t="s">
        <v>504</v>
      </c>
      <c r="J31" s="137">
        <v>38081</v>
      </c>
      <c r="K31" s="137">
        <v>38142</v>
      </c>
      <c r="L31" s="200">
        <v>38142</v>
      </c>
      <c r="M31" s="200">
        <v>38142</v>
      </c>
      <c r="N31" s="138"/>
      <c r="O31" s="133" t="s">
        <v>601</v>
      </c>
      <c r="P31" s="228">
        <v>0.036</v>
      </c>
      <c r="Q31" s="226">
        <v>0.036</v>
      </c>
      <c r="R31" s="188">
        <v>0</v>
      </c>
      <c r="S31" s="211">
        <f t="shared" si="0"/>
        <v>0</v>
      </c>
      <c r="T31" s="139">
        <v>5</v>
      </c>
      <c r="U31" s="140">
        <f t="shared" si="1"/>
        <v>0</v>
      </c>
      <c r="V31" s="140" t="s">
        <v>504</v>
      </c>
      <c r="W31" s="133"/>
      <c r="X31" s="133"/>
    </row>
    <row r="32" spans="1:24" ht="12.75" customHeight="1">
      <c r="A32" s="131" t="s">
        <v>757</v>
      </c>
      <c r="B32" s="132" t="s">
        <v>342</v>
      </c>
      <c r="C32" s="132" t="s">
        <v>307</v>
      </c>
      <c r="D32" s="132"/>
      <c r="E32" s="141" t="s">
        <v>761</v>
      </c>
      <c r="F32" s="133" t="s">
        <v>591</v>
      </c>
      <c r="G32" s="134" t="s">
        <v>509</v>
      </c>
      <c r="H32" s="135">
        <v>25</v>
      </c>
      <c r="I32" s="135" t="s">
        <v>504</v>
      </c>
      <c r="J32" s="137">
        <v>38050</v>
      </c>
      <c r="K32" s="137">
        <v>38142</v>
      </c>
      <c r="L32" s="200">
        <v>38142</v>
      </c>
      <c r="M32" s="200">
        <v>38142</v>
      </c>
      <c r="N32" s="138"/>
      <c r="O32" s="133" t="s">
        <v>601</v>
      </c>
      <c r="P32" s="228">
        <v>0.061</v>
      </c>
      <c r="Q32" s="226">
        <v>0.061</v>
      </c>
      <c r="R32" s="188">
        <v>0</v>
      </c>
      <c r="S32" s="211">
        <f t="shared" si="0"/>
        <v>0</v>
      </c>
      <c r="T32" s="139">
        <v>5</v>
      </c>
      <c r="U32" s="140">
        <f t="shared" si="1"/>
        <v>0</v>
      </c>
      <c r="V32" s="140" t="s">
        <v>504</v>
      </c>
      <c r="W32" s="133"/>
      <c r="X32" s="133"/>
    </row>
    <row r="33" spans="1:24" ht="12.75" customHeight="1">
      <c r="A33" s="142" t="s">
        <v>766</v>
      </c>
      <c r="B33" s="133" t="s">
        <v>257</v>
      </c>
      <c r="C33" s="132" t="s">
        <v>161</v>
      </c>
      <c r="D33" s="143"/>
      <c r="E33" s="141" t="s">
        <v>769</v>
      </c>
      <c r="F33" s="133" t="s">
        <v>591</v>
      </c>
      <c r="G33" s="134" t="s">
        <v>515</v>
      </c>
      <c r="H33" s="135">
        <v>2</v>
      </c>
      <c r="I33" s="135" t="s">
        <v>504</v>
      </c>
      <c r="J33" s="137">
        <v>38111</v>
      </c>
      <c r="K33" s="137">
        <v>38172</v>
      </c>
      <c r="L33" s="200">
        <v>38172</v>
      </c>
      <c r="M33" s="200">
        <v>38172</v>
      </c>
      <c r="N33" s="138"/>
      <c r="O33" s="133" t="s">
        <v>601</v>
      </c>
      <c r="P33" s="228">
        <v>0.026</v>
      </c>
      <c r="Q33" s="226">
        <v>0.026</v>
      </c>
      <c r="R33" s="188">
        <v>0</v>
      </c>
      <c r="S33" s="211">
        <f t="shared" si="0"/>
        <v>0</v>
      </c>
      <c r="T33" s="139">
        <v>5</v>
      </c>
      <c r="U33" s="140">
        <f t="shared" si="1"/>
        <v>0</v>
      </c>
      <c r="V33" s="140" t="s">
        <v>504</v>
      </c>
      <c r="W33" s="133"/>
      <c r="X33" s="133"/>
    </row>
    <row r="34" spans="1:24" ht="12.75" customHeight="1">
      <c r="A34" s="131" t="s">
        <v>766</v>
      </c>
      <c r="B34" s="132" t="s">
        <v>216</v>
      </c>
      <c r="C34" s="132" t="s">
        <v>249</v>
      </c>
      <c r="D34" s="132"/>
      <c r="E34" s="141" t="s">
        <v>771</v>
      </c>
      <c r="F34" s="133" t="s">
        <v>591</v>
      </c>
      <c r="G34" s="134" t="s">
        <v>509</v>
      </c>
      <c r="H34" s="135">
        <v>11</v>
      </c>
      <c r="I34" s="135" t="s">
        <v>504</v>
      </c>
      <c r="J34" s="137">
        <v>38081</v>
      </c>
      <c r="K34" s="137">
        <v>38172</v>
      </c>
      <c r="L34" s="200">
        <v>38172</v>
      </c>
      <c r="M34" s="200">
        <v>38172</v>
      </c>
      <c r="N34" s="138"/>
      <c r="O34" s="133" t="s">
        <v>601</v>
      </c>
      <c r="P34" s="228">
        <v>0.103</v>
      </c>
      <c r="Q34" s="226">
        <v>0.103</v>
      </c>
      <c r="R34" s="188">
        <v>0</v>
      </c>
      <c r="S34" s="211">
        <f t="shared" si="0"/>
        <v>0</v>
      </c>
      <c r="T34" s="139">
        <v>5</v>
      </c>
      <c r="U34" s="140">
        <f t="shared" si="1"/>
        <v>0</v>
      </c>
      <c r="V34" s="140" t="s">
        <v>504</v>
      </c>
      <c r="W34" s="133"/>
      <c r="X34" s="133"/>
    </row>
    <row r="35" spans="1:24" ht="12.75" customHeight="1">
      <c r="A35" s="131" t="s">
        <v>766</v>
      </c>
      <c r="B35" s="132" t="s">
        <v>209</v>
      </c>
      <c r="C35" s="132"/>
      <c r="D35" s="132"/>
      <c r="E35" s="141" t="s">
        <v>772</v>
      </c>
      <c r="F35" s="133" t="s">
        <v>591</v>
      </c>
      <c r="G35" s="134" t="s">
        <v>522</v>
      </c>
      <c r="H35" s="135">
        <v>4</v>
      </c>
      <c r="I35" s="135" t="s">
        <v>504</v>
      </c>
      <c r="J35" s="137">
        <v>38050</v>
      </c>
      <c r="K35" s="137">
        <v>38142</v>
      </c>
      <c r="L35" s="200">
        <v>38142</v>
      </c>
      <c r="M35" s="200">
        <v>38142</v>
      </c>
      <c r="N35" s="138"/>
      <c r="O35" s="133" t="s">
        <v>601</v>
      </c>
      <c r="P35" s="228">
        <v>0.052</v>
      </c>
      <c r="Q35" s="226">
        <v>0.052</v>
      </c>
      <c r="R35" s="188">
        <v>0</v>
      </c>
      <c r="S35" s="211">
        <f t="shared" si="0"/>
        <v>0</v>
      </c>
      <c r="T35" s="139">
        <v>5</v>
      </c>
      <c r="U35" s="140">
        <f t="shared" si="1"/>
        <v>0</v>
      </c>
      <c r="V35" s="140" t="s">
        <v>504</v>
      </c>
      <c r="W35" s="133"/>
      <c r="X35" s="133"/>
    </row>
    <row r="36" spans="1:24" ht="12.75" customHeight="1">
      <c r="A36" s="131" t="s">
        <v>766</v>
      </c>
      <c r="B36" s="132" t="s">
        <v>218</v>
      </c>
      <c r="C36" s="132"/>
      <c r="D36" s="132"/>
      <c r="E36" s="141" t="s">
        <v>773</v>
      </c>
      <c r="F36" s="133" t="s">
        <v>591</v>
      </c>
      <c r="G36" s="134" t="s">
        <v>515</v>
      </c>
      <c r="H36" s="135">
        <v>4</v>
      </c>
      <c r="I36" s="135" t="s">
        <v>504</v>
      </c>
      <c r="J36" s="137">
        <v>38111</v>
      </c>
      <c r="K36" s="137">
        <v>38172</v>
      </c>
      <c r="L36" s="200">
        <v>38172</v>
      </c>
      <c r="M36" s="200">
        <v>38172</v>
      </c>
      <c r="N36" s="138"/>
      <c r="O36" s="133" t="s">
        <v>601</v>
      </c>
      <c r="P36" s="228">
        <v>0.052</v>
      </c>
      <c r="Q36" s="226">
        <v>0.052</v>
      </c>
      <c r="R36" s="188">
        <v>0</v>
      </c>
      <c r="S36" s="211">
        <f t="shared" si="0"/>
        <v>0</v>
      </c>
      <c r="T36" s="139">
        <v>5</v>
      </c>
      <c r="U36" s="140">
        <f t="shared" si="1"/>
        <v>0</v>
      </c>
      <c r="V36" s="140" t="s">
        <v>504</v>
      </c>
      <c r="W36" s="133"/>
      <c r="X36" s="133"/>
    </row>
    <row r="37" spans="1:24" ht="12.75" customHeight="1">
      <c r="A37" s="131" t="s">
        <v>766</v>
      </c>
      <c r="B37" s="132" t="s">
        <v>346</v>
      </c>
      <c r="C37" s="132"/>
      <c r="D37" s="132"/>
      <c r="E37" s="141" t="s">
        <v>774</v>
      </c>
      <c r="F37" s="133" t="s">
        <v>591</v>
      </c>
      <c r="G37" s="134" t="s">
        <v>509</v>
      </c>
      <c r="H37" s="135">
        <v>19</v>
      </c>
      <c r="I37" s="135" t="s">
        <v>504</v>
      </c>
      <c r="J37" s="137">
        <v>38021</v>
      </c>
      <c r="K37" s="137">
        <v>38111</v>
      </c>
      <c r="L37" s="200">
        <v>38111</v>
      </c>
      <c r="M37" s="200">
        <v>38111</v>
      </c>
      <c r="N37" s="138"/>
      <c r="O37" s="133" t="s">
        <v>601</v>
      </c>
      <c r="P37" s="228">
        <v>0.206</v>
      </c>
      <c r="Q37" s="226">
        <v>0.206</v>
      </c>
      <c r="R37" s="188">
        <v>0</v>
      </c>
      <c r="S37" s="211">
        <f t="shared" si="0"/>
        <v>0</v>
      </c>
      <c r="T37" s="139">
        <v>5</v>
      </c>
      <c r="U37" s="140">
        <f t="shared" si="1"/>
        <v>0</v>
      </c>
      <c r="V37" s="140" t="s">
        <v>504</v>
      </c>
      <c r="W37" s="133"/>
      <c r="X37" s="133"/>
    </row>
    <row r="38" spans="1:24" ht="12.75" customHeight="1">
      <c r="A38" s="131" t="s">
        <v>766</v>
      </c>
      <c r="B38" s="132" t="s">
        <v>346</v>
      </c>
      <c r="C38" s="132"/>
      <c r="D38" s="132"/>
      <c r="E38" s="133" t="s">
        <v>775</v>
      </c>
      <c r="F38" s="133" t="s">
        <v>591</v>
      </c>
      <c r="G38" s="134" t="s">
        <v>509</v>
      </c>
      <c r="H38" s="135">
        <v>5</v>
      </c>
      <c r="I38" s="135" t="s">
        <v>504</v>
      </c>
      <c r="J38" s="137">
        <v>38021</v>
      </c>
      <c r="K38" s="137">
        <v>38111</v>
      </c>
      <c r="L38" s="198">
        <v>38353</v>
      </c>
      <c r="M38" s="198"/>
      <c r="N38" s="138"/>
      <c r="O38" s="133" t="s">
        <v>603</v>
      </c>
      <c r="P38" s="228">
        <v>0.052</v>
      </c>
      <c r="Q38" s="226">
        <v>0.052</v>
      </c>
      <c r="R38" s="188">
        <v>0.04600000000000004</v>
      </c>
      <c r="S38" s="211">
        <f t="shared" si="0"/>
        <v>0.04447088838994183</v>
      </c>
      <c r="T38" s="139">
        <v>5</v>
      </c>
      <c r="U38" s="140">
        <f t="shared" si="1"/>
        <v>0.009200000000000009</v>
      </c>
      <c r="V38" s="140"/>
      <c r="W38" s="133"/>
      <c r="X38" s="133"/>
    </row>
    <row r="39" spans="1:24" ht="12.75" customHeight="1">
      <c r="A39" s="144" t="s">
        <v>766</v>
      </c>
      <c r="B39" s="132" t="s">
        <v>349</v>
      </c>
      <c r="C39" s="132"/>
      <c r="D39" s="132"/>
      <c r="E39" s="133" t="s">
        <v>776</v>
      </c>
      <c r="F39" s="133" t="s">
        <v>450</v>
      </c>
      <c r="G39" s="134" t="s">
        <v>509</v>
      </c>
      <c r="H39" s="135">
        <v>45</v>
      </c>
      <c r="I39" s="135" t="s">
        <v>504</v>
      </c>
      <c r="J39" s="137">
        <v>38050</v>
      </c>
      <c r="K39" s="137">
        <v>38172</v>
      </c>
      <c r="L39" s="198">
        <v>38412</v>
      </c>
      <c r="M39" s="198"/>
      <c r="N39" s="133"/>
      <c r="O39" s="133" t="s">
        <v>601</v>
      </c>
      <c r="P39" s="228">
        <v>0.49</v>
      </c>
      <c r="Q39" s="226">
        <v>0.49</v>
      </c>
      <c r="R39" s="140">
        <v>3.301999999999998</v>
      </c>
      <c r="S39" s="211">
        <f t="shared" si="0"/>
        <v>3.1922363796432105</v>
      </c>
      <c r="T39" s="135">
        <v>5</v>
      </c>
      <c r="U39" s="140">
        <f t="shared" si="1"/>
        <v>0.6603999999999995</v>
      </c>
      <c r="V39" s="140"/>
      <c r="W39" s="133"/>
      <c r="X39" s="133"/>
    </row>
    <row r="40" spans="1:24" ht="12.75" customHeight="1">
      <c r="A40" s="144" t="s">
        <v>766</v>
      </c>
      <c r="B40" s="132" t="s">
        <v>349</v>
      </c>
      <c r="C40" s="132"/>
      <c r="D40" s="132"/>
      <c r="E40" s="133" t="s">
        <v>777</v>
      </c>
      <c r="F40" s="133" t="s">
        <v>591</v>
      </c>
      <c r="G40" s="134" t="s">
        <v>509</v>
      </c>
      <c r="H40" s="135">
        <v>20</v>
      </c>
      <c r="I40" s="135" t="s">
        <v>504</v>
      </c>
      <c r="J40" s="137">
        <v>38142</v>
      </c>
      <c r="K40" s="137">
        <v>38234</v>
      </c>
      <c r="L40" s="200">
        <v>38234</v>
      </c>
      <c r="M40" s="200">
        <v>38234</v>
      </c>
      <c r="N40" s="133"/>
      <c r="O40" s="133" t="s">
        <v>601</v>
      </c>
      <c r="P40" s="228">
        <v>0.206</v>
      </c>
      <c r="Q40" s="226">
        <v>0.206</v>
      </c>
      <c r="R40" s="140">
        <v>0</v>
      </c>
      <c r="S40" s="211">
        <f t="shared" si="0"/>
        <v>0</v>
      </c>
      <c r="T40" s="135">
        <v>5</v>
      </c>
      <c r="U40" s="140">
        <f t="shared" si="1"/>
        <v>0</v>
      </c>
      <c r="V40" s="140" t="s">
        <v>504</v>
      </c>
      <c r="W40" s="133"/>
      <c r="X40" s="133"/>
    </row>
    <row r="41" spans="1:24" ht="12.75" customHeight="1">
      <c r="A41" s="144" t="s">
        <v>766</v>
      </c>
      <c r="B41" s="132" t="s">
        <v>208</v>
      </c>
      <c r="C41" s="132" t="s">
        <v>209</v>
      </c>
      <c r="D41" s="132" t="s">
        <v>218</v>
      </c>
      <c r="E41" s="133" t="s">
        <v>778</v>
      </c>
      <c r="F41" s="133" t="s">
        <v>450</v>
      </c>
      <c r="G41" s="134" t="s">
        <v>509</v>
      </c>
      <c r="H41" s="135">
        <v>34</v>
      </c>
      <c r="I41" s="135" t="s">
        <v>504</v>
      </c>
      <c r="J41" s="137">
        <v>38021</v>
      </c>
      <c r="K41" s="137">
        <v>38172</v>
      </c>
      <c r="L41" s="198">
        <v>38412</v>
      </c>
      <c r="M41" s="198"/>
      <c r="N41" s="133"/>
      <c r="O41" s="133" t="s">
        <v>601</v>
      </c>
      <c r="P41" s="228">
        <v>0.361</v>
      </c>
      <c r="Q41" s="226">
        <v>0.361</v>
      </c>
      <c r="R41" s="140">
        <v>1.05</v>
      </c>
      <c r="S41" s="211">
        <f t="shared" si="0"/>
        <v>1.0150963654225842</v>
      </c>
      <c r="T41" s="135">
        <v>5</v>
      </c>
      <c r="U41" s="140">
        <f t="shared" si="1"/>
        <v>0.21000000000000002</v>
      </c>
      <c r="V41" s="140"/>
      <c r="W41" s="133"/>
      <c r="X41" s="133"/>
    </row>
    <row r="42" spans="1:24" ht="13.5" customHeight="1">
      <c r="A42" s="144" t="s">
        <v>779</v>
      </c>
      <c r="B42" s="132" t="s">
        <v>1</v>
      </c>
      <c r="C42" s="132"/>
      <c r="D42" s="132"/>
      <c r="E42" s="133" t="s">
        <v>780</v>
      </c>
      <c r="F42" s="133" t="s">
        <v>591</v>
      </c>
      <c r="G42" s="134" t="s">
        <v>509</v>
      </c>
      <c r="H42" s="135">
        <v>4</v>
      </c>
      <c r="I42" s="135" t="s">
        <v>504</v>
      </c>
      <c r="J42" s="137">
        <v>37895</v>
      </c>
      <c r="K42" s="137">
        <v>37956</v>
      </c>
      <c r="L42" s="198">
        <v>38384</v>
      </c>
      <c r="M42" s="198"/>
      <c r="N42" s="133"/>
      <c r="O42" s="133" t="s">
        <v>603</v>
      </c>
      <c r="P42" s="228">
        <v>0.01</v>
      </c>
      <c r="Q42" s="226">
        <v>0.01</v>
      </c>
      <c r="R42" s="188">
        <v>1.064</v>
      </c>
      <c r="S42" s="211">
        <f t="shared" si="0"/>
        <v>1.0286309836282188</v>
      </c>
      <c r="T42" s="139">
        <v>5</v>
      </c>
      <c r="U42" s="140">
        <f t="shared" si="1"/>
        <v>0.21280000000000002</v>
      </c>
      <c r="V42" s="140"/>
      <c r="W42" s="133"/>
      <c r="X42" s="133"/>
    </row>
    <row r="43" spans="1:24" s="32" customFormat="1" ht="12.75" customHeight="1">
      <c r="A43" s="144" t="s">
        <v>782</v>
      </c>
      <c r="B43" s="132" t="s">
        <v>25</v>
      </c>
      <c r="C43" s="132" t="s">
        <v>1</v>
      </c>
      <c r="D43" s="132" t="s">
        <v>297</v>
      </c>
      <c r="E43" s="133" t="s">
        <v>783</v>
      </c>
      <c r="F43" s="133" t="s">
        <v>450</v>
      </c>
      <c r="G43" s="134" t="s">
        <v>509</v>
      </c>
      <c r="H43" s="135">
        <v>30</v>
      </c>
      <c r="I43" s="135" t="s">
        <v>504</v>
      </c>
      <c r="J43" s="137">
        <v>38111</v>
      </c>
      <c r="K43" s="137">
        <v>38203</v>
      </c>
      <c r="L43" s="198">
        <v>38325</v>
      </c>
      <c r="M43" s="198"/>
      <c r="N43" s="133"/>
      <c r="O43" s="133" t="s">
        <v>601</v>
      </c>
      <c r="P43" s="228">
        <v>0.086</v>
      </c>
      <c r="Q43" s="226">
        <v>0.086</v>
      </c>
      <c r="R43" s="188">
        <v>6.239000000000001</v>
      </c>
      <c r="S43" s="211">
        <f t="shared" si="0"/>
        <v>6.03160592749667</v>
      </c>
      <c r="T43" s="139">
        <v>5</v>
      </c>
      <c r="U43" s="140">
        <f t="shared" si="1"/>
        <v>1.2478000000000002</v>
      </c>
      <c r="V43" s="140"/>
      <c r="W43" s="133"/>
      <c r="X43" s="133"/>
    </row>
    <row r="44" spans="1:24" ht="12.75">
      <c r="A44" s="131"/>
      <c r="B44" s="145"/>
      <c r="C44" s="145"/>
      <c r="D44" s="145"/>
      <c r="E44" s="133"/>
      <c r="F44" s="133"/>
      <c r="G44" s="134"/>
      <c r="H44" s="133"/>
      <c r="I44" s="133"/>
      <c r="J44" s="137"/>
      <c r="K44" s="137"/>
      <c r="L44" s="199"/>
      <c r="M44" s="200"/>
      <c r="N44" s="133"/>
      <c r="O44" s="133"/>
      <c r="P44" s="228"/>
      <c r="Q44" s="228"/>
      <c r="R44" s="140"/>
      <c r="S44" s="212"/>
      <c r="T44" s="140"/>
      <c r="U44" s="140"/>
      <c r="V44" s="140"/>
      <c r="W44" s="133"/>
      <c r="X44" s="133"/>
    </row>
    <row r="45" spans="1:24" ht="12.75" customHeight="1">
      <c r="A45" s="247" t="s">
        <v>560</v>
      </c>
      <c r="B45" s="248"/>
      <c r="C45" s="248"/>
      <c r="D45" s="249"/>
      <c r="E45" s="82"/>
      <c r="F45" s="82"/>
      <c r="G45" s="82"/>
      <c r="H45" s="73">
        <f>SUM(H11:H44)</f>
        <v>365</v>
      </c>
      <c r="I45" s="82"/>
      <c r="J45" s="82"/>
      <c r="K45" s="82"/>
      <c r="L45" s="196"/>
      <c r="M45" s="191"/>
      <c r="N45" s="82"/>
      <c r="O45" s="82"/>
      <c r="P45" s="229">
        <f>SUM(P11:P44)</f>
        <v>2.0869999999999997</v>
      </c>
      <c r="Q45" s="229">
        <f>SUM(Q11:Q44)</f>
        <v>2.0869999999999997</v>
      </c>
      <c r="R45" s="189">
        <f>SUM(R11:R44)</f>
        <v>15.342999999999998</v>
      </c>
      <c r="S45" s="213">
        <f>SUM(S11:S44)</f>
        <v>14.832974794932102</v>
      </c>
      <c r="T45" s="82"/>
      <c r="U45" s="73">
        <f>SUM(U11:U44)</f>
        <v>3.0686</v>
      </c>
      <c r="V45" s="76">
        <f>SUM(V11:V44)</f>
        <v>0</v>
      </c>
      <c r="W45" s="82"/>
      <c r="X45" s="82"/>
    </row>
    <row r="46" spans="1:24" ht="12.75">
      <c r="A46" s="37"/>
      <c r="B46" s="38"/>
      <c r="C46" s="38"/>
      <c r="D46" s="39"/>
      <c r="E46" s="40"/>
      <c r="F46" s="41"/>
      <c r="G46" s="42"/>
      <c r="H46" s="41"/>
      <c r="I46" s="41"/>
      <c r="J46" s="97"/>
      <c r="K46" s="97"/>
      <c r="L46" s="201"/>
      <c r="M46" s="201"/>
      <c r="N46" s="97"/>
      <c r="O46" s="97"/>
      <c r="P46" s="201"/>
      <c r="Q46" s="201"/>
      <c r="R46" s="97"/>
      <c r="S46" s="214"/>
      <c r="T46" s="97"/>
      <c r="U46" s="97"/>
      <c r="V46" s="97"/>
      <c r="W46" s="97"/>
      <c r="X46" s="43"/>
    </row>
    <row r="47" spans="1:24" ht="12.75" customHeight="1">
      <c r="A47" s="250" t="s">
        <v>561</v>
      </c>
      <c r="B47" s="251"/>
      <c r="C47" s="251"/>
      <c r="D47" s="252"/>
      <c r="E47" s="101"/>
      <c r="F47" s="101"/>
      <c r="G47" s="101"/>
      <c r="H47" s="101"/>
      <c r="I47" s="101"/>
      <c r="J47" s="101"/>
      <c r="K47" s="101"/>
      <c r="L47" s="192"/>
      <c r="M47" s="192"/>
      <c r="N47" s="101"/>
      <c r="O47" s="101"/>
      <c r="P47" s="192"/>
      <c r="Q47" s="192"/>
      <c r="R47" s="101"/>
      <c r="S47" s="209"/>
      <c r="T47" s="101"/>
      <c r="U47" s="101"/>
      <c r="V47" s="101"/>
      <c r="W47" s="101"/>
      <c r="X47" s="110"/>
    </row>
    <row r="48" spans="1:24" s="155" customFormat="1" ht="14.25" customHeight="1">
      <c r="A48" s="152" t="s">
        <v>814</v>
      </c>
      <c r="B48" s="153" t="s">
        <v>297</v>
      </c>
      <c r="C48" s="153"/>
      <c r="D48" s="153"/>
      <c r="E48" s="154" t="s">
        <v>815</v>
      </c>
      <c r="F48" s="146" t="s">
        <v>595</v>
      </c>
      <c r="G48" s="147" t="s">
        <v>495</v>
      </c>
      <c r="H48" s="156">
        <v>196</v>
      </c>
      <c r="I48" s="146">
        <v>2</v>
      </c>
      <c r="J48" s="157">
        <v>37990</v>
      </c>
      <c r="K48" s="157">
        <v>38234</v>
      </c>
      <c r="L48" s="202">
        <v>38626</v>
      </c>
      <c r="M48" s="202" t="s">
        <v>503</v>
      </c>
      <c r="N48" s="146" t="s">
        <v>598</v>
      </c>
      <c r="O48" s="148" t="s">
        <v>601</v>
      </c>
      <c r="P48" s="230">
        <v>0.153</v>
      </c>
      <c r="Q48" s="231">
        <v>0.153</v>
      </c>
      <c r="R48" s="149">
        <v>28.712000000000003</v>
      </c>
      <c r="S48" s="215">
        <f>((R48/1)+(R48/1.0144)+(R48/1.0316)+(R48/1.0526)+(R48/1.0769))/5</f>
        <v>27.757568422869745</v>
      </c>
      <c r="T48" s="156">
        <v>5</v>
      </c>
      <c r="U48" s="150">
        <f>IF(ISERROR(R48/T48),"N.D.",R48/T48)</f>
        <v>5.742400000000001</v>
      </c>
      <c r="V48" s="151"/>
      <c r="W48" s="146"/>
      <c r="X48" s="148"/>
    </row>
    <row r="49" spans="1:24" s="155" customFormat="1" ht="14.25" customHeight="1">
      <c r="A49" s="152" t="s">
        <v>814</v>
      </c>
      <c r="B49" s="153" t="s">
        <v>172</v>
      </c>
      <c r="C49" s="153" t="s">
        <v>171</v>
      </c>
      <c r="D49" s="153"/>
      <c r="E49" s="146" t="s">
        <v>753</v>
      </c>
      <c r="F49" s="146" t="s">
        <v>595</v>
      </c>
      <c r="G49" s="147" t="s">
        <v>495</v>
      </c>
      <c r="H49" s="156">
        <v>33</v>
      </c>
      <c r="I49" s="146">
        <v>2</v>
      </c>
      <c r="J49" s="157">
        <v>37990</v>
      </c>
      <c r="K49" s="157">
        <v>38234</v>
      </c>
      <c r="L49" s="202">
        <v>38384</v>
      </c>
      <c r="M49" s="202" t="s">
        <v>503</v>
      </c>
      <c r="N49" s="146" t="s">
        <v>598</v>
      </c>
      <c r="O49" s="148" t="s">
        <v>601</v>
      </c>
      <c r="P49" s="230">
        <v>0.121</v>
      </c>
      <c r="Q49" s="231">
        <v>0.121</v>
      </c>
      <c r="R49" s="149">
        <v>3.798000000000001</v>
      </c>
      <c r="S49" s="215">
        <f>((R49/1)+(R49/1.0144)+(R49/1.0316)+(R49/1.0526)+(R49/1.0769))/5</f>
        <v>3.6717485674999764</v>
      </c>
      <c r="T49" s="156">
        <v>5</v>
      </c>
      <c r="U49" s="150">
        <f>IF(ISERROR(R49/T49),"N.D.",R49/T49)</f>
        <v>0.7596000000000002</v>
      </c>
      <c r="V49" s="151"/>
      <c r="W49" s="146"/>
      <c r="X49" s="148"/>
    </row>
    <row r="50" spans="1:24" s="36" customFormat="1" ht="14.25" customHeight="1">
      <c r="A50" s="152" t="s">
        <v>814</v>
      </c>
      <c r="B50" s="153" t="s">
        <v>195</v>
      </c>
      <c r="C50" s="153" t="s">
        <v>256</v>
      </c>
      <c r="D50" s="153"/>
      <c r="E50" s="146" t="s">
        <v>754</v>
      </c>
      <c r="F50" s="146" t="s">
        <v>595</v>
      </c>
      <c r="G50" s="147" t="s">
        <v>495</v>
      </c>
      <c r="H50" s="156">
        <v>19</v>
      </c>
      <c r="I50" s="146">
        <v>0</v>
      </c>
      <c r="J50" s="157">
        <v>37990</v>
      </c>
      <c r="K50" s="157">
        <v>38203</v>
      </c>
      <c r="L50" s="202">
        <v>38353</v>
      </c>
      <c r="M50" s="202" t="s">
        <v>503</v>
      </c>
      <c r="N50" s="146" t="s">
        <v>598</v>
      </c>
      <c r="O50" s="148" t="s">
        <v>601</v>
      </c>
      <c r="P50" s="230">
        <v>0.132</v>
      </c>
      <c r="Q50" s="231">
        <v>0.132</v>
      </c>
      <c r="R50" s="149">
        <v>2.1690000000000005</v>
      </c>
      <c r="S50" s="215">
        <f>((R50/1)+(R50/1.0144)+(R50/1.0316)+(R50/1.0526)+(R50/1.0769))/5</f>
        <v>2.0968990634300817</v>
      </c>
      <c r="T50" s="156">
        <v>5</v>
      </c>
      <c r="U50" s="150">
        <f>IF(ISERROR(R50/T50),"N.D.",R50/T50)</f>
        <v>0.4338000000000001</v>
      </c>
      <c r="V50" s="151"/>
      <c r="W50" s="146"/>
      <c r="X50" s="148"/>
    </row>
    <row r="51" spans="1:24" s="36" customFormat="1" ht="14.25" customHeight="1">
      <c r="A51" s="152" t="s">
        <v>764</v>
      </c>
      <c r="B51" s="153" t="s">
        <v>867</v>
      </c>
      <c r="C51" s="153" t="s">
        <v>20</v>
      </c>
      <c r="D51" s="153" t="s">
        <v>25</v>
      </c>
      <c r="E51" s="146" t="s">
        <v>765</v>
      </c>
      <c r="F51" s="146" t="s">
        <v>595</v>
      </c>
      <c r="G51" s="147" t="s">
        <v>507</v>
      </c>
      <c r="H51" s="156">
        <v>86</v>
      </c>
      <c r="I51" s="146">
        <v>0</v>
      </c>
      <c r="J51" s="157">
        <v>37867</v>
      </c>
      <c r="K51" s="157">
        <v>38234</v>
      </c>
      <c r="L51" s="202">
        <v>38018</v>
      </c>
      <c r="M51" s="202" t="s">
        <v>503</v>
      </c>
      <c r="N51" s="146" t="s">
        <v>598</v>
      </c>
      <c r="O51" s="148" t="s">
        <v>601</v>
      </c>
      <c r="P51" s="230">
        <v>0.358</v>
      </c>
      <c r="Q51" s="231">
        <v>0.358</v>
      </c>
      <c r="R51" s="149">
        <v>4.245</v>
      </c>
      <c r="S51" s="215">
        <f>((R51/1)+(R51/1.0144)+(R51/1.0316)+(R51/1.0526)+(R51/1.0769))/5</f>
        <v>4.103889591637019</v>
      </c>
      <c r="T51" s="156">
        <v>5</v>
      </c>
      <c r="U51" s="150">
        <f>IF(ISERROR(R51/T51),"N.D.",R51/T51)</f>
        <v>0.849</v>
      </c>
      <c r="V51" s="151"/>
      <c r="W51" s="146"/>
      <c r="X51" s="148"/>
    </row>
    <row r="52" spans="1:24" ht="14.25" customHeight="1">
      <c r="A52" s="158" t="s">
        <v>779</v>
      </c>
      <c r="B52" s="159" t="s">
        <v>217</v>
      </c>
      <c r="C52" s="159"/>
      <c r="D52" s="159"/>
      <c r="E52" s="146" t="s">
        <v>781</v>
      </c>
      <c r="F52" s="146" t="s">
        <v>595</v>
      </c>
      <c r="G52" s="147" t="s">
        <v>509</v>
      </c>
      <c r="H52" s="156">
        <v>17</v>
      </c>
      <c r="I52" s="146">
        <v>0</v>
      </c>
      <c r="J52" s="157">
        <v>37895</v>
      </c>
      <c r="K52" s="157">
        <v>38231</v>
      </c>
      <c r="L52" s="202">
        <v>38325</v>
      </c>
      <c r="M52" s="202" t="s">
        <v>503</v>
      </c>
      <c r="N52" s="146" t="s">
        <v>598</v>
      </c>
      <c r="O52" s="148" t="s">
        <v>601</v>
      </c>
      <c r="P52" s="230">
        <v>0.068</v>
      </c>
      <c r="Q52" s="231">
        <v>0.068</v>
      </c>
      <c r="R52" s="149">
        <v>0.9280000000000008</v>
      </c>
      <c r="S52" s="215">
        <f>((R52/1)+(R52/1.0144)+(R52/1.0316)+(R52/1.0526)+(R52/1.0769))/5</f>
        <v>0.8971518353449133</v>
      </c>
      <c r="T52" s="156">
        <v>5</v>
      </c>
      <c r="U52" s="150">
        <f>IF(ISERROR(R52/T52),"N.D.",R52/T52)</f>
        <v>0.18560000000000015</v>
      </c>
      <c r="V52" s="151"/>
      <c r="W52" s="146"/>
      <c r="X52" s="148"/>
    </row>
    <row r="53" spans="1:24" ht="14.25" customHeight="1">
      <c r="A53" s="160"/>
      <c r="B53" s="161"/>
      <c r="C53" s="161"/>
      <c r="D53" s="162"/>
      <c r="E53" s="146"/>
      <c r="F53" s="146"/>
      <c r="G53" s="147"/>
      <c r="H53" s="156"/>
      <c r="I53" s="146"/>
      <c r="J53" s="157"/>
      <c r="K53" s="157"/>
      <c r="L53" s="202"/>
      <c r="M53" s="202"/>
      <c r="N53" s="146"/>
      <c r="O53" s="147"/>
      <c r="P53" s="230"/>
      <c r="Q53" s="231"/>
      <c r="R53" s="149"/>
      <c r="S53" s="215"/>
      <c r="T53" s="156"/>
      <c r="U53" s="150"/>
      <c r="V53" s="151"/>
      <c r="W53" s="146"/>
      <c r="X53" s="148"/>
    </row>
    <row r="54" spans="1:24" ht="12.75">
      <c r="A54" s="250" t="s">
        <v>562</v>
      </c>
      <c r="B54" s="253"/>
      <c r="C54" s="253"/>
      <c r="D54" s="254"/>
      <c r="E54" s="101"/>
      <c r="F54" s="101"/>
      <c r="G54" s="101"/>
      <c r="H54" s="81">
        <f>SUM(H48:H52)</f>
        <v>351</v>
      </c>
      <c r="I54" s="101"/>
      <c r="J54" s="101"/>
      <c r="K54" s="101"/>
      <c r="L54" s="192"/>
      <c r="M54" s="192"/>
      <c r="N54" s="101"/>
      <c r="O54" s="101"/>
      <c r="P54" s="221">
        <f>SUM(P48:P52)</f>
        <v>0.8320000000000001</v>
      </c>
      <c r="Q54" s="220">
        <f>SUM(Q47:Q52)</f>
        <v>0.8320000000000001</v>
      </c>
      <c r="R54" s="72">
        <f>SUM(R47:R52)</f>
        <v>39.852000000000004</v>
      </c>
      <c r="S54" s="216">
        <f>SUM(S47:S52)</f>
        <v>38.527257480781735</v>
      </c>
      <c r="T54" s="101"/>
      <c r="U54" s="86">
        <f>SUM(U48:U52)</f>
        <v>7.970400000000001</v>
      </c>
      <c r="V54" s="67">
        <f>SUM(V48:V52)</f>
        <v>0</v>
      </c>
      <c r="W54" s="101"/>
      <c r="X54" s="110"/>
    </row>
    <row r="55" spans="1:24" ht="12.75">
      <c r="A55" s="45"/>
      <c r="B55" s="46"/>
      <c r="C55" s="46"/>
      <c r="D55" s="47"/>
      <c r="E55" s="48"/>
      <c r="F55" s="48"/>
      <c r="G55" s="49"/>
      <c r="H55" s="48"/>
      <c r="I55" s="48"/>
      <c r="J55" s="98"/>
      <c r="K55" s="98"/>
      <c r="L55" s="203"/>
      <c r="M55" s="203"/>
      <c r="N55" s="98"/>
      <c r="O55" s="98"/>
      <c r="P55" s="203"/>
      <c r="Q55" s="203"/>
      <c r="R55" s="98"/>
      <c r="S55" s="171"/>
      <c r="T55" s="98"/>
      <c r="U55" s="98"/>
      <c r="V55" s="98"/>
      <c r="W55" s="98"/>
      <c r="X55" s="50"/>
    </row>
    <row r="56" spans="1:24" ht="12.75">
      <c r="A56" s="255" t="s">
        <v>564</v>
      </c>
      <c r="B56" s="256"/>
      <c r="C56" s="256"/>
      <c r="D56" s="257"/>
      <c r="E56" s="102"/>
      <c r="F56" s="102"/>
      <c r="G56" s="102"/>
      <c r="H56" s="102"/>
      <c r="I56" s="102"/>
      <c r="J56" s="102"/>
      <c r="K56" s="102"/>
      <c r="L56" s="193"/>
      <c r="M56" s="193"/>
      <c r="N56" s="102"/>
      <c r="O56" s="102"/>
      <c r="P56" s="193"/>
      <c r="Q56" s="193"/>
      <c r="R56" s="102"/>
      <c r="S56" s="166"/>
      <c r="T56" s="102"/>
      <c r="U56" s="102"/>
      <c r="V56" s="102"/>
      <c r="W56" s="102"/>
      <c r="X56" s="111"/>
    </row>
    <row r="57" spans="1:24" ht="12.75">
      <c r="A57" s="61"/>
      <c r="B57" s="62"/>
      <c r="C57" s="62"/>
      <c r="D57" s="62"/>
      <c r="E57" s="54"/>
      <c r="F57" s="54"/>
      <c r="G57" s="55"/>
      <c r="H57" s="56"/>
      <c r="I57" s="56"/>
      <c r="J57" s="99"/>
      <c r="K57" s="99"/>
      <c r="L57" s="204"/>
      <c r="M57" s="204"/>
      <c r="N57" s="56"/>
      <c r="O57" s="96"/>
      <c r="P57" s="222"/>
      <c r="Q57" s="232"/>
      <c r="R57" s="63"/>
      <c r="S57" s="217">
        <f>((R57/1)+(R57/1.0144)+(R57/1.0316)+(R57/1.0526)+(R57/1.0769))/5</f>
        <v>0</v>
      </c>
      <c r="T57" s="170"/>
      <c r="U57" s="87" t="str">
        <f>IF(ISERROR(S57/T57),"N.D.",S57/T57)</f>
        <v>N.D.</v>
      </c>
      <c r="V57" s="58"/>
      <c r="W57" s="59"/>
      <c r="X57" s="60"/>
    </row>
    <row r="58" spans="1:24" ht="12.75">
      <c r="A58" s="61"/>
      <c r="B58" s="62"/>
      <c r="C58" s="62"/>
      <c r="D58" s="62"/>
      <c r="E58" s="54"/>
      <c r="F58" s="54"/>
      <c r="G58" s="55"/>
      <c r="H58" s="56"/>
      <c r="I58" s="56"/>
      <c r="J58" s="99"/>
      <c r="K58" s="99"/>
      <c r="L58" s="204"/>
      <c r="M58" s="204"/>
      <c r="N58" s="56"/>
      <c r="O58" s="96"/>
      <c r="P58" s="222"/>
      <c r="Q58" s="232"/>
      <c r="R58" s="63"/>
      <c r="S58" s="217">
        <f>((R58/1)+(R58/1.0144)+(R58/1.0316)+(R58/1.0526)+(R58/1.0769))/5</f>
        <v>0</v>
      </c>
      <c r="T58" s="170"/>
      <c r="U58" s="87" t="str">
        <f>IF(ISERROR(S58/T58),"N.D.",S58/T58)</f>
        <v>N.D.</v>
      </c>
      <c r="V58" s="58"/>
      <c r="W58" s="59"/>
      <c r="X58" s="60"/>
    </row>
    <row r="59" spans="1:24" ht="12.75">
      <c r="A59" s="61"/>
      <c r="B59" s="62"/>
      <c r="C59" s="62"/>
      <c r="D59" s="62"/>
      <c r="E59" s="54"/>
      <c r="F59" s="54"/>
      <c r="G59" s="55"/>
      <c r="H59" s="56"/>
      <c r="I59" s="56"/>
      <c r="J59" s="99"/>
      <c r="K59" s="99"/>
      <c r="L59" s="204"/>
      <c r="M59" s="204"/>
      <c r="N59" s="56"/>
      <c r="O59" s="96"/>
      <c r="P59" s="222"/>
      <c r="Q59" s="232"/>
      <c r="R59" s="63"/>
      <c r="S59" s="217">
        <f>((R59/1)+(R59/1.0144)+(R59/1.0316)+(R59/1.0526)+(R59/1.0769))/5</f>
        <v>0</v>
      </c>
      <c r="T59" s="170"/>
      <c r="U59" s="87" t="str">
        <f>IF(ISERROR(S59/T59),"N.D.",S59/T59)</f>
        <v>N.D.</v>
      </c>
      <c r="V59" s="58"/>
      <c r="W59" s="59"/>
      <c r="X59" s="60"/>
    </row>
    <row r="60" spans="1:24" ht="12.75">
      <c r="A60" s="61"/>
      <c r="B60" s="62"/>
      <c r="C60" s="62"/>
      <c r="D60" s="62"/>
      <c r="E60" s="56"/>
      <c r="F60" s="54"/>
      <c r="G60" s="55"/>
      <c r="H60" s="56"/>
      <c r="I60" s="56"/>
      <c r="J60" s="99"/>
      <c r="K60" s="99"/>
      <c r="L60" s="204"/>
      <c r="M60" s="204"/>
      <c r="N60" s="56"/>
      <c r="O60" s="96"/>
      <c r="P60" s="58"/>
      <c r="Q60" s="232"/>
      <c r="R60" s="63"/>
      <c r="S60" s="217">
        <f>((R60/1)+(R60/1.0144)+(R60/1.0316)+(R60/1.0526)+(R60/1.0769))/5</f>
        <v>0</v>
      </c>
      <c r="T60" s="170"/>
      <c r="U60" s="87" t="str">
        <f>IF(ISERROR(S60/T60),"N.D.",S60/T60)</f>
        <v>N.D.</v>
      </c>
      <c r="V60" s="64"/>
      <c r="W60" s="59"/>
      <c r="X60" s="65"/>
    </row>
    <row r="61" spans="1:24" ht="12.75">
      <c r="A61" s="255" t="s">
        <v>565</v>
      </c>
      <c r="B61" s="256"/>
      <c r="C61" s="256"/>
      <c r="D61" s="257"/>
      <c r="E61" s="102"/>
      <c r="F61" s="102"/>
      <c r="G61" s="102"/>
      <c r="H61" s="62">
        <f>SUM(H57:H60)</f>
        <v>0</v>
      </c>
      <c r="I61" s="102"/>
      <c r="J61" s="102"/>
      <c r="K61" s="102"/>
      <c r="L61" s="193"/>
      <c r="M61" s="193"/>
      <c r="N61" s="102"/>
      <c r="O61" s="102"/>
      <c r="P61" s="58">
        <f>SUM(P57:P60)</f>
        <v>0</v>
      </c>
      <c r="Q61" s="58">
        <f>SUM(Q57:Q60)</f>
        <v>0</v>
      </c>
      <c r="R61" s="57">
        <f>SUM(R57:R60)</f>
        <v>0</v>
      </c>
      <c r="S61" s="172"/>
      <c r="T61" s="102"/>
      <c r="U61" s="87">
        <f>SUM(U57:U60)</f>
        <v>0</v>
      </c>
      <c r="V61" s="64">
        <f>SUM(V57:V60)</f>
        <v>0</v>
      </c>
      <c r="W61" s="102"/>
      <c r="X61" s="111"/>
    </row>
    <row r="62" spans="1:24" ht="12.75">
      <c r="A62" s="21"/>
      <c r="B62" s="3"/>
      <c r="C62" s="16"/>
      <c r="D62" s="21"/>
      <c r="E62" s="21"/>
      <c r="F62" s="26"/>
      <c r="G62" s="27"/>
      <c r="H62" s="27"/>
      <c r="I62" s="27"/>
      <c r="J62" s="29"/>
      <c r="K62" s="29"/>
      <c r="L62" s="205"/>
      <c r="M62" s="205"/>
      <c r="N62" s="24"/>
      <c r="O62" s="24"/>
      <c r="P62" s="223"/>
      <c r="Q62" s="223"/>
      <c r="R62" s="12"/>
      <c r="S62" s="167"/>
      <c r="T62" s="12"/>
      <c r="U62" s="12"/>
      <c r="V62" s="3"/>
      <c r="W62" s="21"/>
      <c r="X62" s="3"/>
    </row>
    <row r="63" spans="1:24" ht="12.75">
      <c r="A63" s="12"/>
      <c r="B63" s="3"/>
      <c r="C63" s="17"/>
      <c r="D63" s="18"/>
      <c r="E63" s="18"/>
      <c r="F63" s="28"/>
      <c r="G63" s="23"/>
      <c r="H63" s="23"/>
      <c r="I63" s="23"/>
      <c r="J63" s="23"/>
      <c r="K63" s="23"/>
      <c r="L63" s="23"/>
      <c r="M63" s="23"/>
      <c r="N63" s="25"/>
      <c r="O63" s="25"/>
      <c r="P63" s="19"/>
      <c r="Q63" s="19"/>
      <c r="R63" s="18"/>
      <c r="S63" s="168"/>
      <c r="T63" s="18"/>
      <c r="U63" s="18"/>
      <c r="V63" s="3"/>
      <c r="W63" s="12"/>
      <c r="X63" s="3"/>
    </row>
    <row r="64" spans="1:24" ht="12.75">
      <c r="A64" s="245" t="s">
        <v>566</v>
      </c>
      <c r="B64" s="246"/>
      <c r="C64" s="246"/>
      <c r="D64" s="246"/>
      <c r="E64" s="103"/>
      <c r="F64" s="103"/>
      <c r="G64" s="103"/>
      <c r="H64" s="84">
        <f>+H45+H54+H61</f>
        <v>716</v>
      </c>
      <c r="I64" s="103"/>
      <c r="J64" s="103"/>
      <c r="K64" s="103"/>
      <c r="L64" s="206"/>
      <c r="M64" s="206"/>
      <c r="N64" s="103"/>
      <c r="O64" s="103"/>
      <c r="P64" s="224">
        <f>+P45+P54+P61</f>
        <v>2.9189999999999996</v>
      </c>
      <c r="Q64" s="224">
        <f>+Q45+Q54+Q61</f>
        <v>2.9189999999999996</v>
      </c>
      <c r="R64" s="51">
        <f>+R45+R54+R61</f>
        <v>55.195</v>
      </c>
      <c r="S64" s="169"/>
      <c r="T64" s="103"/>
      <c r="U64" s="51">
        <f>+U45+U54+U61</f>
        <v>11.039000000000001</v>
      </c>
      <c r="V64" s="51">
        <f>+V45+V54+V61</f>
        <v>0</v>
      </c>
      <c r="W64" s="103"/>
      <c r="X64" s="109"/>
    </row>
    <row r="65" spans="1:24" ht="12.75">
      <c r="A65" s="12"/>
      <c r="B65" s="3"/>
      <c r="C65" s="3"/>
      <c r="D65" s="12"/>
      <c r="E65" s="12"/>
      <c r="F65" s="28"/>
      <c r="G65" s="22"/>
      <c r="H65" s="22"/>
      <c r="I65" s="22"/>
      <c r="J65" s="22"/>
      <c r="K65" s="22"/>
      <c r="L65" s="194"/>
      <c r="M65" s="194"/>
      <c r="N65" s="25"/>
      <c r="O65" s="25"/>
      <c r="P65" s="233"/>
      <c r="Q65" s="190"/>
      <c r="R65" s="12"/>
      <c r="S65" s="167"/>
      <c r="T65" s="12"/>
      <c r="U65" s="12"/>
      <c r="V65" s="3"/>
      <c r="W65" s="3"/>
      <c r="X65" s="3"/>
    </row>
    <row r="66" spans="1:24" ht="12.75">
      <c r="A66" s="12"/>
      <c r="B66" s="3"/>
      <c r="C66" s="3"/>
      <c r="D66" s="12"/>
      <c r="E66" s="12"/>
      <c r="F66" s="28"/>
      <c r="G66" s="22"/>
      <c r="H66" s="22"/>
      <c r="I66" s="22"/>
      <c r="J66" s="22"/>
      <c r="K66" s="22"/>
      <c r="L66" s="194"/>
      <c r="M66" s="194"/>
      <c r="N66" s="25"/>
      <c r="O66" s="25"/>
      <c r="P66" s="190"/>
      <c r="Q66" s="190"/>
      <c r="R66" s="12"/>
      <c r="S66" s="167"/>
      <c r="T66" s="12"/>
      <c r="U66" s="12"/>
      <c r="V66" s="3"/>
      <c r="W66" s="3"/>
      <c r="X66" s="3"/>
    </row>
    <row r="67" spans="1:24" ht="12.75">
      <c r="A67" s="245" t="s">
        <v>567</v>
      </c>
      <c r="B67" s="246"/>
      <c r="C67" s="52">
        <v>1.485</v>
      </c>
      <c r="D67" s="12"/>
      <c r="E67" s="12"/>
      <c r="F67" s="28"/>
      <c r="G67" s="22"/>
      <c r="H67" s="22"/>
      <c r="I67" s="22"/>
      <c r="J67" s="22"/>
      <c r="K67" s="22"/>
      <c r="L67" s="194"/>
      <c r="M67" s="194"/>
      <c r="N67" s="25"/>
      <c r="O67" s="25"/>
      <c r="P67" s="190"/>
      <c r="Q67" s="190"/>
      <c r="R67" s="12"/>
      <c r="S67" s="167"/>
      <c r="T67" s="12"/>
      <c r="U67" s="12"/>
      <c r="V67" s="3"/>
      <c r="W67" s="3"/>
      <c r="X67" s="3"/>
    </row>
    <row r="68" spans="1:24" ht="12.75">
      <c r="A68" s="12"/>
      <c r="B68" s="3"/>
      <c r="C68" s="3"/>
      <c r="D68" s="12"/>
      <c r="E68" s="12"/>
      <c r="F68" s="28"/>
      <c r="G68" s="22"/>
      <c r="H68" s="22"/>
      <c r="I68" s="22"/>
      <c r="J68" s="22"/>
      <c r="K68" s="22"/>
      <c r="L68" s="194"/>
      <c r="M68" s="194"/>
      <c r="N68" s="25"/>
      <c r="O68" s="25"/>
      <c r="P68" s="190"/>
      <c r="Q68" s="190"/>
      <c r="R68" s="12"/>
      <c r="S68" s="167"/>
      <c r="T68" s="12"/>
      <c r="U68" s="12"/>
      <c r="V68" s="3"/>
      <c r="W68" s="3"/>
      <c r="X68" s="3"/>
    </row>
    <row r="69" ht="12.75">
      <c r="P69" s="234"/>
    </row>
    <row r="70" spans="1:16" ht="30" customHeight="1">
      <c r="A70" s="260" t="s">
        <v>577</v>
      </c>
      <c r="B70" s="260"/>
      <c r="C70" s="260"/>
      <c r="D70" s="260"/>
      <c r="E70" s="260"/>
      <c r="F70" s="260"/>
      <c r="P70" s="234"/>
    </row>
    <row r="71" ht="12.75">
      <c r="P71" s="234"/>
    </row>
    <row r="72" spans="1:16" ht="12.75">
      <c r="A72" s="237" t="s">
        <v>399</v>
      </c>
      <c r="P72" s="234"/>
    </row>
    <row r="73" ht="12.75">
      <c r="P73" s="234"/>
    </row>
    <row r="74" ht="12.75">
      <c r="P74" s="234"/>
    </row>
    <row r="75" ht="12.75">
      <c r="P75" s="234"/>
    </row>
    <row r="76" ht="12.75">
      <c r="P76" s="234"/>
    </row>
    <row r="77" ht="12.75">
      <c r="P77" s="234"/>
    </row>
    <row r="78" ht="12.75">
      <c r="P78" s="234"/>
    </row>
    <row r="79" ht="12.75">
      <c r="P79" s="234"/>
    </row>
    <row r="80" ht="12.75">
      <c r="P80" s="234"/>
    </row>
    <row r="81" ht="12.75">
      <c r="P81" s="234"/>
    </row>
    <row r="82" ht="12.75">
      <c r="P82" s="234"/>
    </row>
    <row r="83" ht="12.75">
      <c r="P83" s="234"/>
    </row>
    <row r="84" ht="12.75">
      <c r="P84" s="234"/>
    </row>
    <row r="85" ht="12.75">
      <c r="P85" s="234"/>
    </row>
    <row r="86" ht="12.75">
      <c r="P86" s="234"/>
    </row>
    <row r="87" ht="12.75">
      <c r="P87" s="234"/>
    </row>
    <row r="88" ht="12.75">
      <c r="P88" s="234"/>
    </row>
    <row r="89" ht="12.75">
      <c r="P89" s="234"/>
    </row>
    <row r="90" ht="12.75">
      <c r="P90" s="234"/>
    </row>
    <row r="91" ht="12.75">
      <c r="P91" s="234"/>
    </row>
    <row r="92" ht="12.75">
      <c r="P92" s="234"/>
    </row>
    <row r="93" ht="12.75">
      <c r="P93" s="234"/>
    </row>
    <row r="94" ht="12.75">
      <c r="P94" s="234"/>
    </row>
    <row r="95" ht="12.75">
      <c r="P95" s="234"/>
    </row>
    <row r="96" ht="12.75">
      <c r="P96" s="234"/>
    </row>
    <row r="97" ht="12.75">
      <c r="P97" s="234"/>
    </row>
    <row r="98" ht="12.75">
      <c r="P98" s="234"/>
    </row>
    <row r="99" ht="12.75">
      <c r="P99" s="234"/>
    </row>
    <row r="100" ht="12.75">
      <c r="P100" s="234"/>
    </row>
    <row r="101" ht="12.75">
      <c r="P101" s="234"/>
    </row>
    <row r="102" ht="12.75">
      <c r="P102" s="234"/>
    </row>
    <row r="103" ht="12.75">
      <c r="P103" s="234"/>
    </row>
    <row r="104" ht="12.75">
      <c r="P104" s="234"/>
    </row>
    <row r="105" ht="12.75">
      <c r="P105" s="234"/>
    </row>
    <row r="106" ht="12.75">
      <c r="P106" s="234"/>
    </row>
    <row r="107" ht="12.75">
      <c r="P107" s="234"/>
    </row>
    <row r="108" ht="12.75">
      <c r="P108" s="234"/>
    </row>
    <row r="109" ht="12.75">
      <c r="P109" s="234"/>
    </row>
    <row r="110" ht="12.75">
      <c r="P110" s="234"/>
    </row>
    <row r="111" ht="12.75">
      <c r="P111" s="234"/>
    </row>
    <row r="112" ht="12.75">
      <c r="P112" s="234"/>
    </row>
    <row r="113" ht="12.75">
      <c r="P113" s="234"/>
    </row>
    <row r="114" ht="12.75">
      <c r="P114" s="234"/>
    </row>
    <row r="115" ht="12.75">
      <c r="P115" s="234"/>
    </row>
    <row r="116" ht="12.75">
      <c r="P116" s="234"/>
    </row>
    <row r="117" ht="12.75">
      <c r="P117" s="234"/>
    </row>
    <row r="118" ht="12.75">
      <c r="P118" s="234"/>
    </row>
    <row r="119" ht="12.75">
      <c r="P119" s="234"/>
    </row>
    <row r="120" ht="12.75">
      <c r="P120" s="234"/>
    </row>
    <row r="121" ht="12.75">
      <c r="P121" s="234"/>
    </row>
    <row r="122" ht="12.75">
      <c r="P122" s="234"/>
    </row>
    <row r="123" ht="12.75">
      <c r="P123" s="234"/>
    </row>
    <row r="124" ht="12.75">
      <c r="P124" s="234"/>
    </row>
    <row r="125" ht="12.75">
      <c r="P125" s="234"/>
    </row>
    <row r="126" ht="12.75">
      <c r="P126" s="234"/>
    </row>
    <row r="127" ht="12.75">
      <c r="P127" s="234"/>
    </row>
    <row r="128" ht="12.75">
      <c r="P128" s="234"/>
    </row>
    <row r="129" ht="12.75">
      <c r="P129" s="234"/>
    </row>
    <row r="130" ht="12.75">
      <c r="P130" s="234"/>
    </row>
    <row r="131" ht="12.75">
      <c r="P131" s="234"/>
    </row>
    <row r="132" ht="12.75">
      <c r="P132" s="234"/>
    </row>
    <row r="133" ht="12.75">
      <c r="P133" s="234"/>
    </row>
    <row r="134" ht="12.75">
      <c r="P134" s="234"/>
    </row>
    <row r="135" ht="12.75">
      <c r="P135" s="234"/>
    </row>
    <row r="136" ht="12.75">
      <c r="P136" s="234"/>
    </row>
    <row r="137" ht="12.75">
      <c r="P137" s="234"/>
    </row>
    <row r="138" ht="12.75">
      <c r="P138" s="234"/>
    </row>
    <row r="139" ht="12.75">
      <c r="P139" s="234"/>
    </row>
    <row r="140" ht="12.75">
      <c r="P140" s="234"/>
    </row>
    <row r="141" ht="12.75">
      <c r="P141" s="234"/>
    </row>
    <row r="142" ht="12.75">
      <c r="P142" s="234"/>
    </row>
    <row r="143" ht="12.75">
      <c r="P143" s="234"/>
    </row>
    <row r="144" ht="12.75">
      <c r="P144" s="234"/>
    </row>
    <row r="145" ht="12.75">
      <c r="P145" s="234"/>
    </row>
    <row r="146" ht="12.75">
      <c r="P146" s="234"/>
    </row>
    <row r="147" ht="12.75">
      <c r="P147" s="234"/>
    </row>
    <row r="148" ht="12.75">
      <c r="P148" s="234"/>
    </row>
    <row r="149" ht="12.75">
      <c r="P149" s="234"/>
    </row>
    <row r="150" ht="12.75">
      <c r="P150" s="234"/>
    </row>
    <row r="151" ht="12.75">
      <c r="P151" s="234"/>
    </row>
    <row r="152" ht="12.75">
      <c r="P152" s="234"/>
    </row>
    <row r="153" ht="12.75">
      <c r="P153" s="234"/>
    </row>
    <row r="154" ht="12.75">
      <c r="P154" s="234"/>
    </row>
    <row r="155" ht="12.75">
      <c r="P155" s="234"/>
    </row>
    <row r="156" ht="12.75">
      <c r="P156" s="234"/>
    </row>
  </sheetData>
  <mergeCells count="16">
    <mergeCell ref="A70:F70"/>
    <mergeCell ref="M8:O8"/>
    <mergeCell ref="P8:Q8"/>
    <mergeCell ref="R8:X8"/>
    <mergeCell ref="A10:D10"/>
    <mergeCell ref="A61:D61"/>
    <mergeCell ref="A3:U3"/>
    <mergeCell ref="A2:X2"/>
    <mergeCell ref="A64:D64"/>
    <mergeCell ref="A67:B67"/>
    <mergeCell ref="A45:D45"/>
    <mergeCell ref="A47:D47"/>
    <mergeCell ref="A54:D54"/>
    <mergeCell ref="A56:D56"/>
    <mergeCell ref="A6:U6"/>
    <mergeCell ref="A5:U5"/>
  </mergeCells>
  <dataValidations count="13">
    <dataValidation allowBlank="1" showInputMessage="1" showErrorMessage="1" promptTitle="Cost Legend" prompt="N.D. - No Data Available&#10;0 - Costs or Savings equal Zero&#10;N.A. - No Competitions Reported" sqref="P57:S61 U57:V61 P11:P45 T57:T60 Q44:Q45 R44:T44 U48:V54 R45:S45 T39:T41 P48:S54 T48:T53 Q11:S43 U11:V45"/>
    <dataValidation allowBlank="1" showInputMessage="1" showErrorMessage="1" promptTitle="Phase-In" prompt="If Phase-In Not Complete Type N.A." sqref="M48:M53 M57:M60 M44"/>
    <dataValidation type="list" allowBlank="1" showInputMessage="1" showErrorMessage="1" sqref="F55 F46 F1 F3:F8">
      <formula1>#REF!</formula1>
    </dataValidation>
    <dataValidation type="list" allowBlank="1" showInputMessage="1" showErrorMessage="1" sqref="N1:O1 N3:O7">
      <formula1>$G$362:$G$365</formula1>
    </dataValidation>
    <dataValidation type="list" allowBlank="1" showInputMessage="1" showErrorMessage="1" sqref="B11:D44 B57:D60 B48:D53">
      <formula1>ACTIVITY_CODE</formula1>
    </dataValidation>
    <dataValidation type="list" allowBlank="1" showInputMessage="1" showErrorMessage="1" sqref="F57:F60 F11:F44 F48:F53">
      <formula1>COMPETITION_TYPE</formula1>
    </dataValidation>
    <dataValidation type="list" allowBlank="1" showInputMessage="1" showErrorMessage="1" sqref="G57:G60 G11:G44 G48:G53">
      <formula1>STATE</formula1>
    </dataValidation>
    <dataValidation type="list" allowBlank="1" showInputMessage="1" showErrorMessage="1" sqref="N39:N44 N48:N53">
      <formula1>SELECTION_STRATEGY</formula1>
    </dataValidation>
    <dataValidation type="list" allowBlank="1" showInputMessage="1" showErrorMessage="1" sqref="N57:N60 M2">
      <formula1>#REF!</formula1>
    </dataValidation>
    <dataValidation type="list" allowBlank="1" showInputMessage="1" showErrorMessage="1" sqref="O11:O44 O57:O60 O48:O53">
      <formula1>WINNING_PROVIDER</formula1>
    </dataValidation>
    <dataValidation type="list" showInputMessage="1" showErrorMessage="1" sqref="W11:W44 W57:W60 W48:W53">
      <formula1>METHOD</formula1>
    </dataValidation>
    <dataValidation type="list" allowBlank="1" showDropDown="1" showInputMessage="1" showErrorMessage="1" sqref="E10:X10 E45:G45 I45:O45 T45 W45:X45 E47:X47 E54:G54 I54:O54 T54 W54:X54 E56:X56 E61:G61 I61:O61 T61 W61:X61 E64:G64 I64:O64 T64 W64:X64">
      <formula1>""""""</formula1>
    </dataValidation>
    <dataValidation type="list" allowBlank="1" showInputMessage="1" showErrorMessage="1" sqref="F2">
      <formula1>#REF!</formula1>
    </dataValidation>
  </dataValidations>
  <printOptions/>
  <pageMargins left="0.75" right="0.75" top="1" bottom="1" header="0.5" footer="0.5"/>
  <pageSetup horizontalDpi="600" verticalDpi="600" orientation="landscape" paperSize="5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0"/>
  <sheetViews>
    <sheetView showGridLines="0" zoomScale="75" zoomScaleNormal="75" workbookViewId="0" topLeftCell="A1">
      <selection activeCell="L33" sqref="L33"/>
    </sheetView>
  </sheetViews>
  <sheetFormatPr defaultColWidth="9.140625" defaultRowHeight="12.75"/>
  <cols>
    <col min="5" max="5" width="10.28125" style="0" customWidth="1"/>
    <col min="6" max="6" width="14.28125" style="0" customWidth="1"/>
    <col min="11" max="11" width="10.140625" style="0" customWidth="1"/>
    <col min="12" max="12" width="12.00390625" style="0" customWidth="1"/>
  </cols>
  <sheetData>
    <row r="1" spans="1:10" ht="12.75">
      <c r="A1" s="3"/>
      <c r="B1" s="3"/>
      <c r="C1" s="3"/>
      <c r="D1" s="3"/>
      <c r="E1" s="3"/>
      <c r="F1" s="3"/>
      <c r="G1" s="3"/>
      <c r="H1" s="3"/>
      <c r="I1" s="3"/>
      <c r="J1" s="3"/>
    </row>
    <row r="2" spans="1:25" ht="18.75">
      <c r="A2" s="244" t="s">
        <v>431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</row>
    <row r="3" spans="1:15" ht="15.75">
      <c r="A3" s="243" t="s">
        <v>485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36"/>
      <c r="N3" s="36"/>
      <c r="O3" s="36"/>
    </row>
    <row r="4" spans="1:15" ht="12.75">
      <c r="A4" s="3"/>
      <c r="B4" s="3"/>
      <c r="C4" s="3"/>
      <c r="D4" s="3"/>
      <c r="E4" s="3"/>
      <c r="F4" s="3"/>
      <c r="G4" s="3"/>
      <c r="H4" s="3"/>
      <c r="I4" s="3"/>
      <c r="J4" s="3"/>
      <c r="M4" s="36"/>
      <c r="N4" s="36"/>
      <c r="O4" s="36"/>
    </row>
    <row r="5" spans="1:15" ht="12.75">
      <c r="A5" s="259" t="s">
        <v>573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36"/>
      <c r="N5" s="36"/>
      <c r="O5" s="36"/>
    </row>
    <row r="6" spans="1:15" ht="12.75">
      <c r="A6" s="258" t="s">
        <v>571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36"/>
      <c r="N6" s="36"/>
      <c r="O6" s="36"/>
    </row>
    <row r="7" spans="1:15" ht="12.75" customHeight="1">
      <c r="A7" s="3"/>
      <c r="B7" s="3"/>
      <c r="C7" s="5"/>
      <c r="D7" s="5"/>
      <c r="E7" s="5"/>
      <c r="F7" s="5"/>
      <c r="G7" s="5"/>
      <c r="H7" s="5"/>
      <c r="I7" s="5"/>
      <c r="J7" s="5"/>
      <c r="M7" s="36"/>
      <c r="N7" s="36"/>
      <c r="O7" s="36"/>
    </row>
    <row r="8" spans="1:15" ht="12.75" customHeight="1">
      <c r="A8" s="265" t="s">
        <v>574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7"/>
      <c r="M8" s="36"/>
      <c r="N8" s="36"/>
      <c r="O8" s="36"/>
    </row>
    <row r="9" spans="1:15" ht="102">
      <c r="A9" s="6" t="s">
        <v>575</v>
      </c>
      <c r="B9" s="11" t="s">
        <v>542</v>
      </c>
      <c r="C9" s="11" t="s">
        <v>543</v>
      </c>
      <c r="D9" s="11" t="s">
        <v>544</v>
      </c>
      <c r="E9" s="7" t="s">
        <v>587</v>
      </c>
      <c r="F9" s="7" t="s">
        <v>569</v>
      </c>
      <c r="G9" s="8" t="s">
        <v>579</v>
      </c>
      <c r="H9" s="9" t="s">
        <v>578</v>
      </c>
      <c r="I9" s="20" t="s">
        <v>547</v>
      </c>
      <c r="J9" s="20" t="s">
        <v>580</v>
      </c>
      <c r="K9" s="9" t="s">
        <v>572</v>
      </c>
      <c r="L9" s="114" t="s">
        <v>584</v>
      </c>
      <c r="M9" s="36"/>
      <c r="N9" s="36"/>
      <c r="O9" s="36"/>
    </row>
    <row r="10" spans="1:15" ht="12" customHeight="1">
      <c r="A10" s="247" t="s">
        <v>559</v>
      </c>
      <c r="B10" s="263"/>
      <c r="C10" s="263"/>
      <c r="D10" s="264"/>
      <c r="E10" s="82"/>
      <c r="F10" s="82"/>
      <c r="G10" s="82"/>
      <c r="H10" s="82"/>
      <c r="I10" s="82"/>
      <c r="J10" s="82"/>
      <c r="K10" s="82"/>
      <c r="L10" s="83"/>
      <c r="M10" s="36"/>
      <c r="N10" s="36"/>
      <c r="O10" s="36"/>
    </row>
    <row r="11" spans="1:15" ht="12.75">
      <c r="A11" s="79"/>
      <c r="B11" s="80"/>
      <c r="C11" s="80"/>
      <c r="D11" s="80"/>
      <c r="E11" s="73"/>
      <c r="F11" s="73"/>
      <c r="G11" s="74"/>
      <c r="H11" s="73"/>
      <c r="I11" s="100"/>
      <c r="J11" s="112"/>
      <c r="K11" s="76"/>
      <c r="L11" s="77"/>
      <c r="M11" s="36"/>
      <c r="N11" s="36"/>
      <c r="O11" s="36"/>
    </row>
    <row r="12" spans="1:15" ht="12.75">
      <c r="A12" s="79"/>
      <c r="B12" s="80"/>
      <c r="C12" s="80"/>
      <c r="D12" s="80"/>
      <c r="E12" s="73"/>
      <c r="F12" s="73"/>
      <c r="G12" s="74"/>
      <c r="H12" s="73"/>
      <c r="I12" s="100"/>
      <c r="J12" s="112"/>
      <c r="K12" s="76"/>
      <c r="L12" s="77"/>
      <c r="M12" s="36"/>
      <c r="N12" s="36"/>
      <c r="O12" s="36"/>
    </row>
    <row r="13" spans="1:15" ht="12.75">
      <c r="A13" s="79"/>
      <c r="B13" s="80"/>
      <c r="C13" s="80"/>
      <c r="D13" s="80"/>
      <c r="E13" s="73"/>
      <c r="F13" s="73"/>
      <c r="G13" s="74"/>
      <c r="H13" s="73"/>
      <c r="I13" s="100"/>
      <c r="J13" s="112"/>
      <c r="K13" s="76"/>
      <c r="L13" s="77"/>
      <c r="M13" s="36"/>
      <c r="N13" s="36"/>
      <c r="O13" s="36"/>
    </row>
    <row r="14" spans="1:15" ht="12.75">
      <c r="A14" s="75"/>
      <c r="B14" s="80"/>
      <c r="C14" s="80"/>
      <c r="D14" s="80"/>
      <c r="E14" s="73"/>
      <c r="F14" s="73"/>
      <c r="G14" s="74"/>
      <c r="H14" s="73"/>
      <c r="I14" s="100"/>
      <c r="J14" s="112"/>
      <c r="K14" s="76"/>
      <c r="L14" s="77"/>
      <c r="M14" s="36"/>
      <c r="N14" s="36"/>
      <c r="O14" s="36"/>
    </row>
    <row r="15" spans="1:15" ht="12.75">
      <c r="A15" s="247" t="s">
        <v>560</v>
      </c>
      <c r="B15" s="248"/>
      <c r="C15" s="248"/>
      <c r="D15" s="249"/>
      <c r="E15" s="82"/>
      <c r="F15" s="82"/>
      <c r="G15" s="82"/>
      <c r="H15" s="73">
        <f>SUM(H11:H14)</f>
        <v>0</v>
      </c>
      <c r="I15" s="82"/>
      <c r="J15" s="82"/>
      <c r="K15" s="85">
        <f>SUM(K11:K14)</f>
        <v>0</v>
      </c>
      <c r="L15" s="116">
        <f>SUM(L10:L14)</f>
        <v>0</v>
      </c>
      <c r="M15" s="36"/>
      <c r="N15" s="36"/>
      <c r="O15" s="36"/>
    </row>
    <row r="16" spans="1:15" ht="12.75">
      <c r="A16" s="106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8"/>
      <c r="M16" s="36"/>
      <c r="N16" s="36"/>
      <c r="O16" s="36"/>
    </row>
    <row r="17" spans="1:15" ht="12.75">
      <c r="A17" s="250" t="s">
        <v>561</v>
      </c>
      <c r="B17" s="253"/>
      <c r="C17" s="253"/>
      <c r="D17" s="254"/>
      <c r="E17" s="101"/>
      <c r="F17" s="101"/>
      <c r="G17" s="101"/>
      <c r="H17" s="101"/>
      <c r="I17" s="101"/>
      <c r="J17" s="101"/>
      <c r="K17" s="101"/>
      <c r="L17" s="110"/>
      <c r="M17" s="36"/>
      <c r="N17" s="36"/>
      <c r="O17" s="36"/>
    </row>
    <row r="18" spans="1:15" ht="96.75" customHeight="1">
      <c r="A18" s="123" t="s">
        <v>814</v>
      </c>
      <c r="B18" s="70" t="s">
        <v>216</v>
      </c>
      <c r="C18" s="70" t="s">
        <v>297</v>
      </c>
      <c r="D18" s="70" t="s">
        <v>269</v>
      </c>
      <c r="E18" s="124" t="s">
        <v>755</v>
      </c>
      <c r="F18" s="124" t="s">
        <v>595</v>
      </c>
      <c r="G18" s="125" t="s">
        <v>524</v>
      </c>
      <c r="H18" s="126">
        <v>30</v>
      </c>
      <c r="I18" s="66" t="s">
        <v>598</v>
      </c>
      <c r="J18" s="128">
        <v>37990</v>
      </c>
      <c r="K18" s="174">
        <v>0.213</v>
      </c>
      <c r="L18" s="115"/>
      <c r="M18" s="36"/>
      <c r="N18" s="36"/>
      <c r="O18" s="36"/>
    </row>
    <row r="19" spans="1:15" ht="76.5">
      <c r="A19" s="129" t="s">
        <v>762</v>
      </c>
      <c r="B19" s="70" t="s">
        <v>616</v>
      </c>
      <c r="C19" s="70" t="s">
        <v>641</v>
      </c>
      <c r="D19" s="70" t="s">
        <v>677</v>
      </c>
      <c r="E19" s="124" t="s">
        <v>763</v>
      </c>
      <c r="F19" s="124" t="s">
        <v>595</v>
      </c>
      <c r="G19" s="125" t="s">
        <v>509</v>
      </c>
      <c r="H19" s="126">
        <v>350</v>
      </c>
      <c r="I19" s="124" t="s">
        <v>598</v>
      </c>
      <c r="J19" s="128">
        <v>38021</v>
      </c>
      <c r="K19" s="174">
        <v>0.963</v>
      </c>
      <c r="L19" s="115"/>
      <c r="M19" s="36"/>
      <c r="N19" s="36"/>
      <c r="O19" s="36"/>
    </row>
    <row r="20" spans="1:15" ht="63.75">
      <c r="A20" s="123" t="s">
        <v>766</v>
      </c>
      <c r="B20" s="70" t="s">
        <v>257</v>
      </c>
      <c r="C20" s="70" t="s">
        <v>161</v>
      </c>
      <c r="D20" s="70"/>
      <c r="E20" s="124" t="s">
        <v>768</v>
      </c>
      <c r="F20" s="124" t="s">
        <v>595</v>
      </c>
      <c r="G20" s="125" t="s">
        <v>509</v>
      </c>
      <c r="H20" s="126">
        <v>60</v>
      </c>
      <c r="I20" s="176" t="s">
        <v>600</v>
      </c>
      <c r="J20" s="128">
        <v>37990</v>
      </c>
      <c r="K20" s="174">
        <v>0.689</v>
      </c>
      <c r="L20" s="181"/>
      <c r="M20" s="36"/>
      <c r="N20" s="36"/>
      <c r="O20" s="36"/>
    </row>
    <row r="21" spans="1:15" ht="76.5">
      <c r="A21" s="123" t="s">
        <v>766</v>
      </c>
      <c r="B21" s="70" t="s">
        <v>209</v>
      </c>
      <c r="C21" s="70" t="s">
        <v>208</v>
      </c>
      <c r="D21" s="70" t="s">
        <v>231</v>
      </c>
      <c r="E21" s="124" t="s">
        <v>770</v>
      </c>
      <c r="F21" s="124" t="s">
        <v>595</v>
      </c>
      <c r="G21" s="125" t="s">
        <v>509</v>
      </c>
      <c r="H21" s="126">
        <v>42</v>
      </c>
      <c r="I21" s="124" t="s">
        <v>598</v>
      </c>
      <c r="J21" s="128">
        <v>37956</v>
      </c>
      <c r="K21" s="174">
        <v>0.572</v>
      </c>
      <c r="L21" s="181"/>
      <c r="M21" s="36"/>
      <c r="N21" s="36"/>
      <c r="O21" s="36"/>
    </row>
    <row r="22" spans="1:15" ht="12.75">
      <c r="A22" s="250" t="s">
        <v>562</v>
      </c>
      <c r="B22" s="253"/>
      <c r="C22" s="253"/>
      <c r="D22" s="254"/>
      <c r="E22" s="101"/>
      <c r="F22" s="101"/>
      <c r="G22" s="101"/>
      <c r="H22" s="81">
        <f>SUM(H18:H21)</f>
        <v>482</v>
      </c>
      <c r="I22" s="101"/>
      <c r="J22" s="101"/>
      <c r="K22" s="113">
        <f>SUM(K18:K21)</f>
        <v>2.437</v>
      </c>
      <c r="L22" s="71">
        <f>SUM(L18:L21)</f>
        <v>0</v>
      </c>
      <c r="M22" s="36"/>
      <c r="N22" s="36"/>
      <c r="O22" s="36"/>
    </row>
    <row r="23" spans="1:15" ht="12.75">
      <c r="A23" s="21"/>
      <c r="B23" s="3"/>
      <c r="C23" s="12"/>
      <c r="D23" s="12"/>
      <c r="E23" s="12"/>
      <c r="F23" s="12"/>
      <c r="G23" s="12"/>
      <c r="H23" s="12"/>
      <c r="I23" s="12"/>
      <c r="J23" s="12"/>
      <c r="L23" s="21"/>
      <c r="M23" s="36"/>
      <c r="N23" s="36"/>
      <c r="O23" s="36"/>
    </row>
    <row r="24" spans="1:15" ht="12.75">
      <c r="A24" s="1"/>
      <c r="C24" s="1"/>
      <c r="D24" s="1"/>
      <c r="E24" s="1"/>
      <c r="F24" s="1"/>
      <c r="G24" s="1"/>
      <c r="H24" s="1"/>
      <c r="I24" s="1"/>
      <c r="J24" s="1"/>
      <c r="L24" s="12"/>
      <c r="M24" s="36"/>
      <c r="N24" s="36"/>
      <c r="O24" s="36"/>
    </row>
    <row r="25" spans="1:15" ht="12.75">
      <c r="A25" s="245" t="s">
        <v>566</v>
      </c>
      <c r="B25" s="246"/>
      <c r="C25" s="246"/>
      <c r="D25" s="246"/>
      <c r="E25" s="103"/>
      <c r="F25" s="103"/>
      <c r="G25" s="103"/>
      <c r="H25" s="104">
        <f>H15+H22</f>
        <v>482</v>
      </c>
      <c r="I25" s="103"/>
      <c r="J25" s="103"/>
      <c r="K25" s="51">
        <f>+K15+K22</f>
        <v>2.437</v>
      </c>
      <c r="L25" s="117">
        <f>+L15+L22</f>
        <v>0</v>
      </c>
      <c r="M25" s="36"/>
      <c r="N25" s="36"/>
      <c r="O25" s="36"/>
    </row>
    <row r="26" spans="1:15" ht="12.75">
      <c r="A26" s="53"/>
      <c r="C26" s="2"/>
      <c r="M26" s="36"/>
      <c r="N26" s="36"/>
      <c r="O26" s="36"/>
    </row>
    <row r="27" spans="13:15" ht="12.75">
      <c r="M27" s="36"/>
      <c r="N27" s="36"/>
      <c r="O27" s="36"/>
    </row>
    <row r="28" spans="13:15" ht="12.75">
      <c r="M28" s="36"/>
      <c r="N28" s="36"/>
      <c r="O28" s="36"/>
    </row>
    <row r="29" spans="13:15" ht="12.75">
      <c r="M29" s="36"/>
      <c r="N29" s="36"/>
      <c r="O29" s="36"/>
    </row>
    <row r="30" spans="13:15" ht="12.75">
      <c r="M30" s="36"/>
      <c r="N30" s="36"/>
      <c r="O30" s="36"/>
    </row>
    <row r="31" spans="13:15" ht="12.75">
      <c r="M31" s="36"/>
      <c r="N31" s="36"/>
      <c r="O31" s="36"/>
    </row>
    <row r="32" spans="13:15" ht="12.75">
      <c r="M32" s="36"/>
      <c r="N32" s="36"/>
      <c r="O32" s="36"/>
    </row>
    <row r="33" spans="13:15" ht="12.75">
      <c r="M33" s="25"/>
      <c r="N33" s="22"/>
      <c r="O33" s="22"/>
    </row>
    <row r="34" spans="13:15" ht="12.75">
      <c r="M34" s="36"/>
      <c r="N34" s="36"/>
      <c r="O34" s="36"/>
    </row>
    <row r="35" spans="13:15" ht="12.75">
      <c r="M35" s="22"/>
      <c r="N35" s="22"/>
      <c r="O35" s="22"/>
    </row>
    <row r="36" spans="13:15" ht="12.75">
      <c r="M36" s="36"/>
      <c r="N36" s="36"/>
      <c r="O36" s="36"/>
    </row>
    <row r="37" spans="13:15" ht="12.75">
      <c r="M37" s="36"/>
      <c r="N37" s="36"/>
      <c r="O37" s="36"/>
    </row>
    <row r="38" spans="13:15" ht="12.75">
      <c r="M38" s="36"/>
      <c r="N38" s="36"/>
      <c r="O38" s="36"/>
    </row>
    <row r="39" spans="13:15" ht="12.75">
      <c r="M39" s="36"/>
      <c r="N39" s="36"/>
      <c r="O39" s="36"/>
    </row>
    <row r="40" spans="13:15" ht="12.75">
      <c r="M40" s="36"/>
      <c r="N40" s="36"/>
      <c r="O40" s="36"/>
    </row>
  </sheetData>
  <mergeCells count="10">
    <mergeCell ref="A8:L8"/>
    <mergeCell ref="A25:D25"/>
    <mergeCell ref="A10:D10"/>
    <mergeCell ref="A15:D15"/>
    <mergeCell ref="A17:D17"/>
    <mergeCell ref="A22:D22"/>
    <mergeCell ref="A2:L2"/>
    <mergeCell ref="A3:L3"/>
    <mergeCell ref="A5:L5"/>
    <mergeCell ref="A6:L6"/>
  </mergeCells>
  <dataValidations count="9">
    <dataValidation type="list" allowBlank="1" showDropDown="1" showInputMessage="1" showErrorMessage="1" sqref="E25:G25 E10:L10 E15:G15 E17:L17 E22:G22 I15:J15 I22:J22 I25:J25">
      <formula1>""""""</formula1>
    </dataValidation>
    <dataValidation allowBlank="1" showInputMessage="1" showErrorMessage="1" promptTitle="Cost Legend" prompt="N.D. - No Data Available&#10;0 - Costs or Savings equal Zero&#10;N.A. - No Competitions Reported" sqref="L11:L14 L18:L21 K11:K15 K18:K22"/>
    <dataValidation type="list" allowBlank="1" showInputMessage="1" showErrorMessage="1" sqref="B11:D14 B18:D21">
      <formula1>ACTIVITY_CODE</formula1>
    </dataValidation>
    <dataValidation type="list" allowBlank="1" showInputMessage="1" showErrorMessage="1" sqref="F11:F14 F18:F21">
      <formula1>COMPETITION_TYPE</formula1>
    </dataValidation>
    <dataValidation type="list" allowBlank="1" showInputMessage="1" showErrorMessage="1" sqref="G11:G14 G18:G21">
      <formula1>STATE</formula1>
    </dataValidation>
    <dataValidation type="list" allowBlank="1" showInputMessage="1" showErrorMessage="1" sqref="I11:I14 I18:I21">
      <formula1>SELECTION_STRATEGY</formula1>
    </dataValidation>
    <dataValidation allowBlank="1" showInputMessage="1" showErrorMessage="1" sqref="B16:L16"/>
    <dataValidation type="list" allowBlank="1" showInputMessage="1" showErrorMessage="1" sqref="F2">
      <formula1>#REF!</formula1>
    </dataValidation>
    <dataValidation type="list" allowBlank="1" showInputMessage="1" showErrorMessage="1" sqref="M2">
      <formula1>#REF!</formula1>
    </dataValidation>
  </dataValidations>
  <printOptions/>
  <pageMargins left="0.75" right="0.75" top="1" bottom="1" header="0.5" footer="0.5"/>
  <pageSetup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6"/>
  <sheetViews>
    <sheetView showGridLines="0" view="pageBreakPreview" zoomScale="60" zoomScaleNormal="75" workbookViewId="0" topLeftCell="A1">
      <selection activeCell="D28" sqref="D28"/>
    </sheetView>
  </sheetViews>
  <sheetFormatPr defaultColWidth="9.140625" defaultRowHeight="12.75"/>
  <cols>
    <col min="1" max="1" width="8.8515625" style="0" customWidth="1"/>
    <col min="2" max="2" width="16.8515625" style="0" customWidth="1"/>
    <col min="3" max="3" width="17.57421875" style="0" customWidth="1"/>
    <col min="4" max="4" width="10.8515625" style="0" customWidth="1"/>
    <col min="5" max="5" width="11.140625" style="0" customWidth="1"/>
    <col min="6" max="6" width="10.8515625" style="207" customWidth="1"/>
    <col min="9" max="9" width="12.28125" style="0" customWidth="1"/>
    <col min="10" max="10" width="12.421875" style="0" customWidth="1"/>
  </cols>
  <sheetData>
    <row r="1" spans="1:27" ht="12.75">
      <c r="A1" s="31"/>
      <c r="B1" s="31"/>
      <c r="C1" s="3"/>
      <c r="D1" s="31"/>
      <c r="E1" s="31"/>
      <c r="F1" s="195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0"/>
      <c r="Y1" s="3"/>
      <c r="Z1" s="3"/>
      <c r="AA1" s="3"/>
    </row>
    <row r="2" spans="1:27" ht="18.75">
      <c r="A2" s="244" t="s">
        <v>431</v>
      </c>
      <c r="B2" s="244"/>
      <c r="C2" s="244"/>
      <c r="D2" s="244"/>
      <c r="E2" s="244"/>
      <c r="F2" s="244"/>
      <c r="G2" s="244"/>
      <c r="H2" s="244"/>
      <c r="I2" s="244"/>
      <c r="J2" s="244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3"/>
      <c r="AA2" s="3"/>
    </row>
    <row r="3" spans="1:27" ht="15.75">
      <c r="A3" s="243" t="s">
        <v>28</v>
      </c>
      <c r="B3" s="243"/>
      <c r="C3" s="243"/>
      <c r="D3" s="243"/>
      <c r="E3" s="243"/>
      <c r="F3" s="243"/>
      <c r="G3" s="243"/>
      <c r="H3" s="243"/>
      <c r="I3" s="243"/>
      <c r="J3" s="243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3"/>
      <c r="Z3" s="3"/>
      <c r="AA3" s="3"/>
    </row>
    <row r="4" spans="1:27" ht="12.75">
      <c r="A4" s="31"/>
      <c r="B4" s="31"/>
      <c r="C4" s="3"/>
      <c r="D4" s="34"/>
      <c r="E4" s="31"/>
      <c r="F4" s="195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"/>
      <c r="Z4" s="3"/>
      <c r="AA4" s="3"/>
    </row>
    <row r="5" spans="1:27" ht="12.75">
      <c r="A5" s="259" t="s">
        <v>69</v>
      </c>
      <c r="B5" s="259"/>
      <c r="C5" s="259"/>
      <c r="D5" s="259"/>
      <c r="E5" s="259"/>
      <c r="F5" s="259"/>
      <c r="G5" s="259"/>
      <c r="H5" s="259"/>
      <c r="I5" s="259"/>
      <c r="J5" s="259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3"/>
      <c r="Z5" s="3"/>
      <c r="AA5" s="3"/>
    </row>
    <row r="6" spans="1:27" s="32" customFormat="1" ht="12.75" customHeight="1">
      <c r="A6" s="258" t="s">
        <v>571</v>
      </c>
      <c r="B6" s="258"/>
      <c r="C6" s="258"/>
      <c r="D6" s="258"/>
      <c r="E6" s="258"/>
      <c r="F6" s="258"/>
      <c r="G6" s="258"/>
      <c r="H6" s="258"/>
      <c r="I6" s="258"/>
      <c r="J6" s="258"/>
      <c r="K6" s="30"/>
      <c r="L6" s="30"/>
      <c r="M6" s="30" t="s">
        <v>555</v>
      </c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3"/>
      <c r="Z6" s="33"/>
      <c r="AA6" s="33"/>
    </row>
    <row r="7" spans="1:27" s="32" customFormat="1" ht="17.25" customHeight="1">
      <c r="A7" s="34"/>
      <c r="B7" s="30"/>
      <c r="C7" s="30"/>
      <c r="D7" s="30"/>
      <c r="E7" s="30"/>
      <c r="F7" s="187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3"/>
      <c r="Z7" s="33"/>
      <c r="AA7" s="33"/>
    </row>
    <row r="8" spans="1:10" s="185" customFormat="1" ht="119.25" customHeight="1">
      <c r="A8" s="6" t="s">
        <v>575</v>
      </c>
      <c r="B8" s="9" t="s">
        <v>548</v>
      </c>
      <c r="C8" s="184" t="s">
        <v>569</v>
      </c>
      <c r="D8" s="9" t="s">
        <v>551</v>
      </c>
      <c r="E8" s="9" t="s">
        <v>554</v>
      </c>
      <c r="F8" s="9" t="s">
        <v>549</v>
      </c>
      <c r="G8" s="9" t="s">
        <v>550</v>
      </c>
      <c r="H8" s="9" t="s">
        <v>362</v>
      </c>
      <c r="I8" s="9" t="s">
        <v>553</v>
      </c>
      <c r="J8" s="10" t="s">
        <v>552</v>
      </c>
    </row>
    <row r="9" spans="1:10" ht="12.75" customHeight="1">
      <c r="A9" s="242" t="s">
        <v>559</v>
      </c>
      <c r="B9" s="269"/>
      <c r="C9" s="269"/>
      <c r="D9" s="82"/>
      <c r="E9" s="82"/>
      <c r="F9" s="191"/>
      <c r="G9" s="82"/>
      <c r="H9" s="82"/>
      <c r="I9" s="82"/>
      <c r="J9" s="82"/>
    </row>
    <row r="10" spans="1:10" s="36" customFormat="1" ht="25.5">
      <c r="A10" s="119" t="s">
        <v>812</v>
      </c>
      <c r="B10" s="100" t="s">
        <v>203</v>
      </c>
      <c r="C10" s="73" t="s">
        <v>591</v>
      </c>
      <c r="D10" s="120">
        <v>0.489</v>
      </c>
      <c r="E10" s="73">
        <v>5</v>
      </c>
      <c r="F10" s="197">
        <v>38142</v>
      </c>
      <c r="G10" s="120">
        <v>0.032</v>
      </c>
      <c r="H10" s="73">
        <v>0.25</v>
      </c>
      <c r="I10" s="78" t="s">
        <v>589</v>
      </c>
      <c r="J10" s="73"/>
    </row>
    <row r="11" spans="1:10" s="36" customFormat="1" ht="25.5">
      <c r="A11" s="119" t="s">
        <v>812</v>
      </c>
      <c r="B11" s="100" t="s">
        <v>204</v>
      </c>
      <c r="C11" s="73" t="s">
        <v>591</v>
      </c>
      <c r="D11" s="120">
        <v>0.707</v>
      </c>
      <c r="E11" s="73">
        <v>5</v>
      </c>
      <c r="F11" s="197">
        <v>38050</v>
      </c>
      <c r="G11" s="120">
        <v>0.074</v>
      </c>
      <c r="H11" s="73">
        <v>0.5</v>
      </c>
      <c r="I11" s="78" t="s">
        <v>589</v>
      </c>
      <c r="J11" s="73"/>
    </row>
    <row r="12" spans="1:10" s="36" customFormat="1" ht="25.5">
      <c r="A12" s="119" t="s">
        <v>810</v>
      </c>
      <c r="B12" s="100" t="s">
        <v>364</v>
      </c>
      <c r="C12" s="73" t="s">
        <v>591</v>
      </c>
      <c r="D12" s="120">
        <v>0.252</v>
      </c>
      <c r="E12" s="73">
        <v>5</v>
      </c>
      <c r="F12" s="197"/>
      <c r="G12" s="120"/>
      <c r="H12" s="73"/>
      <c r="I12" s="78"/>
      <c r="J12" s="73"/>
    </row>
    <row r="13" spans="1:10" s="36" customFormat="1" ht="25.5">
      <c r="A13" s="119" t="s">
        <v>779</v>
      </c>
      <c r="B13" s="100" t="s">
        <v>434</v>
      </c>
      <c r="C13" s="73" t="s">
        <v>591</v>
      </c>
      <c r="D13" s="120">
        <v>0.529</v>
      </c>
      <c r="E13" s="73">
        <v>5</v>
      </c>
      <c r="F13" s="197"/>
      <c r="G13" s="163"/>
      <c r="H13" s="73"/>
      <c r="I13" s="78"/>
      <c r="J13" s="73"/>
    </row>
    <row r="14" spans="1:10" s="36" customFormat="1" ht="25.5">
      <c r="A14" s="119" t="s">
        <v>779</v>
      </c>
      <c r="B14" s="100" t="s">
        <v>435</v>
      </c>
      <c r="C14" s="73" t="s">
        <v>591</v>
      </c>
      <c r="D14" s="120">
        <v>0.33</v>
      </c>
      <c r="E14" s="73">
        <v>5</v>
      </c>
      <c r="F14" s="197"/>
      <c r="G14" s="163"/>
      <c r="H14" s="73"/>
      <c r="I14" s="78"/>
      <c r="J14" s="73"/>
    </row>
    <row r="15" spans="1:10" s="36" customFormat="1" ht="25.5">
      <c r="A15" s="119" t="s">
        <v>779</v>
      </c>
      <c r="B15" s="100" t="s">
        <v>436</v>
      </c>
      <c r="C15" s="73" t="s">
        <v>591</v>
      </c>
      <c r="D15" s="120">
        <v>0.008</v>
      </c>
      <c r="E15" s="73">
        <v>5</v>
      </c>
      <c r="F15" s="197">
        <v>37895</v>
      </c>
      <c r="G15" s="120">
        <f>(300074-(252769+(44436)))/1000000</f>
        <v>0.002869</v>
      </c>
      <c r="H15" s="73">
        <v>1</v>
      </c>
      <c r="I15" s="78" t="s">
        <v>588</v>
      </c>
      <c r="J15" s="73"/>
    </row>
    <row r="16" spans="1:10" s="36" customFormat="1" ht="38.25">
      <c r="A16" s="119" t="s">
        <v>782</v>
      </c>
      <c r="B16" s="100" t="s">
        <v>363</v>
      </c>
      <c r="C16" s="73" t="s">
        <v>591</v>
      </c>
      <c r="D16" s="120">
        <v>1.802</v>
      </c>
      <c r="E16" s="73">
        <v>5</v>
      </c>
      <c r="F16" s="197">
        <v>37897</v>
      </c>
      <c r="G16" s="120">
        <v>0.358</v>
      </c>
      <c r="H16" s="73">
        <v>1</v>
      </c>
      <c r="I16" s="78" t="s">
        <v>588</v>
      </c>
      <c r="J16" s="73"/>
    </row>
    <row r="17" spans="1:10" ht="12.75" customHeight="1">
      <c r="A17" s="242" t="s">
        <v>560</v>
      </c>
      <c r="B17" s="269"/>
      <c r="C17" s="269"/>
      <c r="D17" s="120">
        <f>SUM(D10:D16)</f>
        <v>4.117</v>
      </c>
      <c r="E17" s="82"/>
      <c r="F17" s="82"/>
      <c r="G17" s="120">
        <f>SUM(G10:G16)</f>
        <v>0.466869</v>
      </c>
      <c r="H17" s="82"/>
      <c r="I17" s="82"/>
      <c r="J17" s="82"/>
    </row>
    <row r="19" spans="1:10" ht="12.75" customHeight="1">
      <c r="A19" s="270" t="s">
        <v>561</v>
      </c>
      <c r="B19" s="271"/>
      <c r="C19" s="271"/>
      <c r="D19" s="101"/>
      <c r="E19" s="101"/>
      <c r="F19" s="192"/>
      <c r="G19" s="101"/>
      <c r="H19" s="101"/>
      <c r="I19" s="101"/>
      <c r="J19" s="101"/>
    </row>
    <row r="20" spans="1:10" ht="12.75">
      <c r="A20" s="69"/>
      <c r="B20" s="70"/>
      <c r="C20" s="66"/>
      <c r="D20" s="72"/>
      <c r="E20" s="66"/>
      <c r="F20" s="218"/>
      <c r="G20" s="118"/>
      <c r="H20" s="66"/>
      <c r="I20" s="68"/>
      <c r="J20" s="66"/>
    </row>
    <row r="21" spans="1:13" s="36" customFormat="1" ht="12.75">
      <c r="A21" s="69" t="s">
        <v>437</v>
      </c>
      <c r="B21" s="70" t="s">
        <v>755</v>
      </c>
      <c r="C21" s="124" t="s">
        <v>595</v>
      </c>
      <c r="D21" s="179">
        <v>6.542</v>
      </c>
      <c r="E21" s="178">
        <v>5</v>
      </c>
      <c r="F21" s="219">
        <v>37958</v>
      </c>
      <c r="G21" s="180">
        <v>1.09</v>
      </c>
      <c r="H21" s="178">
        <v>0.8</v>
      </c>
      <c r="I21" s="130" t="s">
        <v>589</v>
      </c>
      <c r="J21" s="178"/>
      <c r="K21" s="175"/>
      <c r="L21" s="175"/>
      <c r="M21" s="175"/>
    </row>
    <row r="22" spans="1:13" s="36" customFormat="1" ht="25.5">
      <c r="A22" s="69" t="s">
        <v>437</v>
      </c>
      <c r="B22" s="70" t="s">
        <v>438</v>
      </c>
      <c r="C22" s="124" t="s">
        <v>595</v>
      </c>
      <c r="D22" s="179">
        <v>0.976</v>
      </c>
      <c r="E22" s="178">
        <v>5</v>
      </c>
      <c r="F22" s="219">
        <v>37956</v>
      </c>
      <c r="G22" s="180">
        <v>0.163</v>
      </c>
      <c r="H22" s="178">
        <v>0.8</v>
      </c>
      <c r="I22" s="130" t="s">
        <v>589</v>
      </c>
      <c r="J22" s="178"/>
      <c r="K22" s="175"/>
      <c r="L22" s="175"/>
      <c r="M22" s="175"/>
    </row>
    <row r="23" spans="1:13" s="36" customFormat="1" ht="12.75">
      <c r="A23" s="69" t="s">
        <v>437</v>
      </c>
      <c r="B23" s="70" t="s">
        <v>439</v>
      </c>
      <c r="C23" s="124" t="s">
        <v>595</v>
      </c>
      <c r="D23" s="179">
        <v>1.425</v>
      </c>
      <c r="E23" s="178">
        <v>5</v>
      </c>
      <c r="F23" s="219">
        <v>37958</v>
      </c>
      <c r="G23" s="180">
        <v>0.238</v>
      </c>
      <c r="H23" s="178">
        <v>0.8</v>
      </c>
      <c r="I23" s="130" t="s">
        <v>589</v>
      </c>
      <c r="J23" s="178"/>
      <c r="K23" s="175"/>
      <c r="L23" s="175"/>
      <c r="M23" s="175"/>
    </row>
    <row r="24" spans="1:13" s="36" customFormat="1" ht="12.75">
      <c r="A24" s="69" t="s">
        <v>437</v>
      </c>
      <c r="B24" s="70" t="s">
        <v>440</v>
      </c>
      <c r="C24" s="124" t="s">
        <v>595</v>
      </c>
      <c r="D24" s="179">
        <v>1.495</v>
      </c>
      <c r="E24" s="178">
        <v>5</v>
      </c>
      <c r="F24" s="219">
        <v>38047</v>
      </c>
      <c r="G24" s="180">
        <v>0.174</v>
      </c>
      <c r="H24" s="178">
        <v>0.6</v>
      </c>
      <c r="I24" s="130" t="s">
        <v>589</v>
      </c>
      <c r="J24" s="178"/>
      <c r="K24" s="175"/>
      <c r="L24" s="175"/>
      <c r="M24" s="175"/>
    </row>
    <row r="25" spans="1:13" s="36" customFormat="1" ht="12.75">
      <c r="A25" s="69" t="s">
        <v>437</v>
      </c>
      <c r="B25" s="70" t="s">
        <v>441</v>
      </c>
      <c r="C25" s="124" t="s">
        <v>595</v>
      </c>
      <c r="D25" s="179">
        <v>2.654</v>
      </c>
      <c r="E25" s="178">
        <v>5</v>
      </c>
      <c r="F25" s="219">
        <v>38050</v>
      </c>
      <c r="G25" s="180">
        <v>0.31</v>
      </c>
      <c r="H25" s="178">
        <v>0.6</v>
      </c>
      <c r="I25" s="130" t="s">
        <v>589</v>
      </c>
      <c r="J25" s="178"/>
      <c r="K25" s="175"/>
      <c r="L25" s="175"/>
      <c r="M25" s="175"/>
    </row>
    <row r="26" spans="1:13" s="36" customFormat="1" ht="25.5">
      <c r="A26" s="69" t="s">
        <v>437</v>
      </c>
      <c r="B26" s="70" t="s">
        <v>442</v>
      </c>
      <c r="C26" s="124" t="s">
        <v>595</v>
      </c>
      <c r="D26" s="179">
        <v>2.271</v>
      </c>
      <c r="E26" s="178">
        <v>5</v>
      </c>
      <c r="F26" s="219">
        <v>38051</v>
      </c>
      <c r="G26" s="180">
        <v>0.265</v>
      </c>
      <c r="H26" s="178">
        <v>0.6</v>
      </c>
      <c r="I26" s="130" t="s">
        <v>589</v>
      </c>
      <c r="J26" s="178"/>
      <c r="K26" s="175"/>
      <c r="L26" s="175"/>
      <c r="M26" s="175"/>
    </row>
    <row r="27" spans="1:10" s="36" customFormat="1" ht="51">
      <c r="A27" s="182" t="s">
        <v>443</v>
      </c>
      <c r="B27" s="183" t="s">
        <v>444</v>
      </c>
      <c r="C27" s="176" t="s">
        <v>595</v>
      </c>
      <c r="D27" s="177">
        <v>87.975</v>
      </c>
      <c r="E27" s="176">
        <v>5</v>
      </c>
      <c r="F27" s="219">
        <v>38264</v>
      </c>
      <c r="G27" s="121"/>
      <c r="H27" s="176"/>
      <c r="I27" s="127"/>
      <c r="J27" s="176"/>
    </row>
    <row r="28" spans="1:10" s="36" customFormat="1" ht="15">
      <c r="A28" s="182" t="s">
        <v>443</v>
      </c>
      <c r="B28" s="239" t="s">
        <v>767</v>
      </c>
      <c r="C28" s="238" t="s">
        <v>595</v>
      </c>
      <c r="D28" s="240">
        <v>146.367</v>
      </c>
      <c r="E28" s="176">
        <v>5</v>
      </c>
      <c r="F28" s="219"/>
      <c r="G28" s="121"/>
      <c r="H28" s="176"/>
      <c r="I28" s="127"/>
      <c r="J28" s="176"/>
    </row>
    <row r="29" spans="1:10" ht="12.75" customHeight="1">
      <c r="A29" s="270" t="s">
        <v>562</v>
      </c>
      <c r="B29" s="271"/>
      <c r="C29" s="271"/>
      <c r="D29" s="121">
        <f>SUM(D21:D28)</f>
        <v>249.70499999999998</v>
      </c>
      <c r="E29" s="101"/>
      <c r="F29" s="101"/>
      <c r="G29" s="121">
        <f>SUM(G24:G27)</f>
        <v>0.749</v>
      </c>
      <c r="H29" s="101"/>
      <c r="I29" s="101"/>
      <c r="J29" s="101"/>
    </row>
    <row r="30" spans="1:10" ht="12.75">
      <c r="A30" s="21"/>
      <c r="B30" s="3"/>
      <c r="C30" s="12"/>
      <c r="D30" s="12"/>
      <c r="E30" s="12"/>
      <c r="F30" s="190"/>
      <c r="G30" s="12"/>
      <c r="H30" s="12"/>
      <c r="I30" s="12"/>
      <c r="J30" s="12"/>
    </row>
    <row r="31" spans="1:10" ht="4.5" customHeight="1">
      <c r="A31" s="12"/>
      <c r="B31" s="3"/>
      <c r="C31" s="12"/>
      <c r="D31" s="12"/>
      <c r="E31" s="12"/>
      <c r="F31" s="190"/>
      <c r="G31" s="12"/>
      <c r="H31" s="12"/>
      <c r="I31" s="12"/>
      <c r="J31" s="12"/>
    </row>
    <row r="32" spans="1:10" ht="12.75" customHeight="1">
      <c r="A32" s="268" t="s">
        <v>566</v>
      </c>
      <c r="B32" s="241"/>
      <c r="C32" s="241"/>
      <c r="D32" s="44">
        <f>D17+D29</f>
        <v>253.82199999999997</v>
      </c>
      <c r="E32" s="103"/>
      <c r="F32" s="206"/>
      <c r="G32" s="44">
        <f>G17+G29</f>
        <v>1.215869</v>
      </c>
      <c r="H32" s="103"/>
      <c r="I32" s="103"/>
      <c r="J32" s="103"/>
    </row>
    <row r="33" ht="12.75" customHeight="1">
      <c r="C33" s="28"/>
    </row>
    <row r="34" ht="12.75" customHeight="1">
      <c r="C34" s="28"/>
    </row>
    <row r="35" ht="12.75" customHeight="1">
      <c r="C35" s="28"/>
    </row>
    <row r="36" ht="12.75" customHeight="1">
      <c r="C36" s="28"/>
    </row>
  </sheetData>
  <mergeCells count="9">
    <mergeCell ref="A32:C32"/>
    <mergeCell ref="A6:J6"/>
    <mergeCell ref="A2:J2"/>
    <mergeCell ref="A3:J3"/>
    <mergeCell ref="A5:J5"/>
    <mergeCell ref="A9:C9"/>
    <mergeCell ref="A19:C19"/>
    <mergeCell ref="A17:C17"/>
    <mergeCell ref="A29:C29"/>
  </mergeCells>
  <dataValidations count="11">
    <dataValidation type="list" allowBlank="1" showInputMessage="1" showErrorMessage="1" sqref="C39">
      <formula1>#REF!</formula1>
    </dataValidation>
    <dataValidation type="list" allowBlank="1" showInputMessage="1" showErrorMessage="1" sqref="C8 C1 C3:C5">
      <formula1>#REF!</formula1>
    </dataValidation>
    <dataValidation type="list" allowBlank="1" showInputMessage="1" showErrorMessage="1" sqref="C10:C16 C20:C28">
      <formula1>COMPETITION_TYPE</formula1>
    </dataValidation>
    <dataValidation type="list" showInputMessage="1" showErrorMessage="1" sqref="I20:I28 I10:I16">
      <formula1>METHOD</formula1>
    </dataValidation>
    <dataValidation type="list" allowBlank="1" showInputMessage="1" showErrorMessage="1" sqref="P1 P3:P7">
      <formula1>#REF!</formula1>
    </dataValidation>
    <dataValidation type="list" allowBlank="1" showInputMessage="1" showErrorMessage="1" sqref="N1:O1 N3:O7">
      <formula1>#REF!</formula1>
    </dataValidation>
    <dataValidation type="list" allowBlank="1" showDropDown="1" showInputMessage="1" showErrorMessage="1" sqref="H32:J32 D9:J9 E32:F32 D19:J19 H17:J17 E17:F17 H29:J29 E29:F29">
      <formula1>""""""</formula1>
    </dataValidation>
    <dataValidation allowBlank="1" showInputMessage="1" showErrorMessage="1" sqref="D32 G32"/>
    <dataValidation type="list" allowBlank="1" showInputMessage="1" showErrorMessage="1" sqref="F2">
      <formula1>#REF!</formula1>
    </dataValidation>
    <dataValidation type="list" allowBlank="1" showInputMessage="1" showErrorMessage="1" sqref="M2">
      <formula1>#REF!</formula1>
    </dataValidation>
    <dataValidation type="list" allowBlank="1" showInputMessage="1" showErrorMessage="1" sqref="B28">
      <formula1>ACTIVITY_CODE</formula1>
    </dataValidation>
  </dataValidations>
  <printOptions/>
  <pageMargins left="2" right="2" top="1" bottom="1" header="0.5" footer="0.5"/>
  <pageSetup horizontalDpi="600" verticalDpi="600" orientation="landscape" scale="76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694"/>
  <sheetViews>
    <sheetView workbookViewId="0" topLeftCell="J5">
      <selection activeCell="K29" sqref="K29"/>
    </sheetView>
  </sheetViews>
  <sheetFormatPr defaultColWidth="9.140625" defaultRowHeight="12.75" customHeight="1"/>
  <cols>
    <col min="1" max="1" width="9.140625" style="89" customWidth="1"/>
    <col min="2" max="2" width="2.8515625" style="89" customWidth="1"/>
    <col min="3" max="3" width="10.28125" style="89" customWidth="1"/>
    <col min="4" max="4" width="2.8515625" style="89" customWidth="1"/>
    <col min="5" max="5" width="47.00390625" style="89" bestFit="1" customWidth="1"/>
    <col min="6" max="6" width="2.28125" style="89" customWidth="1"/>
    <col min="7" max="7" width="35.8515625" style="89" bestFit="1" customWidth="1"/>
    <col min="8" max="8" width="2.7109375" style="89" customWidth="1"/>
    <col min="9" max="9" width="27.421875" style="89" bestFit="1" customWidth="1"/>
    <col min="10" max="10" width="2.7109375" style="89" customWidth="1"/>
    <col min="11" max="11" width="73.8515625" style="89" bestFit="1" customWidth="1"/>
    <col min="12" max="16384" width="9.140625" style="89" customWidth="1"/>
  </cols>
  <sheetData>
    <row r="1" spans="1:11" s="91" customFormat="1" ht="12.75" customHeight="1">
      <c r="A1" s="91" t="s">
        <v>111</v>
      </c>
      <c r="C1" s="91" t="s">
        <v>112</v>
      </c>
      <c r="E1" s="91" t="s">
        <v>113</v>
      </c>
      <c r="G1" s="92" t="s">
        <v>114</v>
      </c>
      <c r="H1" s="92"/>
      <c r="I1" s="91" t="s">
        <v>68</v>
      </c>
      <c r="J1" s="92"/>
      <c r="K1" s="95" t="s">
        <v>115</v>
      </c>
    </row>
    <row r="2" spans="1:11" ht="12.75" customHeight="1">
      <c r="A2" s="90" t="s">
        <v>483</v>
      </c>
      <c r="C2" s="89" t="s">
        <v>588</v>
      </c>
      <c r="E2" s="93" t="s">
        <v>591</v>
      </c>
      <c r="G2" s="35" t="s">
        <v>597</v>
      </c>
      <c r="H2" s="35"/>
      <c r="I2" s="89" t="s">
        <v>601</v>
      </c>
      <c r="J2" s="35"/>
      <c r="K2" s="89" t="s">
        <v>605</v>
      </c>
    </row>
    <row r="3" spans="1:11" ht="12.75" customHeight="1">
      <c r="A3" s="90" t="s">
        <v>484</v>
      </c>
      <c r="C3" s="89" t="s">
        <v>589</v>
      </c>
      <c r="E3" s="93" t="s">
        <v>592</v>
      </c>
      <c r="G3" s="35" t="s">
        <v>598</v>
      </c>
      <c r="H3" s="35"/>
      <c r="I3" s="89" t="s">
        <v>602</v>
      </c>
      <c r="J3" s="35"/>
      <c r="K3" s="89" t="s">
        <v>606</v>
      </c>
    </row>
    <row r="4" spans="1:11" ht="12.75" customHeight="1">
      <c r="A4" s="90" t="s">
        <v>486</v>
      </c>
      <c r="E4" s="93" t="s">
        <v>593</v>
      </c>
      <c r="G4" s="35" t="s">
        <v>599</v>
      </c>
      <c r="H4" s="35"/>
      <c r="I4" s="89" t="s">
        <v>603</v>
      </c>
      <c r="J4" s="35"/>
      <c r="K4" s="89" t="s">
        <v>607</v>
      </c>
    </row>
    <row r="5" spans="1:11" ht="12.75" customHeight="1">
      <c r="A5" s="90" t="s">
        <v>487</v>
      </c>
      <c r="E5" s="93" t="s">
        <v>594</v>
      </c>
      <c r="G5" s="35" t="s">
        <v>600</v>
      </c>
      <c r="H5" s="35"/>
      <c r="I5" s="89" t="s">
        <v>604</v>
      </c>
      <c r="J5" s="35"/>
      <c r="K5" s="89" t="s">
        <v>608</v>
      </c>
    </row>
    <row r="6" spans="1:11" ht="12.75" customHeight="1">
      <c r="A6" s="90" t="s">
        <v>488</v>
      </c>
      <c r="E6" s="93" t="s">
        <v>450</v>
      </c>
      <c r="K6" s="89" t="s">
        <v>609</v>
      </c>
    </row>
    <row r="7" spans="1:11" ht="12.75" customHeight="1">
      <c r="A7" s="90" t="s">
        <v>489</v>
      </c>
      <c r="E7" s="93" t="s">
        <v>595</v>
      </c>
      <c r="K7" s="89" t="s">
        <v>610</v>
      </c>
    </row>
    <row r="8" spans="1:11" ht="12.75" customHeight="1">
      <c r="A8" s="90" t="s">
        <v>490</v>
      </c>
      <c r="E8" s="93" t="s">
        <v>358</v>
      </c>
      <c r="K8" s="89" t="s">
        <v>611</v>
      </c>
    </row>
    <row r="9" spans="1:11" ht="12.75" customHeight="1">
      <c r="A9" s="90" t="s">
        <v>491</v>
      </c>
      <c r="E9" s="225" t="s">
        <v>596</v>
      </c>
      <c r="K9" s="89" t="s">
        <v>612</v>
      </c>
    </row>
    <row r="10" spans="1:11" ht="12.75" customHeight="1">
      <c r="A10" s="90" t="s">
        <v>492</v>
      </c>
      <c r="E10" s="94" t="s">
        <v>451</v>
      </c>
      <c r="K10" s="89" t="s">
        <v>613</v>
      </c>
    </row>
    <row r="11" spans="1:11" ht="12.75" customHeight="1">
      <c r="A11" s="90" t="s">
        <v>493</v>
      </c>
      <c r="E11" s="94" t="s">
        <v>359</v>
      </c>
      <c r="K11" s="89" t="s">
        <v>614</v>
      </c>
    </row>
    <row r="12" spans="1:11" ht="12.75" customHeight="1">
      <c r="A12" s="90" t="s">
        <v>494</v>
      </c>
      <c r="E12" s="94" t="s">
        <v>360</v>
      </c>
      <c r="K12" s="89" t="s">
        <v>615</v>
      </c>
    </row>
    <row r="13" spans="1:11" ht="12.75" customHeight="1">
      <c r="A13" s="90" t="s">
        <v>495</v>
      </c>
      <c r="K13" s="89" t="s">
        <v>616</v>
      </c>
    </row>
    <row r="14" spans="1:11" ht="12.75" customHeight="1">
      <c r="A14" s="90" t="s">
        <v>496</v>
      </c>
      <c r="K14" s="89" t="s">
        <v>617</v>
      </c>
    </row>
    <row r="15" spans="1:11" ht="12.75" customHeight="1">
      <c r="A15" s="90" t="s">
        <v>497</v>
      </c>
      <c r="K15" s="89" t="s">
        <v>618</v>
      </c>
    </row>
    <row r="16" spans="1:11" ht="12.75" customHeight="1">
      <c r="A16" s="90" t="s">
        <v>498</v>
      </c>
      <c r="K16" s="89" t="s">
        <v>619</v>
      </c>
    </row>
    <row r="17" spans="1:11" ht="12.75" customHeight="1">
      <c r="A17" s="90" t="s">
        <v>499</v>
      </c>
      <c r="K17" s="89" t="s">
        <v>620</v>
      </c>
    </row>
    <row r="18" spans="1:11" ht="12.75" customHeight="1">
      <c r="A18" s="90" t="s">
        <v>500</v>
      </c>
      <c r="K18" s="89" t="s">
        <v>621</v>
      </c>
    </row>
    <row r="19" spans="1:11" ht="12.75" customHeight="1">
      <c r="A19" s="90" t="s">
        <v>501</v>
      </c>
      <c r="K19" s="89" t="s">
        <v>622</v>
      </c>
    </row>
    <row r="20" spans="1:11" ht="12.75" customHeight="1">
      <c r="A20" s="90" t="s">
        <v>502</v>
      </c>
      <c r="K20" s="89" t="s">
        <v>623</v>
      </c>
    </row>
    <row r="21" spans="1:11" ht="12.75" customHeight="1">
      <c r="A21" s="90" t="s">
        <v>506</v>
      </c>
      <c r="K21" s="89" t="s">
        <v>624</v>
      </c>
    </row>
    <row r="22" spans="1:11" ht="12.75" customHeight="1">
      <c r="A22" s="90" t="s">
        <v>507</v>
      </c>
      <c r="K22" s="89" t="s">
        <v>625</v>
      </c>
    </row>
    <row r="23" spans="1:11" ht="12.75" customHeight="1">
      <c r="A23" s="90" t="s">
        <v>508</v>
      </c>
      <c r="K23" s="89" t="s">
        <v>626</v>
      </c>
    </row>
    <row r="24" spans="1:11" ht="12.75" customHeight="1">
      <c r="A24" s="90" t="s">
        <v>509</v>
      </c>
      <c r="K24" s="89" t="s">
        <v>627</v>
      </c>
    </row>
    <row r="25" spans="1:11" ht="12.75" customHeight="1">
      <c r="A25" s="90" t="s">
        <v>510</v>
      </c>
      <c r="K25" s="89" t="s">
        <v>628</v>
      </c>
    </row>
    <row r="26" spans="1:11" ht="12.75" customHeight="1">
      <c r="A26" s="90" t="s">
        <v>511</v>
      </c>
      <c r="K26" s="89" t="s">
        <v>629</v>
      </c>
    </row>
    <row r="27" spans="1:11" ht="12.75" customHeight="1">
      <c r="A27" s="90" t="s">
        <v>512</v>
      </c>
      <c r="K27" s="89" t="s">
        <v>630</v>
      </c>
    </row>
    <row r="28" spans="1:11" ht="12.75" customHeight="1">
      <c r="A28" s="90" t="s">
        <v>513</v>
      </c>
      <c r="K28" s="89" t="s">
        <v>631</v>
      </c>
    </row>
    <row r="29" spans="1:11" ht="12.75" customHeight="1">
      <c r="A29" s="90" t="s">
        <v>514</v>
      </c>
      <c r="K29" s="89" t="s">
        <v>632</v>
      </c>
    </row>
    <row r="30" spans="1:11" ht="12.75" customHeight="1">
      <c r="A30" s="90" t="s">
        <v>515</v>
      </c>
      <c r="K30" s="89" t="s">
        <v>633</v>
      </c>
    </row>
    <row r="31" spans="1:11" ht="12.75" customHeight="1">
      <c r="A31" s="90" t="s">
        <v>516</v>
      </c>
      <c r="K31" s="89" t="s">
        <v>634</v>
      </c>
    </row>
    <row r="32" spans="1:11" ht="12.75" customHeight="1">
      <c r="A32" s="90" t="s">
        <v>517</v>
      </c>
      <c r="K32" s="89" t="s">
        <v>635</v>
      </c>
    </row>
    <row r="33" spans="1:11" ht="12.75" customHeight="1">
      <c r="A33" s="90" t="s">
        <v>518</v>
      </c>
      <c r="K33" s="89" t="s">
        <v>636</v>
      </c>
    </row>
    <row r="34" spans="1:11" ht="12.75" customHeight="1">
      <c r="A34" s="90" t="s">
        <v>519</v>
      </c>
      <c r="K34" s="89" t="s">
        <v>637</v>
      </c>
    </row>
    <row r="35" spans="1:11" ht="12.75" customHeight="1">
      <c r="A35" s="90" t="s">
        <v>520</v>
      </c>
      <c r="K35" s="89" t="s">
        <v>638</v>
      </c>
    </row>
    <row r="36" spans="1:11" ht="12.75" customHeight="1">
      <c r="A36" s="90" t="s">
        <v>521</v>
      </c>
      <c r="K36" s="89" t="s">
        <v>639</v>
      </c>
    </row>
    <row r="37" spans="1:11" ht="12.75" customHeight="1">
      <c r="A37" s="90" t="s">
        <v>522</v>
      </c>
      <c r="K37" s="89" t="s">
        <v>640</v>
      </c>
    </row>
    <row r="38" spans="1:11" ht="12.75" customHeight="1">
      <c r="A38" s="90" t="s">
        <v>523</v>
      </c>
      <c r="K38" s="89" t="s">
        <v>641</v>
      </c>
    </row>
    <row r="39" spans="1:11" ht="12.75" customHeight="1">
      <c r="A39" s="90" t="s">
        <v>524</v>
      </c>
      <c r="K39" s="89" t="s">
        <v>642</v>
      </c>
    </row>
    <row r="40" spans="1:11" ht="12.75" customHeight="1">
      <c r="A40" s="90" t="s">
        <v>525</v>
      </c>
      <c r="K40" s="89" t="s">
        <v>643</v>
      </c>
    </row>
    <row r="41" spans="1:11" ht="12.75" customHeight="1">
      <c r="A41" s="90" t="s">
        <v>526</v>
      </c>
      <c r="K41" s="89" t="s">
        <v>644</v>
      </c>
    </row>
    <row r="42" spans="1:11" ht="12.75" customHeight="1">
      <c r="A42" s="90" t="s">
        <v>527</v>
      </c>
      <c r="K42" s="89" t="s">
        <v>645</v>
      </c>
    </row>
    <row r="43" spans="1:11" ht="12.75" customHeight="1">
      <c r="A43" s="90" t="s">
        <v>528</v>
      </c>
      <c r="K43" s="89" t="s">
        <v>646</v>
      </c>
    </row>
    <row r="44" spans="1:11" ht="12.75" customHeight="1">
      <c r="A44" s="90" t="s">
        <v>529</v>
      </c>
      <c r="K44" s="89" t="s">
        <v>647</v>
      </c>
    </row>
    <row r="45" spans="1:11" ht="12.75" customHeight="1">
      <c r="A45" s="90" t="s">
        <v>530</v>
      </c>
      <c r="K45" s="89" t="s">
        <v>648</v>
      </c>
    </row>
    <row r="46" spans="1:11" ht="12.75" customHeight="1">
      <c r="A46" s="90" t="s">
        <v>531</v>
      </c>
      <c r="K46" s="89" t="s">
        <v>649</v>
      </c>
    </row>
    <row r="47" spans="1:11" ht="12.75" customHeight="1">
      <c r="A47" s="90" t="s">
        <v>532</v>
      </c>
      <c r="K47" s="89" t="s">
        <v>650</v>
      </c>
    </row>
    <row r="48" spans="1:11" ht="12.75" customHeight="1">
      <c r="A48" s="90" t="s">
        <v>533</v>
      </c>
      <c r="K48" s="89" t="s">
        <v>651</v>
      </c>
    </row>
    <row r="49" spans="1:11" ht="12.75" customHeight="1">
      <c r="A49" s="90" t="s">
        <v>534</v>
      </c>
      <c r="K49" s="89" t="s">
        <v>652</v>
      </c>
    </row>
    <row r="50" spans="1:11" ht="12.75" customHeight="1">
      <c r="A50" s="90" t="s">
        <v>535</v>
      </c>
      <c r="K50" s="89" t="s">
        <v>653</v>
      </c>
    </row>
    <row r="51" spans="1:11" ht="12.75" customHeight="1">
      <c r="A51" s="90" t="s">
        <v>536</v>
      </c>
      <c r="K51" s="89" t="s">
        <v>654</v>
      </c>
    </row>
    <row r="52" spans="1:11" ht="12.75" customHeight="1">
      <c r="A52" s="90" t="s">
        <v>537</v>
      </c>
      <c r="K52" s="89" t="s">
        <v>655</v>
      </c>
    </row>
    <row r="53" spans="1:11" ht="12.75" customHeight="1">
      <c r="A53" s="90" t="s">
        <v>538</v>
      </c>
      <c r="K53" s="89" t="s">
        <v>656</v>
      </c>
    </row>
    <row r="54" spans="1:11" ht="12.75" customHeight="1">
      <c r="A54" s="90" t="s">
        <v>539</v>
      </c>
      <c r="K54" s="89" t="s">
        <v>657</v>
      </c>
    </row>
    <row r="55" spans="1:11" ht="12.75" customHeight="1">
      <c r="A55" s="90" t="s">
        <v>540</v>
      </c>
      <c r="K55" s="89" t="s">
        <v>658</v>
      </c>
    </row>
    <row r="56" spans="1:11" ht="12.75" customHeight="1">
      <c r="A56" s="90" t="s">
        <v>541</v>
      </c>
      <c r="K56" s="89" t="s">
        <v>659</v>
      </c>
    </row>
    <row r="57" ht="12.75" customHeight="1">
      <c r="K57" s="89" t="s">
        <v>660</v>
      </c>
    </row>
    <row r="58" ht="12.75" customHeight="1">
      <c r="K58" s="89" t="s">
        <v>661</v>
      </c>
    </row>
    <row r="59" ht="12.75" customHeight="1">
      <c r="K59" s="89" t="s">
        <v>662</v>
      </c>
    </row>
    <row r="60" ht="12.75" customHeight="1">
      <c r="K60" s="89" t="s">
        <v>663</v>
      </c>
    </row>
    <row r="61" ht="12.75" customHeight="1">
      <c r="K61" s="89" t="s">
        <v>664</v>
      </c>
    </row>
    <row r="62" ht="12.75" customHeight="1">
      <c r="K62" s="89" t="s">
        <v>665</v>
      </c>
    </row>
    <row r="63" ht="12.75" customHeight="1">
      <c r="K63" s="89" t="s">
        <v>666</v>
      </c>
    </row>
    <row r="64" ht="12.75" customHeight="1">
      <c r="K64" s="89" t="s">
        <v>667</v>
      </c>
    </row>
    <row r="65" ht="12.75" customHeight="1">
      <c r="K65" s="89" t="s">
        <v>668</v>
      </c>
    </row>
    <row r="66" ht="12.75" customHeight="1">
      <c r="K66" s="89" t="s">
        <v>669</v>
      </c>
    </row>
    <row r="67" ht="12.75" customHeight="1">
      <c r="K67" s="89" t="s">
        <v>670</v>
      </c>
    </row>
    <row r="68" ht="12.75" customHeight="1">
      <c r="K68" s="89" t="s">
        <v>671</v>
      </c>
    </row>
    <row r="69" ht="12.75" customHeight="1">
      <c r="K69" s="89" t="s">
        <v>672</v>
      </c>
    </row>
    <row r="70" ht="12.75" customHeight="1">
      <c r="K70" s="89" t="s">
        <v>673</v>
      </c>
    </row>
    <row r="71" ht="12.75" customHeight="1">
      <c r="K71" s="89" t="s">
        <v>674</v>
      </c>
    </row>
    <row r="72" ht="12.75" customHeight="1">
      <c r="K72" s="89" t="s">
        <v>675</v>
      </c>
    </row>
    <row r="73" ht="12.75" customHeight="1">
      <c r="K73" s="89" t="s">
        <v>676</v>
      </c>
    </row>
    <row r="74" ht="12.75" customHeight="1">
      <c r="K74" s="89" t="s">
        <v>677</v>
      </c>
    </row>
    <row r="75" ht="12.75" customHeight="1">
      <c r="K75" s="89" t="s">
        <v>678</v>
      </c>
    </row>
    <row r="76" ht="12.75" customHeight="1">
      <c r="K76" s="89" t="s">
        <v>679</v>
      </c>
    </row>
    <row r="77" ht="12.75" customHeight="1">
      <c r="K77" s="89" t="s">
        <v>680</v>
      </c>
    </row>
    <row r="78" ht="12.75" customHeight="1">
      <c r="K78" s="89" t="s">
        <v>681</v>
      </c>
    </row>
    <row r="79" ht="12.75" customHeight="1">
      <c r="K79" s="89" t="s">
        <v>682</v>
      </c>
    </row>
    <row r="80" ht="12.75" customHeight="1">
      <c r="K80" s="89" t="s">
        <v>683</v>
      </c>
    </row>
    <row r="81" ht="12.75" customHeight="1">
      <c r="K81" s="89" t="s">
        <v>684</v>
      </c>
    </row>
    <row r="82" ht="12.75" customHeight="1">
      <c r="K82" s="89" t="s">
        <v>685</v>
      </c>
    </row>
    <row r="83" ht="12.75" customHeight="1">
      <c r="K83" s="89" t="s">
        <v>686</v>
      </c>
    </row>
    <row r="84" ht="12.75" customHeight="1">
      <c r="K84" s="89" t="s">
        <v>687</v>
      </c>
    </row>
    <row r="85" ht="12.75" customHeight="1">
      <c r="K85" s="89" t="s">
        <v>688</v>
      </c>
    </row>
    <row r="86" ht="12.75" customHeight="1">
      <c r="K86" s="89" t="s">
        <v>689</v>
      </c>
    </row>
    <row r="87" ht="12.75" customHeight="1">
      <c r="K87" s="89" t="s">
        <v>690</v>
      </c>
    </row>
    <row r="88" ht="12.75" customHeight="1">
      <c r="K88" s="89" t="s">
        <v>691</v>
      </c>
    </row>
    <row r="89" ht="12.75" customHeight="1">
      <c r="K89" s="89" t="s">
        <v>692</v>
      </c>
    </row>
    <row r="90" ht="12.75" customHeight="1">
      <c r="K90" s="89" t="s">
        <v>693</v>
      </c>
    </row>
    <row r="91" ht="12.75" customHeight="1">
      <c r="K91" s="89" t="s">
        <v>694</v>
      </c>
    </row>
    <row r="92" ht="12.75" customHeight="1">
      <c r="K92" s="89" t="s">
        <v>695</v>
      </c>
    </row>
    <row r="93" ht="12.75" customHeight="1">
      <c r="K93" s="89" t="s">
        <v>696</v>
      </c>
    </row>
    <row r="94" ht="12.75" customHeight="1">
      <c r="K94" s="89" t="s">
        <v>697</v>
      </c>
    </row>
    <row r="95" ht="12.75" customHeight="1">
      <c r="K95" s="89" t="s">
        <v>698</v>
      </c>
    </row>
    <row r="96" ht="12.75" customHeight="1">
      <c r="K96" s="89" t="s">
        <v>699</v>
      </c>
    </row>
    <row r="97" ht="12.75" customHeight="1">
      <c r="K97" s="89" t="s">
        <v>700</v>
      </c>
    </row>
    <row r="98" ht="12.75" customHeight="1">
      <c r="K98" s="89" t="s">
        <v>701</v>
      </c>
    </row>
    <row r="99" ht="12.75" customHeight="1">
      <c r="K99" s="89" t="s">
        <v>702</v>
      </c>
    </row>
    <row r="100" ht="12.75" customHeight="1">
      <c r="K100" s="89" t="s">
        <v>703</v>
      </c>
    </row>
    <row r="101" ht="12.75" customHeight="1">
      <c r="K101" s="89" t="s">
        <v>704</v>
      </c>
    </row>
    <row r="102" ht="12.75" customHeight="1">
      <c r="K102" s="89" t="s">
        <v>705</v>
      </c>
    </row>
    <row r="103" ht="12.75" customHeight="1">
      <c r="K103" s="89" t="s">
        <v>706</v>
      </c>
    </row>
    <row r="104" ht="12.75" customHeight="1">
      <c r="K104" s="89" t="s">
        <v>707</v>
      </c>
    </row>
    <row r="105" ht="12.75" customHeight="1">
      <c r="K105" s="89" t="s">
        <v>708</v>
      </c>
    </row>
    <row r="106" ht="12.75" customHeight="1">
      <c r="K106" s="89" t="s">
        <v>709</v>
      </c>
    </row>
    <row r="107" ht="12.75" customHeight="1">
      <c r="K107" s="89" t="s">
        <v>710</v>
      </c>
    </row>
    <row r="108" ht="12.75" customHeight="1">
      <c r="K108" s="89" t="s">
        <v>711</v>
      </c>
    </row>
    <row r="109" ht="12.75" customHeight="1">
      <c r="K109" s="89" t="s">
        <v>712</v>
      </c>
    </row>
    <row r="110" ht="12.75" customHeight="1">
      <c r="K110" s="89" t="s">
        <v>713</v>
      </c>
    </row>
    <row r="111" ht="12.75" customHeight="1">
      <c r="K111" s="89" t="s">
        <v>714</v>
      </c>
    </row>
    <row r="112" ht="12.75" customHeight="1">
      <c r="K112" s="89" t="s">
        <v>715</v>
      </c>
    </row>
    <row r="113" ht="12.75" customHeight="1">
      <c r="K113" s="89" t="s">
        <v>716</v>
      </c>
    </row>
    <row r="114" ht="12.75" customHeight="1">
      <c r="K114" s="89" t="s">
        <v>717</v>
      </c>
    </row>
    <row r="115" ht="12.75" customHeight="1">
      <c r="K115" s="89" t="s">
        <v>718</v>
      </c>
    </row>
    <row r="116" ht="12.75" customHeight="1">
      <c r="K116" s="89" t="s">
        <v>719</v>
      </c>
    </row>
    <row r="117" ht="12.75" customHeight="1">
      <c r="K117" s="89" t="s">
        <v>720</v>
      </c>
    </row>
    <row r="118" ht="12.75" customHeight="1">
      <c r="K118" s="89" t="s">
        <v>721</v>
      </c>
    </row>
    <row r="119" ht="12.75" customHeight="1">
      <c r="K119" s="89" t="s">
        <v>722</v>
      </c>
    </row>
    <row r="120" ht="12.75" customHeight="1">
      <c r="K120" s="89" t="s">
        <v>723</v>
      </c>
    </row>
    <row r="121" ht="12.75" customHeight="1">
      <c r="K121" s="89" t="s">
        <v>724</v>
      </c>
    </row>
    <row r="122" ht="12.75" customHeight="1">
      <c r="K122" s="89" t="s">
        <v>725</v>
      </c>
    </row>
    <row r="123" ht="12.75" customHeight="1">
      <c r="K123" s="89" t="s">
        <v>726</v>
      </c>
    </row>
    <row r="124" ht="12.75" customHeight="1">
      <c r="K124" s="89" t="s">
        <v>727</v>
      </c>
    </row>
    <row r="125" ht="12.75" customHeight="1">
      <c r="K125" s="89" t="s">
        <v>728</v>
      </c>
    </row>
    <row r="126" ht="12.75" customHeight="1">
      <c r="K126" s="89" t="s">
        <v>729</v>
      </c>
    </row>
    <row r="127" ht="12.75" customHeight="1">
      <c r="K127" s="89" t="s">
        <v>730</v>
      </c>
    </row>
    <row r="128" ht="12.75" customHeight="1">
      <c r="K128" s="89" t="s">
        <v>731</v>
      </c>
    </row>
    <row r="129" ht="12.75" customHeight="1">
      <c r="K129" s="89" t="s">
        <v>732</v>
      </c>
    </row>
    <row r="130" ht="12.75" customHeight="1">
      <c r="K130" s="89" t="s">
        <v>733</v>
      </c>
    </row>
    <row r="131" ht="12.75" customHeight="1">
      <c r="K131" s="89" t="s">
        <v>734</v>
      </c>
    </row>
    <row r="132" ht="12.75" customHeight="1">
      <c r="K132" s="89" t="s">
        <v>735</v>
      </c>
    </row>
    <row r="133" ht="12.75" customHeight="1">
      <c r="K133" s="89" t="s">
        <v>736</v>
      </c>
    </row>
    <row r="134" ht="12.75" customHeight="1">
      <c r="K134" s="89" t="s">
        <v>737</v>
      </c>
    </row>
    <row r="135" ht="12.75" customHeight="1">
      <c r="K135" s="89" t="s">
        <v>738</v>
      </c>
    </row>
    <row r="136" ht="12.75" customHeight="1">
      <c r="K136" s="89" t="s">
        <v>739</v>
      </c>
    </row>
    <row r="137" ht="12.75" customHeight="1">
      <c r="K137" s="89" t="s">
        <v>740</v>
      </c>
    </row>
    <row r="138" ht="12.75" customHeight="1">
      <c r="K138" s="89" t="s">
        <v>741</v>
      </c>
    </row>
    <row r="139" ht="12.75" customHeight="1">
      <c r="K139" s="89" t="s">
        <v>742</v>
      </c>
    </row>
    <row r="140" ht="12.75" customHeight="1">
      <c r="K140" s="89" t="s">
        <v>743</v>
      </c>
    </row>
    <row r="141" ht="12.75" customHeight="1">
      <c r="K141" s="89" t="s">
        <v>744</v>
      </c>
    </row>
    <row r="142" ht="12.75" customHeight="1">
      <c r="K142" s="89" t="s">
        <v>745</v>
      </c>
    </row>
    <row r="143" ht="12.75" customHeight="1">
      <c r="K143" s="89" t="s">
        <v>746</v>
      </c>
    </row>
    <row r="144" ht="12.75" customHeight="1">
      <c r="K144" s="89" t="s">
        <v>747</v>
      </c>
    </row>
    <row r="145" ht="12.75" customHeight="1">
      <c r="K145" s="89" t="s">
        <v>748</v>
      </c>
    </row>
    <row r="146" ht="12.75" customHeight="1">
      <c r="K146" s="89" t="s">
        <v>784</v>
      </c>
    </row>
    <row r="147" ht="12.75" customHeight="1">
      <c r="K147" s="89" t="s">
        <v>785</v>
      </c>
    </row>
    <row r="148" ht="12.75" customHeight="1">
      <c r="K148" s="89" t="s">
        <v>786</v>
      </c>
    </row>
    <row r="149" ht="12.75" customHeight="1">
      <c r="K149" s="89" t="s">
        <v>787</v>
      </c>
    </row>
    <row r="150" ht="12.75" customHeight="1">
      <c r="K150" s="89" t="s">
        <v>788</v>
      </c>
    </row>
    <row r="151" ht="12.75" customHeight="1">
      <c r="K151" s="89" t="s">
        <v>789</v>
      </c>
    </row>
    <row r="152" ht="12.75" customHeight="1">
      <c r="K152" s="89" t="s">
        <v>790</v>
      </c>
    </row>
    <row r="153" ht="12.75" customHeight="1">
      <c r="K153" s="89" t="s">
        <v>791</v>
      </c>
    </row>
    <row r="154" ht="12.75" customHeight="1">
      <c r="K154" s="89" t="s">
        <v>792</v>
      </c>
    </row>
    <row r="155" ht="12.75" customHeight="1">
      <c r="K155" s="89" t="s">
        <v>793</v>
      </c>
    </row>
    <row r="156" ht="12.75" customHeight="1">
      <c r="K156" s="89" t="s">
        <v>794</v>
      </c>
    </row>
    <row r="157" ht="12.75" customHeight="1">
      <c r="K157" s="89" t="s">
        <v>795</v>
      </c>
    </row>
    <row r="158" ht="12.75" customHeight="1">
      <c r="K158" s="89" t="s">
        <v>796</v>
      </c>
    </row>
    <row r="159" ht="12.75" customHeight="1">
      <c r="K159" s="89" t="s">
        <v>797</v>
      </c>
    </row>
    <row r="160" ht="12.75" customHeight="1">
      <c r="K160" s="89" t="s">
        <v>798</v>
      </c>
    </row>
    <row r="161" ht="12.75" customHeight="1">
      <c r="K161" s="89" t="s">
        <v>799</v>
      </c>
    </row>
    <row r="162" ht="12.75" customHeight="1">
      <c r="K162" s="89" t="s">
        <v>800</v>
      </c>
    </row>
    <row r="163" ht="12.75" customHeight="1">
      <c r="K163" s="89" t="s">
        <v>801</v>
      </c>
    </row>
    <row r="164" ht="12.75" customHeight="1">
      <c r="K164" s="89" t="s">
        <v>802</v>
      </c>
    </row>
    <row r="165" ht="12.75" customHeight="1">
      <c r="K165" s="89" t="s">
        <v>803</v>
      </c>
    </row>
    <row r="166" ht="12.75" customHeight="1">
      <c r="K166" s="89" t="s">
        <v>804</v>
      </c>
    </row>
    <row r="167" ht="12.75" customHeight="1">
      <c r="K167" s="89" t="s">
        <v>805</v>
      </c>
    </row>
    <row r="168" ht="12.75" customHeight="1">
      <c r="K168" s="89" t="s">
        <v>806</v>
      </c>
    </row>
    <row r="169" ht="12.75" customHeight="1">
      <c r="K169" s="89" t="s">
        <v>807</v>
      </c>
    </row>
    <row r="170" ht="12.75" customHeight="1">
      <c r="K170" s="89" t="s">
        <v>808</v>
      </c>
    </row>
    <row r="171" ht="12.75" customHeight="1">
      <c r="K171" s="89" t="s">
        <v>809</v>
      </c>
    </row>
    <row r="172" ht="12.75" customHeight="1">
      <c r="K172" s="89" t="s">
        <v>816</v>
      </c>
    </row>
    <row r="173" ht="12.75" customHeight="1">
      <c r="K173" s="89" t="s">
        <v>817</v>
      </c>
    </row>
    <row r="174" ht="12.75" customHeight="1">
      <c r="K174" s="89" t="s">
        <v>818</v>
      </c>
    </row>
    <row r="175" ht="12.75" customHeight="1">
      <c r="K175" s="89" t="s">
        <v>819</v>
      </c>
    </row>
    <row r="176" ht="12.75" customHeight="1">
      <c r="K176" s="89" t="s">
        <v>820</v>
      </c>
    </row>
    <row r="177" ht="12.75" customHeight="1">
      <c r="K177" s="89" t="s">
        <v>821</v>
      </c>
    </row>
    <row r="178" ht="12.75" customHeight="1">
      <c r="K178" s="89" t="s">
        <v>822</v>
      </c>
    </row>
    <row r="179" ht="12.75" customHeight="1">
      <c r="K179" s="89" t="s">
        <v>823</v>
      </c>
    </row>
    <row r="180" ht="12.75" customHeight="1">
      <c r="K180" s="89" t="s">
        <v>824</v>
      </c>
    </row>
    <row r="181" ht="12.75" customHeight="1">
      <c r="K181" s="89" t="s">
        <v>825</v>
      </c>
    </row>
    <row r="182" ht="12.75" customHeight="1">
      <c r="K182" s="89" t="s">
        <v>826</v>
      </c>
    </row>
    <row r="183" ht="12.75" customHeight="1">
      <c r="K183" s="89" t="s">
        <v>827</v>
      </c>
    </row>
    <row r="184" ht="12.75" customHeight="1">
      <c r="K184" s="89" t="s">
        <v>828</v>
      </c>
    </row>
    <row r="185" ht="12.75" customHeight="1">
      <c r="K185" s="89" t="s">
        <v>829</v>
      </c>
    </row>
    <row r="186" ht="12.75" customHeight="1">
      <c r="K186" s="89" t="s">
        <v>830</v>
      </c>
    </row>
    <row r="187" ht="12.75" customHeight="1">
      <c r="K187" s="89" t="s">
        <v>831</v>
      </c>
    </row>
    <row r="188" ht="12.75" customHeight="1">
      <c r="K188" s="89" t="s">
        <v>832</v>
      </c>
    </row>
    <row r="189" ht="12.75" customHeight="1">
      <c r="K189" s="89" t="s">
        <v>833</v>
      </c>
    </row>
    <row r="190" ht="12.75" customHeight="1">
      <c r="K190" s="89" t="s">
        <v>830</v>
      </c>
    </row>
    <row r="191" ht="12.75" customHeight="1">
      <c r="K191" s="89" t="s">
        <v>834</v>
      </c>
    </row>
    <row r="192" ht="12.75" customHeight="1">
      <c r="K192" s="89" t="s">
        <v>835</v>
      </c>
    </row>
    <row r="193" ht="12.75" customHeight="1">
      <c r="K193" s="89" t="s">
        <v>836</v>
      </c>
    </row>
    <row r="194" ht="12.75" customHeight="1">
      <c r="K194" s="89" t="s">
        <v>837</v>
      </c>
    </row>
    <row r="195" ht="12.75" customHeight="1">
      <c r="K195" s="89" t="s">
        <v>838</v>
      </c>
    </row>
    <row r="196" ht="12.75" customHeight="1">
      <c r="K196" s="89" t="s">
        <v>839</v>
      </c>
    </row>
    <row r="197" ht="12.75" customHeight="1">
      <c r="K197" s="89" t="s">
        <v>840</v>
      </c>
    </row>
    <row r="198" ht="12.75" customHeight="1">
      <c r="K198" s="89" t="s">
        <v>841</v>
      </c>
    </row>
    <row r="199" ht="12.75" customHeight="1">
      <c r="K199" s="89" t="s">
        <v>842</v>
      </c>
    </row>
    <row r="200" ht="12.75" customHeight="1">
      <c r="K200" s="89" t="s">
        <v>843</v>
      </c>
    </row>
    <row r="201" ht="12.75" customHeight="1">
      <c r="K201" s="89" t="s">
        <v>844</v>
      </c>
    </row>
    <row r="202" ht="12.75" customHeight="1">
      <c r="K202" s="89" t="s">
        <v>845</v>
      </c>
    </row>
    <row r="203" ht="12.75" customHeight="1">
      <c r="K203" s="89" t="s">
        <v>846</v>
      </c>
    </row>
    <row r="204" ht="12.75" customHeight="1">
      <c r="K204" s="89" t="s">
        <v>847</v>
      </c>
    </row>
    <row r="205" ht="12.75" customHeight="1">
      <c r="K205" s="89" t="s">
        <v>848</v>
      </c>
    </row>
    <row r="206" ht="12.75" customHeight="1">
      <c r="K206" s="89" t="s">
        <v>849</v>
      </c>
    </row>
    <row r="207" ht="12.75" customHeight="1">
      <c r="K207" s="89" t="s">
        <v>850</v>
      </c>
    </row>
    <row r="208" ht="12.75" customHeight="1">
      <c r="K208" s="89" t="s">
        <v>851</v>
      </c>
    </row>
    <row r="209" ht="12.75" customHeight="1">
      <c r="K209" s="89" t="s">
        <v>852</v>
      </c>
    </row>
    <row r="210" ht="12.75" customHeight="1">
      <c r="K210" s="89" t="s">
        <v>853</v>
      </c>
    </row>
    <row r="211" ht="12.75" customHeight="1">
      <c r="K211" s="89" t="s">
        <v>854</v>
      </c>
    </row>
    <row r="212" ht="12.75" customHeight="1">
      <c r="K212" s="89" t="s">
        <v>855</v>
      </c>
    </row>
    <row r="213" ht="12.75" customHeight="1">
      <c r="K213" s="89" t="s">
        <v>856</v>
      </c>
    </row>
    <row r="214" ht="12.75" customHeight="1">
      <c r="K214" s="89" t="s">
        <v>857</v>
      </c>
    </row>
    <row r="215" ht="12.75" customHeight="1">
      <c r="K215" s="89" t="s">
        <v>858</v>
      </c>
    </row>
    <row r="216" ht="12.75" customHeight="1">
      <c r="K216" s="89" t="s">
        <v>859</v>
      </c>
    </row>
    <row r="217" ht="12.75" customHeight="1">
      <c r="K217" s="89" t="s">
        <v>860</v>
      </c>
    </row>
    <row r="218" ht="12.75" customHeight="1">
      <c r="K218" s="89" t="s">
        <v>861</v>
      </c>
    </row>
    <row r="219" ht="12.75" customHeight="1">
      <c r="K219" s="89" t="s">
        <v>862</v>
      </c>
    </row>
    <row r="220" ht="12.75" customHeight="1">
      <c r="K220" s="89" t="s">
        <v>863</v>
      </c>
    </row>
    <row r="221" ht="12.75" customHeight="1">
      <c r="K221" s="89" t="s">
        <v>864</v>
      </c>
    </row>
    <row r="222" ht="12.75" customHeight="1">
      <c r="K222" s="89" t="s">
        <v>865</v>
      </c>
    </row>
    <row r="223" ht="12.75" customHeight="1">
      <c r="K223" s="89" t="s">
        <v>866</v>
      </c>
    </row>
    <row r="224" ht="12.75" customHeight="1">
      <c r="K224" s="89" t="s">
        <v>867</v>
      </c>
    </row>
    <row r="225" ht="12.75" customHeight="1">
      <c r="K225" s="89" t="s">
        <v>868</v>
      </c>
    </row>
    <row r="226" ht="12.75" customHeight="1">
      <c r="K226" s="89" t="s">
        <v>869</v>
      </c>
    </row>
    <row r="227" ht="12.75" customHeight="1">
      <c r="K227" s="89" t="s">
        <v>870</v>
      </c>
    </row>
    <row r="228" ht="12.75" customHeight="1">
      <c r="K228" s="89" t="s">
        <v>871</v>
      </c>
    </row>
    <row r="229" ht="12.75" customHeight="1">
      <c r="K229" s="89" t="s">
        <v>872</v>
      </c>
    </row>
    <row r="230" ht="12.75" customHeight="1">
      <c r="K230" s="89" t="s">
        <v>873</v>
      </c>
    </row>
    <row r="231" ht="12.75" customHeight="1">
      <c r="K231" s="89" t="s">
        <v>874</v>
      </c>
    </row>
    <row r="232" ht="12.75" customHeight="1">
      <c r="K232" s="89" t="s">
        <v>875</v>
      </c>
    </row>
    <row r="233" ht="12.75" customHeight="1">
      <c r="K233" s="89" t="s">
        <v>876</v>
      </c>
    </row>
    <row r="234" ht="12.75" customHeight="1">
      <c r="K234" s="89" t="s">
        <v>877</v>
      </c>
    </row>
    <row r="235" ht="12.75" customHeight="1">
      <c r="K235" s="89" t="s">
        <v>878</v>
      </c>
    </row>
    <row r="236" ht="12.75" customHeight="1">
      <c r="K236" s="89" t="s">
        <v>879</v>
      </c>
    </row>
    <row r="237" ht="12.75" customHeight="1">
      <c r="K237" s="89" t="s">
        <v>880</v>
      </c>
    </row>
    <row r="238" ht="12.75" customHeight="1">
      <c r="K238" s="89" t="s">
        <v>881</v>
      </c>
    </row>
    <row r="239" ht="12.75" customHeight="1">
      <c r="K239" s="89" t="s">
        <v>882</v>
      </c>
    </row>
    <row r="240" ht="12.75" customHeight="1">
      <c r="K240" s="89" t="s">
        <v>883</v>
      </c>
    </row>
    <row r="241" ht="12.75" customHeight="1">
      <c r="K241" s="89" t="s">
        <v>884</v>
      </c>
    </row>
    <row r="242" ht="12.75" customHeight="1">
      <c r="K242" s="89" t="s">
        <v>885</v>
      </c>
    </row>
    <row r="243" ht="12.75" customHeight="1">
      <c r="K243" s="89" t="s">
        <v>886</v>
      </c>
    </row>
    <row r="244" ht="12.75" customHeight="1">
      <c r="K244" s="89" t="s">
        <v>887</v>
      </c>
    </row>
    <row r="245" ht="12.75" customHeight="1">
      <c r="K245" s="89" t="s">
        <v>888</v>
      </c>
    </row>
    <row r="246" ht="12.75" customHeight="1">
      <c r="K246" s="89" t="s">
        <v>889</v>
      </c>
    </row>
    <row r="247" ht="12.75" customHeight="1">
      <c r="K247" s="89" t="s">
        <v>890</v>
      </c>
    </row>
    <row r="248" ht="12.75" customHeight="1">
      <c r="K248" s="89" t="s">
        <v>891</v>
      </c>
    </row>
    <row r="249" ht="12.75" customHeight="1">
      <c r="K249" s="89" t="s">
        <v>892</v>
      </c>
    </row>
    <row r="250" ht="12.75" customHeight="1">
      <c r="K250" s="89" t="s">
        <v>893</v>
      </c>
    </row>
    <row r="251" ht="12.75" customHeight="1">
      <c r="K251" s="89" t="s">
        <v>894</v>
      </c>
    </row>
    <row r="252" ht="12.75" customHeight="1">
      <c r="K252" s="89" t="s">
        <v>0</v>
      </c>
    </row>
    <row r="253" ht="12.75" customHeight="1">
      <c r="K253" s="89" t="s">
        <v>1</v>
      </c>
    </row>
    <row r="254" ht="12.75" customHeight="1">
      <c r="K254" s="89" t="s">
        <v>2</v>
      </c>
    </row>
    <row r="255" ht="12.75" customHeight="1">
      <c r="K255" s="89" t="s">
        <v>3</v>
      </c>
    </row>
    <row r="256" ht="12.75" customHeight="1">
      <c r="K256" s="89" t="s">
        <v>4</v>
      </c>
    </row>
    <row r="257" ht="12.75" customHeight="1">
      <c r="K257" s="89" t="s">
        <v>5</v>
      </c>
    </row>
    <row r="258" ht="12.75" customHeight="1">
      <c r="K258" s="89" t="s">
        <v>6</v>
      </c>
    </row>
    <row r="259" ht="12.75" customHeight="1">
      <c r="K259" s="89" t="s">
        <v>7</v>
      </c>
    </row>
    <row r="260" ht="12.75" customHeight="1">
      <c r="K260" s="89" t="s">
        <v>8</v>
      </c>
    </row>
    <row r="261" ht="12.75" customHeight="1">
      <c r="K261" s="89" t="s">
        <v>9</v>
      </c>
    </row>
    <row r="262" ht="12.75" customHeight="1">
      <c r="K262" s="89" t="s">
        <v>10</v>
      </c>
    </row>
    <row r="263" ht="12.75" customHeight="1">
      <c r="K263" s="89" t="s">
        <v>11</v>
      </c>
    </row>
    <row r="264" ht="12.75" customHeight="1">
      <c r="K264" s="89" t="s">
        <v>12</v>
      </c>
    </row>
    <row r="265" ht="12.75" customHeight="1">
      <c r="K265" s="89" t="s">
        <v>13</v>
      </c>
    </row>
    <row r="266" ht="12.75" customHeight="1">
      <c r="K266" s="89" t="s">
        <v>14</v>
      </c>
    </row>
    <row r="267" ht="12.75" customHeight="1">
      <c r="K267" s="89" t="s">
        <v>15</v>
      </c>
    </row>
    <row r="268" ht="12.75" customHeight="1">
      <c r="K268" s="89" t="s">
        <v>16</v>
      </c>
    </row>
    <row r="269" ht="12.75" customHeight="1">
      <c r="K269" s="89" t="s">
        <v>17</v>
      </c>
    </row>
    <row r="270" ht="12.75" customHeight="1">
      <c r="K270" s="89" t="s">
        <v>18</v>
      </c>
    </row>
    <row r="271" ht="12.75" customHeight="1">
      <c r="K271" s="89" t="s">
        <v>19</v>
      </c>
    </row>
    <row r="272" ht="12.75" customHeight="1">
      <c r="K272" s="89" t="s">
        <v>20</v>
      </c>
    </row>
    <row r="273" ht="12.75" customHeight="1">
      <c r="K273" s="89" t="s">
        <v>21</v>
      </c>
    </row>
    <row r="274" ht="12.75" customHeight="1">
      <c r="K274" s="89" t="s">
        <v>22</v>
      </c>
    </row>
    <row r="275" ht="12.75" customHeight="1">
      <c r="K275" s="89" t="s">
        <v>23</v>
      </c>
    </row>
    <row r="276" ht="12.75" customHeight="1">
      <c r="K276" s="89" t="s">
        <v>24</v>
      </c>
    </row>
    <row r="277" ht="12.75" customHeight="1">
      <c r="K277" s="89" t="s">
        <v>25</v>
      </c>
    </row>
    <row r="278" ht="12.75" customHeight="1">
      <c r="K278" s="89" t="s">
        <v>26</v>
      </c>
    </row>
    <row r="279" ht="12.75" customHeight="1">
      <c r="K279" s="89" t="s">
        <v>27</v>
      </c>
    </row>
    <row r="280" ht="12.75" customHeight="1">
      <c r="K280" s="89" t="s">
        <v>29</v>
      </c>
    </row>
    <row r="281" ht="12.75" customHeight="1">
      <c r="K281" s="89" t="s">
        <v>30</v>
      </c>
    </row>
    <row r="282" ht="12.75" customHeight="1">
      <c r="K282" s="89" t="s">
        <v>31</v>
      </c>
    </row>
    <row r="283" ht="12.75" customHeight="1">
      <c r="K283" s="89" t="s">
        <v>32</v>
      </c>
    </row>
    <row r="284" ht="12.75" customHeight="1">
      <c r="K284" s="89" t="s">
        <v>33</v>
      </c>
    </row>
    <row r="285" ht="12.75" customHeight="1">
      <c r="K285" s="89" t="s">
        <v>34</v>
      </c>
    </row>
    <row r="286" ht="12.75" customHeight="1">
      <c r="K286" s="89" t="s">
        <v>35</v>
      </c>
    </row>
    <row r="287" ht="12.75" customHeight="1">
      <c r="K287" s="89" t="s">
        <v>36</v>
      </c>
    </row>
    <row r="288" ht="12.75" customHeight="1">
      <c r="K288" s="89" t="s">
        <v>37</v>
      </c>
    </row>
    <row r="289" ht="12.75" customHeight="1">
      <c r="K289" s="89" t="s">
        <v>38</v>
      </c>
    </row>
    <row r="290" ht="12.75" customHeight="1">
      <c r="K290" s="89" t="s">
        <v>39</v>
      </c>
    </row>
    <row r="291" ht="12.75" customHeight="1">
      <c r="K291" s="89" t="s">
        <v>40</v>
      </c>
    </row>
    <row r="292" ht="12.75" customHeight="1">
      <c r="K292" s="89" t="s">
        <v>41</v>
      </c>
    </row>
    <row r="293" ht="12.75" customHeight="1">
      <c r="K293" s="89" t="s">
        <v>42</v>
      </c>
    </row>
    <row r="294" ht="12.75" customHeight="1">
      <c r="K294" s="89" t="s">
        <v>43</v>
      </c>
    </row>
    <row r="295" ht="12.75" customHeight="1">
      <c r="K295" s="89" t="s">
        <v>44</v>
      </c>
    </row>
    <row r="296" ht="12.75" customHeight="1">
      <c r="K296" s="89" t="s">
        <v>45</v>
      </c>
    </row>
    <row r="297" ht="12.75" customHeight="1">
      <c r="K297" s="89" t="s">
        <v>46</v>
      </c>
    </row>
    <row r="298" ht="12.75" customHeight="1">
      <c r="K298" s="89" t="s">
        <v>47</v>
      </c>
    </row>
    <row r="299" ht="12.75" customHeight="1">
      <c r="K299" s="89" t="s">
        <v>48</v>
      </c>
    </row>
    <row r="300" ht="12.75" customHeight="1">
      <c r="K300" s="89" t="s">
        <v>49</v>
      </c>
    </row>
    <row r="301" ht="12.75" customHeight="1">
      <c r="K301" s="89" t="s">
        <v>50</v>
      </c>
    </row>
    <row r="302" ht="12.75" customHeight="1">
      <c r="K302" s="89" t="s">
        <v>51</v>
      </c>
    </row>
    <row r="303" ht="12.75" customHeight="1">
      <c r="K303" s="89" t="s">
        <v>52</v>
      </c>
    </row>
    <row r="304" ht="12.75" customHeight="1">
      <c r="K304" s="89" t="s">
        <v>53</v>
      </c>
    </row>
    <row r="305" ht="12.75" customHeight="1">
      <c r="K305" s="89" t="s">
        <v>54</v>
      </c>
    </row>
    <row r="306" ht="12.75" customHeight="1">
      <c r="K306" s="89" t="s">
        <v>55</v>
      </c>
    </row>
    <row r="307" ht="12.75" customHeight="1">
      <c r="K307" s="89" t="s">
        <v>56</v>
      </c>
    </row>
    <row r="308" ht="12.75" customHeight="1">
      <c r="K308" s="89" t="s">
        <v>57</v>
      </c>
    </row>
    <row r="309" ht="12.75" customHeight="1">
      <c r="K309" s="89" t="s">
        <v>58</v>
      </c>
    </row>
    <row r="310" ht="12.75" customHeight="1">
      <c r="K310" s="89" t="s">
        <v>59</v>
      </c>
    </row>
    <row r="311" ht="12.75" customHeight="1">
      <c r="K311" s="89" t="s">
        <v>60</v>
      </c>
    </row>
    <row r="312" ht="12.75" customHeight="1">
      <c r="K312" s="89" t="s">
        <v>61</v>
      </c>
    </row>
    <row r="313" ht="12.75" customHeight="1">
      <c r="K313" s="89" t="s">
        <v>62</v>
      </c>
    </row>
    <row r="314" ht="12.75" customHeight="1">
      <c r="K314" s="89" t="s">
        <v>63</v>
      </c>
    </row>
    <row r="315" ht="12.75" customHeight="1">
      <c r="K315" s="89" t="s">
        <v>64</v>
      </c>
    </row>
    <row r="316" ht="12.75" customHeight="1">
      <c r="K316" s="89" t="s">
        <v>65</v>
      </c>
    </row>
    <row r="317" ht="12.75" customHeight="1">
      <c r="K317" s="89" t="s">
        <v>66</v>
      </c>
    </row>
    <row r="318" ht="12.75" customHeight="1">
      <c r="K318" s="89" t="s">
        <v>67</v>
      </c>
    </row>
    <row r="319" ht="12.75" customHeight="1">
      <c r="K319" s="89" t="s">
        <v>70</v>
      </c>
    </row>
    <row r="320" ht="12.75" customHeight="1">
      <c r="K320" s="89" t="s">
        <v>71</v>
      </c>
    </row>
    <row r="321" ht="12.75" customHeight="1">
      <c r="K321" s="89" t="s">
        <v>72</v>
      </c>
    </row>
    <row r="322" ht="12.75" customHeight="1">
      <c r="K322" s="89" t="s">
        <v>73</v>
      </c>
    </row>
    <row r="323" ht="12.75" customHeight="1">
      <c r="K323" s="89" t="s">
        <v>74</v>
      </c>
    </row>
    <row r="324" ht="12.75" customHeight="1">
      <c r="K324" s="89" t="s">
        <v>471</v>
      </c>
    </row>
    <row r="325" ht="12.75" customHeight="1">
      <c r="K325" s="89" t="s">
        <v>75</v>
      </c>
    </row>
    <row r="326" ht="12.75" customHeight="1">
      <c r="K326" s="89" t="s">
        <v>76</v>
      </c>
    </row>
    <row r="327" ht="12.75" customHeight="1">
      <c r="K327" s="89" t="s">
        <v>77</v>
      </c>
    </row>
    <row r="328" ht="12.75" customHeight="1">
      <c r="K328" s="89" t="s">
        <v>78</v>
      </c>
    </row>
    <row r="329" ht="12.75" customHeight="1">
      <c r="K329" s="89" t="s">
        <v>79</v>
      </c>
    </row>
    <row r="330" ht="12.75" customHeight="1">
      <c r="K330" s="89" t="s">
        <v>80</v>
      </c>
    </row>
    <row r="331" ht="12.75" customHeight="1">
      <c r="K331" s="89" t="s">
        <v>81</v>
      </c>
    </row>
    <row r="332" ht="12.75" customHeight="1">
      <c r="K332" s="89" t="s">
        <v>82</v>
      </c>
    </row>
    <row r="333" ht="12.75" customHeight="1">
      <c r="K333" s="89" t="s">
        <v>83</v>
      </c>
    </row>
    <row r="334" ht="12.75" customHeight="1">
      <c r="K334" s="89" t="s">
        <v>84</v>
      </c>
    </row>
    <row r="335" ht="12.75" customHeight="1">
      <c r="K335" s="89" t="s">
        <v>85</v>
      </c>
    </row>
    <row r="336" ht="12.75" customHeight="1">
      <c r="K336" s="89" t="s">
        <v>86</v>
      </c>
    </row>
    <row r="337" ht="12.75" customHeight="1">
      <c r="K337" s="89" t="s">
        <v>87</v>
      </c>
    </row>
    <row r="338" ht="12.75" customHeight="1">
      <c r="K338" s="89" t="s">
        <v>88</v>
      </c>
    </row>
    <row r="339" ht="12.75" customHeight="1">
      <c r="K339" s="89" t="s">
        <v>89</v>
      </c>
    </row>
    <row r="340" ht="12.75" customHeight="1">
      <c r="K340" s="89" t="s">
        <v>90</v>
      </c>
    </row>
    <row r="341" ht="12.75" customHeight="1">
      <c r="K341" s="89" t="s">
        <v>91</v>
      </c>
    </row>
    <row r="342" ht="12.75" customHeight="1">
      <c r="K342" s="89" t="s">
        <v>92</v>
      </c>
    </row>
    <row r="343" ht="12.75" customHeight="1">
      <c r="K343" s="89" t="s">
        <v>93</v>
      </c>
    </row>
    <row r="344" ht="12.75" customHeight="1">
      <c r="K344" s="89" t="s">
        <v>94</v>
      </c>
    </row>
    <row r="345" ht="12.75" customHeight="1">
      <c r="K345" s="89" t="s">
        <v>95</v>
      </c>
    </row>
    <row r="346" ht="12.75" customHeight="1">
      <c r="K346" s="89" t="s">
        <v>96</v>
      </c>
    </row>
    <row r="347" ht="12.75" customHeight="1">
      <c r="K347" s="89" t="s">
        <v>97</v>
      </c>
    </row>
    <row r="348" ht="12.75" customHeight="1">
      <c r="K348" s="89" t="s">
        <v>98</v>
      </c>
    </row>
    <row r="349" ht="12.75" customHeight="1">
      <c r="K349" s="89" t="s">
        <v>99</v>
      </c>
    </row>
    <row r="350" ht="12.75" customHeight="1">
      <c r="K350" s="89" t="s">
        <v>100</v>
      </c>
    </row>
    <row r="351" ht="12.75" customHeight="1">
      <c r="K351" s="89" t="s">
        <v>101</v>
      </c>
    </row>
    <row r="352" ht="12.75" customHeight="1">
      <c r="K352" s="89" t="s">
        <v>102</v>
      </c>
    </row>
    <row r="353" ht="12.75" customHeight="1">
      <c r="K353" s="89" t="s">
        <v>103</v>
      </c>
    </row>
    <row r="354" ht="12.75" customHeight="1">
      <c r="K354" s="89" t="s">
        <v>104</v>
      </c>
    </row>
    <row r="355" ht="12.75" customHeight="1">
      <c r="K355" s="89" t="s">
        <v>105</v>
      </c>
    </row>
    <row r="356" ht="12.75" customHeight="1">
      <c r="K356" s="89" t="s">
        <v>106</v>
      </c>
    </row>
    <row r="357" ht="12.75" customHeight="1">
      <c r="K357" s="89" t="s">
        <v>107</v>
      </c>
    </row>
    <row r="358" ht="12.75" customHeight="1">
      <c r="K358" s="89" t="s">
        <v>108</v>
      </c>
    </row>
    <row r="359" ht="12.75" customHeight="1">
      <c r="K359" s="89" t="s">
        <v>109</v>
      </c>
    </row>
    <row r="360" ht="12.75" customHeight="1">
      <c r="K360" s="89" t="s">
        <v>110</v>
      </c>
    </row>
    <row r="361" ht="12.75" customHeight="1">
      <c r="K361" s="89" t="s">
        <v>116</v>
      </c>
    </row>
    <row r="362" ht="12.75" customHeight="1">
      <c r="K362" s="89" t="s">
        <v>117</v>
      </c>
    </row>
    <row r="363" ht="12.75" customHeight="1">
      <c r="K363" s="89" t="s">
        <v>118</v>
      </c>
    </row>
    <row r="364" ht="12.75" customHeight="1">
      <c r="K364" s="89" t="s">
        <v>119</v>
      </c>
    </row>
    <row r="365" ht="12.75" customHeight="1">
      <c r="K365" s="89" t="s">
        <v>120</v>
      </c>
    </row>
    <row r="366" ht="12.75" customHeight="1">
      <c r="K366" s="89" t="s">
        <v>121</v>
      </c>
    </row>
    <row r="367" ht="12.75" customHeight="1">
      <c r="K367" s="89" t="s">
        <v>122</v>
      </c>
    </row>
    <row r="368" ht="12.75" customHeight="1">
      <c r="K368" s="89" t="s">
        <v>123</v>
      </c>
    </row>
    <row r="369" ht="12.75" customHeight="1">
      <c r="K369" s="89" t="s">
        <v>124</v>
      </c>
    </row>
    <row r="370" ht="12.75" customHeight="1">
      <c r="K370" s="89" t="s">
        <v>125</v>
      </c>
    </row>
    <row r="371" ht="12.75" customHeight="1">
      <c r="K371" s="89" t="s">
        <v>126</v>
      </c>
    </row>
    <row r="372" ht="12.75" customHeight="1">
      <c r="K372" s="89" t="s">
        <v>127</v>
      </c>
    </row>
    <row r="373" ht="12.75" customHeight="1">
      <c r="K373" s="89" t="s">
        <v>128</v>
      </c>
    </row>
    <row r="374" ht="12.75" customHeight="1">
      <c r="K374" s="89" t="s">
        <v>129</v>
      </c>
    </row>
    <row r="375" ht="12.75" customHeight="1">
      <c r="K375" s="89" t="s">
        <v>130</v>
      </c>
    </row>
    <row r="376" ht="12.75" customHeight="1">
      <c r="K376" s="89" t="s">
        <v>131</v>
      </c>
    </row>
    <row r="377" ht="12.75" customHeight="1">
      <c r="K377" s="89" t="s">
        <v>132</v>
      </c>
    </row>
    <row r="378" ht="12.75" customHeight="1">
      <c r="K378" s="89" t="s">
        <v>133</v>
      </c>
    </row>
    <row r="379" ht="12.75" customHeight="1">
      <c r="K379" s="89" t="s">
        <v>134</v>
      </c>
    </row>
    <row r="380" ht="12.75" customHeight="1">
      <c r="K380" s="89" t="s">
        <v>135</v>
      </c>
    </row>
    <row r="381" ht="12.75" customHeight="1">
      <c r="K381" s="89" t="s">
        <v>136</v>
      </c>
    </row>
    <row r="382" ht="12.75" customHeight="1">
      <c r="K382" s="89" t="s">
        <v>137</v>
      </c>
    </row>
    <row r="383" ht="12.75" customHeight="1">
      <c r="K383" s="89" t="s">
        <v>138</v>
      </c>
    </row>
    <row r="384" ht="12.75" customHeight="1">
      <c r="K384" s="89" t="s">
        <v>139</v>
      </c>
    </row>
    <row r="385" ht="12.75" customHeight="1">
      <c r="K385" s="89" t="s">
        <v>140</v>
      </c>
    </row>
    <row r="386" ht="12.75" customHeight="1">
      <c r="K386" s="89" t="s">
        <v>141</v>
      </c>
    </row>
    <row r="387" ht="12.75" customHeight="1">
      <c r="K387" s="89" t="s">
        <v>142</v>
      </c>
    </row>
    <row r="388" ht="12.75" customHeight="1">
      <c r="K388" s="89" t="s">
        <v>143</v>
      </c>
    </row>
    <row r="389" ht="12.75" customHeight="1">
      <c r="K389" s="89" t="s">
        <v>144</v>
      </c>
    </row>
    <row r="390" ht="12.75" customHeight="1">
      <c r="K390" s="89" t="s">
        <v>145</v>
      </c>
    </row>
    <row r="391" ht="12.75" customHeight="1">
      <c r="K391" s="89" t="s">
        <v>146</v>
      </c>
    </row>
    <row r="392" ht="12.75" customHeight="1">
      <c r="K392" s="89" t="s">
        <v>147</v>
      </c>
    </row>
    <row r="393" ht="12.75" customHeight="1">
      <c r="K393" s="89" t="s">
        <v>148</v>
      </c>
    </row>
    <row r="394" ht="12.75" customHeight="1">
      <c r="K394" s="89" t="s">
        <v>149</v>
      </c>
    </row>
    <row r="395" ht="12.75" customHeight="1">
      <c r="K395" s="89" t="s">
        <v>151</v>
      </c>
    </row>
    <row r="396" ht="12.75" customHeight="1">
      <c r="K396" s="89" t="s">
        <v>152</v>
      </c>
    </row>
    <row r="397" ht="12.75" customHeight="1">
      <c r="K397" s="89" t="s">
        <v>153</v>
      </c>
    </row>
    <row r="398" ht="12.75" customHeight="1">
      <c r="K398" s="89" t="s">
        <v>154</v>
      </c>
    </row>
    <row r="399" ht="12.75" customHeight="1">
      <c r="K399" s="89" t="s">
        <v>155</v>
      </c>
    </row>
    <row r="400" ht="12.75" customHeight="1">
      <c r="K400" s="89" t="s">
        <v>156</v>
      </c>
    </row>
    <row r="401" ht="12.75" customHeight="1">
      <c r="K401" s="89" t="s">
        <v>157</v>
      </c>
    </row>
    <row r="402" ht="12.75" customHeight="1">
      <c r="K402" s="89" t="s">
        <v>158</v>
      </c>
    </row>
    <row r="403" ht="12.75" customHeight="1">
      <c r="K403" s="89" t="s">
        <v>159</v>
      </c>
    </row>
    <row r="404" ht="12.75" customHeight="1">
      <c r="K404" s="89" t="s">
        <v>160</v>
      </c>
    </row>
    <row r="405" ht="12.75" customHeight="1">
      <c r="K405" s="89" t="s">
        <v>161</v>
      </c>
    </row>
    <row r="406" ht="12.75" customHeight="1">
      <c r="K406" s="89" t="s">
        <v>162</v>
      </c>
    </row>
    <row r="407" ht="12.75" customHeight="1">
      <c r="K407" s="89" t="s">
        <v>163</v>
      </c>
    </row>
    <row r="408" ht="12.75" customHeight="1">
      <c r="K408" s="89" t="s">
        <v>164</v>
      </c>
    </row>
    <row r="409" ht="12.75" customHeight="1">
      <c r="K409" s="89" t="s">
        <v>165</v>
      </c>
    </row>
    <row r="410" ht="12.75" customHeight="1">
      <c r="K410" s="89" t="s">
        <v>166</v>
      </c>
    </row>
    <row r="411" ht="12.75" customHeight="1">
      <c r="K411" s="89" t="s">
        <v>167</v>
      </c>
    </row>
    <row r="412" ht="12.75" customHeight="1">
      <c r="K412" s="89" t="s">
        <v>168</v>
      </c>
    </row>
    <row r="413" ht="12.75" customHeight="1">
      <c r="K413" s="89" t="s">
        <v>169</v>
      </c>
    </row>
    <row r="414" ht="12.75" customHeight="1">
      <c r="K414" s="89" t="s">
        <v>170</v>
      </c>
    </row>
    <row r="415" ht="12.75" customHeight="1">
      <c r="K415" s="89" t="s">
        <v>171</v>
      </c>
    </row>
    <row r="416" ht="12.75" customHeight="1">
      <c r="K416" s="89" t="s">
        <v>172</v>
      </c>
    </row>
    <row r="417" ht="12.75" customHeight="1">
      <c r="K417" s="89" t="s">
        <v>173</v>
      </c>
    </row>
    <row r="418" ht="12.75" customHeight="1">
      <c r="K418" s="89" t="s">
        <v>174</v>
      </c>
    </row>
    <row r="419" ht="12.75" customHeight="1">
      <c r="K419" s="89" t="s">
        <v>175</v>
      </c>
    </row>
    <row r="420" ht="12.75" customHeight="1">
      <c r="K420" s="89" t="s">
        <v>176</v>
      </c>
    </row>
    <row r="421" ht="12.75" customHeight="1">
      <c r="K421" s="89" t="s">
        <v>177</v>
      </c>
    </row>
    <row r="422" ht="12.75" customHeight="1">
      <c r="K422" s="89" t="s">
        <v>178</v>
      </c>
    </row>
    <row r="423" ht="12.75" customHeight="1">
      <c r="K423" s="89" t="s">
        <v>179</v>
      </c>
    </row>
    <row r="424" ht="12.75" customHeight="1">
      <c r="K424" s="89" t="s">
        <v>180</v>
      </c>
    </row>
    <row r="425" ht="12.75" customHeight="1">
      <c r="K425" s="89" t="s">
        <v>181</v>
      </c>
    </row>
    <row r="426" ht="12.75" customHeight="1">
      <c r="K426" s="89" t="s">
        <v>182</v>
      </c>
    </row>
    <row r="427" ht="12.75" customHeight="1">
      <c r="K427" s="89" t="s">
        <v>183</v>
      </c>
    </row>
    <row r="428" ht="12.75" customHeight="1">
      <c r="K428" s="89" t="s">
        <v>472</v>
      </c>
    </row>
    <row r="429" ht="12.75" customHeight="1">
      <c r="K429" s="89" t="s">
        <v>184</v>
      </c>
    </row>
    <row r="430" ht="12.75" customHeight="1">
      <c r="K430" s="89" t="s">
        <v>473</v>
      </c>
    </row>
    <row r="431" ht="12.75" customHeight="1">
      <c r="K431" s="89" t="s">
        <v>185</v>
      </c>
    </row>
    <row r="432" ht="12.75" customHeight="1">
      <c r="K432" s="89" t="s">
        <v>186</v>
      </c>
    </row>
    <row r="433" ht="12.75" customHeight="1">
      <c r="K433" s="89" t="s">
        <v>187</v>
      </c>
    </row>
    <row r="434" ht="12.75" customHeight="1">
      <c r="K434" s="89" t="s">
        <v>188</v>
      </c>
    </row>
    <row r="435" ht="12.75" customHeight="1">
      <c r="K435" s="89" t="s">
        <v>189</v>
      </c>
    </row>
    <row r="436" ht="12.75" customHeight="1">
      <c r="K436" s="89" t="s">
        <v>190</v>
      </c>
    </row>
    <row r="437" ht="12.75" customHeight="1">
      <c r="K437" s="89" t="s">
        <v>191</v>
      </c>
    </row>
    <row r="438" ht="12.75" customHeight="1">
      <c r="K438" s="89" t="s">
        <v>192</v>
      </c>
    </row>
    <row r="439" ht="12.75" customHeight="1">
      <c r="K439" s="89" t="s">
        <v>193</v>
      </c>
    </row>
    <row r="440" ht="12.75" customHeight="1">
      <c r="K440" s="89" t="s">
        <v>194</v>
      </c>
    </row>
    <row r="441" ht="12.75" customHeight="1">
      <c r="K441" s="89" t="s">
        <v>195</v>
      </c>
    </row>
    <row r="442" ht="12.75" customHeight="1">
      <c r="K442" s="89" t="s">
        <v>196</v>
      </c>
    </row>
    <row r="443" ht="12.75" customHeight="1">
      <c r="K443" s="89" t="s">
        <v>197</v>
      </c>
    </row>
    <row r="444" ht="12.75" customHeight="1">
      <c r="K444" s="89" t="s">
        <v>198</v>
      </c>
    </row>
    <row r="445" ht="12.75" customHeight="1">
      <c r="K445" s="89" t="s">
        <v>199</v>
      </c>
    </row>
    <row r="446" ht="12.75" customHeight="1">
      <c r="K446" s="89" t="s">
        <v>200</v>
      </c>
    </row>
    <row r="447" ht="12.75" customHeight="1">
      <c r="K447" s="89" t="s">
        <v>201</v>
      </c>
    </row>
    <row r="448" ht="12.75" customHeight="1">
      <c r="K448" s="89" t="s">
        <v>202</v>
      </c>
    </row>
    <row r="449" ht="12.75" customHeight="1">
      <c r="K449" s="89" t="s">
        <v>205</v>
      </c>
    </row>
    <row r="450" ht="12.75" customHeight="1">
      <c r="K450" s="89" t="s">
        <v>206</v>
      </c>
    </row>
    <row r="451" ht="12.75" customHeight="1">
      <c r="K451" s="89" t="s">
        <v>474</v>
      </c>
    </row>
    <row r="452" ht="12.75" customHeight="1">
      <c r="K452" s="89" t="s">
        <v>475</v>
      </c>
    </row>
    <row r="453" ht="12.75" customHeight="1">
      <c r="K453" s="89" t="s">
        <v>207</v>
      </c>
    </row>
    <row r="454" ht="12.75" customHeight="1">
      <c r="K454" s="89" t="s">
        <v>208</v>
      </c>
    </row>
    <row r="455" ht="12.75" customHeight="1">
      <c r="K455" s="89" t="s">
        <v>209</v>
      </c>
    </row>
    <row r="456" ht="12.75" customHeight="1">
      <c r="K456" s="89" t="s">
        <v>210</v>
      </c>
    </row>
    <row r="457" ht="12.75" customHeight="1">
      <c r="K457" s="89" t="s">
        <v>211</v>
      </c>
    </row>
    <row r="458" ht="12.75" customHeight="1">
      <c r="K458" s="89" t="s">
        <v>212</v>
      </c>
    </row>
    <row r="459" ht="12.75" customHeight="1">
      <c r="K459" s="89" t="s">
        <v>213</v>
      </c>
    </row>
    <row r="460" ht="12.75" customHeight="1">
      <c r="K460" s="89" t="s">
        <v>214</v>
      </c>
    </row>
    <row r="461" ht="12.75" customHeight="1">
      <c r="K461" s="89" t="s">
        <v>215</v>
      </c>
    </row>
    <row r="462" ht="12.75" customHeight="1">
      <c r="K462" s="89" t="s">
        <v>216</v>
      </c>
    </row>
    <row r="463" ht="12.75" customHeight="1">
      <c r="K463" s="89" t="s">
        <v>217</v>
      </c>
    </row>
    <row r="464" ht="12.75" customHeight="1">
      <c r="K464" s="89" t="s">
        <v>218</v>
      </c>
    </row>
    <row r="465" ht="12.75" customHeight="1">
      <c r="K465" s="89" t="s">
        <v>219</v>
      </c>
    </row>
    <row r="466" ht="12.75" customHeight="1">
      <c r="K466" s="89" t="s">
        <v>220</v>
      </c>
    </row>
    <row r="467" ht="12.75" customHeight="1">
      <c r="K467" s="89" t="s">
        <v>221</v>
      </c>
    </row>
    <row r="468" ht="12.75" customHeight="1">
      <c r="K468" s="89" t="s">
        <v>222</v>
      </c>
    </row>
    <row r="469" ht="12.75" customHeight="1">
      <c r="K469" s="89" t="s">
        <v>223</v>
      </c>
    </row>
    <row r="470" ht="12.75" customHeight="1">
      <c r="K470" s="89" t="s">
        <v>224</v>
      </c>
    </row>
    <row r="471" ht="12.75" customHeight="1">
      <c r="K471" s="89" t="s">
        <v>225</v>
      </c>
    </row>
    <row r="472" ht="12.75" customHeight="1">
      <c r="K472" s="89" t="s">
        <v>226</v>
      </c>
    </row>
    <row r="473" ht="12.75" customHeight="1">
      <c r="K473" s="89" t="s">
        <v>227</v>
      </c>
    </row>
    <row r="474" ht="12.75" customHeight="1">
      <c r="K474" s="89" t="s">
        <v>228</v>
      </c>
    </row>
    <row r="475" ht="12.75" customHeight="1">
      <c r="K475" s="89" t="s">
        <v>229</v>
      </c>
    </row>
    <row r="476" ht="12.75" customHeight="1">
      <c r="K476" s="89" t="s">
        <v>230</v>
      </c>
    </row>
    <row r="477" ht="12.75" customHeight="1">
      <c r="K477" s="89" t="s">
        <v>231</v>
      </c>
    </row>
    <row r="478" ht="12.75" customHeight="1">
      <c r="K478" s="89" t="s">
        <v>232</v>
      </c>
    </row>
    <row r="479" ht="12.75" customHeight="1">
      <c r="K479" s="89" t="s">
        <v>233</v>
      </c>
    </row>
    <row r="480" ht="12.75" customHeight="1">
      <c r="K480" s="89" t="s">
        <v>234</v>
      </c>
    </row>
    <row r="481" ht="12.75" customHeight="1">
      <c r="K481" s="89" t="s">
        <v>235</v>
      </c>
    </row>
    <row r="482" ht="12.75" customHeight="1">
      <c r="K482" s="89" t="s">
        <v>236</v>
      </c>
    </row>
    <row r="483" ht="12.75" customHeight="1">
      <c r="K483" s="89" t="s">
        <v>237</v>
      </c>
    </row>
    <row r="484" ht="12.75" customHeight="1">
      <c r="K484" s="89" t="s">
        <v>238</v>
      </c>
    </row>
    <row r="485" ht="12.75" customHeight="1">
      <c r="K485" s="89" t="s">
        <v>239</v>
      </c>
    </row>
    <row r="486" ht="12.75" customHeight="1">
      <c r="K486" s="89" t="s">
        <v>240</v>
      </c>
    </row>
    <row r="487" ht="12.75" customHeight="1">
      <c r="K487" s="89" t="s">
        <v>241</v>
      </c>
    </row>
    <row r="488" ht="12.75" customHeight="1">
      <c r="K488" s="89" t="s">
        <v>476</v>
      </c>
    </row>
    <row r="489" ht="12.75" customHeight="1">
      <c r="K489" s="89" t="s">
        <v>242</v>
      </c>
    </row>
    <row r="490" ht="12.75" customHeight="1">
      <c r="K490" s="89" t="s">
        <v>243</v>
      </c>
    </row>
    <row r="491" ht="12.75" customHeight="1">
      <c r="K491" s="89" t="s">
        <v>244</v>
      </c>
    </row>
    <row r="492" ht="12.75" customHeight="1">
      <c r="K492" s="89" t="s">
        <v>245</v>
      </c>
    </row>
    <row r="493" ht="12.75" customHeight="1">
      <c r="K493" s="89" t="s">
        <v>246</v>
      </c>
    </row>
    <row r="494" ht="12.75" customHeight="1">
      <c r="K494" s="89" t="s">
        <v>247</v>
      </c>
    </row>
    <row r="495" ht="12.75" customHeight="1">
      <c r="K495" s="89" t="s">
        <v>248</v>
      </c>
    </row>
    <row r="496" ht="12.75" customHeight="1">
      <c r="K496" s="89" t="s">
        <v>249</v>
      </c>
    </row>
    <row r="497" ht="12.75" customHeight="1">
      <c r="K497" s="89" t="s">
        <v>250</v>
      </c>
    </row>
    <row r="498" ht="12.75" customHeight="1">
      <c r="K498" s="89" t="s">
        <v>251</v>
      </c>
    </row>
    <row r="499" ht="12.75" customHeight="1">
      <c r="K499" s="89" t="s">
        <v>252</v>
      </c>
    </row>
    <row r="500" ht="12.75" customHeight="1">
      <c r="K500" s="89" t="s">
        <v>253</v>
      </c>
    </row>
    <row r="501" ht="12.75" customHeight="1">
      <c r="K501" s="89" t="s">
        <v>254</v>
      </c>
    </row>
    <row r="502" ht="12.75" customHeight="1">
      <c r="K502" s="89" t="s">
        <v>255</v>
      </c>
    </row>
    <row r="503" ht="12.75" customHeight="1">
      <c r="K503" s="89" t="s">
        <v>256</v>
      </c>
    </row>
    <row r="504" ht="12.75" customHeight="1">
      <c r="K504" s="89" t="s">
        <v>257</v>
      </c>
    </row>
    <row r="505" ht="12.75" customHeight="1">
      <c r="K505" s="89" t="s">
        <v>258</v>
      </c>
    </row>
    <row r="506" ht="12.75" customHeight="1">
      <c r="K506" s="89" t="s">
        <v>259</v>
      </c>
    </row>
    <row r="507" ht="12.75" customHeight="1">
      <c r="K507" s="89" t="s">
        <v>260</v>
      </c>
    </row>
    <row r="508" ht="12.75" customHeight="1">
      <c r="K508" s="89" t="s">
        <v>261</v>
      </c>
    </row>
    <row r="509" ht="12.75" customHeight="1">
      <c r="K509" s="89" t="s">
        <v>265</v>
      </c>
    </row>
    <row r="510" ht="12.75" customHeight="1">
      <c r="K510" s="89" t="s">
        <v>266</v>
      </c>
    </row>
    <row r="511" ht="12.75" customHeight="1">
      <c r="K511" s="89" t="s">
        <v>267</v>
      </c>
    </row>
    <row r="512" ht="12.75" customHeight="1">
      <c r="K512" s="89" t="s">
        <v>268</v>
      </c>
    </row>
    <row r="513" ht="12.75" customHeight="1">
      <c r="K513" s="89" t="s">
        <v>269</v>
      </c>
    </row>
    <row r="514" ht="12.75" customHeight="1">
      <c r="K514" s="89" t="s">
        <v>270</v>
      </c>
    </row>
    <row r="515" ht="12.75" customHeight="1">
      <c r="K515" s="89" t="s">
        <v>271</v>
      </c>
    </row>
    <row r="516" ht="12.75" customHeight="1">
      <c r="K516" s="89" t="s">
        <v>272</v>
      </c>
    </row>
    <row r="517" ht="12.75" customHeight="1">
      <c r="K517" s="89" t="s">
        <v>273</v>
      </c>
    </row>
    <row r="518" ht="12.75" customHeight="1">
      <c r="K518" s="89" t="s">
        <v>274</v>
      </c>
    </row>
    <row r="519" ht="12.75" customHeight="1">
      <c r="K519" s="89" t="s">
        <v>275</v>
      </c>
    </row>
    <row r="520" ht="12.75" customHeight="1">
      <c r="K520" s="89" t="s">
        <v>276</v>
      </c>
    </row>
    <row r="521" ht="12.75" customHeight="1">
      <c r="K521" s="89" t="s">
        <v>277</v>
      </c>
    </row>
    <row r="522" ht="12.75" customHeight="1">
      <c r="K522" s="89" t="s">
        <v>278</v>
      </c>
    </row>
    <row r="523" ht="12.75" customHeight="1">
      <c r="K523" s="89" t="s">
        <v>279</v>
      </c>
    </row>
    <row r="524" ht="12.75" customHeight="1">
      <c r="K524" s="89" t="s">
        <v>280</v>
      </c>
    </row>
    <row r="525" ht="12.75" customHeight="1">
      <c r="K525" s="89" t="s">
        <v>281</v>
      </c>
    </row>
    <row r="526" ht="12.75" customHeight="1">
      <c r="K526" s="89" t="s">
        <v>282</v>
      </c>
    </row>
    <row r="527" ht="12.75" customHeight="1">
      <c r="K527" s="89" t="s">
        <v>283</v>
      </c>
    </row>
    <row r="528" ht="12.75" customHeight="1">
      <c r="K528" s="89" t="s">
        <v>284</v>
      </c>
    </row>
    <row r="529" ht="12.75" customHeight="1">
      <c r="K529" s="89" t="s">
        <v>285</v>
      </c>
    </row>
    <row r="530" ht="12.75" customHeight="1">
      <c r="K530" s="89" t="s">
        <v>286</v>
      </c>
    </row>
    <row r="531" ht="12.75" customHeight="1">
      <c r="K531" s="89" t="s">
        <v>287</v>
      </c>
    </row>
    <row r="532" ht="12.75" customHeight="1">
      <c r="K532" s="89" t="s">
        <v>288</v>
      </c>
    </row>
    <row r="533" ht="12.75" customHeight="1">
      <c r="K533" s="89" t="s">
        <v>289</v>
      </c>
    </row>
    <row r="534" ht="12.75" customHeight="1">
      <c r="K534" s="89" t="s">
        <v>290</v>
      </c>
    </row>
    <row r="535" ht="12.75" customHeight="1">
      <c r="K535" s="89" t="s">
        <v>291</v>
      </c>
    </row>
    <row r="536" ht="12.75" customHeight="1">
      <c r="K536" s="89" t="s">
        <v>292</v>
      </c>
    </row>
    <row r="537" ht="12.75" customHeight="1">
      <c r="K537" s="89" t="s">
        <v>293</v>
      </c>
    </row>
    <row r="538" ht="12.75" customHeight="1">
      <c r="K538" s="89" t="s">
        <v>294</v>
      </c>
    </row>
    <row r="539" ht="12.75" customHeight="1">
      <c r="K539" s="89" t="s">
        <v>295</v>
      </c>
    </row>
    <row r="540" ht="12.75" customHeight="1">
      <c r="K540" s="89" t="s">
        <v>296</v>
      </c>
    </row>
    <row r="541" ht="12.75" customHeight="1">
      <c r="K541" s="89" t="s">
        <v>297</v>
      </c>
    </row>
    <row r="542" ht="12.75" customHeight="1">
      <c r="K542" s="89" t="s">
        <v>298</v>
      </c>
    </row>
    <row r="543" ht="12.75" customHeight="1">
      <c r="K543" s="89" t="s">
        <v>299</v>
      </c>
    </row>
    <row r="544" ht="12.75" customHeight="1">
      <c r="K544" s="89" t="s">
        <v>300</v>
      </c>
    </row>
    <row r="545" ht="12.75" customHeight="1">
      <c r="K545" s="89" t="s">
        <v>301</v>
      </c>
    </row>
    <row r="546" ht="12.75" customHeight="1">
      <c r="K546" s="89" t="s">
        <v>304</v>
      </c>
    </row>
    <row r="547" ht="12.75" customHeight="1">
      <c r="K547" s="89" t="s">
        <v>305</v>
      </c>
    </row>
    <row r="548" ht="12.75" customHeight="1">
      <c r="K548" s="89" t="s">
        <v>306</v>
      </c>
    </row>
    <row r="549" ht="12.75" customHeight="1">
      <c r="K549" s="89" t="s">
        <v>307</v>
      </c>
    </row>
    <row r="550" ht="12.75" customHeight="1">
      <c r="K550" s="89" t="s">
        <v>308</v>
      </c>
    </row>
    <row r="551" ht="12.75" customHeight="1">
      <c r="K551" s="89" t="s">
        <v>309</v>
      </c>
    </row>
    <row r="552" ht="12.75" customHeight="1">
      <c r="K552" s="89" t="s">
        <v>310</v>
      </c>
    </row>
    <row r="553" ht="12.75" customHeight="1">
      <c r="K553" s="89" t="s">
        <v>311</v>
      </c>
    </row>
    <row r="554" ht="12.75" customHeight="1">
      <c r="K554" s="89" t="s">
        <v>312</v>
      </c>
    </row>
    <row r="555" ht="12.75" customHeight="1">
      <c r="K555" s="89" t="s">
        <v>313</v>
      </c>
    </row>
    <row r="556" ht="12.75" customHeight="1">
      <c r="K556" s="89" t="s">
        <v>314</v>
      </c>
    </row>
    <row r="557" ht="12.75" customHeight="1">
      <c r="K557" s="89" t="s">
        <v>315</v>
      </c>
    </row>
    <row r="558" ht="12.75" customHeight="1">
      <c r="K558" s="89" t="s">
        <v>316</v>
      </c>
    </row>
    <row r="559" ht="12.75" customHeight="1">
      <c r="K559" s="89" t="s">
        <v>317</v>
      </c>
    </row>
    <row r="560" ht="12.75" customHeight="1">
      <c r="K560" s="89" t="s">
        <v>318</v>
      </c>
    </row>
    <row r="561" ht="12.75" customHeight="1">
      <c r="K561" s="89" t="s">
        <v>319</v>
      </c>
    </row>
    <row r="562" ht="12.75" customHeight="1">
      <c r="K562" s="89" t="s">
        <v>320</v>
      </c>
    </row>
    <row r="563" ht="12.75" customHeight="1">
      <c r="K563" s="89" t="s">
        <v>321</v>
      </c>
    </row>
    <row r="564" ht="12.75" customHeight="1">
      <c r="K564" s="89" t="s">
        <v>322</v>
      </c>
    </row>
    <row r="565" ht="12.75" customHeight="1">
      <c r="K565" s="89" t="s">
        <v>323</v>
      </c>
    </row>
    <row r="566" ht="12.75" customHeight="1">
      <c r="K566" s="89" t="s">
        <v>324</v>
      </c>
    </row>
    <row r="567" ht="12.75" customHeight="1">
      <c r="K567" s="89" t="s">
        <v>325</v>
      </c>
    </row>
    <row r="568" ht="12.75" customHeight="1">
      <c r="K568" s="89" t="s">
        <v>326</v>
      </c>
    </row>
    <row r="569" ht="12.75" customHeight="1">
      <c r="K569" s="89" t="s">
        <v>327</v>
      </c>
    </row>
    <row r="570" ht="12.75" customHeight="1">
      <c r="K570" s="89" t="s">
        <v>477</v>
      </c>
    </row>
    <row r="571" ht="12.75" customHeight="1">
      <c r="K571" s="89" t="s">
        <v>328</v>
      </c>
    </row>
    <row r="572" ht="12.75" customHeight="1">
      <c r="K572" s="89" t="s">
        <v>329</v>
      </c>
    </row>
    <row r="573" ht="12.75" customHeight="1">
      <c r="K573" s="89" t="s">
        <v>330</v>
      </c>
    </row>
    <row r="574" ht="12.75" customHeight="1">
      <c r="K574" s="89" t="s">
        <v>331</v>
      </c>
    </row>
    <row r="575" ht="12.75" customHeight="1">
      <c r="K575" s="89" t="s">
        <v>334</v>
      </c>
    </row>
    <row r="576" ht="12.75" customHeight="1">
      <c r="K576" s="89" t="s">
        <v>335</v>
      </c>
    </row>
    <row r="577" ht="12.75" customHeight="1">
      <c r="K577" s="89" t="s">
        <v>336</v>
      </c>
    </row>
    <row r="578" ht="12.75" customHeight="1">
      <c r="K578" s="89" t="s">
        <v>337</v>
      </c>
    </row>
    <row r="579" ht="12.75" customHeight="1">
      <c r="K579" s="89" t="s">
        <v>338</v>
      </c>
    </row>
    <row r="580" ht="12.75" customHeight="1">
      <c r="K580" s="89" t="s">
        <v>339</v>
      </c>
    </row>
    <row r="581" ht="12.75" customHeight="1">
      <c r="K581" s="89" t="s">
        <v>340</v>
      </c>
    </row>
    <row r="582" ht="12.75" customHeight="1">
      <c r="K582" s="89" t="s">
        <v>341</v>
      </c>
    </row>
    <row r="583" ht="12.75" customHeight="1">
      <c r="K583" s="89" t="s">
        <v>342</v>
      </c>
    </row>
    <row r="584" ht="12.75" customHeight="1">
      <c r="K584" s="89" t="s">
        <v>343</v>
      </c>
    </row>
    <row r="585" ht="12.75" customHeight="1">
      <c r="K585" s="89" t="s">
        <v>344</v>
      </c>
    </row>
    <row r="586" ht="12.75" customHeight="1">
      <c r="K586" s="89" t="s">
        <v>345</v>
      </c>
    </row>
    <row r="587" ht="12.75" customHeight="1">
      <c r="K587" s="89" t="s">
        <v>346</v>
      </c>
    </row>
    <row r="588" ht="12.75" customHeight="1">
      <c r="K588" s="89" t="s">
        <v>347</v>
      </c>
    </row>
    <row r="589" ht="12.75" customHeight="1">
      <c r="K589" s="89" t="s">
        <v>348</v>
      </c>
    </row>
    <row r="590" ht="12.75" customHeight="1">
      <c r="K590" s="89" t="s">
        <v>349</v>
      </c>
    </row>
    <row r="591" ht="12.75" customHeight="1">
      <c r="K591" s="89" t="s">
        <v>350</v>
      </c>
    </row>
    <row r="592" ht="12.75" customHeight="1">
      <c r="K592" s="89" t="s">
        <v>351</v>
      </c>
    </row>
    <row r="593" ht="12.75" customHeight="1">
      <c r="K593" s="89" t="s">
        <v>352</v>
      </c>
    </row>
    <row r="594" ht="12.75" customHeight="1">
      <c r="K594" s="89" t="s">
        <v>353</v>
      </c>
    </row>
    <row r="595" ht="12.75" customHeight="1">
      <c r="K595" s="89" t="s">
        <v>354</v>
      </c>
    </row>
    <row r="596" ht="12.75" customHeight="1">
      <c r="K596" s="89" t="s">
        <v>355</v>
      </c>
    </row>
    <row r="597" ht="12.75" customHeight="1">
      <c r="K597" s="89" t="s">
        <v>356</v>
      </c>
    </row>
    <row r="598" ht="12.75" customHeight="1">
      <c r="K598" s="89" t="s">
        <v>357</v>
      </c>
    </row>
    <row r="599" ht="12.75" customHeight="1">
      <c r="K599" s="89" t="s">
        <v>365</v>
      </c>
    </row>
    <row r="600" ht="12.75" customHeight="1">
      <c r="K600" s="89" t="s">
        <v>366</v>
      </c>
    </row>
    <row r="601" ht="12.75" customHeight="1">
      <c r="K601" s="89" t="s">
        <v>367</v>
      </c>
    </row>
    <row r="602" ht="12.75" customHeight="1">
      <c r="K602" s="89" t="s">
        <v>368</v>
      </c>
    </row>
    <row r="603" ht="12.75" customHeight="1">
      <c r="K603" s="89" t="s">
        <v>369</v>
      </c>
    </row>
    <row r="604" ht="12.75" customHeight="1">
      <c r="K604" s="89" t="s">
        <v>370</v>
      </c>
    </row>
    <row r="605" ht="12.75" customHeight="1">
      <c r="K605" s="89" t="s">
        <v>371</v>
      </c>
    </row>
    <row r="606" ht="12.75" customHeight="1">
      <c r="K606" s="89" t="s">
        <v>372</v>
      </c>
    </row>
    <row r="607" ht="12.75" customHeight="1">
      <c r="K607" s="89" t="s">
        <v>373</v>
      </c>
    </row>
    <row r="608" ht="12.75" customHeight="1">
      <c r="K608" s="89" t="s">
        <v>374</v>
      </c>
    </row>
    <row r="609" ht="12.75" customHeight="1">
      <c r="K609" s="89" t="s">
        <v>375</v>
      </c>
    </row>
    <row r="610" ht="12.75" customHeight="1">
      <c r="K610" s="89" t="s">
        <v>376</v>
      </c>
    </row>
    <row r="611" ht="12.75" customHeight="1">
      <c r="K611" s="89" t="s">
        <v>377</v>
      </c>
    </row>
    <row r="612" ht="12.75" customHeight="1">
      <c r="K612" s="89" t="s">
        <v>378</v>
      </c>
    </row>
    <row r="613" ht="12.75" customHeight="1">
      <c r="K613" s="89" t="s">
        <v>379</v>
      </c>
    </row>
    <row r="614" ht="12.75" customHeight="1">
      <c r="K614" s="89" t="s">
        <v>380</v>
      </c>
    </row>
    <row r="615" ht="12.75" customHeight="1">
      <c r="K615" s="89" t="s">
        <v>381</v>
      </c>
    </row>
    <row r="616" ht="12.75" customHeight="1">
      <c r="K616" s="89" t="s">
        <v>382</v>
      </c>
    </row>
    <row r="617" ht="12.75" customHeight="1">
      <c r="K617" s="89" t="s">
        <v>383</v>
      </c>
    </row>
    <row r="618" ht="12.75" customHeight="1">
      <c r="K618" s="89" t="s">
        <v>384</v>
      </c>
    </row>
    <row r="619" ht="12.75" customHeight="1">
      <c r="K619" s="89" t="s">
        <v>385</v>
      </c>
    </row>
    <row r="620" ht="12.75" customHeight="1">
      <c r="K620" s="89" t="s">
        <v>386</v>
      </c>
    </row>
    <row r="621" ht="12.75" customHeight="1">
      <c r="K621" s="89" t="s">
        <v>387</v>
      </c>
    </row>
    <row r="622" ht="12.75" customHeight="1">
      <c r="K622" s="89" t="s">
        <v>388</v>
      </c>
    </row>
    <row r="623" ht="12.75" customHeight="1">
      <c r="K623" s="89" t="s">
        <v>389</v>
      </c>
    </row>
    <row r="624" ht="12.75" customHeight="1">
      <c r="K624" s="89" t="s">
        <v>390</v>
      </c>
    </row>
    <row r="625" ht="12.75" customHeight="1">
      <c r="K625" s="89" t="s">
        <v>391</v>
      </c>
    </row>
    <row r="626" ht="12.75" customHeight="1">
      <c r="K626" s="89" t="s">
        <v>392</v>
      </c>
    </row>
    <row r="627" ht="12.75" customHeight="1">
      <c r="K627" s="89" t="s">
        <v>393</v>
      </c>
    </row>
    <row r="628" ht="12.75" customHeight="1">
      <c r="K628" s="89" t="s">
        <v>394</v>
      </c>
    </row>
    <row r="629" ht="12.75" customHeight="1">
      <c r="K629" s="89" t="s">
        <v>395</v>
      </c>
    </row>
    <row r="630" ht="12.75" customHeight="1">
      <c r="K630" s="89" t="s">
        <v>396</v>
      </c>
    </row>
    <row r="631" ht="12.75" customHeight="1">
      <c r="K631" s="89" t="s">
        <v>397</v>
      </c>
    </row>
    <row r="632" ht="12.75" customHeight="1">
      <c r="K632" s="89" t="s">
        <v>398</v>
      </c>
    </row>
    <row r="633" ht="12.75" customHeight="1">
      <c r="K633" s="89" t="s">
        <v>400</v>
      </c>
    </row>
    <row r="634" ht="12.75" customHeight="1">
      <c r="K634" s="89" t="s">
        <v>401</v>
      </c>
    </row>
    <row r="635" ht="12.75" customHeight="1">
      <c r="K635" s="89" t="s">
        <v>402</v>
      </c>
    </row>
    <row r="636" ht="12.75" customHeight="1">
      <c r="K636" s="89" t="s">
        <v>478</v>
      </c>
    </row>
    <row r="637" ht="12.75" customHeight="1">
      <c r="K637" s="89" t="s">
        <v>403</v>
      </c>
    </row>
    <row r="638" ht="12.75" customHeight="1">
      <c r="K638" s="89" t="s">
        <v>404</v>
      </c>
    </row>
    <row r="639" ht="12.75" customHeight="1">
      <c r="K639" s="89" t="s">
        <v>405</v>
      </c>
    </row>
    <row r="640" ht="12.75" customHeight="1">
      <c r="K640" s="89" t="s">
        <v>406</v>
      </c>
    </row>
    <row r="641" ht="12.75" customHeight="1">
      <c r="K641" s="89" t="s">
        <v>407</v>
      </c>
    </row>
    <row r="642" ht="12.75" customHeight="1">
      <c r="K642" s="89" t="s">
        <v>408</v>
      </c>
    </row>
    <row r="643" ht="12.75" customHeight="1">
      <c r="K643" s="89" t="s">
        <v>409</v>
      </c>
    </row>
    <row r="644" ht="12.75" customHeight="1">
      <c r="K644" s="89" t="s">
        <v>410</v>
      </c>
    </row>
    <row r="645" ht="12.75" customHeight="1">
      <c r="K645" s="89" t="s">
        <v>411</v>
      </c>
    </row>
    <row r="646" ht="12.75" customHeight="1">
      <c r="K646" s="89" t="s">
        <v>412</v>
      </c>
    </row>
    <row r="647" ht="12.75" customHeight="1">
      <c r="K647" s="89" t="s">
        <v>413</v>
      </c>
    </row>
    <row r="648" ht="12.75" customHeight="1">
      <c r="K648" s="89" t="s">
        <v>414</v>
      </c>
    </row>
    <row r="649" ht="12.75" customHeight="1">
      <c r="K649" s="89" t="s">
        <v>415</v>
      </c>
    </row>
    <row r="650" ht="12.75" customHeight="1">
      <c r="K650" s="89" t="s">
        <v>416</v>
      </c>
    </row>
    <row r="651" ht="12.75" customHeight="1">
      <c r="K651" s="89" t="s">
        <v>417</v>
      </c>
    </row>
    <row r="652" ht="12.75" customHeight="1">
      <c r="K652" s="89" t="s">
        <v>418</v>
      </c>
    </row>
    <row r="653" ht="12.75" customHeight="1">
      <c r="K653" s="89" t="s">
        <v>419</v>
      </c>
    </row>
    <row r="654" ht="12.75" customHeight="1">
      <c r="K654" s="89" t="s">
        <v>420</v>
      </c>
    </row>
    <row r="655" ht="12.75" customHeight="1">
      <c r="K655" s="89" t="s">
        <v>421</v>
      </c>
    </row>
    <row r="656" ht="12.75" customHeight="1">
      <c r="K656" s="89" t="s">
        <v>422</v>
      </c>
    </row>
    <row r="657" ht="12.75" customHeight="1">
      <c r="K657" s="89" t="s">
        <v>423</v>
      </c>
    </row>
    <row r="658" ht="12.75" customHeight="1">
      <c r="K658" s="89" t="s">
        <v>424</v>
      </c>
    </row>
    <row r="659" ht="12.75" customHeight="1">
      <c r="K659" s="89" t="s">
        <v>425</v>
      </c>
    </row>
    <row r="660" ht="12.75" customHeight="1">
      <c r="K660" s="89" t="s">
        <v>426</v>
      </c>
    </row>
    <row r="661" ht="12.75" customHeight="1">
      <c r="K661" s="89" t="s">
        <v>427</v>
      </c>
    </row>
    <row r="662" ht="12.75" customHeight="1">
      <c r="K662" s="89" t="s">
        <v>428</v>
      </c>
    </row>
    <row r="663" ht="12.75" customHeight="1">
      <c r="K663" s="89" t="s">
        <v>429</v>
      </c>
    </row>
    <row r="664" ht="12.75" customHeight="1">
      <c r="K664" s="89" t="s">
        <v>430</v>
      </c>
    </row>
    <row r="665" ht="12.75" customHeight="1">
      <c r="K665" s="89" t="s">
        <v>432</v>
      </c>
    </row>
    <row r="666" ht="12.75" customHeight="1">
      <c r="K666" s="89" t="s">
        <v>433</v>
      </c>
    </row>
    <row r="667" ht="12.75" customHeight="1">
      <c r="K667" s="89" t="s">
        <v>445</v>
      </c>
    </row>
    <row r="668" ht="12.75" customHeight="1">
      <c r="K668" s="89" t="s">
        <v>446</v>
      </c>
    </row>
    <row r="669" ht="12.75" customHeight="1">
      <c r="K669" s="89" t="s">
        <v>447</v>
      </c>
    </row>
    <row r="670" ht="12.75" customHeight="1">
      <c r="K670" s="89" t="s">
        <v>448</v>
      </c>
    </row>
    <row r="671" ht="12.75" customHeight="1">
      <c r="K671" s="89" t="s">
        <v>449</v>
      </c>
    </row>
    <row r="672" ht="12.75" customHeight="1">
      <c r="K672" s="89" t="s">
        <v>452</v>
      </c>
    </row>
    <row r="673" ht="12.75" customHeight="1">
      <c r="K673" s="89" t="s">
        <v>453</v>
      </c>
    </row>
    <row r="674" ht="12.75" customHeight="1">
      <c r="K674" s="89" t="s">
        <v>454</v>
      </c>
    </row>
    <row r="675" ht="12.75" customHeight="1">
      <c r="K675" s="89" t="s">
        <v>455</v>
      </c>
    </row>
    <row r="676" ht="12.75" customHeight="1">
      <c r="K676" s="89" t="s">
        <v>456</v>
      </c>
    </row>
    <row r="677" ht="12.75" customHeight="1">
      <c r="K677" s="89" t="s">
        <v>457</v>
      </c>
    </row>
    <row r="678" ht="12.75" customHeight="1">
      <c r="K678" s="89" t="s">
        <v>458</v>
      </c>
    </row>
    <row r="679" ht="12.75" customHeight="1">
      <c r="K679" s="89" t="s">
        <v>459</v>
      </c>
    </row>
    <row r="680" ht="12.75" customHeight="1">
      <c r="K680" s="89" t="s">
        <v>460</v>
      </c>
    </row>
    <row r="681" ht="12.75" customHeight="1">
      <c r="K681" s="89" t="s">
        <v>461</v>
      </c>
    </row>
    <row r="682" ht="12.75" customHeight="1">
      <c r="K682" s="89" t="s">
        <v>462</v>
      </c>
    </row>
    <row r="683" ht="12.75" customHeight="1">
      <c r="K683" s="89" t="s">
        <v>479</v>
      </c>
    </row>
    <row r="684" ht="12.75" customHeight="1">
      <c r="K684" s="89" t="s">
        <v>480</v>
      </c>
    </row>
    <row r="685" ht="12.75" customHeight="1">
      <c r="K685" s="89" t="s">
        <v>463</v>
      </c>
    </row>
    <row r="686" ht="12.75" customHeight="1">
      <c r="K686" s="89" t="s">
        <v>464</v>
      </c>
    </row>
    <row r="687" ht="12.75" customHeight="1">
      <c r="K687" s="89" t="s">
        <v>465</v>
      </c>
    </row>
    <row r="688" ht="12.75" customHeight="1">
      <c r="K688" s="89" t="s">
        <v>481</v>
      </c>
    </row>
    <row r="689" ht="12.75" customHeight="1">
      <c r="K689" s="89" t="s">
        <v>482</v>
      </c>
    </row>
    <row r="690" ht="12.75" customHeight="1">
      <c r="K690" s="89" t="s">
        <v>466</v>
      </c>
    </row>
    <row r="691" ht="12.75" customHeight="1">
      <c r="K691" s="89" t="s">
        <v>467</v>
      </c>
    </row>
    <row r="692" ht="12.75" customHeight="1">
      <c r="K692" s="89" t="s">
        <v>468</v>
      </c>
    </row>
    <row r="693" ht="12.75" customHeight="1">
      <c r="K693" s="89" t="s">
        <v>469</v>
      </c>
    </row>
    <row r="694" ht="12.75" customHeight="1">
      <c r="K694" s="89" t="s">
        <v>470</v>
      </c>
    </row>
  </sheetData>
  <dataValidations count="1">
    <dataValidation type="list" allowBlank="1" showInputMessage="1" showErrorMessage="1" sqref="F2:F694">
      <formula1>$G$335:$G$345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Management and Budget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Espinosa</dc:creator>
  <cp:keywords/>
  <dc:description/>
  <cp:lastModifiedBy>Carole.Shebby</cp:lastModifiedBy>
  <cp:lastPrinted>2004-12-29T21:22:39Z</cp:lastPrinted>
  <dcterms:created xsi:type="dcterms:W3CDTF">2003-11-21T22:38:51Z</dcterms:created>
  <dcterms:modified xsi:type="dcterms:W3CDTF">2005-01-19T18:53:48Z</dcterms:modified>
  <cp:category/>
  <cp:version/>
  <cp:contentType/>
  <cp:contentStatus/>
</cp:coreProperties>
</file>