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580" activeTab="0"/>
  </bookViews>
  <sheets>
    <sheet name="State" sheetId="1" r:id="rId1"/>
    <sheet name="Overall" sheetId="2" r:id="rId2"/>
    <sheet name="Awards" sheetId="3" r:id="rId3"/>
  </sheets>
  <definedNames/>
  <calcPr fullCalcOnLoad="1"/>
</workbook>
</file>

<file path=xl/sharedStrings.xml><?xml version="1.0" encoding="utf-8"?>
<sst xmlns="http://schemas.openxmlformats.org/spreadsheetml/2006/main" count="500" uniqueCount="83">
  <si>
    <t>PROG</t>
  </si>
  <si>
    <t>STATE</t>
  </si>
  <si>
    <t>SBIR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</si>
  <si>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</si>
  <si>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</si>
  <si>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</si>
  <si>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</si>
  <si>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</si>
  <si>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</si>
  <si>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</si>
  <si>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</si>
  <si>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</si>
  <si>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</si>
  <si>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</si>
  <si>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</si>
  <si>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</si>
  <si>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</si>
  <si>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</si>
  <si>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</si>
  <si>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</si>
  <si>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</si>
  <si>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</si>
  <si>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</si>
  <si>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</si>
  <si>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</si>
  <si>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</si>
  <si>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</si>
  <si>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</si>
  <si>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</si>
  <si>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</si>
  <si>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</si>
  <si>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</si>
  <si>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</si>
  <si>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</si>
  <si>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</si>
  <si>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</si>
  <si>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</si>
  <si>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</si>
  <si>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</si>
  <si>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</si>
  <si>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</si>
  <si>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</si>
  <si>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</si>
  <si>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</si>
  <si>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</si>
  <si>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</si>
  <si>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</si>
  <si>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</si>
  <si>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</si>
  <si>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</si>
  <si>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</si>
  <si>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</si>
  <si>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</si>
  <si>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</si>
  <si>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</si>
  <si>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STTR</t>
  </si>
  <si>
    <t>Phase 1</t>
  </si>
  <si>
    <t>Phase 2</t>
  </si>
  <si>
    <t>Fast Track</t>
  </si>
  <si>
    <t>Success rates for FY 2006 NIH SBIR and STTR Competing Applications</t>
  </si>
  <si>
    <t>All SBIR/STTR Phases</t>
  </si>
  <si>
    <t>Base</t>
  </si>
  <si>
    <t>Awards</t>
  </si>
  <si>
    <t>Rate</t>
  </si>
  <si>
    <t>Amount Awarded</t>
  </si>
  <si>
    <t>Source:  Success rate file as of January 24, 2007 - Program sbir_srf_state_070124_rfm</t>
  </si>
  <si>
    <t>Success rates for  NIH SBIR and STTR Competing Applications</t>
  </si>
  <si>
    <t>Phase</t>
  </si>
  <si>
    <t>Program</t>
  </si>
  <si>
    <t>Fast track</t>
  </si>
  <si>
    <t>Success</t>
  </si>
  <si>
    <t>FY</t>
  </si>
  <si>
    <t>NIH SBIR and STTR Awards, Fiscal Years 2003 - 2006</t>
  </si>
  <si>
    <t>Source: DSA Pubs as of January 29, 2007 Program sbir_amt_070129_rfm</t>
  </si>
  <si>
    <t>Count of administrative supplements not included.  Excludes FY 2006 SBIR Contracts</t>
  </si>
  <si>
    <t>All Awards</t>
  </si>
  <si>
    <t>Competitive status</t>
  </si>
  <si>
    <t>R&amp;D Contracts</t>
  </si>
  <si>
    <t>Competing</t>
  </si>
  <si>
    <t>Noncompeting</t>
  </si>
  <si>
    <t>Activity</t>
  </si>
  <si>
    <t>Number</t>
  </si>
  <si>
    <t>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</si>
</sst>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2">
    <font>
      <sz val="9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17" applyNumberFormat="1" applyAlignment="1">
      <alignment/>
    </xf>
    <xf numFmtId="166" fontId="0" fillId="0" borderId="0" xfId="19" applyNumberFormat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167" fontId="0" fillId="2" borderId="0" xfId="15" applyNumberFormat="1" applyFill="1" applyBorder="1" applyAlignment="1">
      <alignment horizontal="center" wrapText="1"/>
    </xf>
    <xf numFmtId="165" fontId="0" fillId="2" borderId="0" xfId="17" applyNumberFormat="1" applyFill="1" applyBorder="1" applyAlignment="1">
      <alignment horizontal="center" wrapText="1"/>
    </xf>
    <xf numFmtId="16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82" zoomScaleNormal="82" workbookViewId="0" topLeftCell="A1">
      <pane ySplit="5" topLeftCell="BM6" activePane="bottomLeft" state="frozen"/>
      <selection pane="topLeft" activeCell="A1" sqref="A1"/>
      <selection pane="bottomLeft" activeCell="A1" sqref="A1:R1"/>
    </sheetView>
  </sheetViews>
  <sheetFormatPr defaultColWidth="9.140625" defaultRowHeight="12"/>
  <cols>
    <col min="1" max="1" width="6.57421875" style="0" bestFit="1" customWidth="1"/>
    <col min="2" max="2" width="17.8515625" style="0" bestFit="1" customWidth="1"/>
    <col min="3" max="3" width="5.421875" style="0" bestFit="1" customWidth="1"/>
    <col min="4" max="4" width="7.140625" style="0" bestFit="1" customWidth="1"/>
    <col min="5" max="5" width="6.00390625" style="0" bestFit="1" customWidth="1"/>
    <col min="6" max="6" width="16.28125" style="1" bestFit="1" customWidth="1"/>
    <col min="7" max="7" width="5.421875" style="0" bestFit="1" customWidth="1"/>
    <col min="8" max="8" width="7.140625" style="0" bestFit="1" customWidth="1"/>
    <col min="9" max="9" width="6.00390625" style="0" bestFit="1" customWidth="1"/>
    <col min="10" max="10" width="16.28125" style="1" bestFit="1" customWidth="1"/>
    <col min="11" max="11" width="5.421875" style="0" bestFit="1" customWidth="1"/>
    <col min="12" max="12" width="7.140625" style="0" bestFit="1" customWidth="1"/>
    <col min="13" max="13" width="7.00390625" style="0" bestFit="1" customWidth="1"/>
    <col min="14" max="14" width="16.28125" style="1" bestFit="1" customWidth="1"/>
    <col min="15" max="15" width="5.421875" style="0" bestFit="1" customWidth="1"/>
    <col min="16" max="16" width="7.140625" style="0" bestFit="1" customWidth="1"/>
    <col min="17" max="17" width="7.00390625" style="0" bestFit="1" customWidth="1"/>
    <col min="18" max="18" width="16.28125" style="1" bestFit="1" customWidth="1"/>
  </cols>
  <sheetData>
    <row r="1" spans="1:18" ht="18">
      <c r="A1" s="13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3:18" ht="12">
      <c r="C3" s="14" t="s">
        <v>60</v>
      </c>
      <c r="D3" s="14"/>
      <c r="E3" s="14"/>
      <c r="F3" s="14"/>
      <c r="G3" s="14" t="s">
        <v>56</v>
      </c>
      <c r="H3" s="14"/>
      <c r="I3" s="14"/>
      <c r="J3" s="14"/>
      <c r="K3" s="14" t="s">
        <v>57</v>
      </c>
      <c r="L3" s="14"/>
      <c r="M3" s="14"/>
      <c r="N3" s="14"/>
      <c r="O3" s="14" t="s">
        <v>58</v>
      </c>
      <c r="P3" s="14"/>
      <c r="Q3" s="14"/>
      <c r="R3" s="14"/>
    </row>
    <row r="4" spans="1:18" ht="12">
      <c r="A4" t="s">
        <v>0</v>
      </c>
      <c r="B4" t="s">
        <v>1</v>
      </c>
      <c r="C4" t="s">
        <v>61</v>
      </c>
      <c r="D4" t="s">
        <v>62</v>
      </c>
      <c r="E4" t="s">
        <v>63</v>
      </c>
      <c r="F4" s="4" t="s">
        <v>64</v>
      </c>
      <c r="G4" t="s">
        <v>61</v>
      </c>
      <c r="H4" t="s">
        <v>62</v>
      </c>
      <c r="I4" t="s">
        <v>63</v>
      </c>
      <c r="J4" s="4" t="s">
        <v>64</v>
      </c>
      <c r="K4" t="s">
        <v>61</v>
      </c>
      <c r="L4" t="s">
        <v>62</v>
      </c>
      <c r="M4" t="s">
        <v>63</v>
      </c>
      <c r="N4" s="4" t="s">
        <v>64</v>
      </c>
      <c r="O4" t="s">
        <v>61</v>
      </c>
      <c r="P4" t="s">
        <v>62</v>
      </c>
      <c r="Q4" t="s">
        <v>63</v>
      </c>
      <c r="R4" s="4" t="s">
        <v>64</v>
      </c>
    </row>
    <row r="6" spans="1:18" ht="12">
      <c r="A6" t="s">
        <v>2</v>
      </c>
      <c r="C6">
        <v>4580</v>
      </c>
      <c r="D6">
        <v>1080</v>
      </c>
      <c r="E6" s="2">
        <f aca="true" t="shared" si="0" ref="E6:E70">IF(C6=0," ",D6/C6)</f>
        <v>0.23580786026200873</v>
      </c>
      <c r="F6" s="1">
        <v>309217486</v>
      </c>
      <c r="G6">
        <v>3531</v>
      </c>
      <c r="H6">
        <v>684</v>
      </c>
      <c r="I6" s="2">
        <f aca="true" t="shared" si="1" ref="I6:I69">IF(G6=0," ",H6/G6)</f>
        <v>0.1937128292268479</v>
      </c>
      <c r="J6" s="1">
        <v>112491826</v>
      </c>
      <c r="K6">
        <v>857</v>
      </c>
      <c r="L6">
        <v>355</v>
      </c>
      <c r="M6" s="2">
        <f aca="true" t="shared" si="2" ref="M6:M69">IF(K6=0," ",L6/K6)</f>
        <v>0.41423570595099185</v>
      </c>
      <c r="N6" s="1">
        <v>189931647</v>
      </c>
      <c r="O6">
        <v>192</v>
      </c>
      <c r="P6">
        <v>41</v>
      </c>
      <c r="Q6" s="2">
        <f aca="true" t="shared" si="3" ref="Q6:Q69">IF(O6=0," ",P6/O6)</f>
        <v>0.21354166666666666</v>
      </c>
      <c r="R6" s="1">
        <v>6794013</v>
      </c>
    </row>
    <row r="7" spans="1:18" ht="12">
      <c r="A7" t="s">
        <v>2</v>
      </c>
      <c r="B7" t="s">
        <v>7</v>
      </c>
      <c r="C7">
        <v>916</v>
      </c>
      <c r="D7">
        <v>201</v>
      </c>
      <c r="E7" s="2">
        <f t="shared" si="0"/>
        <v>0.21943231441048036</v>
      </c>
      <c r="F7" s="1">
        <v>55453616</v>
      </c>
      <c r="G7">
        <v>703</v>
      </c>
      <c r="H7">
        <v>134</v>
      </c>
      <c r="I7" s="2">
        <f t="shared" si="1"/>
        <v>0.1906116642958748</v>
      </c>
      <c r="J7" s="1">
        <v>23191241</v>
      </c>
      <c r="K7">
        <v>171</v>
      </c>
      <c r="L7">
        <v>59</v>
      </c>
      <c r="M7" s="2">
        <f t="shared" si="2"/>
        <v>0.34502923976608185</v>
      </c>
      <c r="N7" s="1">
        <v>31035981</v>
      </c>
      <c r="O7">
        <v>42</v>
      </c>
      <c r="P7">
        <v>8</v>
      </c>
      <c r="Q7" s="2">
        <f t="shared" si="3"/>
        <v>0.19047619047619047</v>
      </c>
      <c r="R7" s="1">
        <v>1226394</v>
      </c>
    </row>
    <row r="8" spans="1:18" ht="12">
      <c r="A8" t="s">
        <v>2</v>
      </c>
      <c r="B8" t="s">
        <v>24</v>
      </c>
      <c r="C8">
        <v>486</v>
      </c>
      <c r="D8">
        <v>140</v>
      </c>
      <c r="E8" s="2">
        <f t="shared" si="0"/>
        <v>0.2880658436213992</v>
      </c>
      <c r="F8" s="1">
        <v>45522916</v>
      </c>
      <c r="G8">
        <v>362</v>
      </c>
      <c r="H8">
        <v>89</v>
      </c>
      <c r="I8" s="2">
        <f t="shared" si="1"/>
        <v>0.24585635359116023</v>
      </c>
      <c r="J8" s="1">
        <v>14942393</v>
      </c>
      <c r="K8">
        <v>109</v>
      </c>
      <c r="L8">
        <v>49</v>
      </c>
      <c r="M8" s="2">
        <f t="shared" si="2"/>
        <v>0.44954128440366975</v>
      </c>
      <c r="N8" s="1">
        <v>30299868</v>
      </c>
      <c r="O8">
        <v>15</v>
      </c>
      <c r="P8">
        <v>2</v>
      </c>
      <c r="Q8" s="2">
        <f t="shared" si="3"/>
        <v>0.13333333333333333</v>
      </c>
      <c r="R8" s="1">
        <v>280655</v>
      </c>
    </row>
    <row r="9" spans="1:18" ht="12">
      <c r="A9" t="s">
        <v>2</v>
      </c>
      <c r="B9" t="s">
        <v>23</v>
      </c>
      <c r="C9">
        <v>319</v>
      </c>
      <c r="D9">
        <v>71</v>
      </c>
      <c r="E9" s="2">
        <f t="shared" si="0"/>
        <v>0.2225705329153605</v>
      </c>
      <c r="F9" s="1">
        <v>19805511</v>
      </c>
      <c r="G9">
        <v>255</v>
      </c>
      <c r="H9">
        <v>51</v>
      </c>
      <c r="I9" s="2">
        <f t="shared" si="1"/>
        <v>0.2</v>
      </c>
      <c r="J9" s="1">
        <v>9391630</v>
      </c>
      <c r="K9">
        <v>52</v>
      </c>
      <c r="L9">
        <v>18</v>
      </c>
      <c r="M9" s="2">
        <f t="shared" si="2"/>
        <v>0.34615384615384615</v>
      </c>
      <c r="N9" s="1">
        <v>10071111</v>
      </c>
      <c r="O9">
        <v>12</v>
      </c>
      <c r="P9">
        <v>2</v>
      </c>
      <c r="Q9" s="2">
        <f t="shared" si="3"/>
        <v>0.16666666666666666</v>
      </c>
      <c r="R9" s="1">
        <v>342770</v>
      </c>
    </row>
    <row r="10" spans="1:18" ht="12">
      <c r="A10" t="s">
        <v>2</v>
      </c>
      <c r="B10" t="s">
        <v>41</v>
      </c>
      <c r="C10">
        <v>218</v>
      </c>
      <c r="D10">
        <v>56</v>
      </c>
      <c r="E10" s="2">
        <f t="shared" si="0"/>
        <v>0.25688073394495414</v>
      </c>
      <c r="F10" s="1">
        <v>16907121</v>
      </c>
      <c r="G10">
        <v>165</v>
      </c>
      <c r="H10">
        <v>33</v>
      </c>
      <c r="I10" s="2">
        <f t="shared" si="1"/>
        <v>0.2</v>
      </c>
      <c r="J10" s="1">
        <v>5116827</v>
      </c>
      <c r="K10">
        <v>47</v>
      </c>
      <c r="L10">
        <v>23</v>
      </c>
      <c r="M10" s="2">
        <f t="shared" si="2"/>
        <v>0.48936170212765956</v>
      </c>
      <c r="N10" s="1">
        <v>11790294</v>
      </c>
      <c r="O10">
        <v>6</v>
      </c>
      <c r="P10">
        <v>0</v>
      </c>
      <c r="Q10" s="2">
        <f t="shared" si="3"/>
        <v>0</v>
      </c>
      <c r="R10" s="1">
        <v>0</v>
      </c>
    </row>
    <row r="11" spans="1:18" ht="12">
      <c r="A11" t="s">
        <v>2</v>
      </c>
      <c r="B11" t="s">
        <v>38</v>
      </c>
      <c r="C11">
        <v>149</v>
      </c>
      <c r="D11">
        <v>46</v>
      </c>
      <c r="E11" s="2">
        <f t="shared" si="0"/>
        <v>0.3087248322147651</v>
      </c>
      <c r="F11" s="1">
        <v>12975799</v>
      </c>
      <c r="G11">
        <v>103</v>
      </c>
      <c r="H11">
        <v>28</v>
      </c>
      <c r="I11" s="2">
        <f t="shared" si="1"/>
        <v>0.27184466019417475</v>
      </c>
      <c r="J11" s="1">
        <v>4469833</v>
      </c>
      <c r="K11">
        <v>40</v>
      </c>
      <c r="L11">
        <v>16</v>
      </c>
      <c r="M11" s="2">
        <f t="shared" si="2"/>
        <v>0.4</v>
      </c>
      <c r="N11" s="1">
        <v>8114867</v>
      </c>
      <c r="O11">
        <v>6</v>
      </c>
      <c r="P11">
        <v>2</v>
      </c>
      <c r="Q11" s="2">
        <f t="shared" si="3"/>
        <v>0.3333333333333333</v>
      </c>
      <c r="R11" s="1">
        <v>391099</v>
      </c>
    </row>
    <row r="12" spans="1:18" ht="12">
      <c r="A12" t="s">
        <v>2</v>
      </c>
      <c r="B12" t="s">
        <v>36</v>
      </c>
      <c r="C12">
        <v>159</v>
      </c>
      <c r="D12">
        <v>36</v>
      </c>
      <c r="E12" s="2">
        <f t="shared" si="0"/>
        <v>0.22641509433962265</v>
      </c>
      <c r="F12" s="1">
        <v>12405189</v>
      </c>
      <c r="G12">
        <v>131</v>
      </c>
      <c r="H12">
        <v>22</v>
      </c>
      <c r="I12" s="2">
        <f t="shared" si="1"/>
        <v>0.16793893129770993</v>
      </c>
      <c r="J12" s="1">
        <v>3938810</v>
      </c>
      <c r="K12">
        <v>21</v>
      </c>
      <c r="L12">
        <v>12</v>
      </c>
      <c r="M12" s="2">
        <f t="shared" si="2"/>
        <v>0.5714285714285714</v>
      </c>
      <c r="N12" s="1">
        <v>8104970</v>
      </c>
      <c r="O12">
        <v>7</v>
      </c>
      <c r="P12">
        <v>2</v>
      </c>
      <c r="Q12" s="2">
        <f t="shared" si="3"/>
        <v>0.2857142857142857</v>
      </c>
      <c r="R12" s="1">
        <v>361409</v>
      </c>
    </row>
    <row r="13" spans="1:18" ht="12">
      <c r="A13" t="s">
        <v>2</v>
      </c>
      <c r="B13" t="s">
        <v>35</v>
      </c>
      <c r="C13">
        <v>193</v>
      </c>
      <c r="D13">
        <v>47</v>
      </c>
      <c r="E13" s="2">
        <f t="shared" si="0"/>
        <v>0.24352331606217617</v>
      </c>
      <c r="F13" s="1">
        <v>12392948</v>
      </c>
      <c r="G13">
        <v>149</v>
      </c>
      <c r="H13">
        <v>31</v>
      </c>
      <c r="I13" s="2">
        <f t="shared" si="1"/>
        <v>0.2080536912751678</v>
      </c>
      <c r="J13" s="1">
        <v>4798167</v>
      </c>
      <c r="K13">
        <v>32</v>
      </c>
      <c r="L13">
        <v>13</v>
      </c>
      <c r="M13" s="2">
        <f t="shared" si="2"/>
        <v>0.40625</v>
      </c>
      <c r="N13" s="1">
        <v>7147302</v>
      </c>
      <c r="O13">
        <v>12</v>
      </c>
      <c r="P13">
        <v>3</v>
      </c>
      <c r="Q13" s="2">
        <f t="shared" si="3"/>
        <v>0.25</v>
      </c>
      <c r="R13" s="1">
        <v>447479</v>
      </c>
    </row>
    <row r="14" spans="1:18" ht="12">
      <c r="A14" t="s">
        <v>2</v>
      </c>
      <c r="B14" t="s">
        <v>40</v>
      </c>
      <c r="C14">
        <v>80</v>
      </c>
      <c r="D14">
        <v>40</v>
      </c>
      <c r="E14" s="2">
        <f t="shared" si="0"/>
        <v>0.5</v>
      </c>
      <c r="F14" s="1">
        <v>12089636</v>
      </c>
      <c r="G14">
        <v>60</v>
      </c>
      <c r="H14">
        <v>26</v>
      </c>
      <c r="I14" s="2">
        <f t="shared" si="1"/>
        <v>0.43333333333333335</v>
      </c>
      <c r="J14" s="1">
        <v>4466045</v>
      </c>
      <c r="K14">
        <v>20</v>
      </c>
      <c r="L14">
        <v>14</v>
      </c>
      <c r="M14" s="2">
        <f t="shared" si="2"/>
        <v>0.7</v>
      </c>
      <c r="N14" s="1">
        <v>7623591</v>
      </c>
      <c r="O14">
        <v>0</v>
      </c>
      <c r="P14">
        <v>0</v>
      </c>
      <c r="Q14" s="2" t="str">
        <f t="shared" si="3"/>
        <v> </v>
      </c>
      <c r="R14" s="1">
        <v>0</v>
      </c>
    </row>
    <row r="15" spans="1:18" ht="12">
      <c r="A15" t="s">
        <v>2</v>
      </c>
      <c r="B15" t="s">
        <v>47</v>
      </c>
      <c r="C15">
        <v>239</v>
      </c>
      <c r="D15">
        <v>38</v>
      </c>
      <c r="E15" s="2">
        <f t="shared" si="0"/>
        <v>0.1589958158995816</v>
      </c>
      <c r="F15" s="1">
        <v>10959476</v>
      </c>
      <c r="G15">
        <v>178</v>
      </c>
      <c r="H15">
        <v>20</v>
      </c>
      <c r="I15" s="2">
        <f t="shared" si="1"/>
        <v>0.11235955056179775</v>
      </c>
      <c r="J15" s="1">
        <v>3159775</v>
      </c>
      <c r="K15">
        <v>45</v>
      </c>
      <c r="L15">
        <v>15</v>
      </c>
      <c r="M15" s="2">
        <f t="shared" si="2"/>
        <v>0.3333333333333333</v>
      </c>
      <c r="N15" s="1">
        <v>7253154</v>
      </c>
      <c r="O15">
        <v>16</v>
      </c>
      <c r="P15">
        <v>3</v>
      </c>
      <c r="Q15" s="2">
        <f t="shared" si="3"/>
        <v>0.1875</v>
      </c>
      <c r="R15" s="1">
        <v>546547</v>
      </c>
    </row>
    <row r="16" spans="1:18" ht="12">
      <c r="A16" t="s">
        <v>2</v>
      </c>
      <c r="B16" t="s">
        <v>51</v>
      </c>
      <c r="C16">
        <v>137</v>
      </c>
      <c r="D16">
        <v>35</v>
      </c>
      <c r="E16" s="2">
        <f t="shared" si="0"/>
        <v>0.25547445255474455</v>
      </c>
      <c r="F16" s="1">
        <v>9965919</v>
      </c>
      <c r="G16">
        <v>100</v>
      </c>
      <c r="H16">
        <v>21</v>
      </c>
      <c r="I16" s="2">
        <f t="shared" si="1"/>
        <v>0.21</v>
      </c>
      <c r="J16" s="1">
        <v>3814098</v>
      </c>
      <c r="K16">
        <v>28</v>
      </c>
      <c r="L16">
        <v>11</v>
      </c>
      <c r="M16" s="2">
        <f t="shared" si="2"/>
        <v>0.39285714285714285</v>
      </c>
      <c r="N16" s="1">
        <v>5805287</v>
      </c>
      <c r="O16">
        <v>9</v>
      </c>
      <c r="P16">
        <v>3</v>
      </c>
      <c r="Q16" s="2">
        <f t="shared" si="3"/>
        <v>0.3333333333333333</v>
      </c>
      <c r="R16" s="1">
        <v>346534</v>
      </c>
    </row>
    <row r="17" spans="1:18" ht="12">
      <c r="A17" t="s">
        <v>2</v>
      </c>
      <c r="B17" t="s">
        <v>33</v>
      </c>
      <c r="C17">
        <v>134</v>
      </c>
      <c r="D17">
        <v>22</v>
      </c>
      <c r="E17" s="2">
        <f t="shared" si="0"/>
        <v>0.16417910447761194</v>
      </c>
      <c r="F17" s="1">
        <v>8501038</v>
      </c>
      <c r="G17">
        <v>97</v>
      </c>
      <c r="H17">
        <v>9</v>
      </c>
      <c r="I17" s="2">
        <f t="shared" si="1"/>
        <v>0.09278350515463918</v>
      </c>
      <c r="J17" s="1">
        <v>1482065</v>
      </c>
      <c r="K17">
        <v>33</v>
      </c>
      <c r="L17">
        <v>12</v>
      </c>
      <c r="M17" s="2">
        <f t="shared" si="2"/>
        <v>0.36363636363636365</v>
      </c>
      <c r="N17" s="1">
        <v>6843709</v>
      </c>
      <c r="O17">
        <v>4</v>
      </c>
      <c r="P17">
        <v>1</v>
      </c>
      <c r="Q17" s="2">
        <f t="shared" si="3"/>
        <v>0.25</v>
      </c>
      <c r="R17" s="1">
        <v>175264</v>
      </c>
    </row>
    <row r="18" spans="1:18" ht="12">
      <c r="A18" t="s">
        <v>2</v>
      </c>
      <c r="B18" t="s">
        <v>53</v>
      </c>
      <c r="C18">
        <v>87</v>
      </c>
      <c r="D18">
        <v>29</v>
      </c>
      <c r="E18" s="2">
        <f t="shared" si="0"/>
        <v>0.3333333333333333</v>
      </c>
      <c r="F18" s="1">
        <v>8242076</v>
      </c>
      <c r="G18">
        <v>69</v>
      </c>
      <c r="H18">
        <v>20</v>
      </c>
      <c r="I18" s="2">
        <f t="shared" si="1"/>
        <v>0.2898550724637681</v>
      </c>
      <c r="J18" s="1">
        <v>3903002</v>
      </c>
      <c r="K18">
        <v>15</v>
      </c>
      <c r="L18">
        <v>7</v>
      </c>
      <c r="M18" s="2">
        <f t="shared" si="2"/>
        <v>0.4666666666666667</v>
      </c>
      <c r="N18" s="1">
        <v>3750669</v>
      </c>
      <c r="O18">
        <v>3</v>
      </c>
      <c r="P18">
        <v>2</v>
      </c>
      <c r="Q18" s="2">
        <f t="shared" si="3"/>
        <v>0.6666666666666666</v>
      </c>
      <c r="R18" s="1">
        <v>588405</v>
      </c>
    </row>
    <row r="19" spans="1:18" ht="12">
      <c r="A19" t="s">
        <v>2</v>
      </c>
      <c r="B19" t="s">
        <v>8</v>
      </c>
      <c r="C19">
        <v>128</v>
      </c>
      <c r="D19">
        <v>28</v>
      </c>
      <c r="E19" s="2">
        <f t="shared" si="0"/>
        <v>0.21875</v>
      </c>
      <c r="F19" s="1">
        <v>7760225</v>
      </c>
      <c r="G19">
        <v>97</v>
      </c>
      <c r="H19">
        <v>20</v>
      </c>
      <c r="I19" s="2">
        <f t="shared" si="1"/>
        <v>0.20618556701030927</v>
      </c>
      <c r="J19" s="1">
        <v>3075935</v>
      </c>
      <c r="K19">
        <v>24</v>
      </c>
      <c r="L19">
        <v>7</v>
      </c>
      <c r="M19" s="2">
        <f t="shared" si="2"/>
        <v>0.2916666666666667</v>
      </c>
      <c r="N19" s="1">
        <v>4584301</v>
      </c>
      <c r="O19">
        <v>7</v>
      </c>
      <c r="P19">
        <v>1</v>
      </c>
      <c r="Q19" s="2">
        <f t="shared" si="3"/>
        <v>0.14285714285714285</v>
      </c>
      <c r="R19" s="1">
        <v>99989</v>
      </c>
    </row>
    <row r="20" spans="1:18" ht="12">
      <c r="A20" t="s">
        <v>2</v>
      </c>
      <c r="B20" t="s">
        <v>25</v>
      </c>
      <c r="C20">
        <v>128</v>
      </c>
      <c r="D20">
        <v>27</v>
      </c>
      <c r="E20" s="2">
        <f t="shared" si="0"/>
        <v>0.2109375</v>
      </c>
      <c r="F20" s="1">
        <v>7201706</v>
      </c>
      <c r="G20">
        <v>99</v>
      </c>
      <c r="H20">
        <v>16</v>
      </c>
      <c r="I20" s="2">
        <f t="shared" si="1"/>
        <v>0.16161616161616163</v>
      </c>
      <c r="J20" s="1">
        <v>2896934</v>
      </c>
      <c r="K20">
        <v>22</v>
      </c>
      <c r="L20">
        <v>9</v>
      </c>
      <c r="M20" s="2">
        <f t="shared" si="2"/>
        <v>0.4090909090909091</v>
      </c>
      <c r="N20" s="1">
        <v>4069730</v>
      </c>
      <c r="O20">
        <v>7</v>
      </c>
      <c r="P20">
        <v>2</v>
      </c>
      <c r="Q20" s="2">
        <f t="shared" si="3"/>
        <v>0.2857142857142857</v>
      </c>
      <c r="R20" s="1">
        <v>235042</v>
      </c>
    </row>
    <row r="21" spans="1:18" ht="12">
      <c r="A21" t="s">
        <v>2</v>
      </c>
      <c r="B21" t="s">
        <v>26</v>
      </c>
      <c r="C21">
        <v>92</v>
      </c>
      <c r="D21">
        <v>28</v>
      </c>
      <c r="E21" s="2">
        <f t="shared" si="0"/>
        <v>0.30434782608695654</v>
      </c>
      <c r="F21" s="1">
        <v>7140434</v>
      </c>
      <c r="G21">
        <v>71</v>
      </c>
      <c r="H21">
        <v>21</v>
      </c>
      <c r="I21" s="2">
        <f t="shared" si="1"/>
        <v>0.29577464788732394</v>
      </c>
      <c r="J21" s="1">
        <v>3154302</v>
      </c>
      <c r="K21">
        <v>18</v>
      </c>
      <c r="L21">
        <v>7</v>
      </c>
      <c r="M21" s="2">
        <f t="shared" si="2"/>
        <v>0.3888888888888889</v>
      </c>
      <c r="N21" s="1">
        <v>3986132</v>
      </c>
      <c r="O21">
        <v>3</v>
      </c>
      <c r="P21">
        <v>0</v>
      </c>
      <c r="Q21" s="2">
        <f t="shared" si="3"/>
        <v>0</v>
      </c>
      <c r="R21" s="1">
        <v>0</v>
      </c>
    </row>
    <row r="22" spans="1:18" ht="12">
      <c r="A22" t="s">
        <v>2</v>
      </c>
      <c r="B22" t="s">
        <v>16</v>
      </c>
      <c r="C22">
        <v>105</v>
      </c>
      <c r="D22">
        <v>17</v>
      </c>
      <c r="E22" s="2">
        <f t="shared" si="0"/>
        <v>0.1619047619047619</v>
      </c>
      <c r="F22" s="1">
        <v>5872141</v>
      </c>
      <c r="G22">
        <v>86</v>
      </c>
      <c r="H22">
        <v>6</v>
      </c>
      <c r="I22" s="2">
        <f t="shared" si="1"/>
        <v>0.06976744186046512</v>
      </c>
      <c r="J22" s="1">
        <v>675127</v>
      </c>
      <c r="K22">
        <v>16</v>
      </c>
      <c r="L22">
        <v>11</v>
      </c>
      <c r="M22" s="2">
        <f t="shared" si="2"/>
        <v>0.6875</v>
      </c>
      <c r="N22" s="1">
        <v>5197014</v>
      </c>
      <c r="O22">
        <v>3</v>
      </c>
      <c r="P22">
        <v>0</v>
      </c>
      <c r="Q22" s="2">
        <f t="shared" si="3"/>
        <v>0</v>
      </c>
      <c r="R22" s="1">
        <v>0</v>
      </c>
    </row>
    <row r="23" spans="1:18" ht="12">
      <c r="A23" t="s">
        <v>2</v>
      </c>
      <c r="B23" t="s">
        <v>5</v>
      </c>
      <c r="C23">
        <v>56</v>
      </c>
      <c r="D23">
        <v>16</v>
      </c>
      <c r="E23" s="2">
        <f t="shared" si="0"/>
        <v>0.2857142857142857</v>
      </c>
      <c r="F23" s="1">
        <v>5474409</v>
      </c>
      <c r="G23">
        <v>39</v>
      </c>
      <c r="H23">
        <v>8</v>
      </c>
      <c r="I23" s="2">
        <f t="shared" si="1"/>
        <v>0.20512820512820512</v>
      </c>
      <c r="J23" s="1">
        <v>1082904</v>
      </c>
      <c r="K23">
        <v>12</v>
      </c>
      <c r="L23">
        <v>7</v>
      </c>
      <c r="M23" s="2">
        <f t="shared" si="2"/>
        <v>0.5833333333333334</v>
      </c>
      <c r="N23" s="1">
        <v>4234860</v>
      </c>
      <c r="O23">
        <v>5</v>
      </c>
      <c r="P23">
        <v>1</v>
      </c>
      <c r="Q23" s="2">
        <f t="shared" si="3"/>
        <v>0.2</v>
      </c>
      <c r="R23" s="1">
        <v>156645</v>
      </c>
    </row>
    <row r="24" spans="1:18" ht="12">
      <c r="A24" t="s">
        <v>2</v>
      </c>
      <c r="B24" t="s">
        <v>3</v>
      </c>
      <c r="C24">
        <v>47</v>
      </c>
      <c r="D24">
        <v>17</v>
      </c>
      <c r="E24" s="2">
        <f>IF(C24=0," ",D24/C24)</f>
        <v>0.3617021276595745</v>
      </c>
      <c r="F24" s="1">
        <v>4964351</v>
      </c>
      <c r="G24">
        <v>39</v>
      </c>
      <c r="H24">
        <v>12</v>
      </c>
      <c r="I24" s="2">
        <f t="shared" si="1"/>
        <v>0.3076923076923077</v>
      </c>
      <c r="J24" s="1">
        <v>1372629</v>
      </c>
      <c r="K24">
        <v>8</v>
      </c>
      <c r="L24">
        <v>5</v>
      </c>
      <c r="M24" s="2">
        <f t="shared" si="2"/>
        <v>0.625</v>
      </c>
      <c r="N24" s="1">
        <v>3591722</v>
      </c>
      <c r="O24">
        <v>0</v>
      </c>
      <c r="P24">
        <v>0</v>
      </c>
      <c r="Q24" s="2" t="str">
        <f t="shared" si="3"/>
        <v> </v>
      </c>
      <c r="R24" s="1">
        <v>0</v>
      </c>
    </row>
    <row r="25" spans="1:18" ht="12">
      <c r="A25" t="s">
        <v>2</v>
      </c>
      <c r="B25" t="s">
        <v>50</v>
      </c>
      <c r="C25">
        <v>140</v>
      </c>
      <c r="D25">
        <v>20</v>
      </c>
      <c r="E25" s="2">
        <f t="shared" si="0"/>
        <v>0.14285714285714285</v>
      </c>
      <c r="F25" s="1">
        <v>4599693</v>
      </c>
      <c r="G25">
        <v>107</v>
      </c>
      <c r="H25">
        <v>15</v>
      </c>
      <c r="I25" s="2">
        <f t="shared" si="1"/>
        <v>0.14018691588785046</v>
      </c>
      <c r="J25" s="1">
        <v>1831198</v>
      </c>
      <c r="K25">
        <v>26</v>
      </c>
      <c r="L25">
        <v>5</v>
      </c>
      <c r="M25" s="2">
        <f t="shared" si="2"/>
        <v>0.19230769230769232</v>
      </c>
      <c r="N25" s="1">
        <v>2768495</v>
      </c>
      <c r="O25">
        <v>7</v>
      </c>
      <c r="P25">
        <v>0</v>
      </c>
      <c r="Q25" s="2">
        <f t="shared" si="3"/>
        <v>0</v>
      </c>
      <c r="R25" s="1">
        <v>0</v>
      </c>
    </row>
    <row r="26" spans="1:18" ht="12">
      <c r="A26" t="s">
        <v>2</v>
      </c>
      <c r="B26" t="s">
        <v>13</v>
      </c>
      <c r="C26">
        <v>56</v>
      </c>
      <c r="D26">
        <v>12</v>
      </c>
      <c r="E26" s="2">
        <f t="shared" si="0"/>
        <v>0.21428571428571427</v>
      </c>
      <c r="F26" s="1">
        <v>3334224</v>
      </c>
      <c r="G26">
        <v>50</v>
      </c>
      <c r="H26">
        <v>8</v>
      </c>
      <c r="I26" s="2">
        <f t="shared" si="1"/>
        <v>0.16</v>
      </c>
      <c r="J26" s="1">
        <v>1180877</v>
      </c>
      <c r="K26">
        <v>6</v>
      </c>
      <c r="L26">
        <v>4</v>
      </c>
      <c r="M26" s="2">
        <f t="shared" si="2"/>
        <v>0.6666666666666666</v>
      </c>
      <c r="N26" s="1">
        <v>2153347</v>
      </c>
      <c r="O26">
        <v>0</v>
      </c>
      <c r="P26">
        <v>0</v>
      </c>
      <c r="Q26" s="2" t="str">
        <f t="shared" si="3"/>
        <v> </v>
      </c>
      <c r="R26" s="1">
        <v>0</v>
      </c>
    </row>
    <row r="27" spans="1:18" ht="12">
      <c r="A27" t="s">
        <v>2</v>
      </c>
      <c r="B27" t="s">
        <v>34</v>
      </c>
      <c r="C27">
        <v>29</v>
      </c>
      <c r="D27">
        <v>10</v>
      </c>
      <c r="E27" s="2">
        <f t="shared" si="0"/>
        <v>0.3448275862068966</v>
      </c>
      <c r="F27" s="1">
        <v>3048249</v>
      </c>
      <c r="G27">
        <v>20</v>
      </c>
      <c r="H27">
        <v>5</v>
      </c>
      <c r="I27" s="2">
        <f t="shared" si="1"/>
        <v>0.25</v>
      </c>
      <c r="J27" s="1">
        <v>717078</v>
      </c>
      <c r="K27">
        <v>7</v>
      </c>
      <c r="L27">
        <v>5</v>
      </c>
      <c r="M27" s="2">
        <f t="shared" si="2"/>
        <v>0.7142857142857143</v>
      </c>
      <c r="N27" s="1">
        <v>2331171</v>
      </c>
      <c r="O27">
        <v>2</v>
      </c>
      <c r="P27">
        <v>0</v>
      </c>
      <c r="Q27" s="2">
        <f t="shared" si="3"/>
        <v>0</v>
      </c>
      <c r="R27" s="1">
        <v>0</v>
      </c>
    </row>
    <row r="28" spans="1:18" ht="12">
      <c r="A28" t="s">
        <v>2</v>
      </c>
      <c r="B28" t="s">
        <v>12</v>
      </c>
      <c r="C28">
        <v>72</v>
      </c>
      <c r="D28">
        <v>10</v>
      </c>
      <c r="E28" s="2">
        <f t="shared" si="0"/>
        <v>0.1388888888888889</v>
      </c>
      <c r="F28" s="1">
        <v>2957200</v>
      </c>
      <c r="G28">
        <v>58</v>
      </c>
      <c r="H28">
        <v>6</v>
      </c>
      <c r="I28" s="2">
        <f t="shared" si="1"/>
        <v>0.10344827586206896</v>
      </c>
      <c r="J28" s="1">
        <v>1228764</v>
      </c>
      <c r="K28">
        <v>11</v>
      </c>
      <c r="L28">
        <v>4</v>
      </c>
      <c r="M28" s="2">
        <f t="shared" si="2"/>
        <v>0.36363636363636365</v>
      </c>
      <c r="N28" s="1">
        <v>1728436</v>
      </c>
      <c r="O28">
        <v>3</v>
      </c>
      <c r="P28">
        <v>0</v>
      </c>
      <c r="Q28" s="2">
        <f t="shared" si="3"/>
        <v>0</v>
      </c>
      <c r="R28" s="1">
        <v>0</v>
      </c>
    </row>
    <row r="29" spans="1:18" ht="12">
      <c r="A29" t="s">
        <v>2</v>
      </c>
      <c r="B29" t="s">
        <v>28</v>
      </c>
      <c r="C29">
        <v>40</v>
      </c>
      <c r="D29">
        <v>10</v>
      </c>
      <c r="E29" s="2">
        <f t="shared" si="0"/>
        <v>0.25</v>
      </c>
      <c r="F29" s="1">
        <v>2504986</v>
      </c>
      <c r="G29">
        <v>31</v>
      </c>
      <c r="H29">
        <v>6</v>
      </c>
      <c r="I29" s="2">
        <f t="shared" si="1"/>
        <v>0.1935483870967742</v>
      </c>
      <c r="J29" s="1">
        <v>876312</v>
      </c>
      <c r="K29">
        <v>7</v>
      </c>
      <c r="L29">
        <v>4</v>
      </c>
      <c r="M29" s="2">
        <f t="shared" si="2"/>
        <v>0.5714285714285714</v>
      </c>
      <c r="N29" s="1">
        <v>1628674</v>
      </c>
      <c r="O29">
        <v>2</v>
      </c>
      <c r="P29">
        <v>0</v>
      </c>
      <c r="Q29" s="2">
        <f t="shared" si="3"/>
        <v>0</v>
      </c>
      <c r="R29" s="1">
        <v>0</v>
      </c>
    </row>
    <row r="30" spans="1:18" ht="12">
      <c r="A30" t="s">
        <v>2</v>
      </c>
      <c r="B30" t="s">
        <v>43</v>
      </c>
      <c r="C30">
        <v>28</v>
      </c>
      <c r="D30">
        <v>8</v>
      </c>
      <c r="E30" s="2">
        <f t="shared" si="0"/>
        <v>0.2857142857142857</v>
      </c>
      <c r="F30" s="1">
        <v>2340846</v>
      </c>
      <c r="G30">
        <v>23</v>
      </c>
      <c r="H30">
        <v>5</v>
      </c>
      <c r="I30" s="2">
        <f t="shared" si="1"/>
        <v>0.21739130434782608</v>
      </c>
      <c r="J30" s="1">
        <v>694447</v>
      </c>
      <c r="K30">
        <v>4</v>
      </c>
      <c r="L30">
        <v>3</v>
      </c>
      <c r="M30" s="2">
        <f t="shared" si="2"/>
        <v>0.75</v>
      </c>
      <c r="N30" s="1">
        <v>1646399</v>
      </c>
      <c r="O30">
        <v>1</v>
      </c>
      <c r="P30">
        <v>0</v>
      </c>
      <c r="Q30" s="2">
        <f t="shared" si="3"/>
        <v>0</v>
      </c>
      <c r="R30" s="1">
        <v>0</v>
      </c>
    </row>
    <row r="31" spans="1:18" ht="12">
      <c r="A31" t="s">
        <v>2</v>
      </c>
      <c r="B31" t="s">
        <v>29</v>
      </c>
      <c r="C31">
        <v>9</v>
      </c>
      <c r="D31">
        <v>3</v>
      </c>
      <c r="E31" s="2">
        <f t="shared" si="0"/>
        <v>0.3333333333333333</v>
      </c>
      <c r="F31" s="1">
        <v>2041352</v>
      </c>
      <c r="G31">
        <v>7</v>
      </c>
      <c r="H31">
        <v>1</v>
      </c>
      <c r="I31" s="2">
        <f t="shared" si="1"/>
        <v>0.14285714285714285</v>
      </c>
      <c r="J31" s="1">
        <v>180474</v>
      </c>
      <c r="K31">
        <v>1</v>
      </c>
      <c r="L31">
        <v>1</v>
      </c>
      <c r="M31" s="2">
        <f t="shared" si="2"/>
        <v>1</v>
      </c>
      <c r="N31" s="1">
        <v>1308553</v>
      </c>
      <c r="O31">
        <v>1</v>
      </c>
      <c r="P31">
        <v>1</v>
      </c>
      <c r="Q31" s="2">
        <f t="shared" si="3"/>
        <v>1</v>
      </c>
      <c r="R31" s="1">
        <v>552325</v>
      </c>
    </row>
    <row r="32" spans="1:18" ht="12">
      <c r="A32" t="s">
        <v>2</v>
      </c>
      <c r="B32" t="s">
        <v>18</v>
      </c>
      <c r="C32">
        <v>30</v>
      </c>
      <c r="D32">
        <v>8</v>
      </c>
      <c r="E32" s="2">
        <f t="shared" si="0"/>
        <v>0.26666666666666666</v>
      </c>
      <c r="F32" s="1">
        <v>1748618</v>
      </c>
      <c r="G32">
        <v>25</v>
      </c>
      <c r="H32">
        <v>5</v>
      </c>
      <c r="I32" s="2">
        <f t="shared" si="1"/>
        <v>0.2</v>
      </c>
      <c r="J32" s="1">
        <v>600222</v>
      </c>
      <c r="K32">
        <v>4</v>
      </c>
      <c r="L32">
        <v>3</v>
      </c>
      <c r="M32" s="2">
        <f t="shared" si="2"/>
        <v>0.75</v>
      </c>
      <c r="N32" s="1">
        <v>1148396</v>
      </c>
      <c r="O32">
        <v>1</v>
      </c>
      <c r="P32">
        <v>0</v>
      </c>
      <c r="Q32" s="2">
        <f t="shared" si="3"/>
        <v>0</v>
      </c>
      <c r="R32" s="1">
        <v>0</v>
      </c>
    </row>
    <row r="33" spans="1:18" ht="12">
      <c r="A33" t="s">
        <v>2</v>
      </c>
      <c r="B33" t="s">
        <v>9</v>
      </c>
      <c r="C33">
        <v>63</v>
      </c>
      <c r="D33">
        <v>7</v>
      </c>
      <c r="E33" s="2">
        <f t="shared" si="0"/>
        <v>0.1111111111111111</v>
      </c>
      <c r="F33" s="1">
        <v>1678299</v>
      </c>
      <c r="G33">
        <v>52</v>
      </c>
      <c r="H33">
        <v>5</v>
      </c>
      <c r="I33" s="2">
        <f t="shared" si="1"/>
        <v>0.09615384615384616</v>
      </c>
      <c r="J33" s="1">
        <v>919165</v>
      </c>
      <c r="K33">
        <v>10</v>
      </c>
      <c r="L33">
        <v>2</v>
      </c>
      <c r="M33" s="2">
        <f t="shared" si="2"/>
        <v>0.2</v>
      </c>
      <c r="N33" s="1">
        <v>759134</v>
      </c>
      <c r="O33">
        <v>1</v>
      </c>
      <c r="P33">
        <v>0</v>
      </c>
      <c r="Q33" s="2">
        <f t="shared" si="3"/>
        <v>0</v>
      </c>
      <c r="R33" s="1">
        <v>0</v>
      </c>
    </row>
    <row r="34" spans="1:18" ht="12">
      <c r="A34" t="s">
        <v>2</v>
      </c>
      <c r="B34" t="s">
        <v>46</v>
      </c>
      <c r="C34">
        <v>36</v>
      </c>
      <c r="D34">
        <v>10</v>
      </c>
      <c r="E34" s="2">
        <f t="shared" si="0"/>
        <v>0.2777777777777778</v>
      </c>
      <c r="F34" s="1">
        <v>1671832</v>
      </c>
      <c r="G34">
        <v>29</v>
      </c>
      <c r="H34">
        <v>7</v>
      </c>
      <c r="I34" s="2">
        <f t="shared" si="1"/>
        <v>0.2413793103448276</v>
      </c>
      <c r="J34" s="1">
        <v>1238979</v>
      </c>
      <c r="K34">
        <v>3</v>
      </c>
      <c r="L34">
        <v>0</v>
      </c>
      <c r="M34" s="2">
        <f t="shared" si="2"/>
        <v>0</v>
      </c>
      <c r="N34" s="1">
        <v>0</v>
      </c>
      <c r="O34">
        <v>4</v>
      </c>
      <c r="P34">
        <v>3</v>
      </c>
      <c r="Q34" s="2">
        <f t="shared" si="3"/>
        <v>0.75</v>
      </c>
      <c r="R34" s="1">
        <v>432853</v>
      </c>
    </row>
    <row r="35" spans="1:18" ht="12">
      <c r="A35" t="s">
        <v>2</v>
      </c>
      <c r="B35" t="s">
        <v>32</v>
      </c>
      <c r="C35">
        <v>35</v>
      </c>
      <c r="D35">
        <v>6</v>
      </c>
      <c r="E35" s="2">
        <f t="shared" si="0"/>
        <v>0.17142857142857143</v>
      </c>
      <c r="F35" s="1">
        <v>1642833</v>
      </c>
      <c r="G35">
        <v>28</v>
      </c>
      <c r="H35">
        <v>3</v>
      </c>
      <c r="I35" s="2">
        <f t="shared" si="1"/>
        <v>0.10714285714285714</v>
      </c>
      <c r="J35" s="1">
        <v>359064</v>
      </c>
      <c r="K35">
        <v>7</v>
      </c>
      <c r="L35">
        <v>3</v>
      </c>
      <c r="M35" s="2">
        <f t="shared" si="2"/>
        <v>0.42857142857142855</v>
      </c>
      <c r="N35" s="1">
        <v>1283769</v>
      </c>
      <c r="O35">
        <v>0</v>
      </c>
      <c r="P35">
        <v>0</v>
      </c>
      <c r="Q35" s="2" t="str">
        <f t="shared" si="3"/>
        <v> </v>
      </c>
      <c r="R35" s="1">
        <v>0</v>
      </c>
    </row>
    <row r="36" spans="1:18" ht="12">
      <c r="A36" t="s">
        <v>2</v>
      </c>
      <c r="B36" t="s">
        <v>48</v>
      </c>
      <c r="C36">
        <v>45</v>
      </c>
      <c r="D36">
        <v>10</v>
      </c>
      <c r="E36" s="2">
        <f t="shared" si="0"/>
        <v>0.2222222222222222</v>
      </c>
      <c r="F36" s="1">
        <v>1610922</v>
      </c>
      <c r="G36">
        <v>35</v>
      </c>
      <c r="H36">
        <v>6</v>
      </c>
      <c r="I36" s="2">
        <f t="shared" si="1"/>
        <v>0.17142857142857143</v>
      </c>
      <c r="J36" s="1">
        <v>643410</v>
      </c>
      <c r="K36">
        <v>6</v>
      </c>
      <c r="L36">
        <v>2</v>
      </c>
      <c r="M36" s="2">
        <f t="shared" si="2"/>
        <v>0.3333333333333333</v>
      </c>
      <c r="N36" s="1">
        <v>716061</v>
      </c>
      <c r="O36">
        <v>4</v>
      </c>
      <c r="P36">
        <v>2</v>
      </c>
      <c r="Q36" s="2">
        <f t="shared" si="3"/>
        <v>0.5</v>
      </c>
      <c r="R36" s="1">
        <v>251451</v>
      </c>
    </row>
    <row r="37" spans="1:18" ht="12">
      <c r="A37" t="s">
        <v>2</v>
      </c>
      <c r="B37" t="s">
        <v>14</v>
      </c>
      <c r="C37">
        <v>15</v>
      </c>
      <c r="D37">
        <v>3</v>
      </c>
      <c r="E37" s="2">
        <f t="shared" si="0"/>
        <v>0.2</v>
      </c>
      <c r="F37" s="1">
        <v>1509578</v>
      </c>
      <c r="G37">
        <v>14</v>
      </c>
      <c r="H37">
        <v>3</v>
      </c>
      <c r="I37" s="2">
        <f t="shared" si="1"/>
        <v>0.21428571428571427</v>
      </c>
      <c r="J37" s="1">
        <v>1509578</v>
      </c>
      <c r="K37">
        <v>1</v>
      </c>
      <c r="L37">
        <v>0</v>
      </c>
      <c r="M37" s="2">
        <f t="shared" si="2"/>
        <v>0</v>
      </c>
      <c r="N37" s="1">
        <v>0</v>
      </c>
      <c r="O37">
        <v>0</v>
      </c>
      <c r="P37">
        <v>0</v>
      </c>
      <c r="Q37" s="2" t="str">
        <f t="shared" si="3"/>
        <v> </v>
      </c>
      <c r="R37" s="1">
        <v>0</v>
      </c>
    </row>
    <row r="38" spans="1:18" ht="12">
      <c r="A38" t="s">
        <v>2</v>
      </c>
      <c r="B38" t="s">
        <v>19</v>
      </c>
      <c r="C38">
        <v>21</v>
      </c>
      <c r="D38">
        <v>8</v>
      </c>
      <c r="E38" s="2">
        <f t="shared" si="0"/>
        <v>0.38095238095238093</v>
      </c>
      <c r="F38" s="1">
        <v>1486470</v>
      </c>
      <c r="G38">
        <v>15</v>
      </c>
      <c r="H38">
        <v>5</v>
      </c>
      <c r="I38" s="2">
        <f t="shared" si="1"/>
        <v>0.3333333333333333</v>
      </c>
      <c r="J38" s="1">
        <v>732759</v>
      </c>
      <c r="K38">
        <v>4</v>
      </c>
      <c r="L38">
        <v>2</v>
      </c>
      <c r="M38" s="2">
        <f t="shared" si="2"/>
        <v>0.5</v>
      </c>
      <c r="N38" s="1">
        <v>653711</v>
      </c>
      <c r="O38">
        <v>2</v>
      </c>
      <c r="P38">
        <v>1</v>
      </c>
      <c r="Q38" s="2">
        <f t="shared" si="3"/>
        <v>0.5</v>
      </c>
      <c r="R38" s="1">
        <v>100000</v>
      </c>
    </row>
    <row r="39" spans="1:18" ht="12">
      <c r="A39" t="s">
        <v>2</v>
      </c>
      <c r="B39" t="s">
        <v>49</v>
      </c>
      <c r="C39">
        <v>11</v>
      </c>
      <c r="D39">
        <v>5</v>
      </c>
      <c r="E39" s="2">
        <f t="shared" si="0"/>
        <v>0.45454545454545453</v>
      </c>
      <c r="F39" s="1">
        <v>1416831</v>
      </c>
      <c r="G39">
        <v>6</v>
      </c>
      <c r="H39">
        <v>2</v>
      </c>
      <c r="I39" s="2">
        <f t="shared" si="1"/>
        <v>0.3333333333333333</v>
      </c>
      <c r="J39" s="1">
        <v>216163</v>
      </c>
      <c r="K39">
        <v>4</v>
      </c>
      <c r="L39">
        <v>3</v>
      </c>
      <c r="M39" s="2">
        <f t="shared" si="2"/>
        <v>0.75</v>
      </c>
      <c r="N39" s="1">
        <v>1200668</v>
      </c>
      <c r="O39">
        <v>1</v>
      </c>
      <c r="P39">
        <v>0</v>
      </c>
      <c r="Q39" s="2">
        <f t="shared" si="3"/>
        <v>0</v>
      </c>
      <c r="R39" s="1">
        <v>0</v>
      </c>
    </row>
    <row r="40" spans="1:18" ht="12">
      <c r="A40" t="s">
        <v>2</v>
      </c>
      <c r="B40" t="s">
        <v>6</v>
      </c>
      <c r="C40">
        <v>24</v>
      </c>
      <c r="D40">
        <v>6</v>
      </c>
      <c r="E40" s="2">
        <f t="shared" si="0"/>
        <v>0.25</v>
      </c>
      <c r="F40" s="1">
        <v>1406394</v>
      </c>
      <c r="G40">
        <v>19</v>
      </c>
      <c r="H40">
        <v>2</v>
      </c>
      <c r="I40" s="2">
        <f t="shared" si="1"/>
        <v>0.10526315789473684</v>
      </c>
      <c r="J40" s="1">
        <v>198516</v>
      </c>
      <c r="K40">
        <v>4</v>
      </c>
      <c r="L40">
        <v>3</v>
      </c>
      <c r="M40" s="2">
        <f t="shared" si="2"/>
        <v>0.75</v>
      </c>
      <c r="N40" s="1">
        <v>1110703</v>
      </c>
      <c r="O40">
        <v>1</v>
      </c>
      <c r="P40">
        <v>1</v>
      </c>
      <c r="Q40" s="2">
        <f t="shared" si="3"/>
        <v>1</v>
      </c>
      <c r="R40" s="1">
        <v>97175</v>
      </c>
    </row>
    <row r="41" spans="1:18" ht="12">
      <c r="A41" t="s">
        <v>2</v>
      </c>
      <c r="B41" t="s">
        <v>44</v>
      </c>
      <c r="C41">
        <v>40</v>
      </c>
      <c r="D41">
        <v>7</v>
      </c>
      <c r="E41" s="2">
        <f t="shared" si="0"/>
        <v>0.175</v>
      </c>
      <c r="F41" s="1">
        <v>1386858</v>
      </c>
      <c r="G41">
        <v>34</v>
      </c>
      <c r="H41">
        <v>5</v>
      </c>
      <c r="I41" s="2">
        <f t="shared" si="1"/>
        <v>0.14705882352941177</v>
      </c>
      <c r="J41" s="1">
        <v>840097</v>
      </c>
      <c r="K41">
        <v>5</v>
      </c>
      <c r="L41">
        <v>1</v>
      </c>
      <c r="M41" s="2">
        <f t="shared" si="2"/>
        <v>0.2</v>
      </c>
      <c r="N41" s="1">
        <v>384784</v>
      </c>
      <c r="O41">
        <v>1</v>
      </c>
      <c r="P41">
        <v>1</v>
      </c>
      <c r="Q41" s="2">
        <f t="shared" si="3"/>
        <v>1</v>
      </c>
      <c r="R41" s="1">
        <v>161977</v>
      </c>
    </row>
    <row r="42" spans="1:18" ht="12">
      <c r="A42" t="s">
        <v>2</v>
      </c>
      <c r="B42" t="s">
        <v>20</v>
      </c>
      <c r="C42">
        <v>25</v>
      </c>
      <c r="D42">
        <v>6</v>
      </c>
      <c r="E42" s="2">
        <f t="shared" si="0"/>
        <v>0.24</v>
      </c>
      <c r="F42" s="1">
        <v>1371082</v>
      </c>
      <c r="G42">
        <v>22</v>
      </c>
      <c r="H42">
        <v>4</v>
      </c>
      <c r="I42" s="2">
        <f t="shared" si="1"/>
        <v>0.18181818181818182</v>
      </c>
      <c r="J42" s="1">
        <v>658941</v>
      </c>
      <c r="K42">
        <v>2</v>
      </c>
      <c r="L42">
        <v>2</v>
      </c>
      <c r="M42" s="2">
        <f t="shared" si="2"/>
        <v>1</v>
      </c>
      <c r="N42" s="1">
        <v>712141</v>
      </c>
      <c r="O42">
        <v>1</v>
      </c>
      <c r="P42">
        <v>0</v>
      </c>
      <c r="Q42" s="2">
        <f t="shared" si="3"/>
        <v>0</v>
      </c>
      <c r="R42" s="1">
        <v>0</v>
      </c>
    </row>
    <row r="43" spans="1:18" ht="12">
      <c r="A43" t="s">
        <v>2</v>
      </c>
      <c r="B43" t="s">
        <v>22</v>
      </c>
      <c r="C43">
        <v>11</v>
      </c>
      <c r="D43">
        <v>4</v>
      </c>
      <c r="E43" s="2">
        <f t="shared" si="0"/>
        <v>0.36363636363636365</v>
      </c>
      <c r="F43" s="1">
        <v>1310752</v>
      </c>
      <c r="G43">
        <v>6</v>
      </c>
      <c r="H43">
        <v>1</v>
      </c>
      <c r="I43" s="2">
        <f t="shared" si="1"/>
        <v>0.16666666666666666</v>
      </c>
      <c r="J43" s="1">
        <v>100000</v>
      </c>
      <c r="K43">
        <v>5</v>
      </c>
      <c r="L43">
        <v>3</v>
      </c>
      <c r="M43" s="2">
        <f t="shared" si="2"/>
        <v>0.6</v>
      </c>
      <c r="N43" s="1">
        <v>1210752</v>
      </c>
      <c r="O43">
        <v>0</v>
      </c>
      <c r="P43">
        <v>0</v>
      </c>
      <c r="Q43" s="2" t="str">
        <f t="shared" si="3"/>
        <v> </v>
      </c>
      <c r="R43" s="1">
        <v>0</v>
      </c>
    </row>
    <row r="44" spans="1:18" ht="12">
      <c r="A44" t="s">
        <v>2</v>
      </c>
      <c r="B44" t="s">
        <v>39</v>
      </c>
      <c r="C44">
        <v>25</v>
      </c>
      <c r="D44">
        <v>5</v>
      </c>
      <c r="E44" s="2">
        <f t="shared" si="0"/>
        <v>0.2</v>
      </c>
      <c r="F44" s="1">
        <v>1210949</v>
      </c>
      <c r="G44">
        <v>21</v>
      </c>
      <c r="H44">
        <v>3</v>
      </c>
      <c r="I44" s="2">
        <f t="shared" si="1"/>
        <v>0.14285714285714285</v>
      </c>
      <c r="J44" s="1">
        <v>482044</v>
      </c>
      <c r="K44">
        <v>4</v>
      </c>
      <c r="L44">
        <v>2</v>
      </c>
      <c r="M44" s="2">
        <f t="shared" si="2"/>
        <v>0.5</v>
      </c>
      <c r="N44" s="1">
        <v>728905</v>
      </c>
      <c r="O44">
        <v>0</v>
      </c>
      <c r="P44">
        <v>0</v>
      </c>
      <c r="Q44" s="2" t="str">
        <f t="shared" si="3"/>
        <v> </v>
      </c>
      <c r="R44" s="1">
        <v>0</v>
      </c>
    </row>
    <row r="45" spans="1:18" ht="12">
      <c r="A45" t="s">
        <v>2</v>
      </c>
      <c r="B45" t="s">
        <v>30</v>
      </c>
      <c r="C45">
        <v>12</v>
      </c>
      <c r="D45">
        <v>4</v>
      </c>
      <c r="E45" s="2">
        <f t="shared" si="0"/>
        <v>0.3333333333333333</v>
      </c>
      <c r="F45" s="1">
        <v>1161200</v>
      </c>
      <c r="G45">
        <v>9</v>
      </c>
      <c r="H45">
        <v>1</v>
      </c>
      <c r="I45" s="2">
        <f t="shared" si="1"/>
        <v>0.1111111111111111</v>
      </c>
      <c r="J45" s="1">
        <v>99577</v>
      </c>
      <c r="K45">
        <v>3</v>
      </c>
      <c r="L45">
        <v>3</v>
      </c>
      <c r="M45" s="2">
        <f t="shared" si="2"/>
        <v>1</v>
      </c>
      <c r="N45" s="1">
        <v>1061623</v>
      </c>
      <c r="O45">
        <v>0</v>
      </c>
      <c r="P45">
        <v>0</v>
      </c>
      <c r="Q45" s="2" t="str">
        <f t="shared" si="3"/>
        <v> </v>
      </c>
      <c r="R45" s="1">
        <v>0</v>
      </c>
    </row>
    <row r="46" spans="1:18" ht="12">
      <c r="A46" t="s">
        <v>2</v>
      </c>
      <c r="B46" t="s">
        <v>17</v>
      </c>
      <c r="C46">
        <v>53</v>
      </c>
      <c r="D46">
        <v>9</v>
      </c>
      <c r="E46" s="2">
        <f t="shared" si="0"/>
        <v>0.16981132075471697</v>
      </c>
      <c r="F46" s="1">
        <v>1141210</v>
      </c>
      <c r="G46">
        <v>48</v>
      </c>
      <c r="H46">
        <v>9</v>
      </c>
      <c r="I46" s="2">
        <f t="shared" si="1"/>
        <v>0.1875</v>
      </c>
      <c r="J46" s="1">
        <v>1141210</v>
      </c>
      <c r="K46">
        <v>4</v>
      </c>
      <c r="L46">
        <v>0</v>
      </c>
      <c r="M46" s="2">
        <f t="shared" si="2"/>
        <v>0</v>
      </c>
      <c r="N46" s="1">
        <v>0</v>
      </c>
      <c r="O46">
        <v>1</v>
      </c>
      <c r="P46">
        <v>0</v>
      </c>
      <c r="Q46" s="2">
        <f t="shared" si="3"/>
        <v>0</v>
      </c>
      <c r="R46" s="1">
        <v>0</v>
      </c>
    </row>
    <row r="47" spans="1:18" ht="12">
      <c r="A47" t="s">
        <v>2</v>
      </c>
      <c r="B47" t="s">
        <v>11</v>
      </c>
      <c r="C47">
        <v>14</v>
      </c>
      <c r="D47">
        <v>4</v>
      </c>
      <c r="E47" s="2">
        <f t="shared" si="0"/>
        <v>0.2857142857142857</v>
      </c>
      <c r="F47" s="1">
        <v>1090471</v>
      </c>
      <c r="G47">
        <v>7</v>
      </c>
      <c r="H47">
        <v>2</v>
      </c>
      <c r="I47" s="2">
        <f t="shared" si="1"/>
        <v>0.2857142857142857</v>
      </c>
      <c r="J47" s="1">
        <v>249018</v>
      </c>
      <c r="K47">
        <v>7</v>
      </c>
      <c r="L47">
        <v>2</v>
      </c>
      <c r="M47" s="2">
        <f t="shared" si="2"/>
        <v>0.2857142857142857</v>
      </c>
      <c r="N47" s="1">
        <v>841453</v>
      </c>
      <c r="O47">
        <v>0</v>
      </c>
      <c r="P47">
        <v>0</v>
      </c>
      <c r="Q47" s="2" t="str">
        <f t="shared" si="3"/>
        <v> </v>
      </c>
      <c r="R47" s="1">
        <v>0</v>
      </c>
    </row>
    <row r="48" spans="1:18" ht="12">
      <c r="A48" t="s">
        <v>2</v>
      </c>
      <c r="B48" t="s">
        <v>10</v>
      </c>
      <c r="C48">
        <v>18</v>
      </c>
      <c r="D48">
        <v>5</v>
      </c>
      <c r="E48" s="2">
        <f t="shared" si="0"/>
        <v>0.2777777777777778</v>
      </c>
      <c r="F48" s="1">
        <v>1083548</v>
      </c>
      <c r="G48">
        <v>14</v>
      </c>
      <c r="H48">
        <v>3</v>
      </c>
      <c r="I48" s="2">
        <f t="shared" si="1"/>
        <v>0.21428571428571427</v>
      </c>
      <c r="J48" s="1">
        <v>327909</v>
      </c>
      <c r="K48">
        <v>4</v>
      </c>
      <c r="L48">
        <v>2</v>
      </c>
      <c r="M48" s="2">
        <f t="shared" si="2"/>
        <v>0.5</v>
      </c>
      <c r="N48" s="1">
        <v>755639</v>
      </c>
      <c r="O48">
        <v>0</v>
      </c>
      <c r="P48">
        <v>0</v>
      </c>
      <c r="Q48" s="2" t="str">
        <f t="shared" si="3"/>
        <v> </v>
      </c>
      <c r="R48" s="1">
        <v>0</v>
      </c>
    </row>
    <row r="49" spans="1:18" ht="12">
      <c r="A49" t="s">
        <v>2</v>
      </c>
      <c r="B49" t="s">
        <v>21</v>
      </c>
      <c r="C49">
        <v>16</v>
      </c>
      <c r="D49">
        <v>2</v>
      </c>
      <c r="E49" s="2">
        <f t="shared" si="0"/>
        <v>0.125</v>
      </c>
      <c r="F49" s="1">
        <v>383159</v>
      </c>
      <c r="G49">
        <v>12</v>
      </c>
      <c r="H49">
        <v>1</v>
      </c>
      <c r="I49" s="2">
        <f t="shared" si="1"/>
        <v>0.08333333333333333</v>
      </c>
      <c r="J49" s="1">
        <v>88888</v>
      </c>
      <c r="K49">
        <v>3</v>
      </c>
      <c r="L49">
        <v>1</v>
      </c>
      <c r="M49" s="2">
        <f t="shared" si="2"/>
        <v>0.3333333333333333</v>
      </c>
      <c r="N49" s="1">
        <v>294271</v>
      </c>
      <c r="O49">
        <v>1</v>
      </c>
      <c r="P49">
        <v>0</v>
      </c>
      <c r="Q49" s="2">
        <f t="shared" si="3"/>
        <v>0</v>
      </c>
      <c r="R49" s="1">
        <v>0</v>
      </c>
    </row>
    <row r="50" spans="1:18" ht="12">
      <c r="A50" t="s">
        <v>2</v>
      </c>
      <c r="B50" t="s">
        <v>31</v>
      </c>
      <c r="C50">
        <v>11</v>
      </c>
      <c r="D50">
        <v>1</v>
      </c>
      <c r="E50" s="2">
        <f t="shared" si="0"/>
        <v>0.09090909090909091</v>
      </c>
      <c r="F50" s="1">
        <v>197325</v>
      </c>
      <c r="G50">
        <v>11</v>
      </c>
      <c r="H50">
        <v>1</v>
      </c>
      <c r="I50" s="2">
        <f t="shared" si="1"/>
        <v>0.09090909090909091</v>
      </c>
      <c r="J50" s="1">
        <v>197325</v>
      </c>
      <c r="K50">
        <v>0</v>
      </c>
      <c r="L50">
        <v>0</v>
      </c>
      <c r="M50" s="2" t="str">
        <f t="shared" si="2"/>
        <v> </v>
      </c>
      <c r="N50" s="1">
        <v>0</v>
      </c>
      <c r="O50">
        <v>0</v>
      </c>
      <c r="P50">
        <v>0</v>
      </c>
      <c r="Q50" s="2" t="str">
        <f t="shared" si="3"/>
        <v> </v>
      </c>
      <c r="R50" s="1">
        <v>0</v>
      </c>
    </row>
    <row r="51" spans="1:18" ht="12">
      <c r="A51" t="s">
        <v>2</v>
      </c>
      <c r="B51" t="s">
        <v>37</v>
      </c>
      <c r="C51">
        <v>5</v>
      </c>
      <c r="D51">
        <v>2</v>
      </c>
      <c r="E51" s="2">
        <f t="shared" si="0"/>
        <v>0.4</v>
      </c>
      <c r="F51" s="1">
        <v>144526</v>
      </c>
      <c r="G51">
        <v>4</v>
      </c>
      <c r="H51">
        <v>2</v>
      </c>
      <c r="I51" s="2">
        <f t="shared" si="1"/>
        <v>0.5</v>
      </c>
      <c r="J51" s="1">
        <v>144526</v>
      </c>
      <c r="K51">
        <v>1</v>
      </c>
      <c r="L51">
        <v>0</v>
      </c>
      <c r="M51" s="2">
        <f t="shared" si="2"/>
        <v>0</v>
      </c>
      <c r="N51" s="1">
        <v>0</v>
      </c>
      <c r="O51">
        <v>0</v>
      </c>
      <c r="P51">
        <v>0</v>
      </c>
      <c r="Q51" s="2" t="str">
        <f t="shared" si="3"/>
        <v> </v>
      </c>
      <c r="R51" s="1">
        <v>0</v>
      </c>
    </row>
    <row r="52" spans="1:18" ht="12">
      <c r="A52" t="s">
        <v>2</v>
      </c>
      <c r="B52" t="s">
        <v>15</v>
      </c>
      <c r="C52">
        <v>2</v>
      </c>
      <c r="D52">
        <v>1</v>
      </c>
      <c r="E52" s="2">
        <f t="shared" si="0"/>
        <v>0.5</v>
      </c>
      <c r="F52" s="1">
        <v>103568</v>
      </c>
      <c r="G52">
        <v>2</v>
      </c>
      <c r="H52">
        <v>1</v>
      </c>
      <c r="I52" s="2">
        <f t="shared" si="1"/>
        <v>0.5</v>
      </c>
      <c r="J52" s="1">
        <v>103568</v>
      </c>
      <c r="K52">
        <v>0</v>
      </c>
      <c r="L52">
        <v>0</v>
      </c>
      <c r="M52" s="2" t="str">
        <f t="shared" si="2"/>
        <v> </v>
      </c>
      <c r="N52" s="1">
        <v>0</v>
      </c>
      <c r="O52">
        <v>0</v>
      </c>
      <c r="P52">
        <v>0</v>
      </c>
      <c r="Q52" s="2" t="str">
        <f t="shared" si="3"/>
        <v> </v>
      </c>
      <c r="R52" s="1">
        <v>0</v>
      </c>
    </row>
    <row r="53" spans="1:18" ht="12">
      <c r="A53" t="s">
        <v>2</v>
      </c>
      <c r="B53" t="s">
        <v>4</v>
      </c>
      <c r="C53">
        <v>1</v>
      </c>
      <c r="D53">
        <v>0</v>
      </c>
      <c r="E53" s="2">
        <f t="shared" si="0"/>
        <v>0</v>
      </c>
      <c r="F53" s="1">
        <v>0</v>
      </c>
      <c r="G53">
        <v>1</v>
      </c>
      <c r="H53">
        <v>0</v>
      </c>
      <c r="I53" s="2">
        <f t="shared" si="1"/>
        <v>0</v>
      </c>
      <c r="J53" s="1">
        <v>0</v>
      </c>
      <c r="K53">
        <v>0</v>
      </c>
      <c r="L53">
        <v>0</v>
      </c>
      <c r="M53" s="2" t="str">
        <f t="shared" si="2"/>
        <v> </v>
      </c>
      <c r="N53" s="1">
        <v>0</v>
      </c>
      <c r="O53">
        <v>0</v>
      </c>
      <c r="P53">
        <v>0</v>
      </c>
      <c r="Q53" s="2" t="str">
        <f t="shared" si="3"/>
        <v> </v>
      </c>
      <c r="R53" s="1">
        <v>0</v>
      </c>
    </row>
    <row r="54" spans="1:18" ht="12">
      <c r="A54" t="s">
        <v>2</v>
      </c>
      <c r="B54" t="s">
        <v>27</v>
      </c>
      <c r="C54">
        <v>2</v>
      </c>
      <c r="D54">
        <v>0</v>
      </c>
      <c r="E54" s="2">
        <f t="shared" si="0"/>
        <v>0</v>
      </c>
      <c r="F54" s="1">
        <v>0</v>
      </c>
      <c r="G54">
        <v>2</v>
      </c>
      <c r="H54">
        <v>0</v>
      </c>
      <c r="I54" s="2">
        <f t="shared" si="1"/>
        <v>0</v>
      </c>
      <c r="J54" s="1">
        <v>0</v>
      </c>
      <c r="K54">
        <v>0</v>
      </c>
      <c r="L54">
        <v>0</v>
      </c>
      <c r="M54" s="2" t="str">
        <f t="shared" si="2"/>
        <v> </v>
      </c>
      <c r="N54" s="1">
        <v>0</v>
      </c>
      <c r="O54">
        <v>0</v>
      </c>
      <c r="P54">
        <v>0</v>
      </c>
      <c r="Q54" s="2" t="str">
        <f t="shared" si="3"/>
        <v> </v>
      </c>
      <c r="R54" s="1">
        <v>0</v>
      </c>
    </row>
    <row r="55" spans="1:18" ht="12">
      <c r="A55" t="s">
        <v>2</v>
      </c>
      <c r="B55" t="s">
        <v>42</v>
      </c>
      <c r="C55">
        <v>1</v>
      </c>
      <c r="D55">
        <v>0</v>
      </c>
      <c r="E55" s="2">
        <f t="shared" si="0"/>
        <v>0</v>
      </c>
      <c r="F55" s="1">
        <v>0</v>
      </c>
      <c r="G55">
        <v>1</v>
      </c>
      <c r="H55">
        <v>0</v>
      </c>
      <c r="I55" s="2">
        <f t="shared" si="1"/>
        <v>0</v>
      </c>
      <c r="J55" s="1">
        <v>0</v>
      </c>
      <c r="K55">
        <v>0</v>
      </c>
      <c r="L55">
        <v>0</v>
      </c>
      <c r="M55" s="2" t="str">
        <f t="shared" si="2"/>
        <v> </v>
      </c>
      <c r="N55" s="1">
        <v>0</v>
      </c>
      <c r="O55">
        <v>0</v>
      </c>
      <c r="P55">
        <v>0</v>
      </c>
      <c r="Q55" s="2" t="str">
        <f t="shared" si="3"/>
        <v> </v>
      </c>
      <c r="R55" s="1">
        <v>0</v>
      </c>
    </row>
    <row r="56" spans="1:18" ht="12">
      <c r="A56" t="s">
        <v>2</v>
      </c>
      <c r="B56" t="s">
        <v>45</v>
      </c>
      <c r="C56">
        <v>11</v>
      </c>
      <c r="D56">
        <v>0</v>
      </c>
      <c r="E56" s="2">
        <f t="shared" si="0"/>
        <v>0</v>
      </c>
      <c r="F56" s="1">
        <v>0</v>
      </c>
      <c r="G56">
        <v>10</v>
      </c>
      <c r="H56">
        <v>0</v>
      </c>
      <c r="I56" s="2">
        <f t="shared" si="1"/>
        <v>0</v>
      </c>
      <c r="J56" s="1">
        <v>0</v>
      </c>
      <c r="K56">
        <v>0</v>
      </c>
      <c r="L56">
        <v>0</v>
      </c>
      <c r="M56" s="2" t="str">
        <f t="shared" si="2"/>
        <v> </v>
      </c>
      <c r="N56" s="1">
        <v>0</v>
      </c>
      <c r="O56">
        <v>1</v>
      </c>
      <c r="P56">
        <v>0</v>
      </c>
      <c r="Q56" s="2">
        <f t="shared" si="3"/>
        <v>0</v>
      </c>
      <c r="R56" s="1">
        <v>0</v>
      </c>
    </row>
    <row r="57" spans="1:18" ht="12">
      <c r="A57" t="s">
        <v>2</v>
      </c>
      <c r="B57" t="s">
        <v>52</v>
      </c>
      <c r="C57">
        <v>2</v>
      </c>
      <c r="D57">
        <v>0</v>
      </c>
      <c r="E57" s="2">
        <f t="shared" si="0"/>
        <v>0</v>
      </c>
      <c r="F57" s="1">
        <v>0</v>
      </c>
      <c r="G57">
        <v>2</v>
      </c>
      <c r="H57">
        <v>0</v>
      </c>
      <c r="I57" s="2">
        <f t="shared" si="1"/>
        <v>0</v>
      </c>
      <c r="J57" s="1">
        <v>0</v>
      </c>
      <c r="K57">
        <v>0</v>
      </c>
      <c r="L57">
        <v>0</v>
      </c>
      <c r="M57" s="2" t="str">
        <f t="shared" si="2"/>
        <v> </v>
      </c>
      <c r="N57" s="1">
        <v>0</v>
      </c>
      <c r="O57">
        <v>0</v>
      </c>
      <c r="P57">
        <v>0</v>
      </c>
      <c r="Q57" s="2" t="str">
        <f t="shared" si="3"/>
        <v> </v>
      </c>
      <c r="R57" s="1">
        <v>0</v>
      </c>
    </row>
    <row r="58" spans="1:18" ht="12">
      <c r="A58" t="s">
        <v>2</v>
      </c>
      <c r="B58" t="s">
        <v>54</v>
      </c>
      <c r="C58">
        <v>4</v>
      </c>
      <c r="D58">
        <v>0</v>
      </c>
      <c r="E58" s="2">
        <f t="shared" si="0"/>
        <v>0</v>
      </c>
      <c r="F58" s="1">
        <v>0</v>
      </c>
      <c r="G58">
        <v>3</v>
      </c>
      <c r="H58">
        <v>0</v>
      </c>
      <c r="I58" s="2">
        <f t="shared" si="1"/>
        <v>0</v>
      </c>
      <c r="J58" s="1">
        <v>0</v>
      </c>
      <c r="K58">
        <v>1</v>
      </c>
      <c r="L58">
        <v>0</v>
      </c>
      <c r="M58" s="2">
        <f t="shared" si="2"/>
        <v>0</v>
      </c>
      <c r="N58" s="1">
        <v>0</v>
      </c>
      <c r="O58">
        <v>0</v>
      </c>
      <c r="P58">
        <v>0</v>
      </c>
      <c r="Q58" s="2" t="str">
        <f t="shared" si="3"/>
        <v> </v>
      </c>
      <c r="R58" s="1">
        <v>0</v>
      </c>
    </row>
    <row r="59" spans="1:18" ht="12">
      <c r="A59" t="s">
        <v>55</v>
      </c>
      <c r="B59" t="s">
        <v>3</v>
      </c>
      <c r="C59">
        <v>10</v>
      </c>
      <c r="D59">
        <v>3</v>
      </c>
      <c r="E59" s="2">
        <f t="shared" si="0"/>
        <v>0.3</v>
      </c>
      <c r="F59" s="1">
        <v>368570</v>
      </c>
      <c r="G59">
        <v>9</v>
      </c>
      <c r="H59">
        <v>3</v>
      </c>
      <c r="I59" s="2">
        <f t="shared" si="1"/>
        <v>0.3333333333333333</v>
      </c>
      <c r="J59" s="1">
        <v>368570</v>
      </c>
      <c r="K59">
        <v>1</v>
      </c>
      <c r="L59">
        <v>0</v>
      </c>
      <c r="M59" s="2">
        <f t="shared" si="2"/>
        <v>0</v>
      </c>
      <c r="N59" s="1">
        <v>0</v>
      </c>
      <c r="O59">
        <v>0</v>
      </c>
      <c r="P59">
        <v>0</v>
      </c>
      <c r="Q59" s="2" t="str">
        <f t="shared" si="3"/>
        <v> </v>
      </c>
      <c r="R59" s="1">
        <v>0</v>
      </c>
    </row>
    <row r="60" spans="1:18" ht="12">
      <c r="A60" t="s">
        <v>55</v>
      </c>
      <c r="B60" t="s">
        <v>4</v>
      </c>
      <c r="C60">
        <v>1</v>
      </c>
      <c r="D60">
        <v>0</v>
      </c>
      <c r="E60" s="2">
        <f t="shared" si="0"/>
        <v>0</v>
      </c>
      <c r="F60" s="1">
        <v>0</v>
      </c>
      <c r="G60">
        <v>1</v>
      </c>
      <c r="H60">
        <v>0</v>
      </c>
      <c r="I60" s="2">
        <f t="shared" si="1"/>
        <v>0</v>
      </c>
      <c r="J60" s="1">
        <v>0</v>
      </c>
      <c r="K60">
        <v>0</v>
      </c>
      <c r="L60">
        <v>0</v>
      </c>
      <c r="M60" s="2" t="str">
        <f t="shared" si="2"/>
        <v> </v>
      </c>
      <c r="N60" s="1">
        <v>0</v>
      </c>
      <c r="O60">
        <v>0</v>
      </c>
      <c r="P60">
        <v>0</v>
      </c>
      <c r="Q60" s="2" t="str">
        <f t="shared" si="3"/>
        <v> </v>
      </c>
      <c r="R60" s="1">
        <v>0</v>
      </c>
    </row>
    <row r="61" spans="1:18" ht="12">
      <c r="A61" t="s">
        <v>55</v>
      </c>
      <c r="B61" t="s">
        <v>5</v>
      </c>
      <c r="C61">
        <v>11</v>
      </c>
      <c r="D61">
        <v>0</v>
      </c>
      <c r="E61" s="2">
        <f t="shared" si="0"/>
        <v>0</v>
      </c>
      <c r="F61" s="1">
        <v>0</v>
      </c>
      <c r="G61">
        <v>11</v>
      </c>
      <c r="H61">
        <v>0</v>
      </c>
      <c r="I61" s="2">
        <f t="shared" si="1"/>
        <v>0</v>
      </c>
      <c r="J61" s="1">
        <v>0</v>
      </c>
      <c r="K61">
        <v>0</v>
      </c>
      <c r="L61">
        <v>0</v>
      </c>
      <c r="M61" s="2" t="str">
        <f t="shared" si="2"/>
        <v> </v>
      </c>
      <c r="N61" s="1">
        <v>0</v>
      </c>
      <c r="O61">
        <v>0</v>
      </c>
      <c r="P61">
        <v>0</v>
      </c>
      <c r="Q61" s="2" t="str">
        <f t="shared" si="3"/>
        <v> </v>
      </c>
      <c r="R61" s="1">
        <v>0</v>
      </c>
    </row>
    <row r="62" spans="1:18" ht="12">
      <c r="A62" t="s">
        <v>55</v>
      </c>
      <c r="B62" t="s">
        <v>6</v>
      </c>
      <c r="C62">
        <v>10</v>
      </c>
      <c r="D62">
        <v>1</v>
      </c>
      <c r="E62" s="2">
        <f t="shared" si="0"/>
        <v>0.1</v>
      </c>
      <c r="F62" s="1">
        <v>99999</v>
      </c>
      <c r="G62">
        <v>9</v>
      </c>
      <c r="H62">
        <v>1</v>
      </c>
      <c r="I62" s="2">
        <f t="shared" si="1"/>
        <v>0.1111111111111111</v>
      </c>
      <c r="J62" s="1">
        <v>99999</v>
      </c>
      <c r="K62">
        <v>1</v>
      </c>
      <c r="L62">
        <v>0</v>
      </c>
      <c r="M62" s="2">
        <f t="shared" si="2"/>
        <v>0</v>
      </c>
      <c r="N62" s="1">
        <v>0</v>
      </c>
      <c r="O62">
        <v>0</v>
      </c>
      <c r="P62">
        <v>0</v>
      </c>
      <c r="Q62" s="2" t="str">
        <f t="shared" si="3"/>
        <v> </v>
      </c>
      <c r="R62" s="1">
        <v>0</v>
      </c>
    </row>
    <row r="63" spans="1:18" ht="12">
      <c r="A63" t="s">
        <v>55</v>
      </c>
      <c r="B63" t="s">
        <v>7</v>
      </c>
      <c r="C63">
        <v>138</v>
      </c>
      <c r="D63">
        <v>36</v>
      </c>
      <c r="E63" s="2">
        <f t="shared" si="0"/>
        <v>0.2608695652173913</v>
      </c>
      <c r="F63" s="1">
        <v>8470877</v>
      </c>
      <c r="G63">
        <v>117</v>
      </c>
      <c r="H63">
        <v>26</v>
      </c>
      <c r="I63" s="2">
        <f t="shared" si="1"/>
        <v>0.2222222222222222</v>
      </c>
      <c r="J63" s="1">
        <v>4492910</v>
      </c>
      <c r="K63">
        <v>14</v>
      </c>
      <c r="L63">
        <v>6</v>
      </c>
      <c r="M63" s="2">
        <f t="shared" si="2"/>
        <v>0.42857142857142855</v>
      </c>
      <c r="N63" s="1">
        <v>3424882</v>
      </c>
      <c r="O63">
        <v>7</v>
      </c>
      <c r="P63">
        <v>4</v>
      </c>
      <c r="Q63" s="2">
        <f t="shared" si="3"/>
        <v>0.5714285714285714</v>
      </c>
      <c r="R63" s="1">
        <v>553085</v>
      </c>
    </row>
    <row r="64" spans="1:18" ht="12">
      <c r="A64" t="s">
        <v>55</v>
      </c>
      <c r="B64" t="s">
        <v>8</v>
      </c>
      <c r="C64">
        <v>21</v>
      </c>
      <c r="D64">
        <v>1</v>
      </c>
      <c r="E64" s="2">
        <f t="shared" si="0"/>
        <v>0.047619047619047616</v>
      </c>
      <c r="F64" s="1">
        <v>100000</v>
      </c>
      <c r="G64">
        <v>17</v>
      </c>
      <c r="H64">
        <v>1</v>
      </c>
      <c r="I64" s="2">
        <f t="shared" si="1"/>
        <v>0.058823529411764705</v>
      </c>
      <c r="J64" s="1">
        <v>100000</v>
      </c>
      <c r="K64">
        <v>2</v>
      </c>
      <c r="L64">
        <v>0</v>
      </c>
      <c r="M64" s="2">
        <f t="shared" si="2"/>
        <v>0</v>
      </c>
      <c r="N64" s="1">
        <v>0</v>
      </c>
      <c r="O64">
        <v>2</v>
      </c>
      <c r="P64">
        <v>0</v>
      </c>
      <c r="Q64" s="2">
        <f t="shared" si="3"/>
        <v>0</v>
      </c>
      <c r="R64" s="1">
        <v>0</v>
      </c>
    </row>
    <row r="65" spans="1:18" ht="12">
      <c r="A65" t="s">
        <v>55</v>
      </c>
      <c r="B65" t="s">
        <v>9</v>
      </c>
      <c r="C65">
        <v>14</v>
      </c>
      <c r="D65">
        <v>5</v>
      </c>
      <c r="E65" s="2">
        <f t="shared" si="0"/>
        <v>0.35714285714285715</v>
      </c>
      <c r="F65" s="1">
        <v>1532932</v>
      </c>
      <c r="G65">
        <v>12</v>
      </c>
      <c r="H65">
        <v>4</v>
      </c>
      <c r="I65" s="2">
        <f t="shared" si="1"/>
        <v>0.3333333333333333</v>
      </c>
      <c r="J65" s="1">
        <v>980051</v>
      </c>
      <c r="K65">
        <v>1</v>
      </c>
      <c r="L65">
        <v>1</v>
      </c>
      <c r="M65" s="2">
        <f t="shared" si="2"/>
        <v>1</v>
      </c>
      <c r="N65" s="1">
        <v>552881</v>
      </c>
      <c r="O65">
        <v>1</v>
      </c>
      <c r="P65">
        <v>0</v>
      </c>
      <c r="Q65" s="2">
        <f t="shared" si="3"/>
        <v>0</v>
      </c>
      <c r="R65" s="1">
        <v>0</v>
      </c>
    </row>
    <row r="66" spans="1:18" ht="12">
      <c r="A66" t="s">
        <v>55</v>
      </c>
      <c r="B66" t="s">
        <v>10</v>
      </c>
      <c r="C66">
        <v>5</v>
      </c>
      <c r="D66">
        <v>1</v>
      </c>
      <c r="E66" s="2">
        <f t="shared" si="0"/>
        <v>0.2</v>
      </c>
      <c r="F66" s="1">
        <v>169639</v>
      </c>
      <c r="G66">
        <v>4</v>
      </c>
      <c r="H66">
        <v>1</v>
      </c>
      <c r="I66" s="2">
        <f t="shared" si="1"/>
        <v>0.25</v>
      </c>
      <c r="J66" s="1">
        <v>169639</v>
      </c>
      <c r="K66">
        <v>1</v>
      </c>
      <c r="L66">
        <v>0</v>
      </c>
      <c r="M66" s="2">
        <f t="shared" si="2"/>
        <v>0</v>
      </c>
      <c r="N66" s="1">
        <v>0</v>
      </c>
      <c r="O66">
        <v>0</v>
      </c>
      <c r="P66">
        <v>0</v>
      </c>
      <c r="Q66" s="2" t="str">
        <f t="shared" si="3"/>
        <v> </v>
      </c>
      <c r="R66" s="1">
        <v>0</v>
      </c>
    </row>
    <row r="67" spans="1:18" ht="12">
      <c r="A67" t="s">
        <v>55</v>
      </c>
      <c r="B67" t="s">
        <v>11</v>
      </c>
      <c r="C67">
        <v>4</v>
      </c>
      <c r="D67">
        <v>1</v>
      </c>
      <c r="E67" s="2">
        <f t="shared" si="0"/>
        <v>0.25</v>
      </c>
      <c r="F67" s="1">
        <v>478857</v>
      </c>
      <c r="G67">
        <v>3</v>
      </c>
      <c r="H67">
        <v>1</v>
      </c>
      <c r="I67" s="2">
        <f t="shared" si="1"/>
        <v>0.3333333333333333</v>
      </c>
      <c r="J67" s="1">
        <v>478857</v>
      </c>
      <c r="K67">
        <v>0</v>
      </c>
      <c r="L67">
        <v>0</v>
      </c>
      <c r="M67" s="2" t="str">
        <f t="shared" si="2"/>
        <v> </v>
      </c>
      <c r="N67" s="1">
        <v>0</v>
      </c>
      <c r="O67">
        <v>1</v>
      </c>
      <c r="P67">
        <v>0</v>
      </c>
      <c r="Q67" s="2">
        <f t="shared" si="3"/>
        <v>0</v>
      </c>
      <c r="R67" s="1">
        <v>0</v>
      </c>
    </row>
    <row r="68" spans="1:18" ht="12">
      <c r="A68" t="s">
        <v>55</v>
      </c>
      <c r="B68" t="s">
        <v>12</v>
      </c>
      <c r="C68">
        <v>37</v>
      </c>
      <c r="D68">
        <v>3</v>
      </c>
      <c r="E68" s="2">
        <f t="shared" si="0"/>
        <v>0.08108108108108109</v>
      </c>
      <c r="F68" s="1">
        <v>806681</v>
      </c>
      <c r="G68">
        <v>31</v>
      </c>
      <c r="H68">
        <v>2</v>
      </c>
      <c r="I68" s="2">
        <f t="shared" si="1"/>
        <v>0.06451612903225806</v>
      </c>
      <c r="J68" s="1">
        <v>391867</v>
      </c>
      <c r="K68">
        <v>4</v>
      </c>
      <c r="L68">
        <v>1</v>
      </c>
      <c r="M68" s="2">
        <f t="shared" si="2"/>
        <v>0.25</v>
      </c>
      <c r="N68" s="1">
        <v>414814</v>
      </c>
      <c r="O68">
        <v>2</v>
      </c>
      <c r="P68">
        <v>0</v>
      </c>
      <c r="Q68" s="2">
        <f t="shared" si="3"/>
        <v>0</v>
      </c>
      <c r="R68" s="1">
        <v>0</v>
      </c>
    </row>
    <row r="69" spans="1:18" ht="12">
      <c r="A69" t="s">
        <v>55</v>
      </c>
      <c r="B69" t="s">
        <v>13</v>
      </c>
      <c r="C69">
        <v>17</v>
      </c>
      <c r="D69">
        <v>3</v>
      </c>
      <c r="E69" s="2">
        <f t="shared" si="0"/>
        <v>0.17647058823529413</v>
      </c>
      <c r="F69" s="1">
        <v>1163528</v>
      </c>
      <c r="G69">
        <v>12</v>
      </c>
      <c r="H69">
        <v>2</v>
      </c>
      <c r="I69" s="2">
        <f t="shared" si="1"/>
        <v>0.16666666666666666</v>
      </c>
      <c r="J69" s="1">
        <v>199510</v>
      </c>
      <c r="K69">
        <v>5</v>
      </c>
      <c r="L69">
        <v>1</v>
      </c>
      <c r="M69" s="2">
        <f t="shared" si="2"/>
        <v>0.2</v>
      </c>
      <c r="N69" s="1">
        <v>964018</v>
      </c>
      <c r="O69">
        <v>0</v>
      </c>
      <c r="P69">
        <v>0</v>
      </c>
      <c r="Q69" s="2" t="str">
        <f t="shared" si="3"/>
        <v> </v>
      </c>
      <c r="R69" s="1">
        <v>0</v>
      </c>
    </row>
    <row r="70" spans="1:18" ht="12">
      <c r="A70" t="s">
        <v>55</v>
      </c>
      <c r="B70" t="s">
        <v>14</v>
      </c>
      <c r="C70">
        <v>2</v>
      </c>
      <c r="D70">
        <v>0</v>
      </c>
      <c r="E70" s="2">
        <f t="shared" si="0"/>
        <v>0</v>
      </c>
      <c r="F70" s="1">
        <v>0</v>
      </c>
      <c r="G70">
        <v>2</v>
      </c>
      <c r="H70">
        <v>0</v>
      </c>
      <c r="I70" s="2">
        <f aca="true" t="shared" si="4" ref="I70:I111">IF(G70=0," ",H70/G70)</f>
        <v>0</v>
      </c>
      <c r="J70" s="1">
        <v>0</v>
      </c>
      <c r="K70">
        <v>0</v>
      </c>
      <c r="L70">
        <v>0</v>
      </c>
      <c r="M70" s="2" t="str">
        <f aca="true" t="shared" si="5" ref="M70:M111">IF(K70=0," ",L70/K70)</f>
        <v> </v>
      </c>
      <c r="N70" s="1">
        <v>0</v>
      </c>
      <c r="O70">
        <v>0</v>
      </c>
      <c r="P70">
        <v>0</v>
      </c>
      <c r="Q70" s="2" t="str">
        <f aca="true" t="shared" si="6" ref="Q70:Q111">IF(O70=0," ",P70/O70)</f>
        <v> </v>
      </c>
      <c r="R70" s="1">
        <v>0</v>
      </c>
    </row>
    <row r="71" spans="1:18" ht="12">
      <c r="A71" t="s">
        <v>55</v>
      </c>
      <c r="B71" t="s">
        <v>15</v>
      </c>
      <c r="C71">
        <v>1</v>
      </c>
      <c r="D71">
        <v>0</v>
      </c>
      <c r="E71" s="2">
        <f aca="true" t="shared" si="7" ref="E71:E111">IF(C71=0," ",D71/C71)</f>
        <v>0</v>
      </c>
      <c r="F71" s="1">
        <v>0</v>
      </c>
      <c r="G71">
        <v>1</v>
      </c>
      <c r="H71">
        <v>0</v>
      </c>
      <c r="I71" s="2">
        <f t="shared" si="4"/>
        <v>0</v>
      </c>
      <c r="J71" s="1">
        <v>0</v>
      </c>
      <c r="K71">
        <v>0</v>
      </c>
      <c r="L71">
        <v>0</v>
      </c>
      <c r="M71" s="2" t="str">
        <f t="shared" si="5"/>
        <v> </v>
      </c>
      <c r="N71" s="1">
        <v>0</v>
      </c>
      <c r="O71">
        <v>0</v>
      </c>
      <c r="P71">
        <v>0</v>
      </c>
      <c r="Q71" s="2" t="str">
        <f t="shared" si="6"/>
        <v> </v>
      </c>
      <c r="R71" s="1">
        <v>0</v>
      </c>
    </row>
    <row r="72" spans="1:18" ht="12">
      <c r="A72" t="s">
        <v>55</v>
      </c>
      <c r="B72" t="s">
        <v>16</v>
      </c>
      <c r="C72">
        <v>20</v>
      </c>
      <c r="D72">
        <v>2</v>
      </c>
      <c r="E72" s="2">
        <f t="shared" si="7"/>
        <v>0.1</v>
      </c>
      <c r="F72" s="1">
        <v>474185</v>
      </c>
      <c r="G72">
        <v>18</v>
      </c>
      <c r="H72">
        <v>1</v>
      </c>
      <c r="I72" s="2">
        <f t="shared" si="4"/>
        <v>0.05555555555555555</v>
      </c>
      <c r="J72" s="1">
        <v>101090</v>
      </c>
      <c r="K72">
        <v>2</v>
      </c>
      <c r="L72">
        <v>1</v>
      </c>
      <c r="M72" s="2">
        <f t="shared" si="5"/>
        <v>0.5</v>
      </c>
      <c r="N72" s="1">
        <v>373095</v>
      </c>
      <c r="O72">
        <v>0</v>
      </c>
      <c r="P72">
        <v>0</v>
      </c>
      <c r="Q72" s="2" t="str">
        <f t="shared" si="6"/>
        <v> </v>
      </c>
      <c r="R72" s="1">
        <v>0</v>
      </c>
    </row>
    <row r="73" spans="1:18" ht="12">
      <c r="A73" t="s">
        <v>55</v>
      </c>
      <c r="B73" t="s">
        <v>17</v>
      </c>
      <c r="C73">
        <v>16</v>
      </c>
      <c r="D73">
        <v>1</v>
      </c>
      <c r="E73" s="2">
        <f t="shared" si="7"/>
        <v>0.0625</v>
      </c>
      <c r="F73" s="1">
        <v>99977</v>
      </c>
      <c r="G73">
        <v>16</v>
      </c>
      <c r="H73">
        <v>1</v>
      </c>
      <c r="I73" s="2">
        <f t="shared" si="4"/>
        <v>0.0625</v>
      </c>
      <c r="J73" s="1">
        <v>99977</v>
      </c>
      <c r="K73">
        <v>0</v>
      </c>
      <c r="L73">
        <v>0</v>
      </c>
      <c r="M73" s="2" t="str">
        <f t="shared" si="5"/>
        <v> </v>
      </c>
      <c r="N73" s="1">
        <v>0</v>
      </c>
      <c r="O73">
        <v>0</v>
      </c>
      <c r="P73">
        <v>0</v>
      </c>
      <c r="Q73" s="2" t="str">
        <f t="shared" si="6"/>
        <v> </v>
      </c>
      <c r="R73" s="1">
        <v>0</v>
      </c>
    </row>
    <row r="74" spans="1:18" ht="12">
      <c r="A74" t="s">
        <v>55</v>
      </c>
      <c r="B74" t="s">
        <v>18</v>
      </c>
      <c r="C74">
        <v>3</v>
      </c>
      <c r="D74">
        <v>1</v>
      </c>
      <c r="E74" s="2">
        <f t="shared" si="7"/>
        <v>0.3333333333333333</v>
      </c>
      <c r="F74" s="1">
        <v>144712</v>
      </c>
      <c r="G74">
        <v>3</v>
      </c>
      <c r="H74">
        <v>1</v>
      </c>
      <c r="I74" s="2">
        <f t="shared" si="4"/>
        <v>0.3333333333333333</v>
      </c>
      <c r="J74" s="1">
        <v>144712</v>
      </c>
      <c r="K74">
        <v>0</v>
      </c>
      <c r="L74">
        <v>0</v>
      </c>
      <c r="M74" s="2" t="str">
        <f t="shared" si="5"/>
        <v> </v>
      </c>
      <c r="N74" s="1">
        <v>0</v>
      </c>
      <c r="O74">
        <v>0</v>
      </c>
      <c r="P74">
        <v>0</v>
      </c>
      <c r="Q74" s="2" t="str">
        <f t="shared" si="6"/>
        <v> </v>
      </c>
      <c r="R74" s="1">
        <v>0</v>
      </c>
    </row>
    <row r="75" spans="1:18" ht="12">
      <c r="A75" t="s">
        <v>55</v>
      </c>
      <c r="B75" t="s">
        <v>19</v>
      </c>
      <c r="C75">
        <v>2</v>
      </c>
      <c r="D75">
        <v>0</v>
      </c>
      <c r="E75" s="2">
        <f t="shared" si="7"/>
        <v>0</v>
      </c>
      <c r="F75" s="1">
        <v>0</v>
      </c>
      <c r="G75">
        <v>2</v>
      </c>
      <c r="H75">
        <v>0</v>
      </c>
      <c r="I75" s="2">
        <f t="shared" si="4"/>
        <v>0</v>
      </c>
      <c r="J75" s="1">
        <v>0</v>
      </c>
      <c r="K75">
        <v>0</v>
      </c>
      <c r="L75">
        <v>0</v>
      </c>
      <c r="M75" s="2" t="str">
        <f t="shared" si="5"/>
        <v> </v>
      </c>
      <c r="N75" s="1">
        <v>0</v>
      </c>
      <c r="O75">
        <v>0</v>
      </c>
      <c r="P75">
        <v>0</v>
      </c>
      <c r="Q75" s="2" t="str">
        <f t="shared" si="6"/>
        <v> </v>
      </c>
      <c r="R75" s="1">
        <v>0</v>
      </c>
    </row>
    <row r="76" spans="1:18" ht="12">
      <c r="A76" t="s">
        <v>55</v>
      </c>
      <c r="B76" t="s">
        <v>20</v>
      </c>
      <c r="C76">
        <v>27</v>
      </c>
      <c r="D76">
        <v>5</v>
      </c>
      <c r="E76" s="2">
        <f t="shared" si="7"/>
        <v>0.18518518518518517</v>
      </c>
      <c r="F76" s="1">
        <v>942513</v>
      </c>
      <c r="G76">
        <v>26</v>
      </c>
      <c r="H76">
        <v>5</v>
      </c>
      <c r="I76" s="2">
        <f t="shared" si="4"/>
        <v>0.19230769230769232</v>
      </c>
      <c r="J76" s="1">
        <v>942513</v>
      </c>
      <c r="K76">
        <v>1</v>
      </c>
      <c r="L76">
        <v>0</v>
      </c>
      <c r="M76" s="2">
        <f t="shared" si="5"/>
        <v>0</v>
      </c>
      <c r="N76" s="1">
        <v>0</v>
      </c>
      <c r="O76">
        <v>0</v>
      </c>
      <c r="P76">
        <v>0</v>
      </c>
      <c r="Q76" s="2" t="str">
        <f t="shared" si="6"/>
        <v> </v>
      </c>
      <c r="R76" s="1">
        <v>0</v>
      </c>
    </row>
    <row r="77" spans="1:18" ht="12">
      <c r="A77" t="s">
        <v>55</v>
      </c>
      <c r="B77" t="s">
        <v>21</v>
      </c>
      <c r="C77">
        <v>3</v>
      </c>
      <c r="D77">
        <v>2</v>
      </c>
      <c r="E77" s="2">
        <f t="shared" si="7"/>
        <v>0.6666666666666666</v>
      </c>
      <c r="F77" s="1">
        <v>560795</v>
      </c>
      <c r="G77">
        <v>3</v>
      </c>
      <c r="H77">
        <v>2</v>
      </c>
      <c r="I77" s="2">
        <f t="shared" si="4"/>
        <v>0.6666666666666666</v>
      </c>
      <c r="J77" s="1">
        <v>560795</v>
      </c>
      <c r="K77">
        <v>0</v>
      </c>
      <c r="L77">
        <v>0</v>
      </c>
      <c r="M77" s="2" t="str">
        <f t="shared" si="5"/>
        <v> </v>
      </c>
      <c r="N77" s="1">
        <v>0</v>
      </c>
      <c r="O77">
        <v>0</v>
      </c>
      <c r="P77">
        <v>0</v>
      </c>
      <c r="Q77" s="2" t="str">
        <f t="shared" si="6"/>
        <v> </v>
      </c>
      <c r="R77" s="1">
        <v>0</v>
      </c>
    </row>
    <row r="78" spans="1:18" ht="12">
      <c r="A78" t="s">
        <v>55</v>
      </c>
      <c r="B78" t="s">
        <v>22</v>
      </c>
      <c r="C78">
        <v>3</v>
      </c>
      <c r="D78">
        <v>0</v>
      </c>
      <c r="E78" s="2">
        <f t="shared" si="7"/>
        <v>0</v>
      </c>
      <c r="F78" s="1">
        <v>0</v>
      </c>
      <c r="G78">
        <v>3</v>
      </c>
      <c r="H78">
        <v>0</v>
      </c>
      <c r="I78" s="2">
        <f t="shared" si="4"/>
        <v>0</v>
      </c>
      <c r="J78" s="1">
        <v>0</v>
      </c>
      <c r="K78">
        <v>0</v>
      </c>
      <c r="L78">
        <v>0</v>
      </c>
      <c r="M78" s="2" t="str">
        <f t="shared" si="5"/>
        <v> </v>
      </c>
      <c r="N78" s="1">
        <v>0</v>
      </c>
      <c r="O78">
        <v>0</v>
      </c>
      <c r="P78">
        <v>0</v>
      </c>
      <c r="Q78" s="2" t="str">
        <f t="shared" si="6"/>
        <v> </v>
      </c>
      <c r="R78" s="1">
        <v>0</v>
      </c>
    </row>
    <row r="79" spans="1:18" ht="12">
      <c r="A79" t="s">
        <v>55</v>
      </c>
      <c r="B79" t="s">
        <v>23</v>
      </c>
      <c r="C79">
        <v>31</v>
      </c>
      <c r="D79">
        <v>7</v>
      </c>
      <c r="E79" s="2">
        <f t="shared" si="7"/>
        <v>0.22580645161290322</v>
      </c>
      <c r="F79" s="1">
        <v>1510463</v>
      </c>
      <c r="G79">
        <v>22</v>
      </c>
      <c r="H79">
        <v>6</v>
      </c>
      <c r="I79" s="2">
        <f t="shared" si="4"/>
        <v>0.2727272727272727</v>
      </c>
      <c r="J79" s="1">
        <v>1412745</v>
      </c>
      <c r="K79">
        <v>3</v>
      </c>
      <c r="L79">
        <v>0</v>
      </c>
      <c r="M79" s="2">
        <f t="shared" si="5"/>
        <v>0</v>
      </c>
      <c r="N79" s="1">
        <v>0</v>
      </c>
      <c r="O79">
        <v>6</v>
      </c>
      <c r="P79">
        <v>1</v>
      </c>
      <c r="Q79" s="2">
        <f t="shared" si="6"/>
        <v>0.16666666666666666</v>
      </c>
      <c r="R79" s="1">
        <v>97718</v>
      </c>
    </row>
    <row r="80" spans="1:18" ht="12">
      <c r="A80" t="s">
        <v>55</v>
      </c>
      <c r="B80" t="s">
        <v>24</v>
      </c>
      <c r="C80">
        <v>52</v>
      </c>
      <c r="D80">
        <v>10</v>
      </c>
      <c r="E80" s="2">
        <f t="shared" si="7"/>
        <v>0.19230769230769232</v>
      </c>
      <c r="F80" s="1">
        <v>2433593</v>
      </c>
      <c r="G80">
        <v>38</v>
      </c>
      <c r="H80">
        <v>5</v>
      </c>
      <c r="I80" s="2">
        <f t="shared" si="4"/>
        <v>0.13157894736842105</v>
      </c>
      <c r="J80" s="1">
        <v>992951</v>
      </c>
      <c r="K80">
        <v>9</v>
      </c>
      <c r="L80">
        <v>3</v>
      </c>
      <c r="M80" s="2">
        <f t="shared" si="5"/>
        <v>0.3333333333333333</v>
      </c>
      <c r="N80" s="1">
        <v>1171749</v>
      </c>
      <c r="O80">
        <v>5</v>
      </c>
      <c r="P80">
        <v>2</v>
      </c>
      <c r="Q80" s="2">
        <f t="shared" si="6"/>
        <v>0.4</v>
      </c>
      <c r="R80" s="1">
        <v>268893</v>
      </c>
    </row>
    <row r="81" spans="1:18" ht="12">
      <c r="A81" t="s">
        <v>55</v>
      </c>
      <c r="B81" t="s">
        <v>25</v>
      </c>
      <c r="C81">
        <v>39</v>
      </c>
      <c r="D81">
        <v>8</v>
      </c>
      <c r="E81" s="2">
        <f t="shared" si="7"/>
        <v>0.20512820512820512</v>
      </c>
      <c r="F81" s="1">
        <v>1225781</v>
      </c>
      <c r="G81">
        <v>38</v>
      </c>
      <c r="H81">
        <v>8</v>
      </c>
      <c r="I81" s="2">
        <f t="shared" si="4"/>
        <v>0.21052631578947367</v>
      </c>
      <c r="J81" s="1">
        <v>1225781</v>
      </c>
      <c r="K81">
        <v>1</v>
      </c>
      <c r="L81">
        <v>0</v>
      </c>
      <c r="M81" s="2">
        <f t="shared" si="5"/>
        <v>0</v>
      </c>
      <c r="N81" s="1">
        <v>0</v>
      </c>
      <c r="O81">
        <v>0</v>
      </c>
      <c r="P81">
        <v>0</v>
      </c>
      <c r="Q81" s="2" t="str">
        <f t="shared" si="6"/>
        <v> </v>
      </c>
      <c r="R81" s="1">
        <v>0</v>
      </c>
    </row>
    <row r="82" spans="1:18" ht="12">
      <c r="A82" t="s">
        <v>55</v>
      </c>
      <c r="B82" t="s">
        <v>26</v>
      </c>
      <c r="C82">
        <v>12</v>
      </c>
      <c r="D82">
        <v>4</v>
      </c>
      <c r="E82" s="2">
        <f t="shared" si="7"/>
        <v>0.3333333333333333</v>
      </c>
      <c r="F82" s="1">
        <v>631436</v>
      </c>
      <c r="G82">
        <v>10</v>
      </c>
      <c r="H82">
        <v>4</v>
      </c>
      <c r="I82" s="2">
        <f t="shared" si="4"/>
        <v>0.4</v>
      </c>
      <c r="J82" s="1">
        <v>631436</v>
      </c>
      <c r="K82">
        <v>1</v>
      </c>
      <c r="L82">
        <v>0</v>
      </c>
      <c r="M82" s="2">
        <f t="shared" si="5"/>
        <v>0</v>
      </c>
      <c r="N82" s="1">
        <v>0</v>
      </c>
      <c r="O82">
        <v>1</v>
      </c>
      <c r="P82">
        <v>0</v>
      </c>
      <c r="Q82" s="2">
        <f t="shared" si="6"/>
        <v>0</v>
      </c>
      <c r="R82" s="1">
        <v>0</v>
      </c>
    </row>
    <row r="83" spans="1:18" ht="12">
      <c r="A83" t="s">
        <v>55</v>
      </c>
      <c r="B83" t="s">
        <v>27</v>
      </c>
      <c r="C83">
        <v>2</v>
      </c>
      <c r="D83">
        <v>1</v>
      </c>
      <c r="E83" s="2">
        <f t="shared" si="7"/>
        <v>0.5</v>
      </c>
      <c r="F83" s="1">
        <v>100074</v>
      </c>
      <c r="G83">
        <v>2</v>
      </c>
      <c r="H83">
        <v>1</v>
      </c>
      <c r="I83" s="2">
        <f t="shared" si="4"/>
        <v>0.5</v>
      </c>
      <c r="J83" s="1">
        <v>100074</v>
      </c>
      <c r="K83">
        <v>0</v>
      </c>
      <c r="L83">
        <v>0</v>
      </c>
      <c r="M83" s="2" t="str">
        <f t="shared" si="5"/>
        <v> </v>
      </c>
      <c r="N83" s="1">
        <v>0</v>
      </c>
      <c r="O83">
        <v>0</v>
      </c>
      <c r="P83">
        <v>0</v>
      </c>
      <c r="Q83" s="2" t="str">
        <f t="shared" si="6"/>
        <v> </v>
      </c>
      <c r="R83" s="1">
        <v>0</v>
      </c>
    </row>
    <row r="84" spans="1:18" ht="12">
      <c r="A84" t="s">
        <v>55</v>
      </c>
      <c r="B84" t="s">
        <v>28</v>
      </c>
      <c r="C84">
        <v>11</v>
      </c>
      <c r="D84">
        <v>1</v>
      </c>
      <c r="E84" s="2">
        <f t="shared" si="7"/>
        <v>0.09090909090909091</v>
      </c>
      <c r="F84" s="1">
        <v>100000</v>
      </c>
      <c r="G84">
        <v>9</v>
      </c>
      <c r="H84">
        <v>1</v>
      </c>
      <c r="I84" s="2">
        <f t="shared" si="4"/>
        <v>0.1111111111111111</v>
      </c>
      <c r="J84" s="1">
        <v>100000</v>
      </c>
      <c r="K84">
        <v>2</v>
      </c>
      <c r="L84">
        <v>0</v>
      </c>
      <c r="M84" s="2">
        <f t="shared" si="5"/>
        <v>0</v>
      </c>
      <c r="N84" s="1">
        <v>0</v>
      </c>
      <c r="O84">
        <v>0</v>
      </c>
      <c r="P84">
        <v>0</v>
      </c>
      <c r="Q84" s="2" t="str">
        <f t="shared" si="6"/>
        <v> </v>
      </c>
      <c r="R84" s="1">
        <v>0</v>
      </c>
    </row>
    <row r="85" spans="1:18" ht="12">
      <c r="A85" t="s">
        <v>55</v>
      </c>
      <c r="B85" t="s">
        <v>29</v>
      </c>
      <c r="C85">
        <v>4</v>
      </c>
      <c r="D85">
        <v>2</v>
      </c>
      <c r="E85" s="2">
        <f t="shared" si="7"/>
        <v>0.5</v>
      </c>
      <c r="F85" s="1">
        <v>796485</v>
      </c>
      <c r="G85">
        <v>3</v>
      </c>
      <c r="H85">
        <v>1</v>
      </c>
      <c r="I85" s="2">
        <f t="shared" si="4"/>
        <v>0.3333333333333333</v>
      </c>
      <c r="J85" s="1">
        <v>279271</v>
      </c>
      <c r="K85">
        <v>1</v>
      </c>
      <c r="L85">
        <v>1</v>
      </c>
      <c r="M85" s="2">
        <f t="shared" si="5"/>
        <v>1</v>
      </c>
      <c r="N85" s="1">
        <v>517214</v>
      </c>
      <c r="O85">
        <v>0</v>
      </c>
      <c r="P85">
        <v>0</v>
      </c>
      <c r="Q85" s="2" t="str">
        <f t="shared" si="6"/>
        <v> </v>
      </c>
      <c r="R85" s="1">
        <v>0</v>
      </c>
    </row>
    <row r="86" spans="1:18" ht="12">
      <c r="A86" t="s">
        <v>55</v>
      </c>
      <c r="B86" t="s">
        <v>30</v>
      </c>
      <c r="C86">
        <v>6</v>
      </c>
      <c r="D86">
        <v>0</v>
      </c>
      <c r="E86" s="2">
        <f t="shared" si="7"/>
        <v>0</v>
      </c>
      <c r="F86" s="1">
        <v>0</v>
      </c>
      <c r="G86">
        <v>5</v>
      </c>
      <c r="H86">
        <v>0</v>
      </c>
      <c r="I86" s="2">
        <f t="shared" si="4"/>
        <v>0</v>
      </c>
      <c r="J86" s="1">
        <v>0</v>
      </c>
      <c r="K86">
        <v>1</v>
      </c>
      <c r="L86">
        <v>0</v>
      </c>
      <c r="M86" s="2">
        <f t="shared" si="5"/>
        <v>0</v>
      </c>
      <c r="N86" s="1">
        <v>0</v>
      </c>
      <c r="O86">
        <v>0</v>
      </c>
      <c r="P86">
        <v>0</v>
      </c>
      <c r="Q86" s="2" t="str">
        <f t="shared" si="6"/>
        <v> </v>
      </c>
      <c r="R86" s="1">
        <v>0</v>
      </c>
    </row>
    <row r="87" spans="1:18" ht="12">
      <c r="A87" t="s">
        <v>55</v>
      </c>
      <c r="B87" t="s">
        <v>31</v>
      </c>
      <c r="C87">
        <v>2</v>
      </c>
      <c r="D87">
        <v>0</v>
      </c>
      <c r="E87" s="2">
        <f t="shared" si="7"/>
        <v>0</v>
      </c>
      <c r="F87" s="1">
        <v>0</v>
      </c>
      <c r="G87">
        <v>2</v>
      </c>
      <c r="H87">
        <v>0</v>
      </c>
      <c r="I87" s="2">
        <f t="shared" si="4"/>
        <v>0</v>
      </c>
      <c r="J87" s="1">
        <v>0</v>
      </c>
      <c r="K87">
        <v>0</v>
      </c>
      <c r="L87">
        <v>0</v>
      </c>
      <c r="M87" s="2" t="str">
        <f t="shared" si="5"/>
        <v> </v>
      </c>
      <c r="N87" s="1">
        <v>0</v>
      </c>
      <c r="O87">
        <v>0</v>
      </c>
      <c r="P87">
        <v>0</v>
      </c>
      <c r="Q87" s="2" t="str">
        <f t="shared" si="6"/>
        <v> </v>
      </c>
      <c r="R87" s="1">
        <v>0</v>
      </c>
    </row>
    <row r="88" spans="1:18" ht="12">
      <c r="A88" t="s">
        <v>55</v>
      </c>
      <c r="B88" t="s">
        <v>32</v>
      </c>
      <c r="C88">
        <v>11</v>
      </c>
      <c r="D88">
        <v>3</v>
      </c>
      <c r="E88" s="2">
        <f t="shared" si="7"/>
        <v>0.2727272727272727</v>
      </c>
      <c r="F88" s="1">
        <v>355450</v>
      </c>
      <c r="G88">
        <v>9</v>
      </c>
      <c r="H88">
        <v>3</v>
      </c>
      <c r="I88" s="2">
        <f t="shared" si="4"/>
        <v>0.3333333333333333</v>
      </c>
      <c r="J88" s="1">
        <v>355450</v>
      </c>
      <c r="K88">
        <v>1</v>
      </c>
      <c r="L88">
        <v>0</v>
      </c>
      <c r="M88" s="2">
        <f t="shared" si="5"/>
        <v>0</v>
      </c>
      <c r="N88" s="1">
        <v>0</v>
      </c>
      <c r="O88">
        <v>1</v>
      </c>
      <c r="P88">
        <v>0</v>
      </c>
      <c r="Q88" s="2">
        <f t="shared" si="6"/>
        <v>0</v>
      </c>
      <c r="R88" s="1">
        <v>0</v>
      </c>
    </row>
    <row r="89" spans="1:18" ht="12">
      <c r="A89" t="s">
        <v>55</v>
      </c>
      <c r="B89" t="s">
        <v>33</v>
      </c>
      <c r="C89">
        <v>20</v>
      </c>
      <c r="D89">
        <v>5</v>
      </c>
      <c r="E89" s="2">
        <f t="shared" si="7"/>
        <v>0.25</v>
      </c>
      <c r="F89" s="1">
        <v>748153</v>
      </c>
      <c r="G89">
        <v>16</v>
      </c>
      <c r="H89">
        <v>5</v>
      </c>
      <c r="I89" s="2">
        <f t="shared" si="4"/>
        <v>0.3125</v>
      </c>
      <c r="J89" s="1">
        <v>748153</v>
      </c>
      <c r="K89">
        <v>4</v>
      </c>
      <c r="L89">
        <v>0</v>
      </c>
      <c r="M89" s="2">
        <f t="shared" si="5"/>
        <v>0</v>
      </c>
      <c r="N89" s="1">
        <v>0</v>
      </c>
      <c r="O89">
        <v>0</v>
      </c>
      <c r="P89">
        <v>0</v>
      </c>
      <c r="Q89" s="2" t="str">
        <f t="shared" si="6"/>
        <v> </v>
      </c>
      <c r="R89" s="1">
        <v>0</v>
      </c>
    </row>
    <row r="90" spans="1:18" ht="12">
      <c r="A90" t="s">
        <v>55</v>
      </c>
      <c r="B90" t="s">
        <v>34</v>
      </c>
      <c r="C90">
        <v>9</v>
      </c>
      <c r="D90">
        <v>0</v>
      </c>
      <c r="E90" s="2">
        <f t="shared" si="7"/>
        <v>0</v>
      </c>
      <c r="F90" s="1">
        <v>0</v>
      </c>
      <c r="G90">
        <v>9</v>
      </c>
      <c r="H90">
        <v>0</v>
      </c>
      <c r="I90" s="2">
        <f t="shared" si="4"/>
        <v>0</v>
      </c>
      <c r="J90" s="1">
        <v>0</v>
      </c>
      <c r="K90">
        <v>0</v>
      </c>
      <c r="L90">
        <v>0</v>
      </c>
      <c r="M90" s="2" t="str">
        <f t="shared" si="5"/>
        <v> </v>
      </c>
      <c r="N90" s="1">
        <v>0</v>
      </c>
      <c r="O90">
        <v>0</v>
      </c>
      <c r="P90">
        <v>0</v>
      </c>
      <c r="Q90" s="2" t="str">
        <f t="shared" si="6"/>
        <v> </v>
      </c>
      <c r="R90" s="1">
        <v>0</v>
      </c>
    </row>
    <row r="91" spans="1:18" ht="12">
      <c r="A91" t="s">
        <v>55</v>
      </c>
      <c r="B91" t="s">
        <v>35</v>
      </c>
      <c r="C91">
        <v>45</v>
      </c>
      <c r="D91">
        <v>7</v>
      </c>
      <c r="E91" s="2">
        <f t="shared" si="7"/>
        <v>0.15555555555555556</v>
      </c>
      <c r="F91" s="1">
        <v>1154645</v>
      </c>
      <c r="G91">
        <v>39</v>
      </c>
      <c r="H91">
        <v>6</v>
      </c>
      <c r="I91" s="2">
        <f t="shared" si="4"/>
        <v>0.15384615384615385</v>
      </c>
      <c r="J91" s="1">
        <v>686672</v>
      </c>
      <c r="K91">
        <v>4</v>
      </c>
      <c r="L91">
        <v>1</v>
      </c>
      <c r="M91" s="2">
        <f t="shared" si="5"/>
        <v>0.25</v>
      </c>
      <c r="N91" s="1">
        <v>467973</v>
      </c>
      <c r="O91">
        <v>2</v>
      </c>
      <c r="P91">
        <v>0</v>
      </c>
      <c r="Q91" s="2">
        <f t="shared" si="6"/>
        <v>0</v>
      </c>
      <c r="R91" s="1">
        <v>0</v>
      </c>
    </row>
    <row r="92" spans="1:18" ht="12">
      <c r="A92" t="s">
        <v>55</v>
      </c>
      <c r="B92" t="s">
        <v>36</v>
      </c>
      <c r="C92">
        <v>29</v>
      </c>
      <c r="D92">
        <v>10</v>
      </c>
      <c r="E92" s="2">
        <f t="shared" si="7"/>
        <v>0.3448275862068966</v>
      </c>
      <c r="F92" s="1">
        <v>1994906</v>
      </c>
      <c r="G92">
        <v>23</v>
      </c>
      <c r="H92">
        <v>9</v>
      </c>
      <c r="I92" s="2">
        <f t="shared" si="4"/>
        <v>0.391304347826087</v>
      </c>
      <c r="J92" s="1">
        <v>1894910</v>
      </c>
      <c r="K92">
        <v>3</v>
      </c>
      <c r="L92">
        <v>0</v>
      </c>
      <c r="M92" s="2">
        <f t="shared" si="5"/>
        <v>0</v>
      </c>
      <c r="N92" s="1">
        <v>0</v>
      </c>
      <c r="O92">
        <v>3</v>
      </c>
      <c r="P92">
        <v>1</v>
      </c>
      <c r="Q92" s="2">
        <f t="shared" si="6"/>
        <v>0.3333333333333333</v>
      </c>
      <c r="R92" s="1">
        <v>99996</v>
      </c>
    </row>
    <row r="93" spans="1:18" ht="12">
      <c r="A93" t="s">
        <v>55</v>
      </c>
      <c r="B93" t="s">
        <v>37</v>
      </c>
      <c r="C93">
        <v>1</v>
      </c>
      <c r="D93">
        <v>0</v>
      </c>
      <c r="E93" s="2">
        <f t="shared" si="7"/>
        <v>0</v>
      </c>
      <c r="F93" s="1">
        <v>0</v>
      </c>
      <c r="G93">
        <v>1</v>
      </c>
      <c r="H93">
        <v>0</v>
      </c>
      <c r="I93" s="2">
        <f t="shared" si="4"/>
        <v>0</v>
      </c>
      <c r="J93" s="1">
        <v>0</v>
      </c>
      <c r="K93">
        <v>0</v>
      </c>
      <c r="L93">
        <v>0</v>
      </c>
      <c r="M93" s="2" t="str">
        <f t="shared" si="5"/>
        <v> </v>
      </c>
      <c r="N93" s="1">
        <v>0</v>
      </c>
      <c r="O93">
        <v>0</v>
      </c>
      <c r="P93">
        <v>0</v>
      </c>
      <c r="Q93" s="2" t="str">
        <f t="shared" si="6"/>
        <v> </v>
      </c>
      <c r="R93" s="1">
        <v>0</v>
      </c>
    </row>
    <row r="94" spans="1:18" ht="12">
      <c r="A94" t="s">
        <v>55</v>
      </c>
      <c r="B94" t="s">
        <v>38</v>
      </c>
      <c r="C94">
        <v>46</v>
      </c>
      <c r="D94">
        <v>8</v>
      </c>
      <c r="E94" s="2">
        <f t="shared" si="7"/>
        <v>0.17391304347826086</v>
      </c>
      <c r="F94" s="1">
        <v>1286280</v>
      </c>
      <c r="G94">
        <v>41</v>
      </c>
      <c r="H94">
        <v>8</v>
      </c>
      <c r="I94" s="2">
        <f t="shared" si="4"/>
        <v>0.1951219512195122</v>
      </c>
      <c r="J94" s="1">
        <v>1286280</v>
      </c>
      <c r="K94">
        <v>4</v>
      </c>
      <c r="L94">
        <v>0</v>
      </c>
      <c r="M94" s="2">
        <f t="shared" si="5"/>
        <v>0</v>
      </c>
      <c r="N94" s="1">
        <v>0</v>
      </c>
      <c r="O94">
        <v>1</v>
      </c>
      <c r="P94">
        <v>0</v>
      </c>
      <c r="Q94" s="2">
        <f t="shared" si="6"/>
        <v>0</v>
      </c>
      <c r="R94" s="1">
        <v>0</v>
      </c>
    </row>
    <row r="95" spans="1:18" ht="12">
      <c r="A95" t="s">
        <v>55</v>
      </c>
      <c r="B95" t="s">
        <v>39</v>
      </c>
      <c r="C95">
        <v>3</v>
      </c>
      <c r="D95">
        <v>0</v>
      </c>
      <c r="E95" s="2">
        <f t="shared" si="7"/>
        <v>0</v>
      </c>
      <c r="F95" s="1">
        <v>0</v>
      </c>
      <c r="G95">
        <v>3</v>
      </c>
      <c r="H95">
        <v>0</v>
      </c>
      <c r="I95" s="2">
        <f t="shared" si="4"/>
        <v>0</v>
      </c>
      <c r="J95" s="1">
        <v>0</v>
      </c>
      <c r="K95">
        <v>0</v>
      </c>
      <c r="L95">
        <v>0</v>
      </c>
      <c r="M95" s="2" t="str">
        <f t="shared" si="5"/>
        <v> </v>
      </c>
      <c r="N95" s="1">
        <v>0</v>
      </c>
      <c r="O95">
        <v>0</v>
      </c>
      <c r="P95">
        <v>0</v>
      </c>
      <c r="Q95" s="2" t="str">
        <f t="shared" si="6"/>
        <v> </v>
      </c>
      <c r="R95" s="1">
        <v>0</v>
      </c>
    </row>
    <row r="96" spans="1:18" ht="12">
      <c r="A96" t="s">
        <v>55</v>
      </c>
      <c r="B96" t="s">
        <v>40</v>
      </c>
      <c r="C96">
        <v>22</v>
      </c>
      <c r="D96">
        <v>9</v>
      </c>
      <c r="E96" s="2">
        <f t="shared" si="7"/>
        <v>0.4090909090909091</v>
      </c>
      <c r="F96" s="1">
        <v>1992384</v>
      </c>
      <c r="G96">
        <v>17</v>
      </c>
      <c r="H96">
        <v>6</v>
      </c>
      <c r="I96" s="2">
        <f t="shared" si="4"/>
        <v>0.35294117647058826</v>
      </c>
      <c r="J96" s="1">
        <v>844509</v>
      </c>
      <c r="K96">
        <v>5</v>
      </c>
      <c r="L96">
        <v>3</v>
      </c>
      <c r="M96" s="2">
        <f t="shared" si="5"/>
        <v>0.6</v>
      </c>
      <c r="N96" s="1">
        <v>1147875</v>
      </c>
      <c r="O96">
        <v>0</v>
      </c>
      <c r="P96">
        <v>0</v>
      </c>
      <c r="Q96" s="2" t="str">
        <f t="shared" si="6"/>
        <v> </v>
      </c>
      <c r="R96" s="1">
        <v>0</v>
      </c>
    </row>
    <row r="97" spans="1:18" ht="12">
      <c r="A97" t="s">
        <v>55</v>
      </c>
      <c r="B97" t="s">
        <v>41</v>
      </c>
      <c r="C97">
        <v>42</v>
      </c>
      <c r="D97">
        <v>12</v>
      </c>
      <c r="E97" s="2">
        <f t="shared" si="7"/>
        <v>0.2857142857142857</v>
      </c>
      <c r="F97" s="1">
        <v>3195034</v>
      </c>
      <c r="G97">
        <v>37</v>
      </c>
      <c r="H97">
        <v>8</v>
      </c>
      <c r="I97" s="2">
        <f t="shared" si="4"/>
        <v>0.21621621621621623</v>
      </c>
      <c r="J97" s="1">
        <v>1957730</v>
      </c>
      <c r="K97">
        <v>3</v>
      </c>
      <c r="L97">
        <v>2</v>
      </c>
      <c r="M97" s="2">
        <f t="shared" si="5"/>
        <v>0.6666666666666666</v>
      </c>
      <c r="N97" s="1">
        <v>1018684</v>
      </c>
      <c r="O97">
        <v>2</v>
      </c>
      <c r="P97">
        <v>2</v>
      </c>
      <c r="Q97" s="2">
        <f t="shared" si="6"/>
        <v>1</v>
      </c>
      <c r="R97" s="1">
        <v>218620</v>
      </c>
    </row>
    <row r="98" spans="1:18" ht="12">
      <c r="A98" t="s">
        <v>55</v>
      </c>
      <c r="B98" t="s">
        <v>43</v>
      </c>
      <c r="C98">
        <v>4</v>
      </c>
      <c r="D98">
        <v>2</v>
      </c>
      <c r="E98" s="2">
        <f t="shared" si="7"/>
        <v>0.5</v>
      </c>
      <c r="F98" s="1">
        <v>599939</v>
      </c>
      <c r="G98">
        <v>4</v>
      </c>
      <c r="H98">
        <v>2</v>
      </c>
      <c r="I98" s="2">
        <f t="shared" si="4"/>
        <v>0.5</v>
      </c>
      <c r="J98" s="1">
        <v>599939</v>
      </c>
      <c r="K98">
        <v>0</v>
      </c>
      <c r="L98">
        <v>0</v>
      </c>
      <c r="M98" s="2" t="str">
        <f t="shared" si="5"/>
        <v> </v>
      </c>
      <c r="N98" s="1">
        <v>0</v>
      </c>
      <c r="O98">
        <v>0</v>
      </c>
      <c r="P98">
        <v>0</v>
      </c>
      <c r="Q98" s="2" t="str">
        <f t="shared" si="6"/>
        <v> </v>
      </c>
      <c r="R98" s="1">
        <v>0</v>
      </c>
    </row>
    <row r="99" spans="1:18" ht="12">
      <c r="A99" t="s">
        <v>55</v>
      </c>
      <c r="B99" t="s">
        <v>44</v>
      </c>
      <c r="C99">
        <v>6</v>
      </c>
      <c r="D99">
        <v>3</v>
      </c>
      <c r="E99" s="2">
        <f t="shared" si="7"/>
        <v>0.5</v>
      </c>
      <c r="F99" s="1">
        <v>591812</v>
      </c>
      <c r="G99">
        <v>5</v>
      </c>
      <c r="H99">
        <v>2</v>
      </c>
      <c r="I99" s="2">
        <f t="shared" si="4"/>
        <v>0.4</v>
      </c>
      <c r="J99" s="1">
        <v>252227</v>
      </c>
      <c r="K99">
        <v>1</v>
      </c>
      <c r="L99">
        <v>1</v>
      </c>
      <c r="M99" s="2">
        <f t="shared" si="5"/>
        <v>1</v>
      </c>
      <c r="N99" s="1">
        <v>339585</v>
      </c>
      <c r="O99">
        <v>0</v>
      </c>
      <c r="P99">
        <v>0</v>
      </c>
      <c r="Q99" s="2" t="str">
        <f t="shared" si="6"/>
        <v> </v>
      </c>
      <c r="R99" s="1">
        <v>0</v>
      </c>
    </row>
    <row r="100" spans="1:18" ht="12">
      <c r="A100" t="s">
        <v>55</v>
      </c>
      <c r="B100" t="s">
        <v>45</v>
      </c>
      <c r="C100">
        <v>1</v>
      </c>
      <c r="D100">
        <v>0</v>
      </c>
      <c r="E100" s="2">
        <f t="shared" si="7"/>
        <v>0</v>
      </c>
      <c r="F100" s="1">
        <v>0</v>
      </c>
      <c r="G100">
        <v>1</v>
      </c>
      <c r="H100">
        <v>0</v>
      </c>
      <c r="I100" s="2">
        <f t="shared" si="4"/>
        <v>0</v>
      </c>
      <c r="J100" s="1">
        <v>0</v>
      </c>
      <c r="K100">
        <v>0</v>
      </c>
      <c r="L100">
        <v>0</v>
      </c>
      <c r="M100" s="2" t="str">
        <f t="shared" si="5"/>
        <v> </v>
      </c>
      <c r="N100" s="1">
        <v>0</v>
      </c>
      <c r="O100">
        <v>0</v>
      </c>
      <c r="P100">
        <v>0</v>
      </c>
      <c r="Q100" s="2" t="str">
        <f t="shared" si="6"/>
        <v> </v>
      </c>
      <c r="R100" s="1">
        <v>0</v>
      </c>
    </row>
    <row r="101" spans="1:18" ht="12">
      <c r="A101" t="s">
        <v>55</v>
      </c>
      <c r="B101" t="s">
        <v>46</v>
      </c>
      <c r="C101">
        <v>13</v>
      </c>
      <c r="D101">
        <v>1</v>
      </c>
      <c r="E101" s="2">
        <f t="shared" si="7"/>
        <v>0.07692307692307693</v>
      </c>
      <c r="F101" s="1">
        <v>246335</v>
      </c>
      <c r="G101">
        <v>12</v>
      </c>
      <c r="H101">
        <v>1</v>
      </c>
      <c r="I101" s="2">
        <f t="shared" si="4"/>
        <v>0.08333333333333333</v>
      </c>
      <c r="J101" s="1">
        <v>246335</v>
      </c>
      <c r="K101">
        <v>1</v>
      </c>
      <c r="L101">
        <v>0</v>
      </c>
      <c r="M101" s="2">
        <f t="shared" si="5"/>
        <v>0</v>
      </c>
      <c r="N101" s="1">
        <v>0</v>
      </c>
      <c r="O101">
        <v>0</v>
      </c>
      <c r="P101">
        <v>0</v>
      </c>
      <c r="Q101" s="2" t="str">
        <f t="shared" si="6"/>
        <v> </v>
      </c>
      <c r="R101" s="1">
        <v>0</v>
      </c>
    </row>
    <row r="102" spans="1:18" ht="12">
      <c r="A102" t="s">
        <v>55</v>
      </c>
      <c r="B102" t="s">
        <v>47</v>
      </c>
      <c r="C102">
        <v>48</v>
      </c>
      <c r="D102">
        <v>6</v>
      </c>
      <c r="E102" s="2">
        <f t="shared" si="7"/>
        <v>0.125</v>
      </c>
      <c r="F102" s="1">
        <v>1063919</v>
      </c>
      <c r="G102">
        <v>40</v>
      </c>
      <c r="H102">
        <v>6</v>
      </c>
      <c r="I102" s="2">
        <f t="shared" si="4"/>
        <v>0.15</v>
      </c>
      <c r="J102" s="1">
        <v>1063919</v>
      </c>
      <c r="K102">
        <v>4</v>
      </c>
      <c r="L102">
        <v>0</v>
      </c>
      <c r="M102" s="2">
        <f t="shared" si="5"/>
        <v>0</v>
      </c>
      <c r="N102" s="1">
        <v>0</v>
      </c>
      <c r="O102">
        <v>4</v>
      </c>
      <c r="P102">
        <v>0</v>
      </c>
      <c r="Q102" s="2">
        <f t="shared" si="6"/>
        <v>0</v>
      </c>
      <c r="R102" s="1">
        <v>0</v>
      </c>
    </row>
    <row r="103" spans="1:18" ht="12">
      <c r="A103" t="s">
        <v>55</v>
      </c>
      <c r="B103" t="s">
        <v>48</v>
      </c>
      <c r="C103">
        <v>15</v>
      </c>
      <c r="D103">
        <v>2</v>
      </c>
      <c r="E103" s="2">
        <f t="shared" si="7"/>
        <v>0.13333333333333333</v>
      </c>
      <c r="F103" s="1">
        <v>275920</v>
      </c>
      <c r="G103">
        <v>13</v>
      </c>
      <c r="H103">
        <v>2</v>
      </c>
      <c r="I103" s="2">
        <f t="shared" si="4"/>
        <v>0.15384615384615385</v>
      </c>
      <c r="J103" s="1">
        <v>275920</v>
      </c>
      <c r="K103">
        <v>2</v>
      </c>
      <c r="L103">
        <v>0</v>
      </c>
      <c r="M103" s="2">
        <f t="shared" si="5"/>
        <v>0</v>
      </c>
      <c r="N103" s="1">
        <v>0</v>
      </c>
      <c r="O103">
        <v>0</v>
      </c>
      <c r="P103">
        <v>0</v>
      </c>
      <c r="Q103" s="2" t="str">
        <f t="shared" si="6"/>
        <v> </v>
      </c>
      <c r="R103" s="1">
        <v>0</v>
      </c>
    </row>
    <row r="104" spans="1:18" ht="12">
      <c r="A104" t="s">
        <v>55</v>
      </c>
      <c r="B104" t="s">
        <v>49</v>
      </c>
      <c r="C104">
        <v>2</v>
      </c>
      <c r="D104">
        <v>0</v>
      </c>
      <c r="E104" s="2">
        <f t="shared" si="7"/>
        <v>0</v>
      </c>
      <c r="F104" s="1">
        <v>0</v>
      </c>
      <c r="G104">
        <v>1</v>
      </c>
      <c r="H104">
        <v>0</v>
      </c>
      <c r="I104" s="2">
        <f t="shared" si="4"/>
        <v>0</v>
      </c>
      <c r="J104" s="1">
        <v>0</v>
      </c>
      <c r="K104">
        <v>1</v>
      </c>
      <c r="L104">
        <v>0</v>
      </c>
      <c r="M104" s="2">
        <f t="shared" si="5"/>
        <v>0</v>
      </c>
      <c r="N104" s="1">
        <v>0</v>
      </c>
      <c r="O104">
        <v>0</v>
      </c>
      <c r="P104">
        <v>0</v>
      </c>
      <c r="Q104" s="2" t="str">
        <f t="shared" si="6"/>
        <v> </v>
      </c>
      <c r="R104" s="1">
        <v>0</v>
      </c>
    </row>
    <row r="105" spans="1:18" ht="12">
      <c r="A105" t="s">
        <v>55</v>
      </c>
      <c r="B105" t="s">
        <v>50</v>
      </c>
      <c r="C105">
        <v>44</v>
      </c>
      <c r="D105">
        <v>12</v>
      </c>
      <c r="E105" s="2">
        <f t="shared" si="7"/>
        <v>0.2727272727272727</v>
      </c>
      <c r="F105" s="1">
        <v>4020355</v>
      </c>
      <c r="G105">
        <v>35</v>
      </c>
      <c r="H105">
        <v>9</v>
      </c>
      <c r="I105" s="2">
        <f t="shared" si="4"/>
        <v>0.2571428571428571</v>
      </c>
      <c r="J105" s="1">
        <v>1967047</v>
      </c>
      <c r="K105">
        <v>9</v>
      </c>
      <c r="L105">
        <v>3</v>
      </c>
      <c r="M105" s="2">
        <f t="shared" si="5"/>
        <v>0.3333333333333333</v>
      </c>
      <c r="N105" s="1">
        <v>2053308</v>
      </c>
      <c r="O105">
        <v>0</v>
      </c>
      <c r="P105">
        <v>0</v>
      </c>
      <c r="Q105" s="2" t="str">
        <f t="shared" si="6"/>
        <v> </v>
      </c>
      <c r="R105" s="1">
        <v>0</v>
      </c>
    </row>
    <row r="106" spans="1:18" ht="12">
      <c r="A106" t="s">
        <v>55</v>
      </c>
      <c r="B106" t="s">
        <v>51</v>
      </c>
      <c r="C106">
        <v>15</v>
      </c>
      <c r="D106">
        <v>5</v>
      </c>
      <c r="E106" s="2">
        <f t="shared" si="7"/>
        <v>0.3333333333333333</v>
      </c>
      <c r="F106" s="1">
        <v>1763974</v>
      </c>
      <c r="G106">
        <v>11</v>
      </c>
      <c r="H106">
        <v>3</v>
      </c>
      <c r="I106" s="2">
        <f t="shared" si="4"/>
        <v>0.2727272727272727</v>
      </c>
      <c r="J106" s="1">
        <v>717935</v>
      </c>
      <c r="K106">
        <v>3</v>
      </c>
      <c r="L106">
        <v>2</v>
      </c>
      <c r="M106" s="2">
        <f t="shared" si="5"/>
        <v>0.6666666666666666</v>
      </c>
      <c r="N106" s="1">
        <v>1046039</v>
      </c>
      <c r="O106">
        <v>1</v>
      </c>
      <c r="P106">
        <v>0</v>
      </c>
      <c r="Q106" s="2">
        <f t="shared" si="6"/>
        <v>0</v>
      </c>
      <c r="R106" s="1">
        <v>0</v>
      </c>
    </row>
    <row r="107" spans="1:18" ht="12">
      <c r="A107" t="s">
        <v>55</v>
      </c>
      <c r="B107" t="s">
        <v>52</v>
      </c>
      <c r="C107">
        <v>5</v>
      </c>
      <c r="D107">
        <v>0</v>
      </c>
      <c r="E107" s="2">
        <f t="shared" si="7"/>
        <v>0</v>
      </c>
      <c r="F107" s="1">
        <v>0</v>
      </c>
      <c r="G107">
        <v>4</v>
      </c>
      <c r="H107">
        <v>0</v>
      </c>
      <c r="I107" s="2">
        <f t="shared" si="4"/>
        <v>0</v>
      </c>
      <c r="J107" s="1">
        <v>0</v>
      </c>
      <c r="K107">
        <v>0</v>
      </c>
      <c r="L107">
        <v>0</v>
      </c>
      <c r="M107" s="2" t="str">
        <f t="shared" si="5"/>
        <v> </v>
      </c>
      <c r="N107" s="1">
        <v>0</v>
      </c>
      <c r="O107">
        <v>1</v>
      </c>
      <c r="P107">
        <v>0</v>
      </c>
      <c r="Q107" s="2">
        <f t="shared" si="6"/>
        <v>0</v>
      </c>
      <c r="R107" s="1">
        <v>0</v>
      </c>
    </row>
    <row r="108" spans="1:18" ht="12">
      <c r="A108" t="s">
        <v>55</v>
      </c>
      <c r="B108" t="s">
        <v>53</v>
      </c>
      <c r="C108">
        <v>25</v>
      </c>
      <c r="D108">
        <v>6</v>
      </c>
      <c r="E108" s="2">
        <f t="shared" si="7"/>
        <v>0.24</v>
      </c>
      <c r="F108" s="1">
        <v>842695</v>
      </c>
      <c r="G108">
        <v>21</v>
      </c>
      <c r="H108">
        <v>6</v>
      </c>
      <c r="I108" s="2">
        <f t="shared" si="4"/>
        <v>0.2857142857142857</v>
      </c>
      <c r="J108" s="1">
        <v>842695</v>
      </c>
      <c r="K108">
        <v>4</v>
      </c>
      <c r="L108">
        <v>0</v>
      </c>
      <c r="M108" s="2">
        <f t="shared" si="5"/>
        <v>0</v>
      </c>
      <c r="N108" s="1">
        <v>0</v>
      </c>
      <c r="O108">
        <v>0</v>
      </c>
      <c r="P108">
        <v>0</v>
      </c>
      <c r="Q108" s="2" t="str">
        <f t="shared" si="6"/>
        <v> </v>
      </c>
      <c r="R108" s="1">
        <v>0</v>
      </c>
    </row>
    <row r="109" spans="1:18" ht="12">
      <c r="A109" t="s">
        <v>55</v>
      </c>
      <c r="B109" t="s">
        <v>54</v>
      </c>
      <c r="C109">
        <v>3</v>
      </c>
      <c r="D109">
        <v>0</v>
      </c>
      <c r="E109" s="2">
        <f t="shared" si="7"/>
        <v>0</v>
      </c>
      <c r="F109" s="1">
        <v>0</v>
      </c>
      <c r="G109">
        <v>2</v>
      </c>
      <c r="H109">
        <v>0</v>
      </c>
      <c r="I109" s="2">
        <f t="shared" si="4"/>
        <v>0</v>
      </c>
      <c r="J109" s="1">
        <v>0</v>
      </c>
      <c r="K109">
        <v>1</v>
      </c>
      <c r="L109">
        <v>0</v>
      </c>
      <c r="M109" s="2">
        <f t="shared" si="5"/>
        <v>0</v>
      </c>
      <c r="N109" s="1">
        <v>0</v>
      </c>
      <c r="O109">
        <v>0</v>
      </c>
      <c r="P109">
        <v>0</v>
      </c>
      <c r="Q109" s="2" t="str">
        <f t="shared" si="6"/>
        <v> </v>
      </c>
      <c r="R109" s="1">
        <v>0</v>
      </c>
    </row>
    <row r="110" spans="1:18" ht="12">
      <c r="A110" t="s">
        <v>55</v>
      </c>
      <c r="C110">
        <v>913</v>
      </c>
      <c r="D110">
        <v>189</v>
      </c>
      <c r="E110" s="2">
        <f t="shared" si="7"/>
        <v>0.20700985761226726</v>
      </c>
      <c r="F110" s="1">
        <v>42342898</v>
      </c>
      <c r="G110">
        <v>773</v>
      </c>
      <c r="H110">
        <v>153</v>
      </c>
      <c r="I110" s="2">
        <f t="shared" si="4"/>
        <v>0.1979301423027167</v>
      </c>
      <c r="J110" s="1">
        <v>27612469</v>
      </c>
      <c r="K110">
        <v>100</v>
      </c>
      <c r="L110">
        <v>26</v>
      </c>
      <c r="M110" s="2">
        <f t="shared" si="5"/>
        <v>0.26</v>
      </c>
      <c r="N110" s="1">
        <v>13492117</v>
      </c>
      <c r="O110">
        <v>40</v>
      </c>
      <c r="P110">
        <v>10</v>
      </c>
      <c r="Q110" s="2">
        <f t="shared" si="6"/>
        <v>0.25</v>
      </c>
      <c r="R110" s="1">
        <v>1238312</v>
      </c>
    </row>
    <row r="111" spans="3:18" ht="12">
      <c r="C111">
        <v>5493</v>
      </c>
      <c r="D111">
        <v>1269</v>
      </c>
      <c r="E111" s="2">
        <f t="shared" si="7"/>
        <v>0.2310212998361551</v>
      </c>
      <c r="F111" s="1">
        <v>351560384</v>
      </c>
      <c r="G111">
        <v>4304</v>
      </c>
      <c r="H111">
        <v>837</v>
      </c>
      <c r="I111" s="2">
        <f t="shared" si="4"/>
        <v>0.19447026022304834</v>
      </c>
      <c r="J111" s="1">
        <v>140104295</v>
      </c>
      <c r="K111">
        <v>957</v>
      </c>
      <c r="L111">
        <v>381</v>
      </c>
      <c r="M111" s="2">
        <f t="shared" si="5"/>
        <v>0.3981191222570533</v>
      </c>
      <c r="N111" s="1">
        <v>203423764</v>
      </c>
      <c r="O111">
        <v>232</v>
      </c>
      <c r="P111">
        <v>51</v>
      </c>
      <c r="Q111" s="2">
        <f t="shared" si="6"/>
        <v>0.21982758620689655</v>
      </c>
      <c r="R111" s="1">
        <v>8032325</v>
      </c>
    </row>
  </sheetData>
  <mergeCells count="6">
    <mergeCell ref="A1:R1"/>
    <mergeCell ref="C3:F3"/>
    <mergeCell ref="G3:J3"/>
    <mergeCell ref="K3:N3"/>
    <mergeCell ref="O3:R3"/>
    <mergeCell ref="A2:R2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L19" sqref="L19"/>
    </sheetView>
  </sheetViews>
  <sheetFormatPr defaultColWidth="9.140625" defaultRowHeight="12"/>
  <cols>
    <col min="1" max="1" width="9.140625" style="3" customWidth="1"/>
    <col min="6" max="6" width="10.28125" style="1" customWidth="1"/>
    <col min="7" max="7" width="15.8515625" style="0" customWidth="1"/>
  </cols>
  <sheetData>
    <row r="1" spans="2:7" ht="12">
      <c r="B1" s="14" t="s">
        <v>66</v>
      </c>
      <c r="C1" s="14"/>
      <c r="D1" s="14"/>
      <c r="E1" s="14"/>
      <c r="F1" s="14"/>
      <c r="G1" s="14"/>
    </row>
    <row r="2" spans="2:7" ht="24" customHeight="1">
      <c r="B2" s="15" t="s">
        <v>65</v>
      </c>
      <c r="C2" s="15"/>
      <c r="D2" s="15"/>
      <c r="E2" s="15"/>
      <c r="F2" s="15"/>
      <c r="G2" s="15"/>
    </row>
    <row r="3" spans="2:7" ht="12">
      <c r="B3" s="5"/>
      <c r="C3" s="5"/>
      <c r="D3" s="5"/>
      <c r="E3" s="5"/>
      <c r="F3" s="5"/>
      <c r="G3" s="5"/>
    </row>
    <row r="4" spans="1:7" ht="12">
      <c r="A4" s="3" t="s">
        <v>71</v>
      </c>
      <c r="B4" t="s">
        <v>67</v>
      </c>
      <c r="C4" t="s">
        <v>68</v>
      </c>
      <c r="D4" s="6" t="s">
        <v>61</v>
      </c>
      <c r="E4" s="6" t="s">
        <v>62</v>
      </c>
      <c r="F4" s="6" t="s">
        <v>70</v>
      </c>
      <c r="G4" s="4" t="s">
        <v>64</v>
      </c>
    </row>
    <row r="5" spans="1:7" ht="12">
      <c r="A5" s="3">
        <v>1983</v>
      </c>
      <c r="B5" t="s">
        <v>56</v>
      </c>
      <c r="C5" t="s">
        <v>2</v>
      </c>
      <c r="D5">
        <v>664</v>
      </c>
      <c r="E5">
        <v>131</v>
      </c>
      <c r="F5" s="2">
        <f>E5/D5</f>
        <v>0.19728915662650603</v>
      </c>
      <c r="G5" s="1">
        <v>6943400</v>
      </c>
    </row>
    <row r="6" spans="1:7" ht="12">
      <c r="A6" s="3">
        <v>1984</v>
      </c>
      <c r="B6" t="s">
        <v>69</v>
      </c>
      <c r="C6" t="s">
        <v>2</v>
      </c>
      <c r="D6">
        <v>1</v>
      </c>
      <c r="E6">
        <v>0</v>
      </c>
      <c r="F6" s="2">
        <f aca="true" t="shared" si="0" ref="F6:F69">E6/D6</f>
        <v>0</v>
      </c>
      <c r="G6" s="1">
        <v>0</v>
      </c>
    </row>
    <row r="7" spans="1:7" ht="12">
      <c r="A7" s="3">
        <v>1984</v>
      </c>
      <c r="B7" t="s">
        <v>56</v>
      </c>
      <c r="C7" t="s">
        <v>2</v>
      </c>
      <c r="D7">
        <v>795</v>
      </c>
      <c r="E7">
        <v>207</v>
      </c>
      <c r="F7" s="2">
        <f t="shared" si="0"/>
        <v>0.26037735849056604</v>
      </c>
      <c r="G7" s="1">
        <v>9922763</v>
      </c>
    </row>
    <row r="8" spans="1:7" ht="12">
      <c r="A8" s="3">
        <v>1984</v>
      </c>
      <c r="B8" t="s">
        <v>57</v>
      </c>
      <c r="C8" t="s">
        <v>2</v>
      </c>
      <c r="D8">
        <v>90</v>
      </c>
      <c r="E8">
        <v>52</v>
      </c>
      <c r="F8" s="2">
        <f t="shared" si="0"/>
        <v>0.5777777777777777</v>
      </c>
      <c r="G8" s="1">
        <v>12185515</v>
      </c>
    </row>
    <row r="9" spans="1:7" ht="12">
      <c r="A9" s="3">
        <v>1985</v>
      </c>
      <c r="B9" t="s">
        <v>69</v>
      </c>
      <c r="C9" t="s">
        <v>2</v>
      </c>
      <c r="D9">
        <v>5</v>
      </c>
      <c r="E9">
        <v>3</v>
      </c>
      <c r="F9" s="2">
        <f t="shared" si="0"/>
        <v>0.6</v>
      </c>
      <c r="G9" s="1">
        <v>766076</v>
      </c>
    </row>
    <row r="10" spans="1:7" ht="12">
      <c r="A10" s="3">
        <v>1985</v>
      </c>
      <c r="B10" t="s">
        <v>56</v>
      </c>
      <c r="C10" t="s">
        <v>2</v>
      </c>
      <c r="D10">
        <v>875</v>
      </c>
      <c r="E10">
        <v>274</v>
      </c>
      <c r="F10" s="2">
        <f t="shared" si="0"/>
        <v>0.31314285714285717</v>
      </c>
      <c r="G10" s="1">
        <v>13164419</v>
      </c>
    </row>
    <row r="11" spans="1:7" ht="12">
      <c r="A11" s="3">
        <v>1985</v>
      </c>
      <c r="B11" t="s">
        <v>57</v>
      </c>
      <c r="C11" t="s">
        <v>2</v>
      </c>
      <c r="D11">
        <v>81</v>
      </c>
      <c r="E11">
        <v>51</v>
      </c>
      <c r="F11" s="2">
        <f t="shared" si="0"/>
        <v>0.6296296296296297</v>
      </c>
      <c r="G11" s="1">
        <v>12131571</v>
      </c>
    </row>
    <row r="12" spans="1:7" ht="12">
      <c r="A12" s="3">
        <v>1986</v>
      </c>
      <c r="B12" t="s">
        <v>69</v>
      </c>
      <c r="C12" t="s">
        <v>2</v>
      </c>
      <c r="D12">
        <v>4</v>
      </c>
      <c r="E12">
        <v>1</v>
      </c>
      <c r="F12" s="2">
        <f t="shared" si="0"/>
        <v>0.25</v>
      </c>
      <c r="G12" s="1">
        <v>278713</v>
      </c>
    </row>
    <row r="13" spans="1:7" ht="12">
      <c r="A13" s="3">
        <v>1986</v>
      </c>
      <c r="B13" t="s">
        <v>56</v>
      </c>
      <c r="C13" t="s">
        <v>2</v>
      </c>
      <c r="D13">
        <v>1607</v>
      </c>
      <c r="E13">
        <v>337</v>
      </c>
      <c r="F13" s="2">
        <f t="shared" si="0"/>
        <v>0.20970752955818295</v>
      </c>
      <c r="G13" s="1">
        <v>16444188</v>
      </c>
    </row>
    <row r="14" spans="1:7" ht="12">
      <c r="A14" s="3">
        <v>1986</v>
      </c>
      <c r="B14" t="s">
        <v>57</v>
      </c>
      <c r="C14" t="s">
        <v>2</v>
      </c>
      <c r="D14">
        <v>185</v>
      </c>
      <c r="E14">
        <v>81</v>
      </c>
      <c r="F14" s="2">
        <f t="shared" si="0"/>
        <v>0.43783783783783786</v>
      </c>
      <c r="G14" s="1">
        <v>20017689</v>
      </c>
    </row>
    <row r="15" spans="1:7" ht="12">
      <c r="A15" s="3">
        <v>1987</v>
      </c>
      <c r="B15" t="s">
        <v>69</v>
      </c>
      <c r="C15" t="s">
        <v>2</v>
      </c>
      <c r="D15">
        <v>5</v>
      </c>
      <c r="E15">
        <v>0</v>
      </c>
      <c r="F15" s="2">
        <f t="shared" si="0"/>
        <v>0</v>
      </c>
      <c r="G15" s="1">
        <v>0</v>
      </c>
    </row>
    <row r="16" spans="1:7" ht="12">
      <c r="A16" s="3">
        <v>1987</v>
      </c>
      <c r="B16" t="s">
        <v>56</v>
      </c>
      <c r="C16" t="s">
        <v>2</v>
      </c>
      <c r="D16">
        <v>1411</v>
      </c>
      <c r="E16">
        <v>311</v>
      </c>
      <c r="F16" s="2">
        <f t="shared" si="0"/>
        <v>0.22041105598866054</v>
      </c>
      <c r="G16" s="1">
        <v>15206419</v>
      </c>
    </row>
    <row r="17" spans="1:7" ht="12">
      <c r="A17" s="3">
        <v>1987</v>
      </c>
      <c r="B17" t="s">
        <v>57</v>
      </c>
      <c r="C17" t="s">
        <v>2</v>
      </c>
      <c r="D17">
        <v>256</v>
      </c>
      <c r="E17">
        <v>99</v>
      </c>
      <c r="F17" s="2">
        <f t="shared" si="0"/>
        <v>0.38671875</v>
      </c>
      <c r="G17" s="1">
        <v>24106670</v>
      </c>
    </row>
    <row r="18" spans="1:7" ht="12">
      <c r="A18" s="3">
        <v>1988</v>
      </c>
      <c r="B18" t="s">
        <v>69</v>
      </c>
      <c r="C18" t="s">
        <v>2</v>
      </c>
      <c r="D18">
        <v>1</v>
      </c>
      <c r="E18">
        <v>1</v>
      </c>
      <c r="F18" s="2">
        <f t="shared" si="0"/>
        <v>1</v>
      </c>
      <c r="G18" s="1">
        <v>221320</v>
      </c>
    </row>
    <row r="19" spans="1:7" ht="12">
      <c r="A19" s="3">
        <v>1988</v>
      </c>
      <c r="B19" t="s">
        <v>56</v>
      </c>
      <c r="C19" t="s">
        <v>2</v>
      </c>
      <c r="D19">
        <v>1565</v>
      </c>
      <c r="E19">
        <v>313</v>
      </c>
      <c r="F19" s="2">
        <f t="shared" si="0"/>
        <v>0.2</v>
      </c>
      <c r="G19" s="1">
        <v>15334339</v>
      </c>
    </row>
    <row r="20" spans="1:7" ht="12">
      <c r="A20" s="3">
        <v>1988</v>
      </c>
      <c r="B20" t="s">
        <v>57</v>
      </c>
      <c r="C20" t="s">
        <v>2</v>
      </c>
      <c r="D20">
        <v>294</v>
      </c>
      <c r="E20">
        <v>111</v>
      </c>
      <c r="F20" s="2">
        <f t="shared" si="0"/>
        <v>0.37755102040816324</v>
      </c>
      <c r="G20" s="1">
        <v>26989136</v>
      </c>
    </row>
    <row r="21" spans="1:7" ht="12">
      <c r="A21" s="3">
        <v>1989</v>
      </c>
      <c r="B21" t="s">
        <v>56</v>
      </c>
      <c r="C21" t="s">
        <v>2</v>
      </c>
      <c r="D21">
        <v>1666</v>
      </c>
      <c r="E21">
        <v>368</v>
      </c>
      <c r="F21" s="2">
        <f t="shared" si="0"/>
        <v>0.22088835534213686</v>
      </c>
      <c r="G21" s="1">
        <v>17914137</v>
      </c>
    </row>
    <row r="22" spans="1:7" ht="12">
      <c r="A22" s="3">
        <v>1989</v>
      </c>
      <c r="B22" t="s">
        <v>57</v>
      </c>
      <c r="C22" t="s">
        <v>2</v>
      </c>
      <c r="D22">
        <v>287</v>
      </c>
      <c r="E22">
        <v>114</v>
      </c>
      <c r="F22" s="2">
        <f t="shared" si="0"/>
        <v>0.397212543554007</v>
      </c>
      <c r="G22" s="1">
        <v>27692783</v>
      </c>
    </row>
    <row r="23" spans="1:7" ht="12">
      <c r="A23" s="3">
        <v>1990</v>
      </c>
      <c r="B23" t="s">
        <v>56</v>
      </c>
      <c r="C23" t="s">
        <v>2</v>
      </c>
      <c r="D23">
        <v>1815</v>
      </c>
      <c r="E23">
        <v>417</v>
      </c>
      <c r="F23" s="2">
        <f t="shared" si="0"/>
        <v>0.22975206611570248</v>
      </c>
      <c r="G23" s="1">
        <v>20362645</v>
      </c>
    </row>
    <row r="24" spans="1:7" ht="12">
      <c r="A24" s="3">
        <v>1990</v>
      </c>
      <c r="B24" t="s">
        <v>57</v>
      </c>
      <c r="C24" t="s">
        <v>2</v>
      </c>
      <c r="D24">
        <v>296</v>
      </c>
      <c r="E24">
        <v>123</v>
      </c>
      <c r="F24" s="2">
        <f t="shared" si="0"/>
        <v>0.4155405405405405</v>
      </c>
      <c r="G24" s="1">
        <v>30236685</v>
      </c>
    </row>
    <row r="25" spans="1:7" ht="12">
      <c r="A25" s="3">
        <v>1991</v>
      </c>
      <c r="B25" t="s">
        <v>56</v>
      </c>
      <c r="C25" t="s">
        <v>2</v>
      </c>
      <c r="D25">
        <v>1788</v>
      </c>
      <c r="E25">
        <v>468</v>
      </c>
      <c r="F25" s="2">
        <f t="shared" si="0"/>
        <v>0.26174496644295303</v>
      </c>
      <c r="G25" s="1">
        <v>22863353</v>
      </c>
    </row>
    <row r="26" spans="1:7" ht="12">
      <c r="A26" s="3">
        <v>1991</v>
      </c>
      <c r="B26" t="s">
        <v>57</v>
      </c>
      <c r="C26" t="s">
        <v>2</v>
      </c>
      <c r="D26">
        <v>314</v>
      </c>
      <c r="E26">
        <v>141</v>
      </c>
      <c r="F26" s="2">
        <f t="shared" si="0"/>
        <v>0.44904458598726116</v>
      </c>
      <c r="G26" s="1">
        <v>34511554</v>
      </c>
    </row>
    <row r="27" spans="1:7" ht="12">
      <c r="A27" s="3">
        <v>1992</v>
      </c>
      <c r="B27" t="s">
        <v>56</v>
      </c>
      <c r="C27" t="s">
        <v>2</v>
      </c>
      <c r="D27">
        <v>1842</v>
      </c>
      <c r="E27">
        <v>541</v>
      </c>
      <c r="F27" s="2">
        <f t="shared" si="0"/>
        <v>0.2937024972855592</v>
      </c>
      <c r="G27" s="1">
        <v>26616441</v>
      </c>
    </row>
    <row r="28" spans="1:7" ht="12">
      <c r="A28" s="3">
        <v>1992</v>
      </c>
      <c r="B28" t="s">
        <v>57</v>
      </c>
      <c r="C28" t="s">
        <v>2</v>
      </c>
      <c r="D28">
        <v>364</v>
      </c>
      <c r="E28">
        <v>139</v>
      </c>
      <c r="F28" s="2">
        <f t="shared" si="0"/>
        <v>0.38186813186813184</v>
      </c>
      <c r="G28" s="1">
        <v>34653136</v>
      </c>
    </row>
    <row r="29" spans="1:7" ht="12">
      <c r="A29" s="3">
        <v>1993</v>
      </c>
      <c r="B29" t="s">
        <v>56</v>
      </c>
      <c r="C29" t="s">
        <v>2</v>
      </c>
      <c r="D29">
        <v>2142</v>
      </c>
      <c r="E29">
        <v>592</v>
      </c>
      <c r="F29" s="2">
        <f t="shared" si="0"/>
        <v>0.27637721755368816</v>
      </c>
      <c r="G29" s="1">
        <v>29497747</v>
      </c>
    </row>
    <row r="30" spans="1:7" ht="12">
      <c r="A30" s="3">
        <v>1993</v>
      </c>
      <c r="B30" t="s">
        <v>57</v>
      </c>
      <c r="C30" t="s">
        <v>2</v>
      </c>
      <c r="D30">
        <v>430.50979</v>
      </c>
      <c r="E30">
        <v>215</v>
      </c>
      <c r="F30" s="2">
        <f t="shared" si="0"/>
        <v>0.4994079228720908</v>
      </c>
      <c r="G30" s="1">
        <v>52537980</v>
      </c>
    </row>
    <row r="31" spans="1:7" ht="12">
      <c r="A31" s="3">
        <v>1994</v>
      </c>
      <c r="B31" t="s">
        <v>56</v>
      </c>
      <c r="C31" t="s">
        <v>2</v>
      </c>
      <c r="D31">
        <v>2995</v>
      </c>
      <c r="E31">
        <v>527</v>
      </c>
      <c r="F31" s="2">
        <f t="shared" si="0"/>
        <v>0.17595993322203674</v>
      </c>
      <c r="G31" s="1">
        <v>39143156</v>
      </c>
    </row>
    <row r="32" spans="1:7" ht="12">
      <c r="A32" s="3">
        <v>1994</v>
      </c>
      <c r="B32" t="s">
        <v>57</v>
      </c>
      <c r="C32" t="s">
        <v>2</v>
      </c>
      <c r="D32">
        <v>465</v>
      </c>
      <c r="E32">
        <v>134</v>
      </c>
      <c r="F32" s="2">
        <f t="shared" si="0"/>
        <v>0.28817204301075267</v>
      </c>
      <c r="G32" s="1">
        <v>36697824</v>
      </c>
    </row>
    <row r="33" spans="1:7" ht="12">
      <c r="A33" s="3">
        <v>1994</v>
      </c>
      <c r="B33" t="s">
        <v>56</v>
      </c>
      <c r="C33" t="s">
        <v>55</v>
      </c>
      <c r="D33">
        <v>277</v>
      </c>
      <c r="E33">
        <v>48</v>
      </c>
      <c r="F33" s="2">
        <f t="shared" si="0"/>
        <v>0.17328519855595667</v>
      </c>
      <c r="G33" s="1">
        <v>4694906</v>
      </c>
    </row>
    <row r="34" spans="1:7" ht="12">
      <c r="A34" s="3">
        <v>1995</v>
      </c>
      <c r="B34" t="s">
        <v>56</v>
      </c>
      <c r="C34" t="s">
        <v>2</v>
      </c>
      <c r="D34">
        <v>3200</v>
      </c>
      <c r="E34">
        <v>619</v>
      </c>
      <c r="F34" s="2">
        <f t="shared" si="0"/>
        <v>0.1934375</v>
      </c>
      <c r="G34" s="1">
        <v>58508040</v>
      </c>
    </row>
    <row r="35" spans="1:7" ht="12">
      <c r="A35" s="3">
        <v>1995</v>
      </c>
      <c r="B35" t="s">
        <v>57</v>
      </c>
      <c r="C35" t="s">
        <v>2</v>
      </c>
      <c r="D35">
        <v>544</v>
      </c>
      <c r="E35">
        <v>212</v>
      </c>
      <c r="F35" s="2">
        <f t="shared" si="0"/>
        <v>0.3897058823529412</v>
      </c>
      <c r="G35" s="1">
        <v>73046096</v>
      </c>
    </row>
    <row r="36" spans="1:7" ht="12">
      <c r="A36" s="3">
        <v>1995</v>
      </c>
      <c r="B36" t="s">
        <v>56</v>
      </c>
      <c r="C36" t="s">
        <v>55</v>
      </c>
      <c r="D36">
        <v>295</v>
      </c>
      <c r="E36">
        <v>90</v>
      </c>
      <c r="F36" s="2">
        <f t="shared" si="0"/>
        <v>0.3050847457627119</v>
      </c>
      <c r="G36" s="1">
        <v>8811620</v>
      </c>
    </row>
    <row r="37" spans="1:7" ht="12">
      <c r="A37" s="3">
        <v>1996</v>
      </c>
      <c r="B37" t="s">
        <v>69</v>
      </c>
      <c r="C37" t="s">
        <v>2</v>
      </c>
      <c r="D37">
        <v>2</v>
      </c>
      <c r="E37">
        <v>1</v>
      </c>
      <c r="F37" s="2">
        <f t="shared" si="0"/>
        <v>0.5</v>
      </c>
      <c r="G37" s="1">
        <v>333669</v>
      </c>
    </row>
    <row r="38" spans="1:7" ht="12">
      <c r="A38" s="3">
        <v>1996</v>
      </c>
      <c r="B38" t="s">
        <v>56</v>
      </c>
      <c r="C38" t="s">
        <v>2</v>
      </c>
      <c r="D38">
        <v>2806</v>
      </c>
      <c r="E38">
        <v>523</v>
      </c>
      <c r="F38" s="2">
        <f t="shared" si="0"/>
        <v>0.18638631503920172</v>
      </c>
      <c r="G38" s="1">
        <v>50664759</v>
      </c>
    </row>
    <row r="39" spans="1:7" ht="12">
      <c r="A39" s="3">
        <v>1996</v>
      </c>
      <c r="B39" t="s">
        <v>57</v>
      </c>
      <c r="C39" t="s">
        <v>2</v>
      </c>
      <c r="D39">
        <v>508</v>
      </c>
      <c r="E39">
        <v>172</v>
      </c>
      <c r="F39" s="2">
        <f t="shared" si="0"/>
        <v>0.33858267716535434</v>
      </c>
      <c r="G39" s="1">
        <v>60806200</v>
      </c>
    </row>
    <row r="40" spans="1:7" ht="12">
      <c r="A40" s="3">
        <v>1996</v>
      </c>
      <c r="B40" t="s">
        <v>56</v>
      </c>
      <c r="C40" t="s">
        <v>55</v>
      </c>
      <c r="D40">
        <v>212</v>
      </c>
      <c r="E40">
        <v>90</v>
      </c>
      <c r="F40" s="2">
        <f t="shared" si="0"/>
        <v>0.42452830188679247</v>
      </c>
      <c r="G40" s="1">
        <v>8780409</v>
      </c>
    </row>
    <row r="41" spans="1:7" ht="12">
      <c r="A41" s="3">
        <v>1996</v>
      </c>
      <c r="B41" t="s">
        <v>57</v>
      </c>
      <c r="C41" t="s">
        <v>55</v>
      </c>
      <c r="D41">
        <v>27</v>
      </c>
      <c r="E41">
        <v>19</v>
      </c>
      <c r="F41" s="2">
        <f t="shared" si="0"/>
        <v>0.7037037037037037</v>
      </c>
      <c r="G41" s="1">
        <v>5096339</v>
      </c>
    </row>
    <row r="42" spans="1:7" ht="12">
      <c r="A42" s="3">
        <v>1997</v>
      </c>
      <c r="B42" t="s">
        <v>69</v>
      </c>
      <c r="C42" t="s">
        <v>2</v>
      </c>
      <c r="D42">
        <v>41</v>
      </c>
      <c r="E42">
        <v>13</v>
      </c>
      <c r="F42" s="2">
        <f t="shared" si="0"/>
        <v>0.3170731707317073</v>
      </c>
      <c r="G42" s="1">
        <v>1286141</v>
      </c>
    </row>
    <row r="43" spans="1:7" ht="12">
      <c r="A43" s="3">
        <v>1997</v>
      </c>
      <c r="B43" t="s">
        <v>56</v>
      </c>
      <c r="C43" t="s">
        <v>2</v>
      </c>
      <c r="D43">
        <v>2527</v>
      </c>
      <c r="E43">
        <v>729</v>
      </c>
      <c r="F43" s="2">
        <f t="shared" si="0"/>
        <v>0.2884843688167788</v>
      </c>
      <c r="G43" s="1">
        <v>71139778</v>
      </c>
    </row>
    <row r="44" spans="1:7" ht="12">
      <c r="A44" s="3">
        <v>1997</v>
      </c>
      <c r="B44" t="s">
        <v>57</v>
      </c>
      <c r="C44" t="s">
        <v>2</v>
      </c>
      <c r="D44">
        <v>540</v>
      </c>
      <c r="E44">
        <v>281</v>
      </c>
      <c r="F44" s="2">
        <f t="shared" si="0"/>
        <v>0.5203703703703704</v>
      </c>
      <c r="G44" s="1">
        <v>105120000</v>
      </c>
    </row>
    <row r="45" spans="1:7" ht="12">
      <c r="A45" s="3">
        <v>1997</v>
      </c>
      <c r="B45" t="s">
        <v>56</v>
      </c>
      <c r="C45" t="s">
        <v>55</v>
      </c>
      <c r="D45">
        <v>300</v>
      </c>
      <c r="E45">
        <v>75</v>
      </c>
      <c r="F45" s="2">
        <f t="shared" si="0"/>
        <v>0.25</v>
      </c>
      <c r="G45" s="1">
        <v>7426519</v>
      </c>
    </row>
    <row r="46" spans="1:7" ht="12">
      <c r="A46" s="3">
        <v>1997</v>
      </c>
      <c r="B46" t="s">
        <v>57</v>
      </c>
      <c r="C46" t="s">
        <v>55</v>
      </c>
      <c r="D46">
        <v>35</v>
      </c>
      <c r="E46">
        <v>12</v>
      </c>
      <c r="F46" s="2">
        <f t="shared" si="0"/>
        <v>0.34285714285714286</v>
      </c>
      <c r="G46" s="1">
        <v>3177403</v>
      </c>
    </row>
    <row r="47" spans="1:7" ht="12">
      <c r="A47" s="3">
        <v>1998</v>
      </c>
      <c r="B47" t="s">
        <v>69</v>
      </c>
      <c r="C47" t="s">
        <v>2</v>
      </c>
      <c r="D47">
        <v>63</v>
      </c>
      <c r="E47">
        <v>11</v>
      </c>
      <c r="F47" s="2">
        <f t="shared" si="0"/>
        <v>0.1746031746031746</v>
      </c>
      <c r="G47" s="1">
        <v>1123451</v>
      </c>
    </row>
    <row r="48" spans="1:7" ht="12">
      <c r="A48" s="3">
        <v>1998</v>
      </c>
      <c r="B48" t="s">
        <v>56</v>
      </c>
      <c r="C48" t="s">
        <v>2</v>
      </c>
      <c r="D48">
        <v>2440</v>
      </c>
      <c r="E48">
        <v>692</v>
      </c>
      <c r="F48" s="2">
        <f t="shared" si="0"/>
        <v>0.2836065573770492</v>
      </c>
      <c r="G48" s="1">
        <v>68351310</v>
      </c>
    </row>
    <row r="49" spans="1:7" ht="12">
      <c r="A49" s="3">
        <v>1998</v>
      </c>
      <c r="B49" t="s">
        <v>57</v>
      </c>
      <c r="C49" t="s">
        <v>2</v>
      </c>
      <c r="D49">
        <v>461</v>
      </c>
      <c r="E49">
        <v>225</v>
      </c>
      <c r="F49" s="2">
        <f t="shared" si="0"/>
        <v>0.4880694143167028</v>
      </c>
      <c r="G49" s="1">
        <v>85777021</v>
      </c>
    </row>
    <row r="50" spans="1:7" ht="12">
      <c r="A50" s="3">
        <v>1998</v>
      </c>
      <c r="B50" t="s">
        <v>69</v>
      </c>
      <c r="C50" t="s">
        <v>55</v>
      </c>
      <c r="D50">
        <v>3</v>
      </c>
      <c r="E50">
        <v>0</v>
      </c>
      <c r="F50" s="2">
        <f t="shared" si="0"/>
        <v>0</v>
      </c>
      <c r="G50" s="1">
        <v>0</v>
      </c>
    </row>
    <row r="51" spans="1:7" ht="12">
      <c r="A51" s="3">
        <v>1998</v>
      </c>
      <c r="B51" t="s">
        <v>56</v>
      </c>
      <c r="C51" t="s">
        <v>55</v>
      </c>
      <c r="D51">
        <v>321</v>
      </c>
      <c r="E51">
        <v>88</v>
      </c>
      <c r="F51" s="2">
        <f t="shared" si="0"/>
        <v>0.27414330218068533</v>
      </c>
      <c r="G51" s="1">
        <v>8721686</v>
      </c>
    </row>
    <row r="52" spans="1:7" ht="12">
      <c r="A52" s="3">
        <v>1998</v>
      </c>
      <c r="B52" t="s">
        <v>57</v>
      </c>
      <c r="C52" t="s">
        <v>55</v>
      </c>
      <c r="D52">
        <v>60</v>
      </c>
      <c r="E52">
        <v>21</v>
      </c>
      <c r="F52" s="2">
        <f t="shared" si="0"/>
        <v>0.35</v>
      </c>
      <c r="G52" s="1">
        <v>5531919</v>
      </c>
    </row>
    <row r="53" spans="1:7" ht="12">
      <c r="A53" s="3">
        <v>1999</v>
      </c>
      <c r="B53" t="s">
        <v>69</v>
      </c>
      <c r="C53" t="s">
        <v>2</v>
      </c>
      <c r="D53">
        <v>129</v>
      </c>
      <c r="E53">
        <v>45</v>
      </c>
      <c r="F53" s="2">
        <f t="shared" si="0"/>
        <v>0.3488372093023256</v>
      </c>
      <c r="G53" s="1">
        <v>4992885</v>
      </c>
    </row>
    <row r="54" spans="1:7" ht="12">
      <c r="A54" s="3">
        <v>1999</v>
      </c>
      <c r="B54" t="s">
        <v>56</v>
      </c>
      <c r="C54" t="s">
        <v>2</v>
      </c>
      <c r="D54">
        <v>3044</v>
      </c>
      <c r="E54">
        <v>829</v>
      </c>
      <c r="F54" s="2">
        <f t="shared" si="0"/>
        <v>0.2723390275952694</v>
      </c>
      <c r="G54" s="1">
        <v>89951185</v>
      </c>
    </row>
    <row r="55" spans="1:7" ht="12">
      <c r="A55" s="3">
        <v>1999</v>
      </c>
      <c r="B55" t="s">
        <v>57</v>
      </c>
      <c r="C55" t="s">
        <v>2</v>
      </c>
      <c r="D55">
        <v>585</v>
      </c>
      <c r="E55">
        <v>279</v>
      </c>
      <c r="F55" s="2">
        <f t="shared" si="0"/>
        <v>0.47692307692307695</v>
      </c>
      <c r="G55" s="1">
        <v>115224433</v>
      </c>
    </row>
    <row r="56" spans="1:7" ht="12">
      <c r="A56" s="3">
        <v>1999</v>
      </c>
      <c r="B56" t="s">
        <v>69</v>
      </c>
      <c r="C56" t="s">
        <v>55</v>
      </c>
      <c r="D56">
        <v>7</v>
      </c>
      <c r="E56">
        <v>1</v>
      </c>
      <c r="F56" s="2">
        <f t="shared" si="0"/>
        <v>0.14285714285714285</v>
      </c>
      <c r="G56" s="1">
        <v>99980</v>
      </c>
    </row>
    <row r="57" spans="1:7" ht="12">
      <c r="A57" s="3">
        <v>1999</v>
      </c>
      <c r="B57" t="s">
        <v>56</v>
      </c>
      <c r="C57" t="s">
        <v>55</v>
      </c>
      <c r="D57">
        <v>337</v>
      </c>
      <c r="E57">
        <v>78</v>
      </c>
      <c r="F57" s="2">
        <f t="shared" si="0"/>
        <v>0.2314540059347181</v>
      </c>
      <c r="G57" s="1">
        <v>8677331</v>
      </c>
    </row>
    <row r="58" spans="1:7" ht="12">
      <c r="A58" s="3">
        <v>1999</v>
      </c>
      <c r="B58" t="s">
        <v>57</v>
      </c>
      <c r="C58" t="s">
        <v>55</v>
      </c>
      <c r="D58">
        <v>61</v>
      </c>
      <c r="E58">
        <v>18</v>
      </c>
      <c r="F58" s="2">
        <f t="shared" si="0"/>
        <v>0.29508196721311475</v>
      </c>
      <c r="G58" s="1">
        <v>4941972</v>
      </c>
    </row>
    <row r="59" spans="1:7" ht="12">
      <c r="A59" s="3">
        <v>2000</v>
      </c>
      <c r="B59" t="s">
        <v>69</v>
      </c>
      <c r="C59" t="s">
        <v>2</v>
      </c>
      <c r="D59">
        <v>120</v>
      </c>
      <c r="E59">
        <v>34</v>
      </c>
      <c r="F59" s="2">
        <f t="shared" si="0"/>
        <v>0.2833333333333333</v>
      </c>
      <c r="G59" s="1">
        <v>5249283</v>
      </c>
    </row>
    <row r="60" spans="1:7" ht="12">
      <c r="A60" s="3">
        <v>2000</v>
      </c>
      <c r="B60" t="s">
        <v>56</v>
      </c>
      <c r="C60" t="s">
        <v>2</v>
      </c>
      <c r="D60">
        <v>3462</v>
      </c>
      <c r="E60">
        <v>912</v>
      </c>
      <c r="F60" s="2">
        <f t="shared" si="0"/>
        <v>0.2634315424610052</v>
      </c>
      <c r="G60" s="1">
        <v>108219064</v>
      </c>
    </row>
    <row r="61" spans="1:7" ht="12">
      <c r="A61" s="3">
        <v>2000</v>
      </c>
      <c r="B61" t="s">
        <v>57</v>
      </c>
      <c r="C61" t="s">
        <v>2</v>
      </c>
      <c r="D61">
        <v>589</v>
      </c>
      <c r="E61">
        <v>231</v>
      </c>
      <c r="F61" s="2">
        <f t="shared" si="0"/>
        <v>0.3921901528013582</v>
      </c>
      <c r="G61" s="1">
        <v>102407911</v>
      </c>
    </row>
    <row r="62" spans="1:7" ht="12">
      <c r="A62" s="3">
        <v>2000</v>
      </c>
      <c r="B62" t="s">
        <v>69</v>
      </c>
      <c r="C62" t="s">
        <v>55</v>
      </c>
      <c r="D62">
        <v>9</v>
      </c>
      <c r="E62">
        <v>2</v>
      </c>
      <c r="F62" s="2">
        <f t="shared" si="0"/>
        <v>0.2222222222222222</v>
      </c>
      <c r="G62" s="1">
        <v>282113</v>
      </c>
    </row>
    <row r="63" spans="1:7" ht="12">
      <c r="A63" s="3">
        <v>2000</v>
      </c>
      <c r="B63" t="s">
        <v>56</v>
      </c>
      <c r="C63" t="s">
        <v>55</v>
      </c>
      <c r="D63">
        <v>330</v>
      </c>
      <c r="E63">
        <v>86</v>
      </c>
      <c r="F63" s="2">
        <f t="shared" si="0"/>
        <v>0.2606060606060606</v>
      </c>
      <c r="G63" s="1">
        <v>10121229</v>
      </c>
    </row>
    <row r="64" spans="1:7" ht="12">
      <c r="A64" s="3">
        <v>2000</v>
      </c>
      <c r="B64" t="s">
        <v>57</v>
      </c>
      <c r="C64" t="s">
        <v>55</v>
      </c>
      <c r="D64">
        <v>48</v>
      </c>
      <c r="E64">
        <v>20</v>
      </c>
      <c r="F64" s="2">
        <f t="shared" si="0"/>
        <v>0.4166666666666667</v>
      </c>
      <c r="G64" s="1">
        <v>6478528</v>
      </c>
    </row>
    <row r="65" spans="1:7" ht="12">
      <c r="A65" s="3">
        <v>2001</v>
      </c>
      <c r="B65" t="s">
        <v>69</v>
      </c>
      <c r="C65" t="s">
        <v>2</v>
      </c>
      <c r="D65">
        <v>129</v>
      </c>
      <c r="E65">
        <v>38</v>
      </c>
      <c r="F65" s="2">
        <f t="shared" si="0"/>
        <v>0.29457364341085274</v>
      </c>
      <c r="G65" s="1">
        <v>5980388</v>
      </c>
    </row>
    <row r="66" spans="1:7" ht="12">
      <c r="A66" s="3">
        <v>2001</v>
      </c>
      <c r="B66" t="s">
        <v>56</v>
      </c>
      <c r="C66" t="s">
        <v>2</v>
      </c>
      <c r="D66">
        <v>2843</v>
      </c>
      <c r="E66">
        <v>847</v>
      </c>
      <c r="F66" s="2">
        <f t="shared" si="0"/>
        <v>0.29792472740063314</v>
      </c>
      <c r="G66" s="1">
        <v>106846359</v>
      </c>
    </row>
    <row r="67" spans="1:7" ht="12">
      <c r="A67" s="3">
        <v>2001</v>
      </c>
      <c r="B67" t="s">
        <v>57</v>
      </c>
      <c r="C67" t="s">
        <v>2</v>
      </c>
      <c r="D67">
        <v>657</v>
      </c>
      <c r="E67">
        <v>345</v>
      </c>
      <c r="F67" s="2">
        <f t="shared" si="0"/>
        <v>0.5251141552511416</v>
      </c>
      <c r="G67" s="1">
        <v>149828382</v>
      </c>
    </row>
    <row r="68" spans="1:7" ht="12">
      <c r="A68" s="3">
        <v>2001</v>
      </c>
      <c r="B68" t="s">
        <v>69</v>
      </c>
      <c r="C68" t="s">
        <v>55</v>
      </c>
      <c r="D68">
        <v>4</v>
      </c>
      <c r="E68">
        <v>1</v>
      </c>
      <c r="F68" s="2">
        <f t="shared" si="0"/>
        <v>0.25</v>
      </c>
      <c r="G68" s="1">
        <v>221244</v>
      </c>
    </row>
    <row r="69" spans="1:7" ht="12">
      <c r="A69" s="3">
        <v>2001</v>
      </c>
      <c r="B69" t="s">
        <v>56</v>
      </c>
      <c r="C69" t="s">
        <v>55</v>
      </c>
      <c r="D69">
        <v>293</v>
      </c>
      <c r="E69">
        <v>87</v>
      </c>
      <c r="F69" s="2">
        <f t="shared" si="0"/>
        <v>0.29692832764505117</v>
      </c>
      <c r="G69" s="1">
        <v>11050737</v>
      </c>
    </row>
    <row r="70" spans="1:7" ht="12">
      <c r="A70" s="3">
        <v>2001</v>
      </c>
      <c r="B70" t="s">
        <v>57</v>
      </c>
      <c r="C70" t="s">
        <v>55</v>
      </c>
      <c r="D70">
        <v>61</v>
      </c>
      <c r="E70">
        <v>30</v>
      </c>
      <c r="F70" s="2">
        <f aca="true" t="shared" si="1" ref="F70:F100">E70/D70</f>
        <v>0.4918032786885246</v>
      </c>
      <c r="G70" s="1">
        <v>8450786</v>
      </c>
    </row>
    <row r="71" spans="1:7" ht="12">
      <c r="A71" s="3">
        <v>2002</v>
      </c>
      <c r="B71" t="s">
        <v>69</v>
      </c>
      <c r="C71" t="s">
        <v>2</v>
      </c>
      <c r="D71">
        <v>183</v>
      </c>
      <c r="E71">
        <v>50</v>
      </c>
      <c r="F71" s="2">
        <f t="shared" si="1"/>
        <v>0.273224043715847</v>
      </c>
      <c r="G71" s="1">
        <v>9457671</v>
      </c>
    </row>
    <row r="72" spans="1:7" ht="12">
      <c r="A72" s="3">
        <v>2002</v>
      </c>
      <c r="B72" t="s">
        <v>56</v>
      </c>
      <c r="C72" t="s">
        <v>2</v>
      </c>
      <c r="D72">
        <v>3228</v>
      </c>
      <c r="E72">
        <v>880</v>
      </c>
      <c r="F72" s="2">
        <f t="shared" si="1"/>
        <v>0.27261462205700127</v>
      </c>
      <c r="G72" s="1">
        <v>114965906</v>
      </c>
    </row>
    <row r="73" spans="1:7" ht="12">
      <c r="A73" s="3">
        <v>2002</v>
      </c>
      <c r="B73" t="s">
        <v>57</v>
      </c>
      <c r="C73" t="s">
        <v>2</v>
      </c>
      <c r="D73">
        <v>684</v>
      </c>
      <c r="E73">
        <v>335</v>
      </c>
      <c r="F73" s="2">
        <f t="shared" si="1"/>
        <v>0.489766081871345</v>
      </c>
      <c r="G73" s="1">
        <v>154607533</v>
      </c>
    </row>
    <row r="74" spans="1:7" ht="12">
      <c r="A74" s="3">
        <v>2002</v>
      </c>
      <c r="B74" t="s">
        <v>69</v>
      </c>
      <c r="C74" t="s">
        <v>55</v>
      </c>
      <c r="D74">
        <v>7</v>
      </c>
      <c r="E74">
        <v>0</v>
      </c>
      <c r="F74" s="2">
        <f t="shared" si="1"/>
        <v>0</v>
      </c>
      <c r="G74" s="1">
        <v>0</v>
      </c>
    </row>
    <row r="75" spans="1:7" ht="12">
      <c r="A75" s="3">
        <v>2002</v>
      </c>
      <c r="B75" t="s">
        <v>56</v>
      </c>
      <c r="C75" t="s">
        <v>55</v>
      </c>
      <c r="D75">
        <v>246</v>
      </c>
      <c r="E75">
        <v>81</v>
      </c>
      <c r="F75" s="2">
        <f t="shared" si="1"/>
        <v>0.32926829268292684</v>
      </c>
      <c r="G75" s="1">
        <v>11091888</v>
      </c>
    </row>
    <row r="76" spans="1:7" ht="12">
      <c r="A76" s="3">
        <v>2002</v>
      </c>
      <c r="B76" t="s">
        <v>57</v>
      </c>
      <c r="C76" t="s">
        <v>55</v>
      </c>
      <c r="D76">
        <v>46</v>
      </c>
      <c r="E76">
        <v>29</v>
      </c>
      <c r="F76" s="2">
        <f t="shared" si="1"/>
        <v>0.6304347826086957</v>
      </c>
      <c r="G76" s="1">
        <v>9213048</v>
      </c>
    </row>
    <row r="77" spans="1:7" ht="12">
      <c r="A77" s="3">
        <v>2003</v>
      </c>
      <c r="B77" t="s">
        <v>69</v>
      </c>
      <c r="C77" t="s">
        <v>2</v>
      </c>
      <c r="D77">
        <v>273</v>
      </c>
      <c r="E77">
        <v>61</v>
      </c>
      <c r="F77" s="2">
        <f t="shared" si="1"/>
        <v>0.22344322344322345</v>
      </c>
      <c r="G77" s="1">
        <v>9355517</v>
      </c>
    </row>
    <row r="78" spans="1:7" ht="12">
      <c r="A78" s="3">
        <v>2003</v>
      </c>
      <c r="B78" t="s">
        <v>56</v>
      </c>
      <c r="C78" t="s">
        <v>2</v>
      </c>
      <c r="D78">
        <v>4111</v>
      </c>
      <c r="E78">
        <v>982</v>
      </c>
      <c r="F78" s="2">
        <f t="shared" si="1"/>
        <v>0.23887132084650936</v>
      </c>
      <c r="G78" s="1">
        <v>141724444</v>
      </c>
    </row>
    <row r="79" spans="1:7" ht="12">
      <c r="A79" s="3">
        <v>2003</v>
      </c>
      <c r="B79" t="s">
        <v>57</v>
      </c>
      <c r="C79" t="s">
        <v>2</v>
      </c>
      <c r="D79">
        <v>751</v>
      </c>
      <c r="E79">
        <v>327</v>
      </c>
      <c r="F79" s="2">
        <f t="shared" si="1"/>
        <v>0.43541944074567246</v>
      </c>
      <c r="G79" s="1">
        <v>156101955</v>
      </c>
    </row>
    <row r="80" spans="1:7" ht="12">
      <c r="A80" s="3">
        <v>2003</v>
      </c>
      <c r="B80" t="s">
        <v>69</v>
      </c>
      <c r="C80" t="s">
        <v>55</v>
      </c>
      <c r="D80">
        <v>18</v>
      </c>
      <c r="E80">
        <v>5</v>
      </c>
      <c r="F80" s="2">
        <f t="shared" si="1"/>
        <v>0.2777777777777778</v>
      </c>
      <c r="G80" s="1">
        <v>1437438</v>
      </c>
    </row>
    <row r="81" spans="1:7" ht="12">
      <c r="A81" s="3">
        <v>2003</v>
      </c>
      <c r="B81" t="s">
        <v>56</v>
      </c>
      <c r="C81" t="s">
        <v>55</v>
      </c>
      <c r="D81">
        <v>356</v>
      </c>
      <c r="E81">
        <v>95</v>
      </c>
      <c r="F81" s="2">
        <f t="shared" si="1"/>
        <v>0.26685393258426965</v>
      </c>
      <c r="G81" s="1">
        <v>13121162</v>
      </c>
    </row>
    <row r="82" spans="1:7" ht="12">
      <c r="A82" s="3">
        <v>2003</v>
      </c>
      <c r="B82" t="s">
        <v>57</v>
      </c>
      <c r="C82" t="s">
        <v>55</v>
      </c>
      <c r="D82">
        <v>42</v>
      </c>
      <c r="E82">
        <v>18</v>
      </c>
      <c r="F82" s="2">
        <f t="shared" si="1"/>
        <v>0.42857142857142855</v>
      </c>
      <c r="G82" s="1">
        <v>5910606</v>
      </c>
    </row>
    <row r="83" spans="1:7" ht="12">
      <c r="A83" s="3">
        <v>2004</v>
      </c>
      <c r="B83" t="s">
        <v>69</v>
      </c>
      <c r="C83" t="s">
        <v>2</v>
      </c>
      <c r="D83">
        <v>329</v>
      </c>
      <c r="E83">
        <v>59</v>
      </c>
      <c r="F83" s="2">
        <f t="shared" si="1"/>
        <v>0.17933130699088146</v>
      </c>
      <c r="G83" s="1">
        <v>9470090</v>
      </c>
    </row>
    <row r="84" spans="1:7" ht="12">
      <c r="A84" s="3">
        <v>2004</v>
      </c>
      <c r="B84" t="s">
        <v>56</v>
      </c>
      <c r="C84" t="s">
        <v>2</v>
      </c>
      <c r="D84">
        <v>4970</v>
      </c>
      <c r="E84">
        <v>973</v>
      </c>
      <c r="F84" s="2">
        <f t="shared" si="1"/>
        <v>0.19577464788732393</v>
      </c>
      <c r="G84" s="1">
        <v>151945326</v>
      </c>
    </row>
    <row r="85" spans="1:7" ht="12">
      <c r="A85" s="3">
        <v>2004</v>
      </c>
      <c r="B85" t="s">
        <v>57</v>
      </c>
      <c r="C85" t="s">
        <v>2</v>
      </c>
      <c r="D85">
        <v>810</v>
      </c>
      <c r="E85">
        <v>302</v>
      </c>
      <c r="F85" s="2">
        <f t="shared" si="1"/>
        <v>0.3728395061728395</v>
      </c>
      <c r="G85" s="1">
        <v>158013585</v>
      </c>
    </row>
    <row r="86" spans="1:7" ht="12">
      <c r="A86" s="3">
        <v>2004</v>
      </c>
      <c r="B86" t="s">
        <v>69</v>
      </c>
      <c r="C86" t="s">
        <v>55</v>
      </c>
      <c r="D86">
        <v>39</v>
      </c>
      <c r="E86">
        <v>15</v>
      </c>
      <c r="F86" s="2">
        <f t="shared" si="1"/>
        <v>0.38461538461538464</v>
      </c>
      <c r="G86" s="1">
        <v>2737587</v>
      </c>
    </row>
    <row r="87" spans="1:7" ht="12">
      <c r="A87" s="3">
        <v>2004</v>
      </c>
      <c r="B87" t="s">
        <v>56</v>
      </c>
      <c r="C87" t="s">
        <v>55</v>
      </c>
      <c r="D87">
        <v>585</v>
      </c>
      <c r="E87">
        <v>215</v>
      </c>
      <c r="F87" s="2">
        <f t="shared" si="1"/>
        <v>0.36752136752136755</v>
      </c>
      <c r="G87" s="1">
        <v>32923178</v>
      </c>
    </row>
    <row r="88" spans="1:7" ht="12">
      <c r="A88" s="3">
        <v>2004</v>
      </c>
      <c r="B88" t="s">
        <v>57</v>
      </c>
      <c r="C88" t="s">
        <v>55</v>
      </c>
      <c r="D88">
        <v>65</v>
      </c>
      <c r="E88">
        <v>32</v>
      </c>
      <c r="F88" s="2">
        <f t="shared" si="1"/>
        <v>0.49230769230769234</v>
      </c>
      <c r="G88" s="1">
        <v>14688924</v>
      </c>
    </row>
    <row r="89" spans="1:7" ht="12">
      <c r="A89" s="3">
        <v>2005</v>
      </c>
      <c r="B89" t="s">
        <v>69</v>
      </c>
      <c r="C89" t="s">
        <v>2</v>
      </c>
      <c r="D89">
        <v>190</v>
      </c>
      <c r="E89">
        <v>28</v>
      </c>
      <c r="F89" s="2">
        <f t="shared" si="1"/>
        <v>0.14736842105263157</v>
      </c>
      <c r="G89" s="1">
        <v>4566024</v>
      </c>
    </row>
    <row r="90" spans="1:7" ht="12">
      <c r="A90" s="3">
        <v>2005</v>
      </c>
      <c r="B90" t="s">
        <v>56</v>
      </c>
      <c r="C90" t="s">
        <v>2</v>
      </c>
      <c r="D90">
        <v>4321</v>
      </c>
      <c r="E90">
        <v>778</v>
      </c>
      <c r="F90" s="2">
        <f t="shared" si="1"/>
        <v>0.18005091414024532</v>
      </c>
      <c r="G90" s="1">
        <v>121650043</v>
      </c>
    </row>
    <row r="91" spans="1:7" ht="12">
      <c r="A91" s="3">
        <v>2005</v>
      </c>
      <c r="B91" t="s">
        <v>57</v>
      </c>
      <c r="C91" t="s">
        <v>2</v>
      </c>
      <c r="D91">
        <v>869</v>
      </c>
      <c r="E91">
        <v>312</v>
      </c>
      <c r="F91" s="2">
        <f t="shared" si="1"/>
        <v>0.35903337169159955</v>
      </c>
      <c r="G91" s="1">
        <v>163695822</v>
      </c>
    </row>
    <row r="92" spans="1:7" ht="12">
      <c r="A92" s="3">
        <v>2005</v>
      </c>
      <c r="B92" t="s">
        <v>69</v>
      </c>
      <c r="C92" t="s">
        <v>55</v>
      </c>
      <c r="D92">
        <v>45</v>
      </c>
      <c r="E92">
        <v>11</v>
      </c>
      <c r="F92" s="2">
        <f t="shared" si="1"/>
        <v>0.24444444444444444</v>
      </c>
      <c r="G92" s="1">
        <v>1650033</v>
      </c>
    </row>
    <row r="93" spans="1:7" ht="12">
      <c r="A93" s="3">
        <v>2005</v>
      </c>
      <c r="B93" t="s">
        <v>56</v>
      </c>
      <c r="C93" t="s">
        <v>55</v>
      </c>
      <c r="D93">
        <v>649</v>
      </c>
      <c r="E93">
        <v>146</v>
      </c>
      <c r="F93" s="2">
        <f t="shared" si="1"/>
        <v>0.22496147919876733</v>
      </c>
      <c r="G93" s="1">
        <v>22771532</v>
      </c>
    </row>
    <row r="94" spans="1:7" ht="12">
      <c r="A94" s="3">
        <v>2005</v>
      </c>
      <c r="B94" t="s">
        <v>57</v>
      </c>
      <c r="C94" t="s">
        <v>55</v>
      </c>
      <c r="D94">
        <v>65</v>
      </c>
      <c r="E94">
        <v>32</v>
      </c>
      <c r="F94" s="2">
        <f t="shared" si="1"/>
        <v>0.49230769230769234</v>
      </c>
      <c r="G94" s="1">
        <v>14956978</v>
      </c>
    </row>
    <row r="95" spans="1:7" ht="12">
      <c r="A95" s="3">
        <v>2006</v>
      </c>
      <c r="B95" t="s">
        <v>69</v>
      </c>
      <c r="C95" t="s">
        <v>2</v>
      </c>
      <c r="D95">
        <v>192</v>
      </c>
      <c r="E95">
        <v>41</v>
      </c>
      <c r="F95" s="2">
        <f t="shared" si="1"/>
        <v>0.21354166666666666</v>
      </c>
      <c r="G95" s="1">
        <v>6794013</v>
      </c>
    </row>
    <row r="96" spans="1:7" ht="12">
      <c r="A96" s="3">
        <v>2006</v>
      </c>
      <c r="B96" t="s">
        <v>56</v>
      </c>
      <c r="C96" t="s">
        <v>2</v>
      </c>
      <c r="D96">
        <v>3531</v>
      </c>
      <c r="E96">
        <v>684</v>
      </c>
      <c r="F96" s="2">
        <f t="shared" si="1"/>
        <v>0.1937128292268479</v>
      </c>
      <c r="G96" s="1">
        <v>112491826</v>
      </c>
    </row>
    <row r="97" spans="1:7" ht="12">
      <c r="A97" s="3">
        <v>2006</v>
      </c>
      <c r="B97" t="s">
        <v>57</v>
      </c>
      <c r="C97" t="s">
        <v>2</v>
      </c>
      <c r="D97">
        <v>857</v>
      </c>
      <c r="E97">
        <v>355</v>
      </c>
      <c r="F97" s="2">
        <f t="shared" si="1"/>
        <v>0.41423570595099185</v>
      </c>
      <c r="G97" s="1">
        <v>189931647</v>
      </c>
    </row>
    <row r="98" spans="1:7" ht="12">
      <c r="A98" s="3">
        <v>2006</v>
      </c>
      <c r="B98" t="s">
        <v>69</v>
      </c>
      <c r="C98" t="s">
        <v>55</v>
      </c>
      <c r="D98">
        <v>40</v>
      </c>
      <c r="E98">
        <v>10</v>
      </c>
      <c r="F98" s="2">
        <f t="shared" si="1"/>
        <v>0.25</v>
      </c>
      <c r="G98" s="1">
        <v>1238312</v>
      </c>
    </row>
    <row r="99" spans="1:7" ht="12">
      <c r="A99" s="3">
        <v>2006</v>
      </c>
      <c r="B99" t="s">
        <v>56</v>
      </c>
      <c r="C99" t="s">
        <v>55</v>
      </c>
      <c r="D99">
        <v>773</v>
      </c>
      <c r="E99">
        <v>153</v>
      </c>
      <c r="F99" s="2">
        <f t="shared" si="1"/>
        <v>0.1979301423027167</v>
      </c>
      <c r="G99" s="1">
        <v>27612469</v>
      </c>
    </row>
    <row r="100" spans="1:7" ht="12">
      <c r="A100" s="3">
        <v>2006</v>
      </c>
      <c r="B100" t="s">
        <v>57</v>
      </c>
      <c r="C100" t="s">
        <v>55</v>
      </c>
      <c r="D100">
        <v>100</v>
      </c>
      <c r="E100">
        <v>26</v>
      </c>
      <c r="F100" s="2">
        <f t="shared" si="1"/>
        <v>0.26</v>
      </c>
      <c r="G100" s="1">
        <v>13492117</v>
      </c>
    </row>
  </sheetData>
  <mergeCells count="2">
    <mergeCell ref="B1:G1"/>
    <mergeCell ref="B2:G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1" sqref="G11"/>
    </sheetView>
  </sheetViews>
  <sheetFormatPr defaultColWidth="9.140625" defaultRowHeight="12"/>
  <cols>
    <col min="1" max="1" width="5.00390625" style="0" bestFit="1" customWidth="1"/>
    <col min="2" max="2" width="6.00390625" style="0" bestFit="1" customWidth="1"/>
    <col min="4" max="4" width="7.8515625" style="0" bestFit="1" customWidth="1"/>
    <col min="5" max="5" width="13.140625" style="0" bestFit="1" customWidth="1"/>
    <col min="6" max="6" width="7.8515625" style="0" bestFit="1" customWidth="1"/>
    <col min="7" max="7" width="12.00390625" style="0" bestFit="1" customWidth="1"/>
    <col min="8" max="8" width="7.8515625" style="0" bestFit="1" customWidth="1"/>
    <col min="9" max="9" width="13.140625" style="0" bestFit="1" customWidth="1"/>
    <col min="10" max="10" width="7.8515625" style="0" bestFit="1" customWidth="1"/>
    <col min="11" max="11" width="13.140625" style="0" bestFit="1" customWidth="1"/>
  </cols>
  <sheetData>
    <row r="1" spans="1:11" ht="12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>
      <c r="A3" s="16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>
      <c r="A4" s="16"/>
      <c r="B4" s="16"/>
      <c r="C4" s="16"/>
      <c r="D4" s="16" t="s">
        <v>75</v>
      </c>
      <c r="E4" s="16"/>
      <c r="F4" s="16" t="s">
        <v>76</v>
      </c>
      <c r="G4" s="16"/>
      <c r="H4" s="16"/>
      <c r="I4" s="16"/>
      <c r="J4" s="16"/>
      <c r="K4" s="16"/>
    </row>
    <row r="5" spans="1:11" ht="12">
      <c r="A5" s="8"/>
      <c r="B5" s="8"/>
      <c r="C5" s="8"/>
      <c r="D5" s="9"/>
      <c r="E5" s="8"/>
      <c r="F5" s="16" t="s">
        <v>77</v>
      </c>
      <c r="G5" s="16"/>
      <c r="H5" s="16" t="s">
        <v>78</v>
      </c>
      <c r="I5" s="16"/>
      <c r="J5" s="16" t="s">
        <v>79</v>
      </c>
      <c r="K5" s="16"/>
    </row>
    <row r="6" spans="1:11" ht="12">
      <c r="A6" s="7" t="s">
        <v>71</v>
      </c>
      <c r="B6" s="7" t="s">
        <v>80</v>
      </c>
      <c r="C6" s="7" t="s">
        <v>67</v>
      </c>
      <c r="D6" s="10" t="s">
        <v>81</v>
      </c>
      <c r="E6" s="7" t="s">
        <v>82</v>
      </c>
      <c r="F6" s="10" t="s">
        <v>81</v>
      </c>
      <c r="G6" s="7" t="s">
        <v>82</v>
      </c>
      <c r="H6" s="10" t="s">
        <v>81</v>
      </c>
      <c r="I6" s="7" t="s">
        <v>82</v>
      </c>
      <c r="J6" s="10" t="s">
        <v>81</v>
      </c>
      <c r="K6" s="11" t="s">
        <v>82</v>
      </c>
    </row>
    <row r="7" spans="4:11" ht="12">
      <c r="D7" s="12"/>
      <c r="E7" s="1"/>
      <c r="F7" s="12"/>
      <c r="G7" s="1"/>
      <c r="H7" s="12"/>
      <c r="I7" s="1"/>
      <c r="J7" s="12"/>
      <c r="K7" s="1"/>
    </row>
    <row r="8" spans="1:11" ht="12">
      <c r="A8">
        <v>2003</v>
      </c>
      <c r="B8" t="s">
        <v>2</v>
      </c>
      <c r="C8" t="s">
        <v>56</v>
      </c>
      <c r="D8" s="12">
        <v>1122</v>
      </c>
      <c r="E8" s="1">
        <v>164750374</v>
      </c>
      <c r="F8" s="12">
        <v>59</v>
      </c>
      <c r="G8" s="1">
        <v>6086303</v>
      </c>
      <c r="H8" s="12">
        <v>981</v>
      </c>
      <c r="I8" s="1">
        <v>141525120</v>
      </c>
      <c r="J8" s="12">
        <v>82</v>
      </c>
      <c r="K8" s="1">
        <v>17138951</v>
      </c>
    </row>
    <row r="9" spans="1:11" ht="12">
      <c r="A9">
        <v>2003</v>
      </c>
      <c r="B9" t="s">
        <v>2</v>
      </c>
      <c r="C9" t="s">
        <v>57</v>
      </c>
      <c r="D9" s="12">
        <v>746</v>
      </c>
      <c r="E9" s="1">
        <v>325686055</v>
      </c>
      <c r="F9" s="12">
        <v>38</v>
      </c>
      <c r="G9" s="1">
        <v>16093067</v>
      </c>
      <c r="H9" s="12">
        <v>327</v>
      </c>
      <c r="I9" s="1">
        <v>156101955</v>
      </c>
      <c r="J9" s="12">
        <v>381</v>
      </c>
      <c r="K9" s="1">
        <v>153491033</v>
      </c>
    </row>
    <row r="10" spans="1:11" ht="12">
      <c r="A10">
        <v>2003</v>
      </c>
      <c r="B10" t="s">
        <v>2</v>
      </c>
      <c r="C10" t="s">
        <v>58</v>
      </c>
      <c r="D10" s="12">
        <v>111</v>
      </c>
      <c r="E10" s="1">
        <v>42638340</v>
      </c>
      <c r="F10" s="12">
        <v>0</v>
      </c>
      <c r="G10" s="1">
        <v>0</v>
      </c>
      <c r="H10" s="12">
        <v>61</v>
      </c>
      <c r="I10" s="1">
        <v>9355517</v>
      </c>
      <c r="J10" s="12">
        <v>50</v>
      </c>
      <c r="K10" s="1">
        <v>33282823</v>
      </c>
    </row>
    <row r="11" spans="1:11" ht="12">
      <c r="A11">
        <v>2003</v>
      </c>
      <c r="B11" t="s">
        <v>55</v>
      </c>
      <c r="C11" t="s">
        <v>56</v>
      </c>
      <c r="D11" s="12">
        <v>98</v>
      </c>
      <c r="E11" s="1">
        <v>13788613</v>
      </c>
      <c r="F11" s="12">
        <v>0</v>
      </c>
      <c r="G11" s="1">
        <v>0</v>
      </c>
      <c r="H11" s="12">
        <v>95</v>
      </c>
      <c r="I11" s="1">
        <v>13121162</v>
      </c>
      <c r="J11" s="12">
        <v>3</v>
      </c>
      <c r="K11" s="1">
        <v>667451</v>
      </c>
    </row>
    <row r="12" spans="1:11" ht="12">
      <c r="A12">
        <v>2003</v>
      </c>
      <c r="B12" t="s">
        <v>55</v>
      </c>
      <c r="C12" t="s">
        <v>57</v>
      </c>
      <c r="D12" s="12">
        <v>49</v>
      </c>
      <c r="E12" s="1">
        <v>15761152</v>
      </c>
      <c r="F12" s="12">
        <v>0</v>
      </c>
      <c r="G12" s="1">
        <v>0</v>
      </c>
      <c r="H12" s="12">
        <v>18</v>
      </c>
      <c r="I12" s="1">
        <v>5910606</v>
      </c>
      <c r="J12" s="12">
        <v>31</v>
      </c>
      <c r="K12" s="1">
        <v>9850546</v>
      </c>
    </row>
    <row r="13" spans="1:11" ht="12">
      <c r="A13">
        <v>2003</v>
      </c>
      <c r="B13" t="s">
        <v>55</v>
      </c>
      <c r="C13" t="s">
        <v>58</v>
      </c>
      <c r="D13" s="12">
        <v>5</v>
      </c>
      <c r="E13" s="1">
        <v>1437438</v>
      </c>
      <c r="F13" s="12">
        <v>0</v>
      </c>
      <c r="G13" s="1">
        <v>0</v>
      </c>
      <c r="H13" s="12">
        <v>5</v>
      </c>
      <c r="I13" s="1">
        <v>1437438</v>
      </c>
      <c r="J13" s="12">
        <v>0</v>
      </c>
      <c r="K13" s="1">
        <v>0</v>
      </c>
    </row>
    <row r="14" spans="4:11" ht="12">
      <c r="D14" s="12">
        <f aca="true" t="shared" si="0" ref="D14:K14">SUM(D8:D13)</f>
        <v>2131</v>
      </c>
      <c r="E14" s="1">
        <f t="shared" si="0"/>
        <v>564061972</v>
      </c>
      <c r="F14" s="12">
        <f t="shared" si="0"/>
        <v>97</v>
      </c>
      <c r="G14" s="1">
        <f t="shared" si="0"/>
        <v>22179370</v>
      </c>
      <c r="H14" s="12">
        <f t="shared" si="0"/>
        <v>1487</v>
      </c>
      <c r="I14" s="1">
        <f t="shared" si="0"/>
        <v>327451798</v>
      </c>
      <c r="J14" s="12">
        <f t="shared" si="0"/>
        <v>547</v>
      </c>
      <c r="K14" s="1">
        <f t="shared" si="0"/>
        <v>214430804</v>
      </c>
    </row>
    <row r="15" spans="1:11" ht="12">
      <c r="A15">
        <v>2004</v>
      </c>
      <c r="B15" t="s">
        <v>2</v>
      </c>
      <c r="C15" t="s">
        <v>56</v>
      </c>
      <c r="D15" s="12">
        <v>1116</v>
      </c>
      <c r="E15" s="1">
        <v>180939345</v>
      </c>
      <c r="F15" s="12">
        <v>45</v>
      </c>
      <c r="G15" s="1">
        <v>6938080</v>
      </c>
      <c r="H15" s="12">
        <v>963</v>
      </c>
      <c r="I15" s="1">
        <v>148581614</v>
      </c>
      <c r="J15" s="12">
        <v>108</v>
      </c>
      <c r="K15" s="1">
        <v>25419651</v>
      </c>
    </row>
    <row r="16" spans="1:11" ht="12">
      <c r="A16">
        <v>2004</v>
      </c>
      <c r="B16" t="s">
        <v>2</v>
      </c>
      <c r="C16" t="s">
        <v>57</v>
      </c>
      <c r="D16" s="12">
        <v>740</v>
      </c>
      <c r="E16" s="1">
        <v>347061015</v>
      </c>
      <c r="F16" s="12">
        <v>29</v>
      </c>
      <c r="G16" s="1">
        <v>13071333</v>
      </c>
      <c r="H16" s="12">
        <v>300</v>
      </c>
      <c r="I16" s="1">
        <v>154000661</v>
      </c>
      <c r="J16" s="12">
        <v>411</v>
      </c>
      <c r="K16" s="1">
        <v>179989021</v>
      </c>
    </row>
    <row r="17" spans="1:11" ht="12">
      <c r="A17">
        <v>2004</v>
      </c>
      <c r="B17" t="s">
        <v>2</v>
      </c>
      <c r="C17" t="s">
        <v>58</v>
      </c>
      <c r="D17" s="12">
        <v>111</v>
      </c>
      <c r="E17" s="1">
        <v>37738541</v>
      </c>
      <c r="F17" s="12">
        <v>0</v>
      </c>
      <c r="G17" s="1">
        <v>0</v>
      </c>
      <c r="H17" s="12">
        <v>58</v>
      </c>
      <c r="I17" s="1">
        <v>9374708</v>
      </c>
      <c r="J17" s="12">
        <v>53</v>
      </c>
      <c r="K17" s="1">
        <v>28363833</v>
      </c>
    </row>
    <row r="18" spans="1:11" ht="12">
      <c r="A18">
        <v>2004</v>
      </c>
      <c r="B18" t="s">
        <v>55</v>
      </c>
      <c r="C18" t="s">
        <v>56</v>
      </c>
      <c r="D18" s="12">
        <v>229</v>
      </c>
      <c r="E18" s="1">
        <v>37252692</v>
      </c>
      <c r="F18" s="12">
        <v>0</v>
      </c>
      <c r="G18" s="1">
        <v>0</v>
      </c>
      <c r="H18" s="12">
        <v>222</v>
      </c>
      <c r="I18" s="1">
        <v>35560750</v>
      </c>
      <c r="J18" s="12">
        <v>7</v>
      </c>
      <c r="K18" s="1">
        <v>1691942</v>
      </c>
    </row>
    <row r="19" spans="1:11" ht="12">
      <c r="A19">
        <v>2004</v>
      </c>
      <c r="B19" t="s">
        <v>55</v>
      </c>
      <c r="C19" t="s">
        <v>57</v>
      </c>
      <c r="D19" s="12">
        <v>58</v>
      </c>
      <c r="E19" s="1">
        <v>24541670</v>
      </c>
      <c r="F19" s="12">
        <v>0</v>
      </c>
      <c r="G19" s="1">
        <v>0</v>
      </c>
      <c r="H19" s="12">
        <v>34</v>
      </c>
      <c r="I19" s="1">
        <v>16817843</v>
      </c>
      <c r="J19" s="12">
        <v>24</v>
      </c>
      <c r="K19" s="1">
        <v>7723827</v>
      </c>
    </row>
    <row r="20" spans="1:11" ht="12">
      <c r="A20">
        <v>2004</v>
      </c>
      <c r="B20" t="s">
        <v>55</v>
      </c>
      <c r="C20" t="s">
        <v>58</v>
      </c>
      <c r="D20" s="12">
        <v>20</v>
      </c>
      <c r="E20" s="1">
        <v>5712593</v>
      </c>
      <c r="F20" s="12">
        <v>0</v>
      </c>
      <c r="G20" s="1">
        <v>0</v>
      </c>
      <c r="H20" s="12">
        <v>15</v>
      </c>
      <c r="I20" s="1">
        <v>2737587</v>
      </c>
      <c r="J20" s="12">
        <v>5</v>
      </c>
      <c r="K20" s="1">
        <v>2975006</v>
      </c>
    </row>
    <row r="21" spans="4:11" ht="12">
      <c r="D21" s="12">
        <f aca="true" t="shared" si="1" ref="D21:K21">SUM(D15:D20)</f>
        <v>2274</v>
      </c>
      <c r="E21" s="1">
        <f t="shared" si="1"/>
        <v>633245856</v>
      </c>
      <c r="F21" s="12">
        <f t="shared" si="1"/>
        <v>74</v>
      </c>
      <c r="G21" s="1">
        <f t="shared" si="1"/>
        <v>20009413</v>
      </c>
      <c r="H21" s="12">
        <f t="shared" si="1"/>
        <v>1592</v>
      </c>
      <c r="I21" s="1">
        <f t="shared" si="1"/>
        <v>367073163</v>
      </c>
      <c r="J21" s="12">
        <f t="shared" si="1"/>
        <v>608</v>
      </c>
      <c r="K21" s="1">
        <f t="shared" si="1"/>
        <v>246163280</v>
      </c>
    </row>
    <row r="22" spans="1:11" ht="12">
      <c r="A22">
        <v>2005</v>
      </c>
      <c r="B22" t="s">
        <v>2</v>
      </c>
      <c r="C22" t="s">
        <v>56</v>
      </c>
      <c r="D22" s="12">
        <v>931</v>
      </c>
      <c r="E22" s="1">
        <v>159852146</v>
      </c>
      <c r="F22" s="12">
        <v>42</v>
      </c>
      <c r="G22" s="1">
        <v>5085134</v>
      </c>
      <c r="H22" s="12">
        <v>778</v>
      </c>
      <c r="I22" s="1">
        <v>121650043</v>
      </c>
      <c r="J22" s="12">
        <v>111</v>
      </c>
      <c r="K22" s="1">
        <v>33116969</v>
      </c>
    </row>
    <row r="23" spans="1:11" ht="12">
      <c r="A23">
        <v>2005</v>
      </c>
      <c r="B23" t="s">
        <v>2</v>
      </c>
      <c r="C23" t="s">
        <v>57</v>
      </c>
      <c r="D23" s="12">
        <v>742</v>
      </c>
      <c r="E23" s="1">
        <v>384140815</v>
      </c>
      <c r="F23" s="12">
        <v>38</v>
      </c>
      <c r="G23" s="1">
        <v>17541462</v>
      </c>
      <c r="H23" s="12">
        <v>312</v>
      </c>
      <c r="I23" s="1">
        <v>163695822</v>
      </c>
      <c r="J23" s="12">
        <v>392</v>
      </c>
      <c r="K23" s="1">
        <v>202903531</v>
      </c>
    </row>
    <row r="24" spans="1:11" ht="12">
      <c r="A24">
        <v>2005</v>
      </c>
      <c r="B24" t="s">
        <v>2</v>
      </c>
      <c r="C24" t="s">
        <v>58</v>
      </c>
      <c r="D24" s="12">
        <v>75</v>
      </c>
      <c r="E24" s="1">
        <v>31665129</v>
      </c>
      <c r="F24" s="12">
        <v>0</v>
      </c>
      <c r="G24" s="1">
        <v>0</v>
      </c>
      <c r="H24" s="12">
        <v>28</v>
      </c>
      <c r="I24" s="1">
        <v>4566024</v>
      </c>
      <c r="J24" s="12">
        <v>47</v>
      </c>
      <c r="K24" s="1">
        <v>27099105</v>
      </c>
    </row>
    <row r="25" spans="1:11" ht="12">
      <c r="A25">
        <v>2005</v>
      </c>
      <c r="B25" t="s">
        <v>55</v>
      </c>
      <c r="C25" t="s">
        <v>56</v>
      </c>
      <c r="D25" s="12">
        <v>176</v>
      </c>
      <c r="E25" s="1">
        <v>32012159</v>
      </c>
      <c r="F25" s="12">
        <v>0</v>
      </c>
      <c r="G25" s="1">
        <v>0</v>
      </c>
      <c r="H25" s="12">
        <v>146</v>
      </c>
      <c r="I25" s="1">
        <v>22771532</v>
      </c>
      <c r="J25" s="12">
        <v>30</v>
      </c>
      <c r="K25" s="1">
        <v>9240627</v>
      </c>
    </row>
    <row r="26" spans="1:11" ht="12">
      <c r="A26">
        <v>2005</v>
      </c>
      <c r="B26" t="s">
        <v>55</v>
      </c>
      <c r="C26" t="s">
        <v>57</v>
      </c>
      <c r="D26" s="12">
        <v>75</v>
      </c>
      <c r="E26" s="1">
        <v>33852658</v>
      </c>
      <c r="F26" s="12">
        <v>0</v>
      </c>
      <c r="G26" s="1">
        <v>0</v>
      </c>
      <c r="H26" s="12">
        <v>32</v>
      </c>
      <c r="I26" s="1">
        <v>14956978</v>
      </c>
      <c r="J26" s="12">
        <v>43</v>
      </c>
      <c r="K26" s="1">
        <v>18895680</v>
      </c>
    </row>
    <row r="27" spans="1:11" ht="12">
      <c r="A27">
        <v>2005</v>
      </c>
      <c r="B27" t="s">
        <v>55</v>
      </c>
      <c r="C27" t="s">
        <v>58</v>
      </c>
      <c r="D27" s="12">
        <v>21</v>
      </c>
      <c r="E27" s="1">
        <v>7238998</v>
      </c>
      <c r="F27" s="12">
        <v>0</v>
      </c>
      <c r="G27" s="1">
        <v>0</v>
      </c>
      <c r="H27" s="12">
        <v>11</v>
      </c>
      <c r="I27" s="1">
        <v>1650033</v>
      </c>
      <c r="J27" s="12">
        <v>10</v>
      </c>
      <c r="K27" s="1">
        <v>5588965</v>
      </c>
    </row>
    <row r="28" spans="4:11" ht="12">
      <c r="D28" s="12">
        <f aca="true" t="shared" si="2" ref="D28:K28">SUM(D22:D27)</f>
        <v>2020</v>
      </c>
      <c r="E28" s="1">
        <f t="shared" si="2"/>
        <v>648761905</v>
      </c>
      <c r="F28" s="12">
        <f t="shared" si="2"/>
        <v>80</v>
      </c>
      <c r="G28" s="1">
        <f t="shared" si="2"/>
        <v>22626596</v>
      </c>
      <c r="H28" s="12">
        <f t="shared" si="2"/>
        <v>1307</v>
      </c>
      <c r="I28" s="1">
        <f t="shared" si="2"/>
        <v>329290432</v>
      </c>
      <c r="J28" s="12">
        <f t="shared" si="2"/>
        <v>633</v>
      </c>
      <c r="K28" s="1">
        <f t="shared" si="2"/>
        <v>296844877</v>
      </c>
    </row>
    <row r="29" spans="1:11" ht="12">
      <c r="A29">
        <v>2006</v>
      </c>
      <c r="B29" t="s">
        <v>2</v>
      </c>
      <c r="C29" t="s">
        <v>56</v>
      </c>
      <c r="D29" s="12">
        <v>767</v>
      </c>
      <c r="E29" s="1">
        <v>135123954</v>
      </c>
      <c r="F29" s="12">
        <v>0</v>
      </c>
      <c r="G29" s="1">
        <v>0</v>
      </c>
      <c r="H29" s="12">
        <v>682</v>
      </c>
      <c r="I29" s="1">
        <v>112211352</v>
      </c>
      <c r="J29" s="12">
        <v>85</v>
      </c>
      <c r="K29" s="1">
        <v>22912602</v>
      </c>
    </row>
    <row r="30" spans="1:11" ht="12">
      <c r="A30">
        <v>2006</v>
      </c>
      <c r="B30" t="s">
        <v>2</v>
      </c>
      <c r="C30" t="s">
        <v>57</v>
      </c>
      <c r="D30" s="12">
        <v>759</v>
      </c>
      <c r="E30" s="1">
        <v>394463061</v>
      </c>
      <c r="F30" s="12">
        <v>0</v>
      </c>
      <c r="G30" s="1">
        <v>0</v>
      </c>
      <c r="H30" s="12">
        <v>355</v>
      </c>
      <c r="I30" s="1">
        <v>189931647</v>
      </c>
      <c r="J30" s="12">
        <v>404</v>
      </c>
      <c r="K30" s="1">
        <v>204531414</v>
      </c>
    </row>
    <row r="31" spans="1:11" ht="12">
      <c r="A31">
        <v>2006</v>
      </c>
      <c r="B31" t="s">
        <v>2</v>
      </c>
      <c r="C31" t="s">
        <v>58</v>
      </c>
      <c r="D31" s="12">
        <v>62</v>
      </c>
      <c r="E31" s="1">
        <v>22050001</v>
      </c>
      <c r="F31" s="12">
        <v>0</v>
      </c>
      <c r="G31" s="1">
        <v>0</v>
      </c>
      <c r="H31" s="12">
        <v>41</v>
      </c>
      <c r="I31" s="1">
        <v>6794013</v>
      </c>
      <c r="J31" s="12">
        <v>21</v>
      </c>
      <c r="K31" s="1">
        <v>15255988</v>
      </c>
    </row>
    <row r="32" spans="1:11" ht="12">
      <c r="A32">
        <v>2006</v>
      </c>
      <c r="B32" t="s">
        <v>55</v>
      </c>
      <c r="C32" t="s">
        <v>56</v>
      </c>
      <c r="D32" s="12">
        <v>163</v>
      </c>
      <c r="E32" s="1">
        <v>30039048</v>
      </c>
      <c r="F32" s="12">
        <v>0</v>
      </c>
      <c r="G32" s="1">
        <v>0</v>
      </c>
      <c r="H32" s="12">
        <v>153</v>
      </c>
      <c r="I32" s="1">
        <v>27612469</v>
      </c>
      <c r="J32" s="12">
        <v>10</v>
      </c>
      <c r="K32" s="1">
        <v>2426579</v>
      </c>
    </row>
    <row r="33" spans="1:11" ht="12">
      <c r="A33">
        <v>2006</v>
      </c>
      <c r="B33" t="s">
        <v>55</v>
      </c>
      <c r="C33" t="s">
        <v>57</v>
      </c>
      <c r="D33" s="12">
        <v>73</v>
      </c>
      <c r="E33" s="1">
        <v>33895432</v>
      </c>
      <c r="F33" s="12">
        <v>0</v>
      </c>
      <c r="G33" s="1">
        <v>0</v>
      </c>
      <c r="H33" s="12">
        <v>26</v>
      </c>
      <c r="I33" s="1">
        <v>13492117</v>
      </c>
      <c r="J33" s="12">
        <v>47</v>
      </c>
      <c r="K33" s="1">
        <v>20403315</v>
      </c>
    </row>
    <row r="34" spans="1:11" ht="12">
      <c r="A34">
        <v>2006</v>
      </c>
      <c r="B34" t="s">
        <v>55</v>
      </c>
      <c r="C34" t="s">
        <v>58</v>
      </c>
      <c r="D34" s="12">
        <v>20</v>
      </c>
      <c r="E34" s="1">
        <v>6081954</v>
      </c>
      <c r="F34" s="12">
        <v>0</v>
      </c>
      <c r="G34" s="1">
        <v>0</v>
      </c>
      <c r="H34" s="12">
        <v>10</v>
      </c>
      <c r="I34" s="1">
        <v>1238312</v>
      </c>
      <c r="J34" s="12">
        <v>10</v>
      </c>
      <c r="K34" s="1">
        <v>4843642</v>
      </c>
    </row>
    <row r="35" spans="4:11" ht="12">
      <c r="D35" s="12">
        <f aca="true" t="shared" si="3" ref="D35:K35">SUM(D29:D34)</f>
        <v>1844</v>
      </c>
      <c r="E35" s="1">
        <f t="shared" si="3"/>
        <v>621653450</v>
      </c>
      <c r="F35" s="12">
        <f t="shared" si="3"/>
        <v>0</v>
      </c>
      <c r="G35" s="1">
        <f t="shared" si="3"/>
        <v>0</v>
      </c>
      <c r="H35" s="12">
        <f t="shared" si="3"/>
        <v>1267</v>
      </c>
      <c r="I35" s="1">
        <f t="shared" si="3"/>
        <v>351279910</v>
      </c>
      <c r="J35" s="12">
        <f t="shared" si="3"/>
        <v>577</v>
      </c>
      <c r="K35" s="1">
        <f t="shared" si="3"/>
        <v>270373540</v>
      </c>
    </row>
  </sheetData>
  <mergeCells count="9">
    <mergeCell ref="F5:G5"/>
    <mergeCell ref="H5:I5"/>
    <mergeCell ref="J5:K5"/>
    <mergeCell ref="A1:K1"/>
    <mergeCell ref="A2:K2"/>
    <mergeCell ref="A3:K3"/>
    <mergeCell ref="A4:C4"/>
    <mergeCell ref="D4:E4"/>
    <mergeCell ref="F4:K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Success rates for FY 2006 NIH SBIR and STTR Competing Applications - 01/24/2007</dc:title>
  <dc:subject/>
  <dc:creator/>
  <cp:keywords/>
  <dc:description>FY2003_2006_sbir_srf_state_070124_rfm (2)</dc:description>
  <cp:lastModifiedBy>.</cp:lastModifiedBy>
  <cp:lastPrinted>2007-02-05T12:59:47Z</cp:lastPrinted>
  <dcterms:created xsi:type="dcterms:W3CDTF">2007-01-24T17:52:09Z</dcterms:created>
  <dcterms:modified xsi:type="dcterms:W3CDTF">2007-08-01T12:03:15Z</dcterms:modified>
  <cp:category/>
  <cp:version/>
  <cp:contentType/>
  <cp:contentStatus/>
</cp:coreProperties>
</file>