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0 Mail Returns" sheetId="1" r:id="rId1"/>
    <sheet name="2008 DR Mail Returns" sheetId="2" r:id="rId2"/>
  </sheets>
  <definedNames>
    <definedName name="_xlnm.Print_Area" localSheetId="1">'2008 DR Mail Returns'!$A$1:$F$99</definedName>
    <definedName name="_xlnm.Print_Area" localSheetId="0">'2010 Mail Returns'!$A$1:$F$99</definedName>
    <definedName name="_xlnm.Print_Titles" localSheetId="1">'2008 DR Mail Returns'!$4:$4</definedName>
    <definedName name="_xlnm.Print_Titles" localSheetId="0">'2010 Mail Returns'!$1:$4</definedName>
  </definedNames>
  <calcPr fullCalcOnLoad="1"/>
</workbook>
</file>

<file path=xl/sharedStrings.xml><?xml version="1.0" encoding="utf-8"?>
<sst xmlns="http://schemas.openxmlformats.org/spreadsheetml/2006/main" count="28" uniqueCount="15">
  <si>
    <t>Date</t>
  </si>
  <si>
    <t>Cum Receipt</t>
  </si>
  <si>
    <t>Cum %</t>
  </si>
  <si>
    <t xml:space="preserve">2010 CENSUS </t>
  </si>
  <si>
    <t>TOTAL</t>
  </si>
  <si>
    <t>Mail Returns</t>
  </si>
  <si>
    <t>Census Day</t>
  </si>
  <si>
    <t>Key Dates (Not final or approved)</t>
  </si>
  <si>
    <t>Mail Daily Receipt</t>
  </si>
  <si>
    <t>Daily % of Total Mail Returns</t>
  </si>
  <si>
    <t>Mailout Forms</t>
  </si>
  <si>
    <t>Nonresponse Cut-off; 0% backlog</t>
  </si>
  <si>
    <t>Complete Data Capture</t>
  </si>
  <si>
    <t>2008 DRESS REHEARSAL</t>
  </si>
  <si>
    <t>DAILY SHORT FORM CHECK-IN VOLUMES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</si>
</sst>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" fontId="0" fillId="0" borderId="5" xfId="0" applyNumberFormat="1" applyBorder="1" applyAlignment="1">
      <alignment wrapText="1"/>
    </xf>
    <xf numFmtId="10" fontId="0" fillId="0" borderId="6" xfId="0" applyNumberFormat="1" applyFont="1" applyBorder="1" applyAlignment="1">
      <alignment vertical="top" wrapText="1"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 horizontal="center"/>
    </xf>
    <xf numFmtId="16" fontId="0" fillId="0" borderId="9" xfId="0" applyNumberFormat="1" applyBorder="1" applyAlignment="1">
      <alignment wrapText="1"/>
    </xf>
    <xf numFmtId="10" fontId="0" fillId="0" borderId="10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 wrapText="1"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" fontId="0" fillId="0" borderId="15" xfId="0" applyNumberFormat="1" applyBorder="1" applyAlignment="1">
      <alignment wrapText="1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" fontId="0" fillId="0" borderId="0" xfId="0" applyNumberFormat="1" applyBorder="1" applyAlignment="1">
      <alignment wrapText="1"/>
    </xf>
    <xf numFmtId="16" fontId="0" fillId="0" borderId="2" xfId="0" applyNumberFormat="1" applyBorder="1" applyAlignment="1">
      <alignment wrapText="1"/>
    </xf>
    <xf numFmtId="10" fontId="0" fillId="0" borderId="17" xfId="0" applyNumberFormat="1" applyFont="1" applyBorder="1" applyAlignment="1">
      <alignment vertical="top" wrapText="1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6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8" xfId="0" applyNumberFormat="1" applyFont="1" applyBorder="1" applyAlignment="1">
      <alignment vertical="top" wrapText="1"/>
    </xf>
    <xf numFmtId="3" fontId="0" fillId="0" borderId="19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4" customWidth="1"/>
    <col min="2" max="2" width="14.00390625" style="0" customWidth="1"/>
    <col min="3" max="4" width="12.57421875" style="0" customWidth="1"/>
    <col min="5" max="5" width="10.140625" style="0" customWidth="1"/>
    <col min="6" max="6" width="29.140625" style="0" bestFit="1" customWidth="1"/>
  </cols>
  <sheetData>
    <row r="1" spans="1:2" ht="12.75">
      <c r="A1" s="9" t="s">
        <v>3</v>
      </c>
      <c r="B1" s="1"/>
    </row>
    <row r="2" spans="1:2" ht="12.75">
      <c r="A2" s="9" t="s">
        <v>14</v>
      </c>
      <c r="B2" s="1"/>
    </row>
    <row r="3" ht="13.5" thickBot="1"/>
    <row r="4" spans="1:6" ht="45" customHeight="1" thickBot="1">
      <c r="A4" s="11" t="s">
        <v>0</v>
      </c>
      <c r="B4" s="12" t="s">
        <v>8</v>
      </c>
      <c r="C4" s="12" t="s">
        <v>9</v>
      </c>
      <c r="D4" s="13" t="s">
        <v>1</v>
      </c>
      <c r="E4" s="21" t="s">
        <v>2</v>
      </c>
      <c r="F4" s="14" t="s">
        <v>7</v>
      </c>
    </row>
    <row r="5" spans="1:6" ht="12.75">
      <c r="A5" s="17">
        <v>38047</v>
      </c>
      <c r="B5" s="37">
        <f aca="true" t="shared" si="0" ref="B5:B36">$B$99*C5</f>
        <v>0</v>
      </c>
      <c r="C5" s="18">
        <v>0</v>
      </c>
      <c r="D5" s="37">
        <f>+B5</f>
        <v>0</v>
      </c>
      <c r="E5" s="19">
        <v>0</v>
      </c>
      <c r="F5" s="20"/>
    </row>
    <row r="6" spans="1:6" ht="12.75">
      <c r="A6" s="22">
        <f>+A5+1</f>
        <v>38048</v>
      </c>
      <c r="B6" s="38">
        <f t="shared" si="0"/>
        <v>0</v>
      </c>
      <c r="C6" s="23">
        <f aca="true" t="shared" si="1" ref="C6:C19">E6-E5</f>
        <v>0</v>
      </c>
      <c r="D6" s="38">
        <f aca="true" t="shared" si="2" ref="D6:D37">+B6+D5</f>
        <v>0</v>
      </c>
      <c r="E6" s="24">
        <v>0</v>
      </c>
      <c r="F6" s="25"/>
    </row>
    <row r="7" spans="1:6" ht="12.75">
      <c r="A7" s="22">
        <f aca="true" t="shared" si="3" ref="A7:A70">+A6+1</f>
        <v>38049</v>
      </c>
      <c r="B7" s="38">
        <f t="shared" si="0"/>
        <v>0</v>
      </c>
      <c r="C7" s="23">
        <f t="shared" si="1"/>
        <v>0</v>
      </c>
      <c r="D7" s="38">
        <f t="shared" si="2"/>
        <v>0</v>
      </c>
      <c r="E7" s="24">
        <v>0</v>
      </c>
      <c r="F7" s="25"/>
    </row>
    <row r="8" spans="1:6" ht="12.75">
      <c r="A8" s="22">
        <f t="shared" si="3"/>
        <v>38050</v>
      </c>
      <c r="B8" s="38">
        <f t="shared" si="0"/>
        <v>0</v>
      </c>
      <c r="C8" s="23">
        <f t="shared" si="1"/>
        <v>0</v>
      </c>
      <c r="D8" s="38">
        <f t="shared" si="2"/>
        <v>0</v>
      </c>
      <c r="E8" s="24">
        <v>0</v>
      </c>
      <c r="F8" s="25"/>
    </row>
    <row r="9" spans="1:6" ht="12.75">
      <c r="A9" s="22">
        <f t="shared" si="3"/>
        <v>38051</v>
      </c>
      <c r="B9" s="38">
        <f t="shared" si="0"/>
        <v>90100</v>
      </c>
      <c r="C9" s="23">
        <f t="shared" si="1"/>
        <v>0.001</v>
      </c>
      <c r="D9" s="38">
        <f t="shared" si="2"/>
        <v>90100</v>
      </c>
      <c r="E9" s="24">
        <v>0.001</v>
      </c>
      <c r="F9" s="25"/>
    </row>
    <row r="10" spans="1:6" ht="12.75">
      <c r="A10" s="22">
        <f t="shared" si="3"/>
        <v>38052</v>
      </c>
      <c r="B10" s="38">
        <f t="shared" si="0"/>
        <v>90100</v>
      </c>
      <c r="C10" s="23">
        <f t="shared" si="1"/>
        <v>0.001</v>
      </c>
      <c r="D10" s="38">
        <f t="shared" si="2"/>
        <v>180200</v>
      </c>
      <c r="E10" s="24">
        <v>0.002</v>
      </c>
      <c r="F10" s="25"/>
    </row>
    <row r="11" spans="1:6" ht="12.75">
      <c r="A11" s="22">
        <f t="shared" si="3"/>
        <v>38053</v>
      </c>
      <c r="B11" s="38">
        <f t="shared" si="0"/>
        <v>0</v>
      </c>
      <c r="C11" s="23">
        <f t="shared" si="1"/>
        <v>0</v>
      </c>
      <c r="D11" s="38">
        <f t="shared" si="2"/>
        <v>180200</v>
      </c>
      <c r="E11" s="24">
        <v>0.002</v>
      </c>
      <c r="F11" s="25"/>
    </row>
    <row r="12" spans="1:6" ht="12.75">
      <c r="A12" s="22">
        <f t="shared" si="3"/>
        <v>38054</v>
      </c>
      <c r="B12" s="38">
        <f t="shared" si="0"/>
        <v>288320</v>
      </c>
      <c r="C12" s="23">
        <f t="shared" si="1"/>
        <v>0.0031999999999999997</v>
      </c>
      <c r="D12" s="38">
        <f t="shared" si="2"/>
        <v>468520</v>
      </c>
      <c r="E12" s="24">
        <v>0.0052</v>
      </c>
      <c r="F12" s="25" t="s">
        <v>10</v>
      </c>
    </row>
    <row r="13" spans="1:6" ht="12.75">
      <c r="A13" s="22">
        <f t="shared" si="3"/>
        <v>38055</v>
      </c>
      <c r="B13" s="38">
        <f t="shared" si="0"/>
        <v>279310.00000000006</v>
      </c>
      <c r="C13" s="23">
        <f t="shared" si="1"/>
        <v>0.0031000000000000003</v>
      </c>
      <c r="D13" s="38">
        <f t="shared" si="2"/>
        <v>747830</v>
      </c>
      <c r="E13" s="24">
        <v>0.0083</v>
      </c>
      <c r="F13" s="25"/>
    </row>
    <row r="14" spans="1:6" ht="12.75">
      <c r="A14" s="22">
        <f t="shared" si="3"/>
        <v>38056</v>
      </c>
      <c r="B14" s="38">
        <f t="shared" si="0"/>
        <v>495550</v>
      </c>
      <c r="C14" s="23">
        <f t="shared" si="1"/>
        <v>0.0055</v>
      </c>
      <c r="D14" s="38">
        <f t="shared" si="2"/>
        <v>1243380</v>
      </c>
      <c r="E14" s="24">
        <v>0.0138</v>
      </c>
      <c r="F14" s="25"/>
    </row>
    <row r="15" spans="1:6" ht="12.75">
      <c r="A15" s="22">
        <f t="shared" si="3"/>
        <v>38057</v>
      </c>
      <c r="B15" s="38">
        <f t="shared" si="0"/>
        <v>216239.99999999994</v>
      </c>
      <c r="C15" s="23">
        <f t="shared" si="1"/>
        <v>0.0023999999999999994</v>
      </c>
      <c r="D15" s="38">
        <f t="shared" si="2"/>
        <v>1459620</v>
      </c>
      <c r="E15" s="24">
        <v>0.0162</v>
      </c>
      <c r="F15" s="25"/>
    </row>
    <row r="16" spans="1:6" ht="12.75">
      <c r="A16" s="22">
        <f t="shared" si="3"/>
        <v>38058</v>
      </c>
      <c r="B16" s="38">
        <f t="shared" si="0"/>
        <v>252280.00000000003</v>
      </c>
      <c r="C16" s="23">
        <f t="shared" si="1"/>
        <v>0.0028000000000000004</v>
      </c>
      <c r="D16" s="38">
        <f t="shared" si="2"/>
        <v>1711900</v>
      </c>
      <c r="E16" s="24">
        <v>0.019</v>
      </c>
      <c r="F16" s="25"/>
    </row>
    <row r="17" spans="1:6" ht="12.75">
      <c r="A17" s="26">
        <f t="shared" si="3"/>
        <v>38059</v>
      </c>
      <c r="B17" s="39">
        <f t="shared" si="0"/>
        <v>864960.0000000001</v>
      </c>
      <c r="C17" s="23">
        <f t="shared" si="1"/>
        <v>0.009600000000000001</v>
      </c>
      <c r="D17" s="39">
        <f t="shared" si="2"/>
        <v>2576860</v>
      </c>
      <c r="E17" s="27">
        <v>0.0286</v>
      </c>
      <c r="F17" s="28"/>
    </row>
    <row r="18" spans="1:6" ht="12.75">
      <c r="A18" s="22">
        <f t="shared" si="3"/>
        <v>38060</v>
      </c>
      <c r="B18" s="38">
        <f t="shared" si="0"/>
        <v>0</v>
      </c>
      <c r="C18" s="23">
        <f t="shared" si="1"/>
        <v>0</v>
      </c>
      <c r="D18" s="38">
        <f t="shared" si="2"/>
        <v>2576860</v>
      </c>
      <c r="E18" s="27">
        <v>0.0286</v>
      </c>
      <c r="F18" s="25"/>
    </row>
    <row r="19" spans="1:6" ht="12.75">
      <c r="A19" s="22">
        <f t="shared" si="3"/>
        <v>38061</v>
      </c>
      <c r="B19" s="38">
        <f t="shared" si="0"/>
        <v>4297770.000000001</v>
      </c>
      <c r="C19" s="23">
        <f t="shared" si="1"/>
        <v>0.047700000000000006</v>
      </c>
      <c r="D19" s="38">
        <f t="shared" si="2"/>
        <v>6874630.000000001</v>
      </c>
      <c r="E19" s="24">
        <v>0.0763</v>
      </c>
      <c r="F19" s="25"/>
    </row>
    <row r="20" spans="1:6" ht="12.75">
      <c r="A20" s="22">
        <f t="shared" si="3"/>
        <v>38062</v>
      </c>
      <c r="B20" s="38">
        <f t="shared" si="0"/>
        <v>5243820</v>
      </c>
      <c r="C20" s="23">
        <f aca="true" t="shared" si="4" ref="C20:C83">E20-E19</f>
        <v>0.0582</v>
      </c>
      <c r="D20" s="38">
        <f t="shared" si="2"/>
        <v>12118450</v>
      </c>
      <c r="E20" s="24">
        <v>0.1345</v>
      </c>
      <c r="F20" s="25"/>
    </row>
    <row r="21" spans="1:6" ht="12.75">
      <c r="A21" s="22">
        <f t="shared" si="3"/>
        <v>38063</v>
      </c>
      <c r="B21" s="38">
        <f t="shared" si="0"/>
        <v>5955609.999999999</v>
      </c>
      <c r="C21" s="23">
        <f t="shared" si="4"/>
        <v>0.06609999999999999</v>
      </c>
      <c r="D21" s="38">
        <f t="shared" si="2"/>
        <v>18074060</v>
      </c>
      <c r="E21" s="24">
        <v>0.2006</v>
      </c>
      <c r="F21" s="25"/>
    </row>
    <row r="22" spans="1:6" ht="12.75">
      <c r="A22" s="22">
        <f t="shared" si="3"/>
        <v>38064</v>
      </c>
      <c r="B22" s="38">
        <f t="shared" si="0"/>
        <v>4288760</v>
      </c>
      <c r="C22" s="23">
        <f t="shared" si="4"/>
        <v>0.0476</v>
      </c>
      <c r="D22" s="38">
        <f t="shared" si="2"/>
        <v>22362820</v>
      </c>
      <c r="E22" s="24">
        <v>0.2482</v>
      </c>
      <c r="F22" s="25"/>
    </row>
    <row r="23" spans="1:6" ht="12.75">
      <c r="A23" s="22">
        <f t="shared" si="3"/>
        <v>38065</v>
      </c>
      <c r="B23" s="38">
        <f t="shared" si="0"/>
        <v>3613009.9999999995</v>
      </c>
      <c r="C23" s="23">
        <f t="shared" si="4"/>
        <v>0.0401</v>
      </c>
      <c r="D23" s="38">
        <f t="shared" si="2"/>
        <v>25975830</v>
      </c>
      <c r="E23" s="24">
        <v>0.2883</v>
      </c>
      <c r="F23" s="25"/>
    </row>
    <row r="24" spans="1:6" ht="12.75">
      <c r="A24" s="22">
        <f t="shared" si="3"/>
        <v>38066</v>
      </c>
      <c r="B24" s="38">
        <f t="shared" si="0"/>
        <v>6433140.000000002</v>
      </c>
      <c r="C24" s="23">
        <f t="shared" si="4"/>
        <v>0.07140000000000002</v>
      </c>
      <c r="D24" s="38">
        <f t="shared" si="2"/>
        <v>32408970</v>
      </c>
      <c r="E24" s="24">
        <v>0.3597</v>
      </c>
      <c r="F24" s="25"/>
    </row>
    <row r="25" spans="1:6" ht="12.75">
      <c r="A25" s="22">
        <f t="shared" si="3"/>
        <v>38067</v>
      </c>
      <c r="B25" s="38">
        <f t="shared" si="0"/>
        <v>0</v>
      </c>
      <c r="C25" s="23">
        <f t="shared" si="4"/>
        <v>0</v>
      </c>
      <c r="D25" s="38">
        <f t="shared" si="2"/>
        <v>32408970</v>
      </c>
      <c r="E25" s="24">
        <v>0.3597</v>
      </c>
      <c r="F25" s="25"/>
    </row>
    <row r="26" spans="1:6" ht="12.75">
      <c r="A26" s="22">
        <f t="shared" si="3"/>
        <v>38068</v>
      </c>
      <c r="B26" s="38">
        <f t="shared" si="0"/>
        <v>13325790.000000004</v>
      </c>
      <c r="C26" s="23">
        <f t="shared" si="4"/>
        <v>0.14790000000000003</v>
      </c>
      <c r="D26" s="38">
        <f t="shared" si="2"/>
        <v>45734760</v>
      </c>
      <c r="E26" s="24">
        <v>0.5076</v>
      </c>
      <c r="F26" s="25"/>
    </row>
    <row r="27" spans="1:6" ht="12.75">
      <c r="A27" s="22">
        <f t="shared" si="3"/>
        <v>38069</v>
      </c>
      <c r="B27" s="38">
        <f t="shared" si="0"/>
        <v>5838479.999999997</v>
      </c>
      <c r="C27" s="23">
        <f t="shared" si="4"/>
        <v>0.06479999999999997</v>
      </c>
      <c r="D27" s="38">
        <f t="shared" si="2"/>
        <v>51573240</v>
      </c>
      <c r="E27" s="24">
        <v>0.5724</v>
      </c>
      <c r="F27" s="25"/>
    </row>
    <row r="28" spans="1:6" ht="12.75">
      <c r="A28" s="22">
        <f t="shared" si="3"/>
        <v>38070</v>
      </c>
      <c r="B28" s="38">
        <f t="shared" si="0"/>
        <v>3730139.9999999995</v>
      </c>
      <c r="C28" s="23">
        <f t="shared" si="4"/>
        <v>0.04139999999999999</v>
      </c>
      <c r="D28" s="38">
        <f t="shared" si="2"/>
        <v>55303380</v>
      </c>
      <c r="E28" s="24">
        <v>0.6138</v>
      </c>
      <c r="F28" s="25"/>
    </row>
    <row r="29" spans="1:6" ht="12.75">
      <c r="A29" s="26">
        <f t="shared" si="3"/>
        <v>38071</v>
      </c>
      <c r="B29" s="39">
        <f t="shared" si="0"/>
        <v>2721020.0000000005</v>
      </c>
      <c r="C29" s="23">
        <f t="shared" si="4"/>
        <v>0.030200000000000005</v>
      </c>
      <c r="D29" s="39">
        <f t="shared" si="2"/>
        <v>58024400</v>
      </c>
      <c r="E29" s="27">
        <v>0.644</v>
      </c>
      <c r="F29" s="28"/>
    </row>
    <row r="30" spans="1:6" ht="12.75">
      <c r="A30" s="22">
        <f t="shared" si="3"/>
        <v>38072</v>
      </c>
      <c r="B30" s="38">
        <f t="shared" si="0"/>
        <v>2946269.999999996</v>
      </c>
      <c r="C30" s="23">
        <f t="shared" si="4"/>
        <v>0.03269999999999995</v>
      </c>
      <c r="D30" s="38">
        <f t="shared" si="2"/>
        <v>60970669.99999999</v>
      </c>
      <c r="E30" s="24">
        <v>0.6767</v>
      </c>
      <c r="F30" s="25"/>
    </row>
    <row r="31" spans="1:6" ht="12.75">
      <c r="A31" s="22">
        <f t="shared" si="3"/>
        <v>38073</v>
      </c>
      <c r="B31" s="38">
        <f t="shared" si="0"/>
        <v>3486870.000000006</v>
      </c>
      <c r="C31" s="23">
        <f t="shared" si="4"/>
        <v>0.03870000000000007</v>
      </c>
      <c r="D31" s="38">
        <f t="shared" si="2"/>
        <v>64457540</v>
      </c>
      <c r="E31" s="24">
        <v>0.7154</v>
      </c>
      <c r="F31" s="25"/>
    </row>
    <row r="32" spans="1:6" ht="12.75">
      <c r="A32" s="22">
        <f t="shared" si="3"/>
        <v>38074</v>
      </c>
      <c r="B32" s="38">
        <f t="shared" si="0"/>
        <v>0</v>
      </c>
      <c r="C32" s="23">
        <f t="shared" si="4"/>
        <v>0</v>
      </c>
      <c r="D32" s="38">
        <f t="shared" si="2"/>
        <v>64457540</v>
      </c>
      <c r="E32" s="24">
        <v>0.7154</v>
      </c>
      <c r="F32" s="25"/>
    </row>
    <row r="33" spans="1:6" ht="12.75">
      <c r="A33" s="22">
        <f t="shared" si="3"/>
        <v>38075</v>
      </c>
      <c r="B33" s="38">
        <f t="shared" si="0"/>
        <v>5541150</v>
      </c>
      <c r="C33" s="23">
        <f t="shared" si="4"/>
        <v>0.0615</v>
      </c>
      <c r="D33" s="38">
        <f t="shared" si="2"/>
        <v>69998690</v>
      </c>
      <c r="E33" s="24">
        <v>0.7769</v>
      </c>
      <c r="F33" s="25"/>
    </row>
    <row r="34" spans="1:6" ht="12.75">
      <c r="A34" s="22">
        <f t="shared" si="3"/>
        <v>38076</v>
      </c>
      <c r="B34" s="38">
        <f t="shared" si="0"/>
        <v>1946159.9999999958</v>
      </c>
      <c r="C34" s="23">
        <f t="shared" si="4"/>
        <v>0.021599999999999953</v>
      </c>
      <c r="D34" s="38">
        <f t="shared" si="2"/>
        <v>71944850</v>
      </c>
      <c r="E34" s="24">
        <v>0.7985</v>
      </c>
      <c r="F34" s="25"/>
    </row>
    <row r="35" spans="1:6" ht="12.75">
      <c r="A35" s="22">
        <f t="shared" si="3"/>
        <v>38077</v>
      </c>
      <c r="B35" s="38">
        <f t="shared" si="0"/>
        <v>1874080.0000000037</v>
      </c>
      <c r="C35" s="23">
        <f t="shared" si="4"/>
        <v>0.02080000000000004</v>
      </c>
      <c r="D35" s="38">
        <f t="shared" si="2"/>
        <v>73818930</v>
      </c>
      <c r="E35" s="24">
        <v>0.8193</v>
      </c>
      <c r="F35" s="25"/>
    </row>
    <row r="36" spans="1:6" ht="12.75">
      <c r="A36" s="22">
        <f t="shared" si="3"/>
        <v>38078</v>
      </c>
      <c r="B36" s="38">
        <f t="shared" si="0"/>
        <v>1396549.9999999963</v>
      </c>
      <c r="C36" s="23">
        <f t="shared" si="4"/>
        <v>0.015499999999999958</v>
      </c>
      <c r="D36" s="38">
        <f t="shared" si="2"/>
        <v>75215480</v>
      </c>
      <c r="E36" s="24">
        <v>0.8348</v>
      </c>
      <c r="F36" s="25" t="s">
        <v>6</v>
      </c>
    </row>
    <row r="37" spans="1:6" ht="12.75">
      <c r="A37" s="22">
        <f t="shared" si="3"/>
        <v>38079</v>
      </c>
      <c r="B37" s="38">
        <f aca="true" t="shared" si="5" ref="B37:B68">$B$99*C37</f>
        <v>991100.0000000009</v>
      </c>
      <c r="C37" s="23">
        <f t="shared" si="4"/>
        <v>0.01100000000000001</v>
      </c>
      <c r="D37" s="38">
        <f t="shared" si="2"/>
        <v>76206580</v>
      </c>
      <c r="E37" s="24">
        <v>0.8458</v>
      </c>
      <c r="F37" s="25"/>
    </row>
    <row r="38" spans="1:6" ht="12.75">
      <c r="A38" s="22">
        <f t="shared" si="3"/>
        <v>38080</v>
      </c>
      <c r="B38" s="38">
        <f t="shared" si="5"/>
        <v>1567739.9999999974</v>
      </c>
      <c r="C38" s="23">
        <f t="shared" si="4"/>
        <v>0.01739999999999997</v>
      </c>
      <c r="D38" s="38">
        <f aca="true" t="shared" si="6" ref="D38:D69">+B38+D37</f>
        <v>77774320</v>
      </c>
      <c r="E38" s="24">
        <v>0.8632</v>
      </c>
      <c r="F38" s="25"/>
    </row>
    <row r="39" spans="1:6" ht="12.75">
      <c r="A39" s="22">
        <f t="shared" si="3"/>
        <v>38081</v>
      </c>
      <c r="B39" s="38">
        <f t="shared" si="5"/>
        <v>0</v>
      </c>
      <c r="C39" s="23">
        <f t="shared" si="4"/>
        <v>0</v>
      </c>
      <c r="D39" s="38">
        <f t="shared" si="6"/>
        <v>77774320</v>
      </c>
      <c r="E39" s="24">
        <v>0.8632</v>
      </c>
      <c r="F39" s="25"/>
    </row>
    <row r="40" spans="1:6" ht="12.75">
      <c r="A40" s="22">
        <f t="shared" si="3"/>
        <v>38082</v>
      </c>
      <c r="B40" s="38">
        <f t="shared" si="5"/>
        <v>2414680.000000004</v>
      </c>
      <c r="C40" s="23">
        <f t="shared" si="4"/>
        <v>0.026800000000000046</v>
      </c>
      <c r="D40" s="38">
        <f t="shared" si="6"/>
        <v>80189000</v>
      </c>
      <c r="E40" s="24">
        <v>0.89</v>
      </c>
      <c r="F40" s="25"/>
    </row>
    <row r="41" spans="1:6" ht="12.75">
      <c r="A41" s="26">
        <f t="shared" si="3"/>
        <v>38083</v>
      </c>
      <c r="B41" s="39">
        <f t="shared" si="5"/>
        <v>1315459.999999995</v>
      </c>
      <c r="C41" s="23">
        <f t="shared" si="4"/>
        <v>0.014599999999999946</v>
      </c>
      <c r="D41" s="39">
        <f t="shared" si="6"/>
        <v>81504460</v>
      </c>
      <c r="E41" s="27">
        <v>0.9046</v>
      </c>
      <c r="F41" s="28"/>
    </row>
    <row r="42" spans="1:6" ht="12.75">
      <c r="A42" s="22">
        <f t="shared" si="3"/>
        <v>38084</v>
      </c>
      <c r="B42" s="38">
        <f t="shared" si="5"/>
        <v>855950.0000000057</v>
      </c>
      <c r="C42" s="23">
        <f t="shared" si="4"/>
        <v>0.009500000000000064</v>
      </c>
      <c r="D42" s="38">
        <f t="shared" si="6"/>
        <v>82360410</v>
      </c>
      <c r="E42" s="24">
        <v>0.9141</v>
      </c>
      <c r="F42" s="25"/>
    </row>
    <row r="43" spans="1:6" ht="12.75">
      <c r="A43" s="22">
        <f t="shared" si="3"/>
        <v>38085</v>
      </c>
      <c r="B43" s="38">
        <f t="shared" si="5"/>
        <v>819909.9999999998</v>
      </c>
      <c r="C43" s="23">
        <f t="shared" si="4"/>
        <v>0.009099999999999997</v>
      </c>
      <c r="D43" s="38">
        <f t="shared" si="6"/>
        <v>83180320</v>
      </c>
      <c r="E43" s="24">
        <v>0.9232</v>
      </c>
      <c r="F43" s="25"/>
    </row>
    <row r="44" spans="1:6" ht="12.75">
      <c r="A44" s="22">
        <f t="shared" si="3"/>
        <v>38086</v>
      </c>
      <c r="B44" s="38">
        <f t="shared" si="5"/>
        <v>450500.0000000004</v>
      </c>
      <c r="C44" s="23">
        <f t="shared" si="4"/>
        <v>0.0050000000000000044</v>
      </c>
      <c r="D44" s="38">
        <f t="shared" si="6"/>
        <v>83630820</v>
      </c>
      <c r="E44" s="24">
        <v>0.9282</v>
      </c>
      <c r="F44" s="25"/>
    </row>
    <row r="45" spans="1:6" ht="12.75">
      <c r="A45" s="22">
        <f t="shared" si="3"/>
        <v>38087</v>
      </c>
      <c r="B45" s="38">
        <f t="shared" si="5"/>
        <v>774859.9999999946</v>
      </c>
      <c r="C45" s="23">
        <f t="shared" si="4"/>
        <v>0.008599999999999941</v>
      </c>
      <c r="D45" s="38">
        <f t="shared" si="6"/>
        <v>84405680</v>
      </c>
      <c r="E45" s="24">
        <v>0.9368</v>
      </c>
      <c r="F45" s="25"/>
    </row>
    <row r="46" spans="1:6" ht="12.75">
      <c r="A46" s="22">
        <f t="shared" si="3"/>
        <v>38088</v>
      </c>
      <c r="B46" s="38">
        <f t="shared" si="5"/>
        <v>0</v>
      </c>
      <c r="C46" s="23">
        <f t="shared" si="4"/>
        <v>0</v>
      </c>
      <c r="D46" s="38">
        <f t="shared" si="6"/>
        <v>84405680</v>
      </c>
      <c r="E46" s="24">
        <v>0.9368</v>
      </c>
      <c r="F46" s="25" t="s">
        <v>11</v>
      </c>
    </row>
    <row r="47" spans="1:6" ht="12.75">
      <c r="A47" s="22">
        <f t="shared" si="3"/>
        <v>38089</v>
      </c>
      <c r="B47" s="38">
        <f t="shared" si="5"/>
        <v>937040.0000000069</v>
      </c>
      <c r="C47" s="23">
        <f t="shared" si="4"/>
        <v>0.010400000000000076</v>
      </c>
      <c r="D47" s="38">
        <f t="shared" si="6"/>
        <v>85342720</v>
      </c>
      <c r="E47" s="24">
        <v>0.9472</v>
      </c>
      <c r="F47" s="25"/>
    </row>
    <row r="48" spans="1:6" ht="12.75">
      <c r="A48" s="22">
        <f t="shared" si="3"/>
        <v>38090</v>
      </c>
      <c r="B48" s="38">
        <f t="shared" si="5"/>
        <v>324359.9999999943</v>
      </c>
      <c r="C48" s="23">
        <f t="shared" si="4"/>
        <v>0.0035999999999999366</v>
      </c>
      <c r="D48" s="38">
        <f t="shared" si="6"/>
        <v>85667080</v>
      </c>
      <c r="E48" s="24">
        <v>0.9508</v>
      </c>
      <c r="F48" s="25"/>
    </row>
    <row r="49" spans="1:6" ht="12.75">
      <c r="A49" s="22">
        <f t="shared" si="3"/>
        <v>38091</v>
      </c>
      <c r="B49" s="38">
        <f t="shared" si="5"/>
        <v>567629.9999999976</v>
      </c>
      <c r="C49" s="23">
        <f t="shared" si="4"/>
        <v>0.006299999999999972</v>
      </c>
      <c r="D49" s="38">
        <f t="shared" si="6"/>
        <v>86234710</v>
      </c>
      <c r="E49" s="24">
        <v>0.9571</v>
      </c>
      <c r="F49" s="25"/>
    </row>
    <row r="50" spans="1:6" ht="12.75">
      <c r="A50" s="22">
        <f t="shared" si="3"/>
        <v>38092</v>
      </c>
      <c r="B50" s="38">
        <f t="shared" si="5"/>
        <v>324360.0000000043</v>
      </c>
      <c r="C50" s="23">
        <f t="shared" si="4"/>
        <v>0.0036000000000000476</v>
      </c>
      <c r="D50" s="38">
        <f t="shared" si="6"/>
        <v>86559070</v>
      </c>
      <c r="E50" s="24">
        <v>0.9607</v>
      </c>
      <c r="F50" s="25"/>
    </row>
    <row r="51" spans="1:6" ht="12.75">
      <c r="A51" s="22">
        <f t="shared" si="3"/>
        <v>38093</v>
      </c>
      <c r="B51" s="38">
        <f t="shared" si="5"/>
        <v>180200.00000000015</v>
      </c>
      <c r="C51" s="23">
        <f t="shared" si="4"/>
        <v>0.0020000000000000018</v>
      </c>
      <c r="D51" s="38">
        <f t="shared" si="6"/>
        <v>86739270</v>
      </c>
      <c r="E51" s="24">
        <v>0.9627</v>
      </c>
      <c r="F51" s="25"/>
    </row>
    <row r="52" spans="1:6" ht="12.75">
      <c r="A52" s="22">
        <f t="shared" si="3"/>
        <v>38094</v>
      </c>
      <c r="B52" s="38">
        <f t="shared" si="5"/>
        <v>333370.0000000033</v>
      </c>
      <c r="C52" s="23">
        <f t="shared" si="4"/>
        <v>0.0037000000000000366</v>
      </c>
      <c r="D52" s="38">
        <f t="shared" si="6"/>
        <v>87072640</v>
      </c>
      <c r="E52" s="24">
        <v>0.9664</v>
      </c>
      <c r="F52" s="25"/>
    </row>
    <row r="53" spans="1:6" ht="12.75">
      <c r="A53" s="26">
        <f t="shared" si="3"/>
        <v>38095</v>
      </c>
      <c r="B53" s="39">
        <f t="shared" si="5"/>
        <v>0</v>
      </c>
      <c r="C53" s="23">
        <f t="shared" si="4"/>
        <v>0</v>
      </c>
      <c r="D53" s="39">
        <f t="shared" si="6"/>
        <v>87072640</v>
      </c>
      <c r="E53" s="24">
        <v>0.9664</v>
      </c>
      <c r="F53" s="28"/>
    </row>
    <row r="54" spans="1:6" ht="12.75">
      <c r="A54" s="22">
        <f t="shared" si="3"/>
        <v>38096</v>
      </c>
      <c r="B54" s="38">
        <f t="shared" si="5"/>
        <v>387429.9999999973</v>
      </c>
      <c r="C54" s="23">
        <f t="shared" si="4"/>
        <v>0.0042999999999999705</v>
      </c>
      <c r="D54" s="38">
        <f t="shared" si="6"/>
        <v>87460070</v>
      </c>
      <c r="E54" s="24">
        <v>0.9707</v>
      </c>
      <c r="F54" s="25"/>
    </row>
    <row r="55" spans="1:6" ht="12.75">
      <c r="A55" s="22">
        <f t="shared" si="3"/>
        <v>38097</v>
      </c>
      <c r="B55" s="38">
        <f t="shared" si="5"/>
        <v>225249.9999999952</v>
      </c>
      <c r="C55" s="23">
        <f t="shared" si="4"/>
        <v>0.0024999999999999467</v>
      </c>
      <c r="D55" s="38">
        <f t="shared" si="6"/>
        <v>87685320</v>
      </c>
      <c r="E55" s="24">
        <v>0.9732</v>
      </c>
      <c r="F55" s="25"/>
    </row>
    <row r="56" spans="1:6" ht="12.75">
      <c r="A56" s="22">
        <f t="shared" si="3"/>
        <v>38098</v>
      </c>
      <c r="B56" s="38">
        <f t="shared" si="5"/>
        <v>225250.0000000052</v>
      </c>
      <c r="C56" s="23">
        <f t="shared" si="4"/>
        <v>0.0025000000000000577</v>
      </c>
      <c r="D56" s="38">
        <f t="shared" si="6"/>
        <v>87910570</v>
      </c>
      <c r="E56" s="24">
        <v>0.9757</v>
      </c>
      <c r="F56" s="25"/>
    </row>
    <row r="57" spans="1:6" ht="12.75">
      <c r="A57" s="22">
        <f t="shared" si="3"/>
        <v>38099</v>
      </c>
      <c r="B57" s="38">
        <f t="shared" si="5"/>
        <v>63070.000000003056</v>
      </c>
      <c r="C57" s="23">
        <f t="shared" si="4"/>
        <v>0.0007000000000000339</v>
      </c>
      <c r="D57" s="38">
        <f t="shared" si="6"/>
        <v>87973640</v>
      </c>
      <c r="E57" s="24">
        <v>0.9764</v>
      </c>
      <c r="F57" s="25"/>
    </row>
    <row r="58" spans="1:6" ht="12.75">
      <c r="A58" s="22">
        <f t="shared" si="3"/>
        <v>38100</v>
      </c>
      <c r="B58" s="38">
        <f t="shared" si="5"/>
        <v>81089.99999999107</v>
      </c>
      <c r="C58" s="23">
        <f t="shared" si="4"/>
        <v>0.0008999999999999009</v>
      </c>
      <c r="D58" s="38">
        <f t="shared" si="6"/>
        <v>88054729.99999999</v>
      </c>
      <c r="E58" s="24">
        <v>0.9773</v>
      </c>
      <c r="F58" s="25"/>
    </row>
    <row r="59" spans="1:6" ht="12.75">
      <c r="A59" s="22">
        <f t="shared" si="3"/>
        <v>38101</v>
      </c>
      <c r="B59" s="38">
        <f t="shared" si="5"/>
        <v>198220.00000000818</v>
      </c>
      <c r="C59" s="23">
        <f t="shared" si="4"/>
        <v>0.0022000000000000908</v>
      </c>
      <c r="D59" s="38">
        <f t="shared" si="6"/>
        <v>88252950</v>
      </c>
      <c r="E59" s="24">
        <v>0.9795</v>
      </c>
      <c r="F59" s="25"/>
    </row>
    <row r="60" spans="1:6" ht="12.75">
      <c r="A60" s="22">
        <f t="shared" si="3"/>
        <v>38102</v>
      </c>
      <c r="B60" s="38">
        <f t="shared" si="5"/>
        <v>0</v>
      </c>
      <c r="C60" s="23">
        <f t="shared" si="4"/>
        <v>0</v>
      </c>
      <c r="D60" s="38">
        <f t="shared" si="6"/>
        <v>88252950</v>
      </c>
      <c r="E60" s="24">
        <v>0.9795</v>
      </c>
      <c r="F60" s="25"/>
    </row>
    <row r="61" spans="1:6" ht="12.75">
      <c r="A61" s="22">
        <f t="shared" si="3"/>
        <v>38103</v>
      </c>
      <c r="B61" s="38">
        <f t="shared" si="5"/>
        <v>243269.99999999322</v>
      </c>
      <c r="C61" s="23">
        <f t="shared" si="4"/>
        <v>0.0026999999999999247</v>
      </c>
      <c r="D61" s="38">
        <f t="shared" si="6"/>
        <v>88496220</v>
      </c>
      <c r="E61" s="24">
        <v>0.9822</v>
      </c>
      <c r="F61" s="25"/>
    </row>
    <row r="62" spans="1:6" ht="12.75">
      <c r="A62" s="22">
        <f t="shared" si="3"/>
        <v>38104</v>
      </c>
      <c r="B62" s="38">
        <f t="shared" si="5"/>
        <v>99109.99999999908</v>
      </c>
      <c r="C62" s="23">
        <f t="shared" si="4"/>
        <v>0.0010999999999999899</v>
      </c>
      <c r="D62" s="38">
        <f t="shared" si="6"/>
        <v>88595330</v>
      </c>
      <c r="E62" s="24">
        <v>0.9833</v>
      </c>
      <c r="F62" s="25"/>
    </row>
    <row r="63" spans="1:6" ht="12.75">
      <c r="A63" s="22">
        <f t="shared" si="3"/>
        <v>38105</v>
      </c>
      <c r="B63" s="38">
        <f t="shared" si="5"/>
        <v>99110.0000000091</v>
      </c>
      <c r="C63" s="23">
        <f t="shared" si="4"/>
        <v>0.001100000000000101</v>
      </c>
      <c r="D63" s="38">
        <f t="shared" si="6"/>
        <v>88694440.00000001</v>
      </c>
      <c r="E63" s="24">
        <v>0.9844</v>
      </c>
      <c r="F63" s="25"/>
    </row>
    <row r="64" spans="1:6" ht="12.75">
      <c r="A64" s="22">
        <f t="shared" si="3"/>
        <v>38106</v>
      </c>
      <c r="B64" s="38">
        <f t="shared" si="5"/>
        <v>36039.99999999603</v>
      </c>
      <c r="C64" s="23">
        <f t="shared" si="4"/>
        <v>0.00039999999999995595</v>
      </c>
      <c r="D64" s="38">
        <f t="shared" si="6"/>
        <v>88730480.00000001</v>
      </c>
      <c r="E64" s="24">
        <v>0.9848</v>
      </c>
      <c r="F64" s="25"/>
    </row>
    <row r="65" spans="1:6" ht="12.75">
      <c r="A65" s="26">
        <f t="shared" si="3"/>
        <v>38107</v>
      </c>
      <c r="B65" s="39">
        <f t="shared" si="5"/>
        <v>36039.99999999603</v>
      </c>
      <c r="C65" s="23">
        <f t="shared" si="4"/>
        <v>0.00039999999999995595</v>
      </c>
      <c r="D65" s="39">
        <f t="shared" si="6"/>
        <v>88766520.00000001</v>
      </c>
      <c r="E65" s="27">
        <v>0.9852</v>
      </c>
      <c r="F65" s="28"/>
    </row>
    <row r="66" spans="1:6" ht="12.75">
      <c r="A66" s="22">
        <f t="shared" si="3"/>
        <v>38108</v>
      </c>
      <c r="B66" s="38">
        <f t="shared" si="5"/>
        <v>135150.00000000512</v>
      </c>
      <c r="C66" s="23">
        <f t="shared" si="4"/>
        <v>0.0015000000000000568</v>
      </c>
      <c r="D66" s="38">
        <f t="shared" si="6"/>
        <v>88901670.00000001</v>
      </c>
      <c r="E66" s="24">
        <v>0.9867</v>
      </c>
      <c r="F66" s="25"/>
    </row>
    <row r="67" spans="1:6" ht="12.75">
      <c r="A67" s="22">
        <f t="shared" si="3"/>
        <v>38109</v>
      </c>
      <c r="B67" s="38">
        <f t="shared" si="5"/>
        <v>0</v>
      </c>
      <c r="C67" s="23">
        <f t="shared" si="4"/>
        <v>0</v>
      </c>
      <c r="D67" s="38">
        <f t="shared" si="6"/>
        <v>88901670.00000001</v>
      </c>
      <c r="E67" s="24">
        <v>0.9867</v>
      </c>
      <c r="F67" s="25"/>
    </row>
    <row r="68" spans="1:6" ht="12.75">
      <c r="A68" s="22">
        <f t="shared" si="3"/>
        <v>38110</v>
      </c>
      <c r="B68" s="38">
        <f t="shared" si="5"/>
        <v>153169.99999999313</v>
      </c>
      <c r="C68" s="23">
        <f t="shared" si="4"/>
        <v>0.0016999999999999238</v>
      </c>
      <c r="D68" s="38">
        <f t="shared" si="6"/>
        <v>89054840.00000001</v>
      </c>
      <c r="E68" s="24">
        <v>0.9884</v>
      </c>
      <c r="F68" s="25"/>
    </row>
    <row r="69" spans="1:6" ht="12.75">
      <c r="A69" s="22">
        <f t="shared" si="3"/>
        <v>38111</v>
      </c>
      <c r="B69" s="38">
        <f aca="true" t="shared" si="7" ref="B69:B96">$B$99*C69</f>
        <v>117130.0000000071</v>
      </c>
      <c r="C69" s="23">
        <f t="shared" si="4"/>
        <v>0.0013000000000000789</v>
      </c>
      <c r="D69" s="38">
        <f t="shared" si="6"/>
        <v>89171970.00000001</v>
      </c>
      <c r="E69" s="24">
        <v>0.9897</v>
      </c>
      <c r="F69" s="25"/>
    </row>
    <row r="70" spans="1:6" ht="12.75">
      <c r="A70" s="22">
        <f t="shared" si="3"/>
        <v>38112</v>
      </c>
      <c r="B70" s="38">
        <f t="shared" si="7"/>
        <v>72080.00000000207</v>
      </c>
      <c r="C70" s="23">
        <f t="shared" si="4"/>
        <v>0.0008000000000000229</v>
      </c>
      <c r="D70" s="38">
        <f aca="true" t="shared" si="8" ref="D70:D96">+B70+D69</f>
        <v>89244050.00000001</v>
      </c>
      <c r="E70" s="24">
        <v>0.9905</v>
      </c>
      <c r="F70" s="25"/>
    </row>
    <row r="71" spans="1:6" ht="12.75">
      <c r="A71" s="22">
        <f aca="true" t="shared" si="9" ref="A71:A96">+A70+1</f>
        <v>38113</v>
      </c>
      <c r="B71" s="38">
        <f t="shared" si="7"/>
        <v>36039.99999999603</v>
      </c>
      <c r="C71" s="23">
        <f t="shared" si="4"/>
        <v>0.00039999999999995595</v>
      </c>
      <c r="D71" s="38">
        <f t="shared" si="8"/>
        <v>89280090.00000001</v>
      </c>
      <c r="E71" s="24">
        <v>0.9909</v>
      </c>
      <c r="F71" s="25"/>
    </row>
    <row r="72" spans="1:6" ht="12.75">
      <c r="A72" s="22">
        <f t="shared" si="9"/>
        <v>38114</v>
      </c>
      <c r="B72" s="38">
        <f t="shared" si="7"/>
        <v>18019.999999998014</v>
      </c>
      <c r="C72" s="23">
        <f t="shared" si="4"/>
        <v>0.00019999999999997797</v>
      </c>
      <c r="D72" s="38">
        <f t="shared" si="8"/>
        <v>89298110.00000001</v>
      </c>
      <c r="E72" s="24">
        <v>0.9911</v>
      </c>
      <c r="F72" s="25"/>
    </row>
    <row r="73" spans="1:6" ht="12.75">
      <c r="A73" s="22">
        <f t="shared" si="9"/>
        <v>38115</v>
      </c>
      <c r="B73" s="38">
        <f t="shared" si="7"/>
        <v>99109.99999999908</v>
      </c>
      <c r="C73" s="23">
        <f t="shared" si="4"/>
        <v>0.0010999999999999899</v>
      </c>
      <c r="D73" s="38">
        <f t="shared" si="8"/>
        <v>89397220.00000001</v>
      </c>
      <c r="E73" s="24">
        <v>0.9922</v>
      </c>
      <c r="F73" s="25"/>
    </row>
    <row r="74" spans="1:6" ht="12.75">
      <c r="A74" s="22">
        <f t="shared" si="9"/>
        <v>38116</v>
      </c>
      <c r="B74" s="38">
        <f t="shared" si="7"/>
        <v>0</v>
      </c>
      <c r="C74" s="23">
        <f t="shared" si="4"/>
        <v>0</v>
      </c>
      <c r="D74" s="38">
        <f t="shared" si="8"/>
        <v>89397220.00000001</v>
      </c>
      <c r="E74" s="24">
        <v>0.9922</v>
      </c>
      <c r="F74" s="25"/>
    </row>
    <row r="75" spans="1:6" ht="12.75">
      <c r="A75" s="22">
        <f t="shared" si="9"/>
        <v>38117</v>
      </c>
      <c r="B75" s="38">
        <f t="shared" si="7"/>
        <v>144160.00000000413</v>
      </c>
      <c r="C75" s="23">
        <f t="shared" si="4"/>
        <v>0.0016000000000000458</v>
      </c>
      <c r="D75" s="38">
        <f t="shared" si="8"/>
        <v>89541380.00000001</v>
      </c>
      <c r="E75" s="24">
        <v>0.9938</v>
      </c>
      <c r="F75" s="25"/>
    </row>
    <row r="76" spans="1:6" ht="12.75">
      <c r="A76" s="22">
        <f t="shared" si="9"/>
        <v>38118</v>
      </c>
      <c r="B76" s="38">
        <f t="shared" si="7"/>
        <v>45049.99999999504</v>
      </c>
      <c r="C76" s="23">
        <f t="shared" si="4"/>
        <v>0.0004999999999999449</v>
      </c>
      <c r="D76" s="38">
        <f t="shared" si="8"/>
        <v>89586430.00000001</v>
      </c>
      <c r="E76" s="24">
        <v>0.9943</v>
      </c>
      <c r="F76" s="25"/>
    </row>
    <row r="77" spans="1:6" ht="12.75">
      <c r="A77" s="26">
        <f t="shared" si="9"/>
        <v>38119</v>
      </c>
      <c r="B77" s="39">
        <f t="shared" si="7"/>
        <v>36040.00000000603</v>
      </c>
      <c r="C77" s="23">
        <f t="shared" si="4"/>
        <v>0.00040000000000006697</v>
      </c>
      <c r="D77" s="39">
        <f t="shared" si="8"/>
        <v>89622470.00000001</v>
      </c>
      <c r="E77" s="27">
        <v>0.9947</v>
      </c>
      <c r="F77" s="28"/>
    </row>
    <row r="78" spans="1:6" ht="12.75">
      <c r="A78" s="22">
        <f t="shared" si="9"/>
        <v>38120</v>
      </c>
      <c r="B78" s="38">
        <f t="shared" si="7"/>
        <v>18019.999999998014</v>
      </c>
      <c r="C78" s="23">
        <f t="shared" si="4"/>
        <v>0.00019999999999997797</v>
      </c>
      <c r="D78" s="38">
        <f t="shared" si="8"/>
        <v>89640490.00000001</v>
      </c>
      <c r="E78" s="24">
        <v>0.9949</v>
      </c>
      <c r="F78" s="25"/>
    </row>
    <row r="79" spans="1:6" ht="12.75">
      <c r="A79" s="22">
        <f t="shared" si="9"/>
        <v>38121</v>
      </c>
      <c r="B79" s="38">
        <f t="shared" si="7"/>
        <v>18019.999999998014</v>
      </c>
      <c r="C79" s="23">
        <f t="shared" si="4"/>
        <v>0.00019999999999997797</v>
      </c>
      <c r="D79" s="38">
        <f t="shared" si="8"/>
        <v>89658510.00000001</v>
      </c>
      <c r="E79" s="24">
        <v>0.9951</v>
      </c>
      <c r="F79" s="25"/>
    </row>
    <row r="80" spans="1:6" ht="12.75">
      <c r="A80" s="22">
        <f t="shared" si="9"/>
        <v>38122</v>
      </c>
      <c r="B80" s="38">
        <f t="shared" si="7"/>
        <v>27029.999999997024</v>
      </c>
      <c r="C80" s="23">
        <f t="shared" si="4"/>
        <v>0.00029999999999996696</v>
      </c>
      <c r="D80" s="38">
        <f t="shared" si="8"/>
        <v>89685540.00000001</v>
      </c>
      <c r="E80" s="24">
        <v>0.9954</v>
      </c>
      <c r="F80" s="25"/>
    </row>
    <row r="81" spans="1:6" ht="12.75">
      <c r="A81" s="22">
        <f t="shared" si="9"/>
        <v>38123</v>
      </c>
      <c r="B81" s="38">
        <f t="shared" si="7"/>
        <v>0</v>
      </c>
      <c r="C81" s="23">
        <f t="shared" si="4"/>
        <v>0</v>
      </c>
      <c r="D81" s="38">
        <f t="shared" si="8"/>
        <v>89685540.00000001</v>
      </c>
      <c r="E81" s="24">
        <v>0.9954</v>
      </c>
      <c r="F81" s="25"/>
    </row>
    <row r="82" spans="1:6" ht="12.75">
      <c r="A82" s="22">
        <f t="shared" si="9"/>
        <v>38124</v>
      </c>
      <c r="B82" s="38">
        <f t="shared" si="7"/>
        <v>99110.0000000091</v>
      </c>
      <c r="C82" s="23">
        <f t="shared" si="4"/>
        <v>0.001100000000000101</v>
      </c>
      <c r="D82" s="38">
        <f t="shared" si="8"/>
        <v>89784650.00000003</v>
      </c>
      <c r="E82" s="24">
        <v>0.9965</v>
      </c>
      <c r="F82" s="25"/>
    </row>
    <row r="83" spans="1:6" ht="12.75">
      <c r="A83" s="22">
        <f t="shared" si="9"/>
        <v>38125</v>
      </c>
      <c r="B83" s="38">
        <f t="shared" si="7"/>
        <v>36039.99999999603</v>
      </c>
      <c r="C83" s="23">
        <f t="shared" si="4"/>
        <v>0.00039999999999995595</v>
      </c>
      <c r="D83" s="38">
        <f t="shared" si="8"/>
        <v>89820690.00000003</v>
      </c>
      <c r="E83" s="24">
        <v>0.9969</v>
      </c>
      <c r="F83" s="25"/>
    </row>
    <row r="84" spans="1:6" ht="12.75">
      <c r="A84" s="22">
        <f t="shared" si="9"/>
        <v>38126</v>
      </c>
      <c r="B84" s="38">
        <f t="shared" si="7"/>
        <v>18019.999999998014</v>
      </c>
      <c r="C84" s="23">
        <f aca="true" t="shared" si="10" ref="C84:C96">E84-E83</f>
        <v>0.00019999999999997797</v>
      </c>
      <c r="D84" s="38">
        <f t="shared" si="8"/>
        <v>89838710.00000003</v>
      </c>
      <c r="E84" s="24">
        <v>0.9971</v>
      </c>
      <c r="F84" s="25"/>
    </row>
    <row r="85" spans="1:6" ht="12.75">
      <c r="A85" s="22">
        <f t="shared" si="9"/>
        <v>38127</v>
      </c>
      <c r="B85" s="38">
        <f t="shared" si="7"/>
        <v>9009.999999999007</v>
      </c>
      <c r="C85" s="23">
        <f t="shared" si="10"/>
        <v>9.999999999998899E-05</v>
      </c>
      <c r="D85" s="38">
        <f t="shared" si="8"/>
        <v>89847720.00000003</v>
      </c>
      <c r="E85" s="24">
        <v>0.9972</v>
      </c>
      <c r="F85" s="25"/>
    </row>
    <row r="86" spans="1:6" ht="12.75">
      <c r="A86" s="22">
        <f t="shared" si="9"/>
        <v>38128</v>
      </c>
      <c r="B86" s="38">
        <f t="shared" si="7"/>
        <v>72080.00000000207</v>
      </c>
      <c r="C86" s="23">
        <f t="shared" si="10"/>
        <v>0.0008000000000000229</v>
      </c>
      <c r="D86" s="38">
        <f t="shared" si="8"/>
        <v>89919800.00000003</v>
      </c>
      <c r="E86" s="24">
        <v>0.998</v>
      </c>
      <c r="F86" s="25"/>
    </row>
    <row r="87" spans="1:6" ht="12.75">
      <c r="A87" s="22">
        <f t="shared" si="9"/>
        <v>38129</v>
      </c>
      <c r="B87" s="38">
        <f t="shared" si="7"/>
        <v>9009.999999999007</v>
      </c>
      <c r="C87" s="23">
        <f t="shared" si="10"/>
        <v>9.999999999998899E-05</v>
      </c>
      <c r="D87" s="38">
        <f t="shared" si="8"/>
        <v>89928810.00000003</v>
      </c>
      <c r="E87" s="24">
        <v>0.9981</v>
      </c>
      <c r="F87" s="25"/>
    </row>
    <row r="88" spans="1:6" ht="12.75">
      <c r="A88" s="22">
        <f t="shared" si="9"/>
        <v>38130</v>
      </c>
      <c r="B88" s="38">
        <f t="shared" si="7"/>
        <v>0</v>
      </c>
      <c r="C88" s="23">
        <f t="shared" si="10"/>
        <v>0</v>
      </c>
      <c r="D88" s="38">
        <f t="shared" si="8"/>
        <v>89928810.00000003</v>
      </c>
      <c r="E88" s="24">
        <v>0.9981</v>
      </c>
      <c r="F88" s="25"/>
    </row>
    <row r="89" spans="1:6" ht="12.75">
      <c r="A89" s="22">
        <f t="shared" si="9"/>
        <v>38131</v>
      </c>
      <c r="B89" s="38">
        <f t="shared" si="7"/>
        <v>63070.000000003056</v>
      </c>
      <c r="C89" s="23">
        <f t="shared" si="10"/>
        <v>0.0007000000000000339</v>
      </c>
      <c r="D89" s="38">
        <f t="shared" si="8"/>
        <v>89991880.00000003</v>
      </c>
      <c r="E89" s="24">
        <v>0.9988</v>
      </c>
      <c r="F89" s="25"/>
    </row>
    <row r="90" spans="1:6" ht="12.75">
      <c r="A90" s="22">
        <f t="shared" si="9"/>
        <v>38132</v>
      </c>
      <c r="B90" s="38">
        <f t="shared" si="7"/>
        <v>18019.999999998014</v>
      </c>
      <c r="C90" s="23">
        <f t="shared" si="10"/>
        <v>0.00019999999999997797</v>
      </c>
      <c r="D90" s="38">
        <f t="shared" si="8"/>
        <v>90009900.00000003</v>
      </c>
      <c r="E90" s="24">
        <v>0.999</v>
      </c>
      <c r="F90" s="25"/>
    </row>
    <row r="91" spans="1:6" ht="12.75">
      <c r="A91" s="22">
        <f t="shared" si="9"/>
        <v>38133</v>
      </c>
      <c r="B91" s="38">
        <f t="shared" si="7"/>
        <v>18019.999999998014</v>
      </c>
      <c r="C91" s="23">
        <f t="shared" si="10"/>
        <v>0.00019999999999997797</v>
      </c>
      <c r="D91" s="38">
        <f t="shared" si="8"/>
        <v>90027920.00000003</v>
      </c>
      <c r="E91" s="24">
        <v>0.9992</v>
      </c>
      <c r="F91" s="25"/>
    </row>
    <row r="92" spans="1:6" ht="12.75">
      <c r="A92" s="22">
        <f t="shared" si="9"/>
        <v>38134</v>
      </c>
      <c r="B92" s="38">
        <f t="shared" si="7"/>
        <v>18019.999999998014</v>
      </c>
      <c r="C92" s="23">
        <f t="shared" si="10"/>
        <v>0.00019999999999997797</v>
      </c>
      <c r="D92" s="38">
        <f t="shared" si="8"/>
        <v>90045940.00000003</v>
      </c>
      <c r="E92" s="24">
        <v>0.9994</v>
      </c>
      <c r="F92" s="25"/>
    </row>
    <row r="93" spans="1:6" ht="12.75">
      <c r="A93" s="22">
        <f t="shared" si="9"/>
        <v>38135</v>
      </c>
      <c r="B93" s="38">
        <f t="shared" si="7"/>
        <v>18020.000000008018</v>
      </c>
      <c r="C93" s="23">
        <f t="shared" si="10"/>
        <v>0.000200000000000089</v>
      </c>
      <c r="D93" s="38">
        <f t="shared" si="8"/>
        <v>90063960.00000004</v>
      </c>
      <c r="E93" s="24">
        <v>0.9996</v>
      </c>
      <c r="F93" s="25"/>
    </row>
    <row r="94" spans="1:6" ht="12.75">
      <c r="A94" s="22">
        <f t="shared" si="9"/>
        <v>38136</v>
      </c>
      <c r="B94" s="38">
        <f t="shared" si="7"/>
        <v>18019.999999998014</v>
      </c>
      <c r="C94" s="23">
        <f t="shared" si="10"/>
        <v>0.00019999999999997797</v>
      </c>
      <c r="D94" s="38">
        <f t="shared" si="8"/>
        <v>90081980.00000004</v>
      </c>
      <c r="E94" s="24">
        <v>0.9998</v>
      </c>
      <c r="F94" s="25"/>
    </row>
    <row r="95" spans="1:6" ht="12.75">
      <c r="A95" s="22">
        <f t="shared" si="9"/>
        <v>38137</v>
      </c>
      <c r="B95" s="38">
        <f t="shared" si="7"/>
        <v>0</v>
      </c>
      <c r="C95" s="23">
        <f t="shared" si="10"/>
        <v>0</v>
      </c>
      <c r="D95" s="38">
        <f t="shared" si="8"/>
        <v>90081980.00000004</v>
      </c>
      <c r="E95" s="24">
        <v>0.9998</v>
      </c>
      <c r="F95" s="25"/>
    </row>
    <row r="96" spans="1:6" ht="13.5" thickBot="1">
      <c r="A96" s="29">
        <f t="shared" si="9"/>
        <v>38138</v>
      </c>
      <c r="B96" s="40">
        <f t="shared" si="7"/>
        <v>18019.999999998014</v>
      </c>
      <c r="C96" s="23">
        <f t="shared" si="10"/>
        <v>0.00019999999999997797</v>
      </c>
      <c r="D96" s="40">
        <f t="shared" si="8"/>
        <v>90100000.00000004</v>
      </c>
      <c r="E96" s="30">
        <v>1</v>
      </c>
      <c r="F96" s="31" t="s">
        <v>12</v>
      </c>
    </row>
    <row r="97" spans="1:6" ht="13.5" thickBot="1">
      <c r="A97" s="33" t="s">
        <v>4</v>
      </c>
      <c r="B97" s="41">
        <f>SUM(B5:B96)</f>
        <v>90100000.00000004</v>
      </c>
      <c r="C97" s="34">
        <f>SUM(C5:C96)</f>
        <v>1</v>
      </c>
      <c r="D97" s="41">
        <f>+B97</f>
        <v>90100000.00000004</v>
      </c>
      <c r="E97" s="35">
        <f>D97/$D$97</f>
        <v>1</v>
      </c>
      <c r="F97" s="36"/>
    </row>
    <row r="98" spans="1:6" ht="12.75">
      <c r="A98" s="32"/>
      <c r="B98" s="15"/>
      <c r="C98" s="15"/>
      <c r="D98" s="15"/>
      <c r="E98" s="16"/>
      <c r="F98" s="10"/>
    </row>
    <row r="99" spans="1:5" ht="12.75">
      <c r="A99" s="3" t="s">
        <v>5</v>
      </c>
      <c r="B99" s="2">
        <v>90100000</v>
      </c>
      <c r="C99" s="2"/>
      <c r="D99" s="2"/>
      <c r="E99" s="7"/>
    </row>
    <row r="100" spans="1:5" ht="12.75">
      <c r="A100" s="3"/>
      <c r="C100" s="2"/>
      <c r="D100" s="2"/>
      <c r="E100" s="7"/>
    </row>
    <row r="101" spans="1:5" ht="12.75">
      <c r="A101" s="3"/>
      <c r="C101" s="2"/>
      <c r="D101" s="2"/>
      <c r="E101" s="7"/>
    </row>
    <row r="102" spans="1:5" ht="12.75">
      <c r="A102" s="3"/>
      <c r="C102" s="10"/>
      <c r="D102" s="2"/>
      <c r="E102" s="7"/>
    </row>
    <row r="103" spans="1:5" ht="12.75">
      <c r="A103" s="3"/>
      <c r="D103" s="2"/>
      <c r="E103" s="7"/>
    </row>
    <row r="104" spans="1:5" ht="12.75">
      <c r="A104" s="3"/>
      <c r="D104" s="2"/>
      <c r="E104" s="7"/>
    </row>
    <row r="105" spans="1:5" ht="12.75">
      <c r="A105" s="3"/>
      <c r="D105" s="2"/>
      <c r="E105" s="7"/>
    </row>
    <row r="106" spans="1:5" ht="12.75">
      <c r="A106" s="3"/>
      <c r="D106" s="2"/>
      <c r="E106" s="7"/>
    </row>
    <row r="107" spans="1:5" ht="12.75">
      <c r="A107" s="3"/>
      <c r="D107" s="2"/>
      <c r="E107" s="7"/>
    </row>
    <row r="108" spans="1:5" ht="12.75">
      <c r="A108" s="3"/>
      <c r="D108" s="2"/>
      <c r="E108" s="7"/>
    </row>
    <row r="109" spans="1:5" ht="12.75">
      <c r="A109" s="3"/>
      <c r="D109" s="2"/>
      <c r="E109" s="7"/>
    </row>
    <row r="110" spans="1:5" ht="12.75">
      <c r="A110" s="3"/>
      <c r="D110" s="2"/>
      <c r="E110" s="7"/>
    </row>
    <row r="111" spans="1:5" ht="12.75">
      <c r="A111" s="3"/>
      <c r="D111" s="2"/>
      <c r="E111" s="7"/>
    </row>
    <row r="112" spans="1:5" ht="12.75">
      <c r="A112" s="3"/>
      <c r="D112" s="2"/>
      <c r="E112" s="7"/>
    </row>
    <row r="113" spans="1:5" ht="12.75">
      <c r="A113" s="3"/>
      <c r="D113" s="2"/>
      <c r="E113" s="7"/>
    </row>
    <row r="114" spans="1:5" ht="12.75">
      <c r="A114" s="3"/>
      <c r="D114" s="2"/>
      <c r="E114" s="7"/>
    </row>
    <row r="115" spans="1:5" ht="12.75">
      <c r="A115" s="3"/>
      <c r="D115" s="2"/>
      <c r="E115" s="7"/>
    </row>
    <row r="116" spans="1:5" ht="12.75">
      <c r="A116" s="3"/>
      <c r="D116" s="2"/>
      <c r="E116" s="7"/>
    </row>
    <row r="117" spans="1:5" ht="12.75">
      <c r="A117" s="3"/>
      <c r="D117" s="2"/>
      <c r="E117" s="7"/>
    </row>
    <row r="118" spans="1:5" ht="12.75">
      <c r="A118" s="3"/>
      <c r="D118" s="2"/>
      <c r="E118" s="7"/>
    </row>
    <row r="119" spans="1:5" ht="12.75">
      <c r="A119" s="3"/>
      <c r="D119" s="2"/>
      <c r="E119" s="7"/>
    </row>
    <row r="120" spans="1:5" ht="12.75">
      <c r="A120" s="3"/>
      <c r="D120" s="2"/>
      <c r="E120" s="7"/>
    </row>
    <row r="121" spans="1:5" ht="12.75">
      <c r="A121" s="3"/>
      <c r="D121" s="2"/>
      <c r="E121" s="7"/>
    </row>
    <row r="122" spans="1:5" ht="12.75">
      <c r="A122" s="3"/>
      <c r="D122" s="2"/>
      <c r="E122" s="7"/>
    </row>
    <row r="123" spans="1:5" ht="12.75">
      <c r="A123" s="3"/>
      <c r="D123" s="2"/>
      <c r="E123" s="7"/>
    </row>
    <row r="124" spans="1:5" ht="12.75">
      <c r="A124" s="3"/>
      <c r="D124" s="2"/>
      <c r="E124" s="7"/>
    </row>
    <row r="125" spans="1:5" ht="12.75">
      <c r="A125" s="3"/>
      <c r="D125" s="2"/>
      <c r="E125" s="7"/>
    </row>
    <row r="126" spans="1:5" ht="12.75">
      <c r="A126" s="3"/>
      <c r="D126" s="2"/>
      <c r="E126" s="7"/>
    </row>
    <row r="127" spans="1:5" ht="12.75">
      <c r="A127" s="3"/>
      <c r="D127" s="2"/>
      <c r="E127" s="7"/>
    </row>
    <row r="128" spans="1:5" ht="12.75">
      <c r="A128" s="3"/>
      <c r="D128" s="2"/>
      <c r="E128" s="7"/>
    </row>
    <row r="129" spans="1:5" ht="12.75">
      <c r="A129" s="3"/>
      <c r="D129" s="2"/>
      <c r="E129" s="7"/>
    </row>
    <row r="130" spans="1:5" ht="12.75">
      <c r="A130" s="3"/>
      <c r="D130" s="2"/>
      <c r="E130" s="7"/>
    </row>
    <row r="131" spans="1:5" ht="12.75">
      <c r="A131" s="3"/>
      <c r="D131" s="2"/>
      <c r="E131" s="7"/>
    </row>
    <row r="132" spans="1:5" ht="12.75">
      <c r="A132" s="3"/>
      <c r="D132" s="2"/>
      <c r="E132" s="7"/>
    </row>
    <row r="133" spans="1:5" ht="12.75">
      <c r="A133" s="3"/>
      <c r="D133" s="2"/>
      <c r="E133" s="7"/>
    </row>
    <row r="134" spans="1:5" ht="12.75">
      <c r="A134" s="3"/>
      <c r="D134" s="2"/>
      <c r="E134" s="7"/>
    </row>
    <row r="135" spans="1:5" ht="12.75">
      <c r="A135" s="3"/>
      <c r="D135" s="2"/>
      <c r="E135" s="7"/>
    </row>
    <row r="136" spans="1:5" ht="12.75">
      <c r="A136" s="3"/>
      <c r="D136" s="2"/>
      <c r="E136" s="7"/>
    </row>
    <row r="137" spans="1:5" ht="12.75">
      <c r="A137" s="3"/>
      <c r="D137" s="2"/>
      <c r="E137" s="7"/>
    </row>
    <row r="138" spans="1:5" ht="12.75">
      <c r="A138" s="3"/>
      <c r="D138" s="2"/>
      <c r="E138" s="7"/>
    </row>
    <row r="139" spans="1:5" ht="12.75">
      <c r="A139" s="3"/>
      <c r="D139" s="2"/>
      <c r="E139" s="7"/>
    </row>
    <row r="140" spans="1:5" ht="12.75">
      <c r="A140" s="3"/>
      <c r="D140" s="2"/>
      <c r="E140" s="7"/>
    </row>
    <row r="141" spans="1:5" ht="12.75">
      <c r="A141" s="3"/>
      <c r="D141" s="2"/>
      <c r="E141" s="7"/>
    </row>
    <row r="142" spans="1:5" ht="12.75">
      <c r="A142" s="3"/>
      <c r="D142" s="2"/>
      <c r="E142" s="7"/>
    </row>
    <row r="143" spans="1:5" ht="12.75">
      <c r="A143" s="3"/>
      <c r="D143" s="2"/>
      <c r="E143" s="7"/>
    </row>
    <row r="144" spans="1:5" ht="12.75">
      <c r="A144" s="3"/>
      <c r="D144" s="2"/>
      <c r="E144" s="7"/>
    </row>
    <row r="145" spans="1:5" ht="12.75">
      <c r="A145" s="3"/>
      <c r="D145" s="2"/>
      <c r="E145" s="7"/>
    </row>
    <row r="146" spans="1:5" ht="12.75">
      <c r="A146" s="3"/>
      <c r="D146" s="2"/>
      <c r="E146" s="7"/>
    </row>
    <row r="147" spans="1:5" ht="12.75">
      <c r="A147" s="3"/>
      <c r="D147" s="2"/>
      <c r="E147" s="7"/>
    </row>
    <row r="148" spans="1:5" ht="12.75">
      <c r="A148" s="3"/>
      <c r="D148" s="2"/>
      <c r="E148" s="7"/>
    </row>
    <row r="149" spans="1:5" ht="12.75">
      <c r="A149" s="3"/>
      <c r="D149" s="2"/>
      <c r="E149" s="7"/>
    </row>
    <row r="150" spans="1:5" ht="12.75">
      <c r="A150" s="3"/>
      <c r="D150" s="2"/>
      <c r="E150" s="7"/>
    </row>
    <row r="151" spans="1:5" ht="12.75">
      <c r="A151" s="3"/>
      <c r="D151" s="2"/>
      <c r="E151" s="7"/>
    </row>
    <row r="152" spans="1:5" ht="12.75">
      <c r="A152" s="3"/>
      <c r="D152" s="2"/>
      <c r="E152" s="7"/>
    </row>
    <row r="153" spans="1:5" ht="12.75">
      <c r="A153" s="3"/>
      <c r="D153" s="2"/>
      <c r="E153" s="7"/>
    </row>
    <row r="154" spans="1:5" ht="12.75">
      <c r="A154" s="3"/>
      <c r="D154" s="2"/>
      <c r="E154" s="7"/>
    </row>
    <row r="155" spans="1:5" ht="12.75">
      <c r="A155" s="3"/>
      <c r="D155" s="2"/>
      <c r="E155" s="7"/>
    </row>
    <row r="156" spans="1:5" ht="12.75">
      <c r="A156" s="3"/>
      <c r="D156" s="2"/>
      <c r="E156" s="7"/>
    </row>
    <row r="157" spans="1:5" ht="12.75">
      <c r="A157" s="3"/>
      <c r="D157" s="2"/>
      <c r="E157" s="7"/>
    </row>
    <row r="158" spans="1:5" ht="12.75">
      <c r="A158" s="3"/>
      <c r="D158" s="2"/>
      <c r="E158" s="7"/>
    </row>
    <row r="159" spans="1:5" ht="12.75">
      <c r="A159" s="3"/>
      <c r="D159" s="2"/>
      <c r="E159" s="7"/>
    </row>
    <row r="160" spans="1:5" ht="12.75">
      <c r="A160" s="3"/>
      <c r="D160" s="2"/>
      <c r="E160" s="7"/>
    </row>
    <row r="161" spans="1:5" ht="12.75">
      <c r="A161" s="3"/>
      <c r="D161" s="2"/>
      <c r="E161" s="7"/>
    </row>
    <row r="162" spans="1:5" ht="12.75">
      <c r="A162" s="3"/>
      <c r="D162" s="2"/>
      <c r="E162" s="7"/>
    </row>
    <row r="163" spans="1:5" ht="12.75">
      <c r="A163" s="3"/>
      <c r="D163" s="2"/>
      <c r="E163" s="7"/>
    </row>
    <row r="164" spans="1:5" ht="12.75">
      <c r="A164" s="3"/>
      <c r="D164" s="2"/>
      <c r="E164" s="7"/>
    </row>
    <row r="165" spans="1:5" ht="12.75">
      <c r="A165" s="3"/>
      <c r="D165" s="2"/>
      <c r="E165" s="7"/>
    </row>
    <row r="166" spans="1:5" ht="12.75">
      <c r="A166" s="3"/>
      <c r="D166" s="2"/>
      <c r="E166" s="7"/>
    </row>
    <row r="167" spans="1:5" ht="12.75">
      <c r="A167" s="3"/>
      <c r="D167" s="2"/>
      <c r="E167" s="7"/>
    </row>
    <row r="168" spans="1:5" ht="12.75">
      <c r="A168" s="3"/>
      <c r="D168" s="2"/>
      <c r="E168" s="7"/>
    </row>
    <row r="169" spans="1:5" ht="12.75">
      <c r="A169" s="3"/>
      <c r="D169" s="2"/>
      <c r="E169" s="7"/>
    </row>
    <row r="170" spans="1:5" ht="12.75">
      <c r="A170" s="3"/>
      <c r="D170" s="2"/>
      <c r="E170" s="7"/>
    </row>
    <row r="171" spans="1:5" ht="12.75">
      <c r="A171" s="3"/>
      <c r="D171" s="2"/>
      <c r="E171" s="7"/>
    </row>
    <row r="172" spans="1:5" ht="12.75">
      <c r="A172" s="3"/>
      <c r="D172" s="2"/>
      <c r="E172" s="7"/>
    </row>
    <row r="173" spans="1:5" ht="12.75">
      <c r="A173" s="3"/>
      <c r="D173" s="2"/>
      <c r="E173" s="7"/>
    </row>
    <row r="174" spans="1:5" ht="12.75">
      <c r="A174" s="3"/>
      <c r="D174" s="2"/>
      <c r="E174" s="7"/>
    </row>
    <row r="175" spans="1:5" ht="12.75">
      <c r="A175" s="3"/>
      <c r="D175" s="2"/>
      <c r="E175" s="7"/>
    </row>
    <row r="176" spans="1:5" ht="12.75">
      <c r="A176" s="3"/>
      <c r="D176" s="2"/>
      <c r="E176" s="7"/>
    </row>
    <row r="177" spans="1:5" ht="12.75">
      <c r="A177" s="3"/>
      <c r="D177" s="2"/>
      <c r="E177" s="7"/>
    </row>
    <row r="178" spans="1:5" ht="12.75">
      <c r="A178" s="3"/>
      <c r="D178" s="2"/>
      <c r="E178" s="7"/>
    </row>
    <row r="179" spans="1:5" ht="12.75">
      <c r="A179" s="3"/>
      <c r="D179" s="2"/>
      <c r="E179" s="7"/>
    </row>
    <row r="180" spans="1:5" ht="12.75">
      <c r="A180" s="3"/>
      <c r="D180" s="2"/>
      <c r="E180" s="7"/>
    </row>
    <row r="181" spans="1:5" ht="12.75">
      <c r="A181" s="3"/>
      <c r="D181" s="2"/>
      <c r="E181" s="7"/>
    </row>
    <row r="182" spans="1:5" ht="12.75">
      <c r="A182" s="3"/>
      <c r="D182" s="2"/>
      <c r="E182" s="7"/>
    </row>
    <row r="183" spans="1:5" ht="12.75">
      <c r="A183" s="3"/>
      <c r="D183" s="2"/>
      <c r="E183" s="7"/>
    </row>
    <row r="184" spans="1:5" ht="12.75">
      <c r="A184" s="3"/>
      <c r="D184" s="2"/>
      <c r="E184" s="7"/>
    </row>
    <row r="185" spans="1:5" ht="12.75">
      <c r="A185" s="3"/>
      <c r="D185" s="2"/>
      <c r="E185" s="7"/>
    </row>
    <row r="186" spans="1:5" ht="12.75">
      <c r="A186" s="3"/>
      <c r="D186" s="2"/>
      <c r="E186" s="7"/>
    </row>
    <row r="187" spans="1:5" ht="12.75">
      <c r="A187" s="3"/>
      <c r="D187" s="2"/>
      <c r="E187" s="7"/>
    </row>
    <row r="188" spans="1:5" ht="12.75">
      <c r="A188" s="3"/>
      <c r="D188" s="2"/>
      <c r="E188" s="7"/>
    </row>
    <row r="189" spans="1:5" ht="12.75">
      <c r="A189" s="3"/>
      <c r="D189" s="2"/>
      <c r="E189" s="7"/>
    </row>
    <row r="190" spans="1:5" ht="12.75">
      <c r="A190" s="3"/>
      <c r="D190" s="2"/>
      <c r="E190" s="7"/>
    </row>
    <row r="191" spans="1:5" ht="12.75">
      <c r="A191" s="3"/>
      <c r="D191" s="2"/>
      <c r="E191" s="7"/>
    </row>
    <row r="192" spans="1:5" ht="12.75">
      <c r="A192" s="3"/>
      <c r="D192" s="2"/>
      <c r="E192" s="7"/>
    </row>
    <row r="193" spans="1:5" ht="12.75">
      <c r="A193" s="3"/>
      <c r="D193" s="2"/>
      <c r="E193" s="7"/>
    </row>
    <row r="194" spans="1:5" ht="12.75">
      <c r="A194" s="3"/>
      <c r="D194" s="2"/>
      <c r="E194" s="7"/>
    </row>
    <row r="195" spans="1:5" ht="12.75">
      <c r="A195" s="3"/>
      <c r="D195" s="2"/>
      <c r="E195" s="7"/>
    </row>
    <row r="196" spans="1:5" ht="12.75">
      <c r="A196" s="3"/>
      <c r="D196" s="2"/>
      <c r="E196" s="7"/>
    </row>
    <row r="197" spans="1:5" ht="12.75">
      <c r="A197" s="3"/>
      <c r="D197" s="2"/>
      <c r="E197" s="7"/>
    </row>
    <row r="198" spans="1:5" ht="12.75">
      <c r="A198" s="3"/>
      <c r="D198" s="2"/>
      <c r="E198" s="7"/>
    </row>
    <row r="199" spans="1:5" ht="12.75">
      <c r="A199" s="3"/>
      <c r="D199" s="2"/>
      <c r="E199" s="7"/>
    </row>
    <row r="200" spans="1:5" ht="12.75">
      <c r="A200" s="3"/>
      <c r="D200" s="2"/>
      <c r="E200" s="7"/>
    </row>
    <row r="201" spans="1:5" ht="12.75">
      <c r="A201" s="3"/>
      <c r="D201" s="2"/>
      <c r="E201" s="7"/>
    </row>
    <row r="202" spans="1:5" ht="12.75">
      <c r="A202" s="3"/>
      <c r="D202" s="2"/>
      <c r="E202" s="7"/>
    </row>
    <row r="203" spans="1:5" ht="12.75">
      <c r="A203" s="3"/>
      <c r="D203" s="2"/>
      <c r="E203" s="7"/>
    </row>
    <row r="204" spans="1:5" ht="12.75">
      <c r="A204" s="3"/>
      <c r="D204" s="2"/>
      <c r="E204" s="7"/>
    </row>
    <row r="205" spans="1:5" ht="12.75">
      <c r="A205" s="3"/>
      <c r="D205" s="2"/>
      <c r="E205" s="7"/>
    </row>
    <row r="206" spans="1:5" ht="12.75">
      <c r="A206" s="3"/>
      <c r="D206" s="2"/>
      <c r="E206" s="7"/>
    </row>
    <row r="207" spans="1:5" ht="12.75">
      <c r="A207" s="3"/>
      <c r="D207" s="2"/>
      <c r="E207" s="7"/>
    </row>
    <row r="208" spans="1:5" ht="12.75">
      <c r="A208" s="3"/>
      <c r="D208" s="2"/>
      <c r="E208" s="7"/>
    </row>
    <row r="209" spans="1:5" ht="12.75">
      <c r="A209" s="3"/>
      <c r="D209" s="2"/>
      <c r="E209" s="7"/>
    </row>
    <row r="210" spans="1:5" ht="12.75">
      <c r="A210" s="3"/>
      <c r="D210" s="2"/>
      <c r="E210" s="7"/>
    </row>
    <row r="211" spans="1:5" ht="12.75">
      <c r="A211" s="3"/>
      <c r="D211" s="2"/>
      <c r="E211" s="7"/>
    </row>
    <row r="212" spans="1:5" ht="12.75">
      <c r="A212" s="3"/>
      <c r="D212" s="2"/>
      <c r="E212" s="7"/>
    </row>
    <row r="213" spans="1:5" ht="12.75">
      <c r="A213" s="3"/>
      <c r="D213" s="2"/>
      <c r="E213" s="7"/>
    </row>
    <row r="214" spans="1:5" ht="12.75">
      <c r="A214" s="3"/>
      <c r="D214" s="2"/>
      <c r="E214" s="7"/>
    </row>
    <row r="215" spans="1:5" ht="12.75">
      <c r="A215" s="3"/>
      <c r="D215" s="2"/>
      <c r="E215" s="7"/>
    </row>
    <row r="216" spans="1:5" ht="12.75">
      <c r="A216" s="3"/>
      <c r="D216" s="2"/>
      <c r="E216" s="7"/>
    </row>
    <row r="217" spans="1:5" ht="12.75">
      <c r="A217" s="3"/>
      <c r="D217" s="2"/>
      <c r="E217" s="7"/>
    </row>
    <row r="218" spans="1:5" ht="12.75">
      <c r="A218" s="3"/>
      <c r="D218" s="2"/>
      <c r="E218" s="7"/>
    </row>
    <row r="219" spans="1:5" ht="12.75">
      <c r="A219" s="3"/>
      <c r="D219" s="2"/>
      <c r="E219" s="7"/>
    </row>
    <row r="220" spans="1:5" ht="12.75">
      <c r="A220" s="3"/>
      <c r="D220" s="2"/>
      <c r="E220" s="7"/>
    </row>
    <row r="221" spans="1:5" ht="12.75">
      <c r="A221" s="3"/>
      <c r="D221" s="2"/>
      <c r="E221" s="7"/>
    </row>
    <row r="222" spans="1:5" ht="12.75">
      <c r="A222" s="3"/>
      <c r="D222" s="2"/>
      <c r="E222" s="7"/>
    </row>
    <row r="223" spans="1:5" ht="12.75">
      <c r="A223" s="3"/>
      <c r="D223" s="2"/>
      <c r="E223" s="7"/>
    </row>
    <row r="224" spans="1:5" ht="12.75">
      <c r="A224" s="3"/>
      <c r="D224" s="2"/>
      <c r="E224" s="7"/>
    </row>
    <row r="225" spans="1:5" ht="12.75">
      <c r="A225" s="3"/>
      <c r="D225" s="2"/>
      <c r="E225" s="7"/>
    </row>
    <row r="226" spans="1:5" ht="12.75">
      <c r="A226" s="3"/>
      <c r="D226" s="2"/>
      <c r="E226" s="7"/>
    </row>
    <row r="227" spans="1:5" ht="12.75">
      <c r="A227" s="3"/>
      <c r="D227" s="2"/>
      <c r="E227" s="7"/>
    </row>
    <row r="228" spans="1:5" ht="12.75">
      <c r="A228" s="3"/>
      <c r="D228" s="2"/>
      <c r="E228" s="7"/>
    </row>
    <row r="229" spans="1:5" ht="12.75">
      <c r="A229" s="3"/>
      <c r="D229" s="2"/>
      <c r="E229" s="7"/>
    </row>
    <row r="230" spans="1:5" ht="12.75">
      <c r="A230" s="3"/>
      <c r="D230" s="2"/>
      <c r="E230" s="7"/>
    </row>
    <row r="231" spans="1:5" ht="12.75">
      <c r="A231" s="3"/>
      <c r="D231" s="2"/>
      <c r="E231" s="7"/>
    </row>
    <row r="232" spans="1:5" ht="12.75">
      <c r="A232" s="3"/>
      <c r="D232" s="2"/>
      <c r="E232" s="7"/>
    </row>
    <row r="233" spans="1:5" ht="12.75">
      <c r="A233" s="3"/>
      <c r="D233" s="2"/>
      <c r="E233" s="7"/>
    </row>
    <row r="234" spans="1:5" ht="12.75">
      <c r="A234" s="3"/>
      <c r="D234" s="2"/>
      <c r="E234" s="7"/>
    </row>
    <row r="235" spans="1:5" ht="12.75">
      <c r="A235" s="3"/>
      <c r="D235" s="2"/>
      <c r="E235" s="7"/>
    </row>
    <row r="236" spans="1:5" ht="12.75">
      <c r="A236" s="3"/>
      <c r="D236" s="2"/>
      <c r="E236" s="7"/>
    </row>
    <row r="237" spans="1:5" ht="12.75">
      <c r="A237" s="3"/>
      <c r="D237" s="2"/>
      <c r="E237" s="7"/>
    </row>
    <row r="238" spans="1:5" ht="12.75">
      <c r="A238" s="3"/>
      <c r="D238" s="2"/>
      <c r="E238" s="7"/>
    </row>
    <row r="239" spans="1:5" ht="12.75">
      <c r="A239" s="3"/>
      <c r="D239" s="2"/>
      <c r="E239" s="7"/>
    </row>
    <row r="240" spans="1:5" ht="12.75">
      <c r="A240" s="3"/>
      <c r="D240" s="2"/>
      <c r="E240" s="7"/>
    </row>
    <row r="241" spans="1:5" ht="12.75">
      <c r="A241" s="3"/>
      <c r="D241" s="2"/>
      <c r="E241" s="7"/>
    </row>
    <row r="242" spans="1:5" ht="12.75">
      <c r="A242" s="3"/>
      <c r="D242" s="2"/>
      <c r="E242" s="7"/>
    </row>
    <row r="243" spans="1:5" ht="12.75">
      <c r="A243" s="3"/>
      <c r="D243" s="2"/>
      <c r="E243" s="7"/>
    </row>
    <row r="244" spans="1:5" ht="12.75">
      <c r="A244" s="3"/>
      <c r="D244" s="2"/>
      <c r="E244" s="7"/>
    </row>
    <row r="245" spans="1:5" ht="12.75">
      <c r="A245" s="3"/>
      <c r="D245" s="2"/>
      <c r="E245" s="7"/>
    </row>
    <row r="246" spans="1:5" ht="12.75">
      <c r="A246" s="3"/>
      <c r="D246" s="2"/>
      <c r="E246" s="7"/>
    </row>
    <row r="247" spans="1:5" ht="12.75">
      <c r="A247" s="3"/>
      <c r="D247" s="2"/>
      <c r="E247" s="7"/>
    </row>
    <row r="248" spans="1:5" ht="12.75">
      <c r="A248" s="3"/>
      <c r="D248" s="2"/>
      <c r="E248" s="7"/>
    </row>
    <row r="249" spans="1:5" ht="12.75">
      <c r="A249" s="3"/>
      <c r="D249" s="2"/>
      <c r="E249" s="7"/>
    </row>
    <row r="250" spans="1:5" ht="12.75">
      <c r="A250" s="3"/>
      <c r="D250" s="2"/>
      <c r="E250" s="7"/>
    </row>
    <row r="251" spans="1:5" ht="12.75">
      <c r="A251" s="3"/>
      <c r="D251" s="2"/>
      <c r="E251" s="7"/>
    </row>
    <row r="252" spans="1:5" ht="12.75">
      <c r="A252" s="3"/>
      <c r="D252" s="2"/>
      <c r="E252" s="7"/>
    </row>
    <row r="253" spans="1:5" ht="12.75">
      <c r="A253" s="3"/>
      <c r="D253" s="2"/>
      <c r="E253" s="7"/>
    </row>
    <row r="254" spans="1:5" ht="12.75">
      <c r="A254" s="3"/>
      <c r="D254" s="2"/>
      <c r="E254" s="7"/>
    </row>
    <row r="255" spans="1:5" ht="12.75">
      <c r="A255" s="3"/>
      <c r="D255" s="2"/>
      <c r="E255" s="7"/>
    </row>
    <row r="256" spans="1:5" ht="12.75">
      <c r="A256" s="3"/>
      <c r="D256" s="2"/>
      <c r="E256" s="7"/>
    </row>
    <row r="257" spans="1:5" ht="12.75">
      <c r="A257" s="3"/>
      <c r="D257" s="2"/>
      <c r="E257" s="7"/>
    </row>
    <row r="258" spans="1:5" ht="12.75">
      <c r="A258" s="3"/>
      <c r="D258" s="2"/>
      <c r="E258" s="6"/>
    </row>
    <row r="259" spans="1:5" ht="12.75">
      <c r="A259" s="3"/>
      <c r="D259" s="2"/>
      <c r="E259" s="6"/>
    </row>
    <row r="260" spans="1:5" ht="12.75">
      <c r="A260" s="3"/>
      <c r="D260" s="2"/>
      <c r="E260" s="6"/>
    </row>
    <row r="261" spans="1:5" ht="12.75">
      <c r="A261" s="3"/>
      <c r="D261" s="2"/>
      <c r="E261" s="6"/>
    </row>
    <row r="262" spans="1:5" ht="12.75">
      <c r="A262" s="3"/>
      <c r="D262" s="2"/>
      <c r="E262" s="6"/>
    </row>
    <row r="263" spans="1:5" ht="12.75">
      <c r="A263" s="3"/>
      <c r="D263" s="2"/>
      <c r="E263" s="6"/>
    </row>
    <row r="264" spans="1:5" ht="12.75">
      <c r="A264" s="3"/>
      <c r="D264" s="2"/>
      <c r="E264" s="6"/>
    </row>
    <row r="265" spans="1:5" ht="12.75">
      <c r="A265" s="3"/>
      <c r="D265" s="2"/>
      <c r="E265" s="6"/>
    </row>
    <row r="266" spans="1:4" ht="12.75">
      <c r="A266" s="3"/>
      <c r="D266" s="2"/>
    </row>
    <row r="267" spans="1:4" ht="12.75">
      <c r="A267" s="3"/>
      <c r="D267" s="2"/>
    </row>
    <row r="268" spans="1:4" ht="12.75">
      <c r="A268" s="3"/>
      <c r="D268" s="2"/>
    </row>
    <row r="269" spans="1:4" ht="12.75">
      <c r="A269" s="3"/>
      <c r="D269" s="2"/>
    </row>
    <row r="270" spans="1:4" ht="12.75">
      <c r="A270" s="3"/>
      <c r="D270" s="2"/>
    </row>
    <row r="271" spans="1:4" ht="12.75">
      <c r="A271" s="3"/>
      <c r="D271" s="2"/>
    </row>
    <row r="272" spans="1:4" ht="12.75">
      <c r="A272" s="3"/>
      <c r="D272" s="2"/>
    </row>
    <row r="273" spans="1:4" ht="12.75">
      <c r="A273" s="3"/>
      <c r="D273" s="2"/>
    </row>
    <row r="274" spans="1:4" ht="12.75">
      <c r="A274" s="3"/>
      <c r="D274" s="2"/>
    </row>
    <row r="275" spans="1:4" ht="12.75">
      <c r="A275" s="3"/>
      <c r="D275" s="2"/>
    </row>
    <row r="276" spans="1:4" ht="12.75">
      <c r="A276" s="3"/>
      <c r="D276" s="2"/>
    </row>
    <row r="277" spans="1:4" ht="12.75">
      <c r="A277" s="3"/>
      <c r="D277" s="2"/>
    </row>
    <row r="278" spans="1:4" ht="12.75">
      <c r="A278" s="3"/>
      <c r="D278" s="2"/>
    </row>
    <row r="279" spans="1:4" ht="12.75">
      <c r="A279" s="3"/>
      <c r="D279" s="2"/>
    </row>
    <row r="280" spans="1:4" ht="12.75">
      <c r="A280" s="3"/>
      <c r="D280" s="2"/>
    </row>
    <row r="281" spans="1:4" ht="12.75">
      <c r="A281" s="3"/>
      <c r="D281" s="2"/>
    </row>
    <row r="282" spans="1:4" ht="12.75">
      <c r="A282" s="3"/>
      <c r="D282" s="2"/>
    </row>
    <row r="283" spans="1:4" ht="12.75">
      <c r="A283" s="3"/>
      <c r="D283" s="2"/>
    </row>
    <row r="284" spans="1:4" ht="12.75">
      <c r="A284" s="3"/>
      <c r="D284" s="2"/>
    </row>
    <row r="285" spans="1:4" ht="12.75">
      <c r="A285" s="3"/>
      <c r="D285" s="2"/>
    </row>
    <row r="286" spans="1:4" ht="12.75">
      <c r="A286" s="3"/>
      <c r="D286" s="2"/>
    </row>
    <row r="287" spans="1:4" ht="12.75">
      <c r="A287" s="3"/>
      <c r="D287" s="2"/>
    </row>
    <row r="288" spans="1:4" ht="12.75">
      <c r="A288" s="3"/>
      <c r="D288" s="2"/>
    </row>
    <row r="289" spans="1:4" ht="12.75">
      <c r="A289" s="3"/>
      <c r="D289" s="2"/>
    </row>
    <row r="290" spans="1:4" ht="12.75">
      <c r="A290" s="3"/>
      <c r="D290" s="2"/>
    </row>
    <row r="291" spans="1:4" ht="12.75">
      <c r="A291" s="3"/>
      <c r="D291" s="2"/>
    </row>
    <row r="292" spans="1:4" ht="12.75">
      <c r="A292" s="3"/>
      <c r="D292" s="2"/>
    </row>
    <row r="293" spans="1:4" ht="12.75">
      <c r="A293" s="3"/>
      <c r="D293" s="2"/>
    </row>
    <row r="294" spans="1:4" ht="12.75">
      <c r="A294" s="3"/>
      <c r="D294" s="2"/>
    </row>
    <row r="295" spans="1:4" ht="12.75">
      <c r="A295" s="3"/>
      <c r="D295" s="2"/>
    </row>
    <row r="296" spans="1:4" ht="12.75">
      <c r="A296" s="3"/>
      <c r="D296" s="2"/>
    </row>
    <row r="297" spans="1:4" ht="12.75">
      <c r="A297" s="3"/>
      <c r="D297" s="2"/>
    </row>
    <row r="298" spans="1:4" ht="12.75">
      <c r="A298" s="3"/>
      <c r="D298" s="2"/>
    </row>
    <row r="299" spans="1:4" ht="12.75">
      <c r="A299" s="3"/>
      <c r="D299" s="2"/>
    </row>
    <row r="300" spans="1:4" ht="12.75">
      <c r="A300" s="3"/>
      <c r="D300" s="2"/>
    </row>
    <row r="301" spans="1:4" ht="12.75">
      <c r="A301" s="3"/>
      <c r="D301" s="2"/>
    </row>
    <row r="302" spans="1:4" ht="12.75">
      <c r="A302" s="3"/>
      <c r="D302" s="2"/>
    </row>
    <row r="303" spans="1:4" ht="12.75">
      <c r="A303" s="3"/>
      <c r="D303" s="2"/>
    </row>
    <row r="304" spans="1:4" ht="12.75">
      <c r="A304" s="3"/>
      <c r="D304" s="2"/>
    </row>
    <row r="305" spans="1:4" ht="12.75">
      <c r="A305" s="3"/>
      <c r="D305" s="2"/>
    </row>
    <row r="306" spans="1:4" ht="12.75">
      <c r="A306" s="3"/>
      <c r="D306" s="2"/>
    </row>
    <row r="307" spans="1:4" ht="12.75">
      <c r="A307" s="3"/>
      <c r="D307" s="2"/>
    </row>
    <row r="308" spans="1:4" ht="12.75">
      <c r="A308" s="3"/>
      <c r="D308" s="2"/>
    </row>
    <row r="309" spans="1:4" ht="12.75">
      <c r="A309" s="3"/>
      <c r="D309" s="2"/>
    </row>
    <row r="310" spans="1:4" ht="12.75">
      <c r="A310" s="3"/>
      <c r="D310" s="2"/>
    </row>
    <row r="311" spans="1:4" ht="12.75">
      <c r="A311" s="3"/>
      <c r="D311" s="2"/>
    </row>
    <row r="312" spans="1:4" ht="12.75">
      <c r="A312" s="3"/>
      <c r="D312" s="2"/>
    </row>
    <row r="313" spans="1:4" ht="12.75">
      <c r="A313" s="3"/>
      <c r="D313" s="2"/>
    </row>
    <row r="314" spans="1:4" ht="12.75">
      <c r="A314" s="3"/>
      <c r="D314" s="2"/>
    </row>
    <row r="315" spans="1:4" ht="12.75">
      <c r="A315" s="3"/>
      <c r="D315" s="2"/>
    </row>
    <row r="316" spans="1:4" ht="12.75">
      <c r="A316" s="3"/>
      <c r="D316" s="2"/>
    </row>
    <row r="317" spans="1:4" ht="12.75">
      <c r="A317" s="3"/>
      <c r="D317" s="2"/>
    </row>
    <row r="318" spans="1:4" ht="12.75">
      <c r="A318" s="3"/>
      <c r="D318" s="2"/>
    </row>
    <row r="319" spans="1:4" ht="12.75">
      <c r="A319" s="3"/>
      <c r="D319" s="2"/>
    </row>
    <row r="320" spans="1:4" ht="12.75">
      <c r="A320" s="3"/>
      <c r="D320" s="2"/>
    </row>
    <row r="321" spans="1:4" ht="12.75">
      <c r="A321" s="3"/>
      <c r="D321" s="2"/>
    </row>
    <row r="322" spans="1:4" ht="12.75">
      <c r="A322" s="3"/>
      <c r="D322" s="2"/>
    </row>
    <row r="323" spans="1:4" ht="12.75">
      <c r="A323" s="3"/>
      <c r="D323" s="2"/>
    </row>
    <row r="324" spans="1:4" ht="12.75">
      <c r="A324" s="3"/>
      <c r="D324" s="2"/>
    </row>
    <row r="325" spans="1:4" ht="12.75">
      <c r="A325" s="3"/>
      <c r="D325" s="2"/>
    </row>
    <row r="326" spans="1:4" ht="12.75">
      <c r="A326" s="3"/>
      <c r="D326" s="2"/>
    </row>
    <row r="327" spans="1:4" ht="12.75">
      <c r="A327" s="3"/>
      <c r="D327" s="2"/>
    </row>
    <row r="328" spans="1:4" ht="12.75">
      <c r="A328" s="3"/>
      <c r="D328" s="2"/>
    </row>
    <row r="329" spans="1:4" ht="12.75">
      <c r="A329" s="3"/>
      <c r="D329" s="2"/>
    </row>
    <row r="330" spans="1:4" ht="12.75">
      <c r="A330" s="3"/>
      <c r="D330" s="2"/>
    </row>
    <row r="331" spans="1:4" ht="12.75">
      <c r="A331" s="3"/>
      <c r="D331" s="2"/>
    </row>
    <row r="332" spans="1:4" ht="12.75">
      <c r="A332" s="3"/>
      <c r="D332" s="2"/>
    </row>
    <row r="333" spans="1:4" ht="12.75">
      <c r="A333" s="3"/>
      <c r="D333" s="2"/>
    </row>
    <row r="334" spans="1:4" ht="12.75">
      <c r="A334" s="3"/>
      <c r="D334" s="2"/>
    </row>
    <row r="335" spans="1:4" ht="12.75">
      <c r="A335" s="3"/>
      <c r="D335" s="2"/>
    </row>
    <row r="336" spans="1:4" ht="12.75">
      <c r="A336" s="3"/>
      <c r="D336" s="2"/>
    </row>
    <row r="337" spans="1:4" ht="12.75">
      <c r="A337" s="3"/>
      <c r="D337" s="2"/>
    </row>
    <row r="338" spans="1:4" ht="12.75">
      <c r="A338" s="3"/>
      <c r="D338" s="2"/>
    </row>
    <row r="339" spans="1:4" ht="12.75">
      <c r="A339" s="3"/>
      <c r="D339" s="2"/>
    </row>
    <row r="340" spans="1:4" ht="12.75">
      <c r="A340" s="3"/>
      <c r="D340" s="2"/>
    </row>
    <row r="341" spans="1:4" ht="12.75">
      <c r="A341" s="3"/>
      <c r="D341" s="2"/>
    </row>
    <row r="342" spans="1:4" ht="12.75">
      <c r="A342" s="3"/>
      <c r="D342" s="2"/>
    </row>
    <row r="343" spans="1:4" ht="12.75">
      <c r="A343" s="3"/>
      <c r="D343" s="2"/>
    </row>
    <row r="344" spans="1:4" ht="12.75">
      <c r="A344" s="3"/>
      <c r="D344" s="2"/>
    </row>
    <row r="345" spans="1:4" ht="12.75">
      <c r="A345" s="3"/>
      <c r="D345" s="2"/>
    </row>
    <row r="346" spans="1:4" ht="12.75">
      <c r="A346" s="3"/>
      <c r="D346" s="2"/>
    </row>
    <row r="347" spans="1:4" ht="12.75">
      <c r="A347" s="3"/>
      <c r="D347" s="2"/>
    </row>
    <row r="348" spans="1:4" ht="12.75">
      <c r="A348" s="3"/>
      <c r="D348" s="2"/>
    </row>
    <row r="349" spans="1:4" ht="12.75">
      <c r="A349" s="3"/>
      <c r="D349" s="2"/>
    </row>
    <row r="350" spans="1:4" ht="12.75">
      <c r="A350" s="3"/>
      <c r="D350" s="2"/>
    </row>
    <row r="351" spans="1:4" ht="12.75">
      <c r="A351" s="3"/>
      <c r="D351" s="2"/>
    </row>
    <row r="352" spans="1:4" ht="12.75">
      <c r="A352" s="3"/>
      <c r="D352" s="2"/>
    </row>
    <row r="353" spans="1:4" ht="12.75">
      <c r="A353" s="3"/>
      <c r="D353" s="2"/>
    </row>
    <row r="354" spans="1:4" ht="12.75">
      <c r="A354" s="3"/>
      <c r="D354" s="2"/>
    </row>
    <row r="355" spans="1:4" ht="12.75">
      <c r="A355" s="3"/>
      <c r="D355" s="2"/>
    </row>
    <row r="356" spans="1:4" ht="12.75">
      <c r="A356" s="3"/>
      <c r="D356" s="2"/>
    </row>
    <row r="357" spans="1:4" ht="12.75">
      <c r="A357" s="3"/>
      <c r="D357" s="2"/>
    </row>
    <row r="358" spans="1:4" ht="12.75">
      <c r="A358" s="3"/>
      <c r="D358" s="2"/>
    </row>
    <row r="359" spans="1:4" ht="12.75">
      <c r="A359" s="3"/>
      <c r="D359" s="2"/>
    </row>
    <row r="360" spans="1:4" ht="12.75">
      <c r="A360" s="3"/>
      <c r="D360" s="2"/>
    </row>
    <row r="361" spans="1:4" ht="12.75">
      <c r="A361" s="3"/>
      <c r="D361" s="2"/>
    </row>
    <row r="362" spans="1:4" ht="12.75">
      <c r="A362" s="3"/>
      <c r="D362" s="2"/>
    </row>
    <row r="363" spans="1:4" ht="12.75">
      <c r="A363" s="3"/>
      <c r="D363" s="2"/>
    </row>
    <row r="364" spans="1:4" ht="12.75">
      <c r="A364" s="3"/>
      <c r="D364" s="2"/>
    </row>
    <row r="365" spans="1:4" ht="12.75">
      <c r="A365" s="3"/>
      <c r="D365" s="2"/>
    </row>
    <row r="366" spans="1:4" ht="12.75">
      <c r="A366" s="3"/>
      <c r="D366" s="2"/>
    </row>
    <row r="367" spans="1:4" ht="12.75">
      <c r="A367" s="3"/>
      <c r="D367" s="2"/>
    </row>
    <row r="368" spans="1:4" ht="12.75">
      <c r="A368" s="3"/>
      <c r="D368" s="2"/>
    </row>
    <row r="369" spans="1:4" ht="12.75">
      <c r="A369" s="3"/>
      <c r="D369" s="2"/>
    </row>
    <row r="370" spans="1:4" ht="12.75">
      <c r="A370" s="3"/>
      <c r="D370" s="2"/>
    </row>
    <row r="371" spans="1:4" ht="12.75">
      <c r="A371" s="3"/>
      <c r="D371" s="2"/>
    </row>
    <row r="372" spans="1:4" ht="12.75">
      <c r="A372" s="3"/>
      <c r="D372" s="2"/>
    </row>
    <row r="373" spans="1:4" ht="12.75">
      <c r="A373" s="3"/>
      <c r="D373" s="2"/>
    </row>
    <row r="374" spans="1:4" ht="12.75">
      <c r="A374" s="3"/>
      <c r="D374" s="2"/>
    </row>
    <row r="375" spans="1:4" ht="12.75">
      <c r="A375" s="3"/>
      <c r="D375" s="2"/>
    </row>
    <row r="376" spans="1:4" ht="12.75">
      <c r="A376" s="3"/>
      <c r="D376" s="2"/>
    </row>
    <row r="377" spans="1:4" ht="12.75">
      <c r="A377" s="3"/>
      <c r="D377" s="2"/>
    </row>
    <row r="378" spans="1:4" ht="12.75">
      <c r="A378" s="3"/>
      <c r="D378" s="2"/>
    </row>
    <row r="379" spans="1:4" ht="12.75">
      <c r="A379" s="3"/>
      <c r="D379" s="2"/>
    </row>
    <row r="380" spans="1:4" ht="12.75">
      <c r="A380" s="3"/>
      <c r="D380" s="2"/>
    </row>
    <row r="381" spans="1:4" ht="12.75">
      <c r="A381" s="3"/>
      <c r="D381" s="2"/>
    </row>
    <row r="382" spans="1:4" ht="12.75">
      <c r="A382" s="3"/>
      <c r="D382" s="2"/>
    </row>
    <row r="383" spans="1:4" ht="12.75">
      <c r="A383" s="3"/>
      <c r="D383" s="2"/>
    </row>
    <row r="384" spans="1:4" ht="12.75">
      <c r="A384" s="3"/>
      <c r="D384" s="2"/>
    </row>
    <row r="385" spans="1:4" ht="12.75">
      <c r="A385" s="3"/>
      <c r="D385" s="2"/>
    </row>
    <row r="386" spans="1:4" ht="12.75">
      <c r="A386" s="3"/>
      <c r="D386" s="2"/>
    </row>
    <row r="387" spans="1:4" ht="12.75">
      <c r="A387" s="3"/>
      <c r="D387" s="2"/>
    </row>
    <row r="388" spans="1:4" ht="12.75">
      <c r="A388" s="3"/>
      <c r="D388" s="2"/>
    </row>
    <row r="389" spans="1:4" ht="12.75">
      <c r="A389" s="3"/>
      <c r="D389" s="2"/>
    </row>
    <row r="390" spans="1:4" ht="12.75">
      <c r="A390" s="3"/>
      <c r="D390" s="2"/>
    </row>
    <row r="391" spans="1:4" ht="12.75">
      <c r="A391" s="3"/>
      <c r="D391" s="2"/>
    </row>
    <row r="392" spans="1:4" ht="12.75">
      <c r="A392" s="3"/>
      <c r="D392" s="2"/>
    </row>
    <row r="393" spans="1:4" ht="12.75">
      <c r="A393" s="3"/>
      <c r="D393" s="2"/>
    </row>
    <row r="394" spans="1:4" ht="12.75">
      <c r="A394" s="3"/>
      <c r="D394" s="2"/>
    </row>
    <row r="395" spans="1:4" ht="12.75">
      <c r="A395" s="3"/>
      <c r="D395" s="2"/>
    </row>
    <row r="396" spans="1:4" ht="12.75">
      <c r="A396" s="3"/>
      <c r="D396" s="2"/>
    </row>
    <row r="397" spans="1:4" ht="12.75">
      <c r="A397" s="3"/>
      <c r="D397" s="2"/>
    </row>
    <row r="398" spans="1:4" ht="12.75">
      <c r="A398" s="3"/>
      <c r="D398" s="2"/>
    </row>
    <row r="399" spans="1:4" ht="12.75">
      <c r="A399" s="3"/>
      <c r="D399" s="2"/>
    </row>
    <row r="400" spans="1:4" ht="12.75">
      <c r="A400" s="3"/>
      <c r="D400" s="2"/>
    </row>
    <row r="401" spans="1:4" ht="12.75">
      <c r="A401" s="3"/>
      <c r="D401" s="2"/>
    </row>
    <row r="402" spans="1:4" ht="12.75">
      <c r="A402" s="3"/>
      <c r="D402" s="2"/>
    </row>
    <row r="403" spans="1:4" ht="12.75">
      <c r="A403" s="3"/>
      <c r="D403" s="2"/>
    </row>
    <row r="404" spans="1:4" ht="12.75">
      <c r="A404" s="3"/>
      <c r="D404" s="2"/>
    </row>
    <row r="405" spans="1:4" ht="12.75">
      <c r="A405" s="3"/>
      <c r="D405" s="2"/>
    </row>
    <row r="406" spans="1:4" ht="12.75">
      <c r="A406" s="3"/>
      <c r="D406" s="2"/>
    </row>
    <row r="407" spans="1:4" ht="12.75">
      <c r="A407" s="3"/>
      <c r="D407" s="2"/>
    </row>
    <row r="408" spans="1:4" ht="12.75">
      <c r="A408" s="3"/>
      <c r="D408" s="2"/>
    </row>
    <row r="409" spans="1:4" ht="12.75">
      <c r="A409" s="3"/>
      <c r="D409" s="2"/>
    </row>
    <row r="410" spans="1:4" ht="12.75">
      <c r="A410" s="3"/>
      <c r="D410" s="2"/>
    </row>
    <row r="411" spans="1:4" ht="12.75">
      <c r="A411" s="3"/>
      <c r="D411" s="2"/>
    </row>
    <row r="412" spans="1:4" ht="12.75">
      <c r="A412" s="3"/>
      <c r="D412" s="2"/>
    </row>
    <row r="413" spans="1:4" ht="12.75">
      <c r="A413" s="3"/>
      <c r="D413" s="2"/>
    </row>
    <row r="414" spans="1:4" ht="12.75">
      <c r="A414" s="3"/>
      <c r="D414" s="2"/>
    </row>
    <row r="415" spans="1:4" ht="12.75">
      <c r="A415" s="3"/>
      <c r="D415" s="2"/>
    </row>
    <row r="416" spans="1:4" ht="12.75">
      <c r="A416" s="3"/>
      <c r="D416" s="2"/>
    </row>
    <row r="417" spans="1:4" ht="12.75">
      <c r="A417" s="3"/>
      <c r="D417" s="2"/>
    </row>
    <row r="418" spans="1:4" ht="12.75">
      <c r="A418" s="3"/>
      <c r="D418" s="2"/>
    </row>
    <row r="419" spans="1:4" ht="12.75">
      <c r="A419" s="3"/>
      <c r="D419" s="2"/>
    </row>
    <row r="420" spans="1:4" ht="12.75">
      <c r="A420" s="3"/>
      <c r="D420" s="2"/>
    </row>
    <row r="421" spans="1:4" ht="12.75">
      <c r="A421" s="3"/>
      <c r="D421" s="2"/>
    </row>
    <row r="422" spans="1:4" ht="12.75">
      <c r="A422" s="3"/>
      <c r="D422" s="2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</sheetData>
  <printOptions/>
  <pageMargins left="0.5" right="0.5" top="0.75" bottom="0.75" header="0.5" footer="0.5"/>
  <pageSetup fitToHeight="2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1.28125" style="0" customWidth="1"/>
    <col min="3" max="3" width="12.140625" style="0" customWidth="1"/>
    <col min="4" max="4" width="13.8515625" style="0" customWidth="1"/>
    <col min="5" max="5" width="10.421875" style="0" customWidth="1"/>
    <col min="6" max="6" width="29.140625" style="0" bestFit="1" customWidth="1"/>
  </cols>
  <sheetData>
    <row r="1" spans="1:2" ht="12.75">
      <c r="A1" s="9" t="s">
        <v>13</v>
      </c>
      <c r="B1" s="1"/>
    </row>
    <row r="2" spans="1:2" ht="12.75">
      <c r="A2" s="9" t="s">
        <v>14</v>
      </c>
      <c r="B2" s="1"/>
    </row>
    <row r="3" ht="13.5" thickBot="1">
      <c r="A3" s="4"/>
    </row>
    <row r="4" spans="1:6" ht="39" thickBot="1">
      <c r="A4" s="11" t="s">
        <v>0</v>
      </c>
      <c r="B4" s="12" t="s">
        <v>8</v>
      </c>
      <c r="C4" s="12" t="s">
        <v>9</v>
      </c>
      <c r="D4" s="13" t="s">
        <v>1</v>
      </c>
      <c r="E4" s="21" t="s">
        <v>2</v>
      </c>
      <c r="F4" s="14" t="s">
        <v>7</v>
      </c>
    </row>
    <row r="5" spans="1:6" ht="12.75">
      <c r="A5" s="17">
        <v>38047</v>
      </c>
      <c r="B5" s="37">
        <f aca="true" t="shared" si="0" ref="B5:B36">$B$99*C5</f>
        <v>0</v>
      </c>
      <c r="C5" s="18">
        <v>0</v>
      </c>
      <c r="D5" s="37">
        <f>+B5</f>
        <v>0</v>
      </c>
      <c r="E5" s="19">
        <v>0</v>
      </c>
      <c r="F5" s="20"/>
    </row>
    <row r="6" spans="1:6" ht="12.75">
      <c r="A6" s="22">
        <f>+A5+1</f>
        <v>38048</v>
      </c>
      <c r="B6" s="38">
        <f t="shared" si="0"/>
        <v>0</v>
      </c>
      <c r="C6" s="23">
        <f aca="true" t="shared" si="1" ref="C6:C19">E6-E5</f>
        <v>0</v>
      </c>
      <c r="D6" s="38">
        <f aca="true" t="shared" si="2" ref="D6:D69">+B6+D5</f>
        <v>0</v>
      </c>
      <c r="E6" s="24">
        <v>0</v>
      </c>
      <c r="F6" s="25"/>
    </row>
    <row r="7" spans="1:6" ht="12.75">
      <c r="A7" s="22">
        <f aca="true" t="shared" si="3" ref="A7:A70">+A6+1</f>
        <v>38049</v>
      </c>
      <c r="B7" s="38">
        <f t="shared" si="0"/>
        <v>0</v>
      </c>
      <c r="C7" s="23">
        <f t="shared" si="1"/>
        <v>0</v>
      </c>
      <c r="D7" s="38">
        <f t="shared" si="2"/>
        <v>0</v>
      </c>
      <c r="E7" s="24">
        <v>0</v>
      </c>
      <c r="F7" s="25"/>
    </row>
    <row r="8" spans="1:6" ht="12.75">
      <c r="A8" s="22">
        <f t="shared" si="3"/>
        <v>38050</v>
      </c>
      <c r="B8" s="38">
        <f t="shared" si="0"/>
        <v>0</v>
      </c>
      <c r="C8" s="23">
        <f t="shared" si="1"/>
        <v>0</v>
      </c>
      <c r="D8" s="38">
        <f t="shared" si="2"/>
        <v>0</v>
      </c>
      <c r="E8" s="24">
        <v>0</v>
      </c>
      <c r="F8" s="25"/>
    </row>
    <row r="9" spans="1:6" ht="12.75">
      <c r="A9" s="22">
        <f t="shared" si="3"/>
        <v>38051</v>
      </c>
      <c r="B9" s="38">
        <f t="shared" si="0"/>
        <v>345</v>
      </c>
      <c r="C9" s="23">
        <f t="shared" si="1"/>
        <v>0.001</v>
      </c>
      <c r="D9" s="38">
        <f t="shared" si="2"/>
        <v>345</v>
      </c>
      <c r="E9" s="24">
        <v>0.001</v>
      </c>
      <c r="F9" s="25"/>
    </row>
    <row r="10" spans="1:6" ht="12.75">
      <c r="A10" s="22">
        <f t="shared" si="3"/>
        <v>38052</v>
      </c>
      <c r="B10" s="38">
        <f t="shared" si="0"/>
        <v>345</v>
      </c>
      <c r="C10" s="23">
        <f t="shared" si="1"/>
        <v>0.001</v>
      </c>
      <c r="D10" s="38">
        <f t="shared" si="2"/>
        <v>690</v>
      </c>
      <c r="E10" s="24">
        <v>0.002</v>
      </c>
      <c r="F10" s="25"/>
    </row>
    <row r="11" spans="1:6" ht="12.75">
      <c r="A11" s="22">
        <f t="shared" si="3"/>
        <v>38053</v>
      </c>
      <c r="B11" s="38">
        <f t="shared" si="0"/>
        <v>310.49999999999994</v>
      </c>
      <c r="C11" s="23">
        <f t="shared" si="1"/>
        <v>0.0008999999999999998</v>
      </c>
      <c r="D11" s="38">
        <f t="shared" si="2"/>
        <v>1000.5</v>
      </c>
      <c r="E11" s="24">
        <v>0.0029</v>
      </c>
      <c r="F11" s="25"/>
    </row>
    <row r="12" spans="1:6" ht="12.75">
      <c r="A12" s="22">
        <f t="shared" si="3"/>
        <v>38054</v>
      </c>
      <c r="B12" s="38">
        <f t="shared" si="0"/>
        <v>793.5</v>
      </c>
      <c r="C12" s="23">
        <f t="shared" si="1"/>
        <v>0.0023</v>
      </c>
      <c r="D12" s="38">
        <f t="shared" si="2"/>
        <v>1794</v>
      </c>
      <c r="E12" s="24">
        <v>0.0052</v>
      </c>
      <c r="F12" s="25" t="s">
        <v>10</v>
      </c>
    </row>
    <row r="13" spans="1:6" ht="12.75">
      <c r="A13" s="22">
        <f t="shared" si="3"/>
        <v>38055</v>
      </c>
      <c r="B13" s="38">
        <f t="shared" si="0"/>
        <v>0</v>
      </c>
      <c r="C13" s="23">
        <f t="shared" si="1"/>
        <v>0</v>
      </c>
      <c r="D13" s="38">
        <f t="shared" si="2"/>
        <v>1794</v>
      </c>
      <c r="E13" s="24">
        <v>0.0052</v>
      </c>
      <c r="F13" s="25"/>
    </row>
    <row r="14" spans="1:6" ht="12.75">
      <c r="A14" s="22">
        <f t="shared" si="3"/>
        <v>38056</v>
      </c>
      <c r="B14" s="38">
        <f t="shared" si="0"/>
        <v>2967</v>
      </c>
      <c r="C14" s="23">
        <f t="shared" si="1"/>
        <v>0.0086</v>
      </c>
      <c r="D14" s="38">
        <f t="shared" si="2"/>
        <v>4761</v>
      </c>
      <c r="E14" s="24">
        <v>0.0138</v>
      </c>
      <c r="F14" s="25"/>
    </row>
    <row r="15" spans="1:6" ht="12.75">
      <c r="A15" s="22">
        <f t="shared" si="3"/>
        <v>38057</v>
      </c>
      <c r="B15" s="38">
        <f t="shared" si="0"/>
        <v>827.9999999999998</v>
      </c>
      <c r="C15" s="23">
        <f t="shared" si="1"/>
        <v>0.0023999999999999994</v>
      </c>
      <c r="D15" s="38">
        <f t="shared" si="2"/>
        <v>5589</v>
      </c>
      <c r="E15" s="24">
        <v>0.0162</v>
      </c>
      <c r="F15" s="25"/>
    </row>
    <row r="16" spans="1:6" ht="12.75">
      <c r="A16" s="22">
        <f t="shared" si="3"/>
        <v>38058</v>
      </c>
      <c r="B16" s="38">
        <f t="shared" si="0"/>
        <v>966.0000000000001</v>
      </c>
      <c r="C16" s="23">
        <f t="shared" si="1"/>
        <v>0.0028000000000000004</v>
      </c>
      <c r="D16" s="38">
        <f t="shared" si="2"/>
        <v>6555</v>
      </c>
      <c r="E16" s="24">
        <v>0.019</v>
      </c>
      <c r="F16" s="25"/>
    </row>
    <row r="17" spans="1:6" ht="12.75">
      <c r="A17" s="26">
        <f t="shared" si="3"/>
        <v>38059</v>
      </c>
      <c r="B17" s="39">
        <f t="shared" si="0"/>
        <v>3312.0000000000005</v>
      </c>
      <c r="C17" s="23">
        <f t="shared" si="1"/>
        <v>0.009600000000000001</v>
      </c>
      <c r="D17" s="39">
        <f t="shared" si="2"/>
        <v>9867</v>
      </c>
      <c r="E17" s="27">
        <v>0.0286</v>
      </c>
      <c r="F17" s="28"/>
    </row>
    <row r="18" spans="1:6" ht="12.75">
      <c r="A18" s="22">
        <f t="shared" si="3"/>
        <v>38060</v>
      </c>
      <c r="B18" s="38">
        <f t="shared" si="0"/>
        <v>2518.5000000000005</v>
      </c>
      <c r="C18" s="23">
        <f t="shared" si="1"/>
        <v>0.007300000000000001</v>
      </c>
      <c r="D18" s="38">
        <f t="shared" si="2"/>
        <v>12385.5</v>
      </c>
      <c r="E18" s="27">
        <v>0.0359</v>
      </c>
      <c r="F18" s="25"/>
    </row>
    <row r="19" spans="1:6" ht="12.75">
      <c r="A19" s="22">
        <f t="shared" si="3"/>
        <v>38061</v>
      </c>
      <c r="B19" s="38">
        <f t="shared" si="0"/>
        <v>13938.000000000002</v>
      </c>
      <c r="C19" s="23">
        <f t="shared" si="1"/>
        <v>0.040400000000000005</v>
      </c>
      <c r="D19" s="38">
        <f t="shared" si="2"/>
        <v>26323.5</v>
      </c>
      <c r="E19" s="24">
        <v>0.0763</v>
      </c>
      <c r="F19" s="25"/>
    </row>
    <row r="20" spans="1:6" ht="12.75">
      <c r="A20" s="22">
        <f t="shared" si="3"/>
        <v>38062</v>
      </c>
      <c r="B20" s="38">
        <f t="shared" si="0"/>
        <v>0</v>
      </c>
      <c r="C20" s="23">
        <f aca="true" t="shared" si="4" ref="C20:C83">E20-E19</f>
        <v>0</v>
      </c>
      <c r="D20" s="38">
        <f t="shared" si="2"/>
        <v>26323.5</v>
      </c>
      <c r="E20" s="24">
        <v>0.0763</v>
      </c>
      <c r="F20" s="25"/>
    </row>
    <row r="21" spans="1:6" ht="12.75">
      <c r="A21" s="22">
        <f t="shared" si="3"/>
        <v>38063</v>
      </c>
      <c r="B21" s="38">
        <f t="shared" si="0"/>
        <v>42883.5</v>
      </c>
      <c r="C21" s="23">
        <f t="shared" si="4"/>
        <v>0.1243</v>
      </c>
      <c r="D21" s="38">
        <f t="shared" si="2"/>
        <v>69207</v>
      </c>
      <c r="E21" s="24">
        <v>0.2006</v>
      </c>
      <c r="F21" s="25"/>
    </row>
    <row r="22" spans="1:6" ht="12.75">
      <c r="A22" s="22">
        <f t="shared" si="3"/>
        <v>38064</v>
      </c>
      <c r="B22" s="38">
        <f t="shared" si="0"/>
        <v>16422</v>
      </c>
      <c r="C22" s="23">
        <f t="shared" si="4"/>
        <v>0.0476</v>
      </c>
      <c r="D22" s="38">
        <f t="shared" si="2"/>
        <v>85629</v>
      </c>
      <c r="E22" s="24">
        <v>0.2482</v>
      </c>
      <c r="F22" s="25"/>
    </row>
    <row r="23" spans="1:6" ht="12.75">
      <c r="A23" s="22">
        <f t="shared" si="3"/>
        <v>38065</v>
      </c>
      <c r="B23" s="38">
        <f t="shared" si="0"/>
        <v>13834.499999999998</v>
      </c>
      <c r="C23" s="23">
        <f t="shared" si="4"/>
        <v>0.0401</v>
      </c>
      <c r="D23" s="38">
        <f t="shared" si="2"/>
        <v>99463.5</v>
      </c>
      <c r="E23" s="24">
        <v>0.2883</v>
      </c>
      <c r="F23" s="25"/>
    </row>
    <row r="24" spans="1:6" ht="12.75">
      <c r="A24" s="22">
        <f t="shared" si="3"/>
        <v>38066</v>
      </c>
      <c r="B24" s="38">
        <f t="shared" si="0"/>
        <v>24633.000000000007</v>
      </c>
      <c r="C24" s="23">
        <f t="shared" si="4"/>
        <v>0.07140000000000002</v>
      </c>
      <c r="D24" s="38">
        <f t="shared" si="2"/>
        <v>124096.5</v>
      </c>
      <c r="E24" s="24">
        <v>0.3597</v>
      </c>
      <c r="F24" s="25"/>
    </row>
    <row r="25" spans="1:6" ht="12.75">
      <c r="A25" s="22">
        <f t="shared" si="3"/>
        <v>38067</v>
      </c>
      <c r="B25" s="38">
        <f t="shared" si="0"/>
        <v>24425.999999999993</v>
      </c>
      <c r="C25" s="23">
        <f t="shared" si="4"/>
        <v>0.07079999999999997</v>
      </c>
      <c r="D25" s="38">
        <f t="shared" si="2"/>
        <v>148522.5</v>
      </c>
      <c r="E25" s="24">
        <v>0.4305</v>
      </c>
      <c r="F25" s="25"/>
    </row>
    <row r="26" spans="1:6" ht="12.75">
      <c r="A26" s="22">
        <f t="shared" si="3"/>
        <v>38068</v>
      </c>
      <c r="B26" s="38">
        <f t="shared" si="0"/>
        <v>26599.50000000002</v>
      </c>
      <c r="C26" s="23">
        <f t="shared" si="4"/>
        <v>0.07710000000000006</v>
      </c>
      <c r="D26" s="38">
        <f t="shared" si="2"/>
        <v>175122.00000000003</v>
      </c>
      <c r="E26" s="24">
        <v>0.5076</v>
      </c>
      <c r="F26" s="25"/>
    </row>
    <row r="27" spans="1:6" ht="12.75">
      <c r="A27" s="22">
        <f t="shared" si="3"/>
        <v>38069</v>
      </c>
      <c r="B27" s="38">
        <f t="shared" si="0"/>
        <v>0</v>
      </c>
      <c r="C27" s="23">
        <f t="shared" si="4"/>
        <v>0</v>
      </c>
      <c r="D27" s="38">
        <f t="shared" si="2"/>
        <v>175122.00000000003</v>
      </c>
      <c r="E27" s="24">
        <v>0.5076</v>
      </c>
      <c r="F27" s="25"/>
    </row>
    <row r="28" spans="1:6" ht="12.75">
      <c r="A28" s="22">
        <f t="shared" si="3"/>
        <v>38070</v>
      </c>
      <c r="B28" s="38">
        <f t="shared" si="0"/>
        <v>36638.999999999985</v>
      </c>
      <c r="C28" s="23">
        <f t="shared" si="4"/>
        <v>0.10619999999999996</v>
      </c>
      <c r="D28" s="38">
        <f t="shared" si="2"/>
        <v>211761</v>
      </c>
      <c r="E28" s="24">
        <v>0.6138</v>
      </c>
      <c r="F28" s="25"/>
    </row>
    <row r="29" spans="1:6" ht="12.75">
      <c r="A29" s="26">
        <f t="shared" si="3"/>
        <v>38071</v>
      </c>
      <c r="B29" s="39">
        <f t="shared" si="0"/>
        <v>10419.000000000002</v>
      </c>
      <c r="C29" s="23">
        <f t="shared" si="4"/>
        <v>0.030200000000000005</v>
      </c>
      <c r="D29" s="39">
        <f t="shared" si="2"/>
        <v>222180</v>
      </c>
      <c r="E29" s="27">
        <v>0.644</v>
      </c>
      <c r="F29" s="28"/>
    </row>
    <row r="30" spans="1:6" ht="12.75">
      <c r="A30" s="22">
        <f t="shared" si="3"/>
        <v>38072</v>
      </c>
      <c r="B30" s="38">
        <f t="shared" si="0"/>
        <v>11281.499999999984</v>
      </c>
      <c r="C30" s="23">
        <f t="shared" si="4"/>
        <v>0.03269999999999995</v>
      </c>
      <c r="D30" s="38">
        <f t="shared" si="2"/>
        <v>233461.49999999997</v>
      </c>
      <c r="E30" s="24">
        <v>0.6767</v>
      </c>
      <c r="F30" s="25"/>
    </row>
    <row r="31" spans="1:6" ht="12.75">
      <c r="A31" s="22">
        <f t="shared" si="3"/>
        <v>38073</v>
      </c>
      <c r="B31" s="38">
        <f t="shared" si="0"/>
        <v>13351.500000000024</v>
      </c>
      <c r="C31" s="23">
        <f t="shared" si="4"/>
        <v>0.03870000000000007</v>
      </c>
      <c r="D31" s="38">
        <f t="shared" si="2"/>
        <v>246813</v>
      </c>
      <c r="E31" s="24">
        <v>0.7154</v>
      </c>
      <c r="F31" s="25"/>
    </row>
    <row r="32" spans="1:6" ht="12.75">
      <c r="A32" s="22">
        <f t="shared" si="3"/>
        <v>38074</v>
      </c>
      <c r="B32" s="38">
        <f t="shared" si="0"/>
        <v>13006.499999999985</v>
      </c>
      <c r="C32" s="23">
        <f t="shared" si="4"/>
        <v>0.037699999999999956</v>
      </c>
      <c r="D32" s="38">
        <f t="shared" si="2"/>
        <v>259819.5</v>
      </c>
      <c r="E32" s="24">
        <v>0.7531</v>
      </c>
      <c r="F32" s="25"/>
    </row>
    <row r="33" spans="1:6" ht="12.75">
      <c r="A33" s="22">
        <f t="shared" si="3"/>
        <v>38075</v>
      </c>
      <c r="B33" s="38">
        <f t="shared" si="0"/>
        <v>8211.000000000015</v>
      </c>
      <c r="C33" s="23">
        <f t="shared" si="4"/>
        <v>0.023800000000000043</v>
      </c>
      <c r="D33" s="38">
        <f t="shared" si="2"/>
        <v>268030.5</v>
      </c>
      <c r="E33" s="24">
        <v>0.7769</v>
      </c>
      <c r="F33" s="25"/>
    </row>
    <row r="34" spans="1:6" ht="12.75">
      <c r="A34" s="22">
        <f t="shared" si="3"/>
        <v>38076</v>
      </c>
      <c r="B34" s="38">
        <f t="shared" si="0"/>
        <v>0</v>
      </c>
      <c r="C34" s="23">
        <f t="shared" si="4"/>
        <v>0</v>
      </c>
      <c r="D34" s="38">
        <f t="shared" si="2"/>
        <v>268030.5</v>
      </c>
      <c r="E34" s="24">
        <v>0.7769</v>
      </c>
      <c r="F34" s="25"/>
    </row>
    <row r="35" spans="1:6" ht="12.75">
      <c r="A35" s="22">
        <f t="shared" si="3"/>
        <v>38077</v>
      </c>
      <c r="B35" s="38">
        <f t="shared" si="0"/>
        <v>14627.999999999998</v>
      </c>
      <c r="C35" s="23">
        <f t="shared" si="4"/>
        <v>0.04239999999999999</v>
      </c>
      <c r="D35" s="38">
        <f t="shared" si="2"/>
        <v>282658.5</v>
      </c>
      <c r="E35" s="24">
        <v>0.8193</v>
      </c>
      <c r="F35" s="25"/>
    </row>
    <row r="36" spans="1:6" ht="12.75">
      <c r="A36" s="22">
        <f t="shared" si="3"/>
        <v>38078</v>
      </c>
      <c r="B36" s="38">
        <f t="shared" si="0"/>
        <v>5347.499999999985</v>
      </c>
      <c r="C36" s="23">
        <f t="shared" si="4"/>
        <v>0.015499999999999958</v>
      </c>
      <c r="D36" s="38">
        <f t="shared" si="2"/>
        <v>288006</v>
      </c>
      <c r="E36" s="24">
        <v>0.8348</v>
      </c>
      <c r="F36" s="25" t="s">
        <v>6</v>
      </c>
    </row>
    <row r="37" spans="1:6" ht="12.75">
      <c r="A37" s="22">
        <f t="shared" si="3"/>
        <v>38079</v>
      </c>
      <c r="B37" s="38">
        <f aca="true" t="shared" si="5" ref="B37:B68">$B$99*C37</f>
        <v>3795.000000000003</v>
      </c>
      <c r="C37" s="23">
        <f t="shared" si="4"/>
        <v>0.01100000000000001</v>
      </c>
      <c r="D37" s="38">
        <f t="shared" si="2"/>
        <v>291801</v>
      </c>
      <c r="E37" s="24">
        <v>0.8458</v>
      </c>
      <c r="F37" s="25"/>
    </row>
    <row r="38" spans="1:6" ht="12.75">
      <c r="A38" s="22">
        <f t="shared" si="3"/>
        <v>38080</v>
      </c>
      <c r="B38" s="38">
        <f t="shared" si="5"/>
        <v>6002.99999999999</v>
      </c>
      <c r="C38" s="23">
        <f t="shared" si="4"/>
        <v>0.01739999999999997</v>
      </c>
      <c r="D38" s="38">
        <f t="shared" si="2"/>
        <v>297804</v>
      </c>
      <c r="E38" s="24">
        <v>0.8632</v>
      </c>
      <c r="F38" s="25"/>
    </row>
    <row r="39" spans="1:6" ht="12.75">
      <c r="A39" s="22">
        <f t="shared" si="3"/>
        <v>38081</v>
      </c>
      <c r="B39" s="38">
        <f t="shared" si="5"/>
        <v>5140.500000000008</v>
      </c>
      <c r="C39" s="23">
        <f t="shared" si="4"/>
        <v>0.014900000000000024</v>
      </c>
      <c r="D39" s="38">
        <f t="shared" si="2"/>
        <v>302944.5</v>
      </c>
      <c r="E39" s="24">
        <v>0.8781</v>
      </c>
      <c r="F39" s="25"/>
    </row>
    <row r="40" spans="1:6" ht="12.75">
      <c r="A40" s="22">
        <f t="shared" si="3"/>
        <v>38082</v>
      </c>
      <c r="B40" s="38">
        <f t="shared" si="5"/>
        <v>4105.500000000007</v>
      </c>
      <c r="C40" s="23">
        <f t="shared" si="4"/>
        <v>0.011900000000000022</v>
      </c>
      <c r="D40" s="38">
        <f t="shared" si="2"/>
        <v>307050</v>
      </c>
      <c r="E40" s="24">
        <v>0.89</v>
      </c>
      <c r="F40" s="25"/>
    </row>
    <row r="41" spans="1:6" ht="12.75">
      <c r="A41" s="26">
        <f t="shared" si="3"/>
        <v>38083</v>
      </c>
      <c r="B41" s="39">
        <f t="shared" si="5"/>
        <v>0</v>
      </c>
      <c r="C41" s="23">
        <f t="shared" si="4"/>
        <v>0</v>
      </c>
      <c r="D41" s="39">
        <f t="shared" si="2"/>
        <v>307050</v>
      </c>
      <c r="E41" s="24">
        <v>0.89</v>
      </c>
      <c r="F41" s="28"/>
    </row>
    <row r="42" spans="1:6" ht="12.75">
      <c r="A42" s="22">
        <f t="shared" si="3"/>
        <v>38084</v>
      </c>
      <c r="B42" s="38">
        <f t="shared" si="5"/>
        <v>8314.500000000004</v>
      </c>
      <c r="C42" s="23">
        <f t="shared" si="4"/>
        <v>0.02410000000000001</v>
      </c>
      <c r="D42" s="38">
        <f t="shared" si="2"/>
        <v>315364.5</v>
      </c>
      <c r="E42" s="24">
        <v>0.9141</v>
      </c>
      <c r="F42" s="25"/>
    </row>
    <row r="43" spans="1:6" ht="12.75">
      <c r="A43" s="22">
        <f t="shared" si="3"/>
        <v>38085</v>
      </c>
      <c r="B43" s="38">
        <f t="shared" si="5"/>
        <v>3139.499999999999</v>
      </c>
      <c r="C43" s="23">
        <f t="shared" si="4"/>
        <v>0.009099999999999997</v>
      </c>
      <c r="D43" s="38">
        <f t="shared" si="2"/>
        <v>318504</v>
      </c>
      <c r="E43" s="24">
        <v>0.9232</v>
      </c>
      <c r="F43" s="25"/>
    </row>
    <row r="44" spans="1:6" ht="12.75">
      <c r="A44" s="22">
        <f t="shared" si="3"/>
        <v>38086</v>
      </c>
      <c r="B44" s="38">
        <f t="shared" si="5"/>
        <v>1725.0000000000016</v>
      </c>
      <c r="C44" s="23">
        <f t="shared" si="4"/>
        <v>0.0050000000000000044</v>
      </c>
      <c r="D44" s="38">
        <f t="shared" si="2"/>
        <v>320229</v>
      </c>
      <c r="E44" s="24">
        <v>0.9282</v>
      </c>
      <c r="F44" s="25"/>
    </row>
    <row r="45" spans="1:6" ht="12.75">
      <c r="A45" s="22">
        <f t="shared" si="3"/>
        <v>38087</v>
      </c>
      <c r="B45" s="38">
        <f t="shared" si="5"/>
        <v>2966.9999999999795</v>
      </c>
      <c r="C45" s="23">
        <f t="shared" si="4"/>
        <v>0.008599999999999941</v>
      </c>
      <c r="D45" s="38">
        <f t="shared" si="2"/>
        <v>323196</v>
      </c>
      <c r="E45" s="24">
        <v>0.9368</v>
      </c>
      <c r="F45" s="25"/>
    </row>
    <row r="46" spans="1:6" ht="12.75">
      <c r="A46" s="22">
        <f t="shared" si="3"/>
        <v>38088</v>
      </c>
      <c r="B46" s="38">
        <f t="shared" si="5"/>
        <v>1725.0000000000016</v>
      </c>
      <c r="C46" s="23">
        <f t="shared" si="4"/>
        <v>0.0050000000000000044</v>
      </c>
      <c r="D46" s="38">
        <f t="shared" si="2"/>
        <v>324921</v>
      </c>
      <c r="E46" s="24">
        <v>0.9418</v>
      </c>
      <c r="F46" s="25" t="s">
        <v>11</v>
      </c>
    </row>
    <row r="47" spans="1:6" ht="12.75">
      <c r="A47" s="22">
        <f t="shared" si="3"/>
        <v>38089</v>
      </c>
      <c r="B47" s="38">
        <f t="shared" si="5"/>
        <v>1863.0000000000246</v>
      </c>
      <c r="C47" s="23">
        <f t="shared" si="4"/>
        <v>0.005400000000000071</v>
      </c>
      <c r="D47" s="38">
        <f t="shared" si="2"/>
        <v>326784</v>
      </c>
      <c r="E47" s="24">
        <v>0.9472</v>
      </c>
      <c r="F47" s="25"/>
    </row>
    <row r="48" spans="1:6" ht="12.75">
      <c r="A48" s="22">
        <f t="shared" si="3"/>
        <v>38090</v>
      </c>
      <c r="B48" s="38">
        <f t="shared" si="5"/>
        <v>0</v>
      </c>
      <c r="C48" s="23">
        <f t="shared" si="4"/>
        <v>0</v>
      </c>
      <c r="D48" s="38">
        <f t="shared" si="2"/>
        <v>326784</v>
      </c>
      <c r="E48" s="24">
        <v>0.9472</v>
      </c>
      <c r="F48" s="25"/>
    </row>
    <row r="49" spans="1:6" ht="12.75">
      <c r="A49" s="22">
        <f t="shared" si="3"/>
        <v>38091</v>
      </c>
      <c r="B49" s="38">
        <f t="shared" si="5"/>
        <v>3415.4999999999686</v>
      </c>
      <c r="C49" s="23">
        <f t="shared" si="4"/>
        <v>0.009899999999999909</v>
      </c>
      <c r="D49" s="38">
        <f t="shared" si="2"/>
        <v>330199.49999999994</v>
      </c>
      <c r="E49" s="24">
        <v>0.9571</v>
      </c>
      <c r="F49" s="25"/>
    </row>
    <row r="50" spans="1:6" ht="12.75">
      <c r="A50" s="22">
        <f t="shared" si="3"/>
        <v>38092</v>
      </c>
      <c r="B50" s="38">
        <f t="shared" si="5"/>
        <v>1242.0000000000164</v>
      </c>
      <c r="C50" s="23">
        <f t="shared" si="4"/>
        <v>0.0036000000000000476</v>
      </c>
      <c r="D50" s="38">
        <f t="shared" si="2"/>
        <v>331441.49999999994</v>
      </c>
      <c r="E50" s="24">
        <v>0.9607</v>
      </c>
      <c r="F50" s="25"/>
    </row>
    <row r="51" spans="1:6" ht="12.75">
      <c r="A51" s="22">
        <f t="shared" si="3"/>
        <v>38093</v>
      </c>
      <c r="B51" s="38">
        <f t="shared" si="5"/>
        <v>690.0000000000006</v>
      </c>
      <c r="C51" s="23">
        <f t="shared" si="4"/>
        <v>0.0020000000000000018</v>
      </c>
      <c r="D51" s="38">
        <f t="shared" si="2"/>
        <v>332131.49999999994</v>
      </c>
      <c r="E51" s="24">
        <v>0.9627</v>
      </c>
      <c r="F51" s="25"/>
    </row>
    <row r="52" spans="1:6" ht="12.75">
      <c r="A52" s="22">
        <f t="shared" si="3"/>
        <v>38094</v>
      </c>
      <c r="B52" s="38">
        <f t="shared" si="5"/>
        <v>1276.5000000000127</v>
      </c>
      <c r="C52" s="23">
        <f t="shared" si="4"/>
        <v>0.0037000000000000366</v>
      </c>
      <c r="D52" s="38">
        <f t="shared" si="2"/>
        <v>333407.99999999994</v>
      </c>
      <c r="E52" s="24">
        <v>0.9664</v>
      </c>
      <c r="F52" s="25"/>
    </row>
    <row r="53" spans="1:6" ht="12.75">
      <c r="A53" s="26">
        <f t="shared" si="3"/>
        <v>38095</v>
      </c>
      <c r="B53" s="39">
        <f t="shared" si="5"/>
        <v>551.9999999999775</v>
      </c>
      <c r="C53" s="23">
        <f t="shared" si="4"/>
        <v>0.0015999999999999348</v>
      </c>
      <c r="D53" s="39">
        <f t="shared" si="2"/>
        <v>333959.99999999994</v>
      </c>
      <c r="E53" s="24">
        <v>0.968</v>
      </c>
      <c r="F53" s="28"/>
    </row>
    <row r="54" spans="1:6" ht="12.75">
      <c r="A54" s="22">
        <f t="shared" si="3"/>
        <v>38096</v>
      </c>
      <c r="B54" s="38">
        <f t="shared" si="5"/>
        <v>931.5000000000123</v>
      </c>
      <c r="C54" s="23">
        <f t="shared" si="4"/>
        <v>0.0027000000000000357</v>
      </c>
      <c r="D54" s="38">
        <f t="shared" si="2"/>
        <v>334891.49999999994</v>
      </c>
      <c r="E54" s="24">
        <v>0.9707</v>
      </c>
      <c r="F54" s="25"/>
    </row>
    <row r="55" spans="1:6" ht="12.75">
      <c r="A55" s="22">
        <f t="shared" si="3"/>
        <v>38097</v>
      </c>
      <c r="B55" s="38">
        <f t="shared" si="5"/>
        <v>0</v>
      </c>
      <c r="C55" s="23">
        <f t="shared" si="4"/>
        <v>0</v>
      </c>
      <c r="D55" s="38">
        <f t="shared" si="2"/>
        <v>334891.49999999994</v>
      </c>
      <c r="E55" s="24">
        <v>0.9707</v>
      </c>
      <c r="F55" s="25"/>
    </row>
    <row r="56" spans="1:6" ht="12.75">
      <c r="A56" s="22">
        <f t="shared" si="3"/>
        <v>38098</v>
      </c>
      <c r="B56" s="38">
        <f t="shared" si="5"/>
        <v>1725.0000000000016</v>
      </c>
      <c r="C56" s="23">
        <f t="shared" si="4"/>
        <v>0.0050000000000000044</v>
      </c>
      <c r="D56" s="38">
        <f t="shared" si="2"/>
        <v>336616.49999999994</v>
      </c>
      <c r="E56" s="24">
        <v>0.9757</v>
      </c>
      <c r="F56" s="25"/>
    </row>
    <row r="57" spans="1:6" ht="12.75">
      <c r="A57" s="22">
        <f t="shared" si="3"/>
        <v>38099</v>
      </c>
      <c r="B57" s="38">
        <f t="shared" si="5"/>
        <v>241.5000000000117</v>
      </c>
      <c r="C57" s="23">
        <f t="shared" si="4"/>
        <v>0.0007000000000000339</v>
      </c>
      <c r="D57" s="38">
        <f t="shared" si="2"/>
        <v>336857.99999999994</v>
      </c>
      <c r="E57" s="24">
        <v>0.9764</v>
      </c>
      <c r="F57" s="25"/>
    </row>
    <row r="58" spans="1:6" ht="12.75">
      <c r="A58" s="22">
        <f t="shared" si="3"/>
        <v>38100</v>
      </c>
      <c r="B58" s="38">
        <f t="shared" si="5"/>
        <v>310.4999999999658</v>
      </c>
      <c r="C58" s="23">
        <f t="shared" si="4"/>
        <v>0.0008999999999999009</v>
      </c>
      <c r="D58" s="38">
        <f t="shared" si="2"/>
        <v>337168.4999999999</v>
      </c>
      <c r="E58" s="24">
        <v>0.9773</v>
      </c>
      <c r="F58" s="25"/>
    </row>
    <row r="59" spans="1:6" ht="12.75">
      <c r="A59" s="22">
        <f t="shared" si="3"/>
        <v>38101</v>
      </c>
      <c r="B59" s="38">
        <f t="shared" si="5"/>
        <v>759.0000000000313</v>
      </c>
      <c r="C59" s="23">
        <f t="shared" si="4"/>
        <v>0.0022000000000000908</v>
      </c>
      <c r="D59" s="38">
        <f t="shared" si="2"/>
        <v>337927.49999999994</v>
      </c>
      <c r="E59" s="24">
        <v>0.9795</v>
      </c>
      <c r="F59" s="25"/>
    </row>
    <row r="60" spans="1:6" ht="12.75">
      <c r="A60" s="22">
        <f t="shared" si="3"/>
        <v>38102</v>
      </c>
      <c r="B60" s="38">
        <f t="shared" si="5"/>
        <v>448.4999999999889</v>
      </c>
      <c r="C60" s="23">
        <f t="shared" si="4"/>
        <v>0.0012999999999999678</v>
      </c>
      <c r="D60" s="38">
        <f t="shared" si="2"/>
        <v>338375.99999999994</v>
      </c>
      <c r="E60" s="24">
        <v>0.9808</v>
      </c>
      <c r="F60" s="25"/>
    </row>
    <row r="61" spans="1:6" ht="12.75">
      <c r="A61" s="22">
        <f t="shared" si="3"/>
        <v>38103</v>
      </c>
      <c r="B61" s="38">
        <f t="shared" si="5"/>
        <v>482.9999999999851</v>
      </c>
      <c r="C61" s="23">
        <f t="shared" si="4"/>
        <v>0.0013999999999999568</v>
      </c>
      <c r="D61" s="38">
        <f t="shared" si="2"/>
        <v>338858.99999999994</v>
      </c>
      <c r="E61" s="24">
        <v>0.9822</v>
      </c>
      <c r="F61" s="25"/>
    </row>
    <row r="62" spans="1:6" ht="12.75">
      <c r="A62" s="22">
        <f t="shared" si="3"/>
        <v>38104</v>
      </c>
      <c r="B62" s="38">
        <f t="shared" si="5"/>
        <v>0</v>
      </c>
      <c r="C62" s="23">
        <f t="shared" si="4"/>
        <v>0</v>
      </c>
      <c r="D62" s="38">
        <f t="shared" si="2"/>
        <v>338858.99999999994</v>
      </c>
      <c r="E62" s="24">
        <v>0.9822</v>
      </c>
      <c r="F62" s="25"/>
    </row>
    <row r="63" spans="1:6" ht="12.75">
      <c r="A63" s="22">
        <f t="shared" si="3"/>
        <v>38105</v>
      </c>
      <c r="B63" s="38">
        <f t="shared" si="5"/>
        <v>759.0000000000313</v>
      </c>
      <c r="C63" s="23">
        <f t="shared" si="4"/>
        <v>0.0022000000000000908</v>
      </c>
      <c r="D63" s="38">
        <f t="shared" si="2"/>
        <v>339618</v>
      </c>
      <c r="E63" s="24">
        <v>0.9844</v>
      </c>
      <c r="F63" s="25"/>
    </row>
    <row r="64" spans="1:6" ht="12.75">
      <c r="A64" s="22">
        <f t="shared" si="3"/>
        <v>38106</v>
      </c>
      <c r="B64" s="38">
        <f t="shared" si="5"/>
        <v>137.9999999999848</v>
      </c>
      <c r="C64" s="23">
        <f t="shared" si="4"/>
        <v>0.00039999999999995595</v>
      </c>
      <c r="D64" s="38">
        <f t="shared" si="2"/>
        <v>339756</v>
      </c>
      <c r="E64" s="24">
        <v>0.9848</v>
      </c>
      <c r="F64" s="25"/>
    </row>
    <row r="65" spans="1:6" ht="12.75">
      <c r="A65" s="26">
        <f t="shared" si="3"/>
        <v>38107</v>
      </c>
      <c r="B65" s="39">
        <f t="shared" si="5"/>
        <v>137.9999999999848</v>
      </c>
      <c r="C65" s="23">
        <f t="shared" si="4"/>
        <v>0.00039999999999995595</v>
      </c>
      <c r="D65" s="39">
        <f t="shared" si="2"/>
        <v>339894</v>
      </c>
      <c r="E65" s="27">
        <v>0.9852</v>
      </c>
      <c r="F65" s="28"/>
    </row>
    <row r="66" spans="1:6" ht="12.75">
      <c r="A66" s="22">
        <f t="shared" si="3"/>
        <v>38108</v>
      </c>
      <c r="B66" s="38">
        <f t="shared" si="5"/>
        <v>517.5000000000196</v>
      </c>
      <c r="C66" s="23">
        <f t="shared" si="4"/>
        <v>0.0015000000000000568</v>
      </c>
      <c r="D66" s="38">
        <f t="shared" si="2"/>
        <v>340411.5</v>
      </c>
      <c r="E66" s="24">
        <v>0.9867</v>
      </c>
      <c r="F66" s="25"/>
    </row>
    <row r="67" spans="1:6" ht="12.75">
      <c r="A67" s="22">
        <f t="shared" si="3"/>
        <v>38109</v>
      </c>
      <c r="B67" s="38">
        <f t="shared" si="5"/>
        <v>206.9999999999772</v>
      </c>
      <c r="C67" s="23">
        <f t="shared" si="4"/>
        <v>0.0005999999999999339</v>
      </c>
      <c r="D67" s="38">
        <f t="shared" si="2"/>
        <v>340618.5</v>
      </c>
      <c r="E67" s="24">
        <v>0.9873</v>
      </c>
      <c r="F67" s="25"/>
    </row>
    <row r="68" spans="1:6" ht="12.75">
      <c r="A68" s="22">
        <f t="shared" si="3"/>
        <v>38110</v>
      </c>
      <c r="B68" s="38">
        <f t="shared" si="5"/>
        <v>379.49999999999653</v>
      </c>
      <c r="C68" s="23">
        <f t="shared" si="4"/>
        <v>0.0010999999999999899</v>
      </c>
      <c r="D68" s="38">
        <f t="shared" si="2"/>
        <v>340998</v>
      </c>
      <c r="E68" s="24">
        <v>0.9884</v>
      </c>
      <c r="F68" s="25"/>
    </row>
    <row r="69" spans="1:6" ht="12.75">
      <c r="A69" s="22">
        <f t="shared" si="3"/>
        <v>38111</v>
      </c>
      <c r="B69" s="38">
        <f aca="true" t="shared" si="6" ref="B69:B96">$B$99*C69</f>
        <v>0</v>
      </c>
      <c r="C69" s="23">
        <f t="shared" si="4"/>
        <v>0</v>
      </c>
      <c r="D69" s="38">
        <f t="shared" si="2"/>
        <v>340998</v>
      </c>
      <c r="E69" s="24">
        <v>0.9884</v>
      </c>
      <c r="F69" s="25"/>
    </row>
    <row r="70" spans="1:6" ht="12.75">
      <c r="A70" s="22">
        <f t="shared" si="3"/>
        <v>38112</v>
      </c>
      <c r="B70" s="38">
        <f t="shared" si="6"/>
        <v>724.5000000000351</v>
      </c>
      <c r="C70" s="23">
        <f t="shared" si="4"/>
        <v>0.002100000000000102</v>
      </c>
      <c r="D70" s="38">
        <f aca="true" t="shared" si="7" ref="D70:D96">+B70+D69</f>
        <v>341722.50000000006</v>
      </c>
      <c r="E70" s="24">
        <v>0.9905</v>
      </c>
      <c r="F70" s="25"/>
    </row>
    <row r="71" spans="1:6" ht="12.75">
      <c r="A71" s="22">
        <f aca="true" t="shared" si="8" ref="A71:A96">+A70+1</f>
        <v>38113</v>
      </c>
      <c r="B71" s="38">
        <f t="shared" si="6"/>
        <v>137.9999999999848</v>
      </c>
      <c r="C71" s="23">
        <f t="shared" si="4"/>
        <v>0.00039999999999995595</v>
      </c>
      <c r="D71" s="38">
        <f t="shared" si="7"/>
        <v>341860.50000000006</v>
      </c>
      <c r="E71" s="24">
        <v>0.9909</v>
      </c>
      <c r="F71" s="25"/>
    </row>
    <row r="72" spans="1:6" ht="12.75">
      <c r="A72" s="22">
        <f t="shared" si="8"/>
        <v>38114</v>
      </c>
      <c r="B72" s="38">
        <f t="shared" si="6"/>
        <v>68.9999999999924</v>
      </c>
      <c r="C72" s="23">
        <f t="shared" si="4"/>
        <v>0.00019999999999997797</v>
      </c>
      <c r="D72" s="38">
        <f t="shared" si="7"/>
        <v>341929.50000000006</v>
      </c>
      <c r="E72" s="24">
        <v>0.9911</v>
      </c>
      <c r="F72" s="25"/>
    </row>
    <row r="73" spans="1:6" ht="12.75">
      <c r="A73" s="22">
        <f t="shared" si="8"/>
        <v>38115</v>
      </c>
      <c r="B73" s="38">
        <f t="shared" si="6"/>
        <v>379.49999999999653</v>
      </c>
      <c r="C73" s="23">
        <f t="shared" si="4"/>
        <v>0.0010999999999999899</v>
      </c>
      <c r="D73" s="38">
        <f t="shared" si="7"/>
        <v>342309.00000000006</v>
      </c>
      <c r="E73" s="24">
        <v>0.9922</v>
      </c>
      <c r="F73" s="25"/>
    </row>
    <row r="74" spans="1:6" ht="12.75">
      <c r="A74" s="22">
        <f t="shared" si="8"/>
        <v>38116</v>
      </c>
      <c r="B74" s="38">
        <f t="shared" si="6"/>
        <v>345.0000000000003</v>
      </c>
      <c r="C74" s="23">
        <f t="shared" si="4"/>
        <v>0.0010000000000000009</v>
      </c>
      <c r="D74" s="38">
        <f t="shared" si="7"/>
        <v>342654.00000000006</v>
      </c>
      <c r="E74" s="24">
        <v>0.9932</v>
      </c>
      <c r="F74" s="25"/>
    </row>
    <row r="75" spans="1:6" ht="12.75">
      <c r="A75" s="22">
        <f t="shared" si="8"/>
        <v>38117</v>
      </c>
      <c r="B75" s="38">
        <f t="shared" si="6"/>
        <v>207.00000000001552</v>
      </c>
      <c r="C75" s="23">
        <f t="shared" si="4"/>
        <v>0.0006000000000000449</v>
      </c>
      <c r="D75" s="38">
        <f t="shared" si="7"/>
        <v>342861.00000000006</v>
      </c>
      <c r="E75" s="24">
        <v>0.9938</v>
      </c>
      <c r="F75" s="25"/>
    </row>
    <row r="76" spans="1:6" ht="12.75">
      <c r="A76" s="22">
        <f t="shared" si="8"/>
        <v>38118</v>
      </c>
      <c r="B76" s="38">
        <f t="shared" si="6"/>
        <v>0</v>
      </c>
      <c r="C76" s="23">
        <f t="shared" si="4"/>
        <v>0</v>
      </c>
      <c r="D76" s="38">
        <f t="shared" si="7"/>
        <v>342861.00000000006</v>
      </c>
      <c r="E76" s="24">
        <v>0.9938</v>
      </c>
      <c r="F76" s="25"/>
    </row>
    <row r="77" spans="1:6" ht="12.75">
      <c r="A77" s="26">
        <f t="shared" si="8"/>
        <v>38119</v>
      </c>
      <c r="B77" s="39">
        <f t="shared" si="6"/>
        <v>310.5000000000041</v>
      </c>
      <c r="C77" s="23">
        <f t="shared" si="4"/>
        <v>0.0009000000000000119</v>
      </c>
      <c r="D77" s="39">
        <f t="shared" si="7"/>
        <v>343171.50000000006</v>
      </c>
      <c r="E77" s="27">
        <v>0.9947</v>
      </c>
      <c r="F77" s="28"/>
    </row>
    <row r="78" spans="1:6" ht="12.75">
      <c r="A78" s="22">
        <f t="shared" si="8"/>
        <v>38120</v>
      </c>
      <c r="B78" s="38">
        <f t="shared" si="6"/>
        <v>68.9999999999924</v>
      </c>
      <c r="C78" s="23">
        <f t="shared" si="4"/>
        <v>0.00019999999999997797</v>
      </c>
      <c r="D78" s="38">
        <f t="shared" si="7"/>
        <v>343240.50000000006</v>
      </c>
      <c r="E78" s="24">
        <v>0.9949</v>
      </c>
      <c r="F78" s="25"/>
    </row>
    <row r="79" spans="1:6" ht="12.75">
      <c r="A79" s="22">
        <f t="shared" si="8"/>
        <v>38121</v>
      </c>
      <c r="B79" s="38">
        <f t="shared" si="6"/>
        <v>68.9999999999924</v>
      </c>
      <c r="C79" s="23">
        <f t="shared" si="4"/>
        <v>0.00019999999999997797</v>
      </c>
      <c r="D79" s="38">
        <f t="shared" si="7"/>
        <v>343309.50000000006</v>
      </c>
      <c r="E79" s="24">
        <v>0.9951</v>
      </c>
      <c r="F79" s="25"/>
    </row>
    <row r="80" spans="1:6" ht="12.75">
      <c r="A80" s="22">
        <f t="shared" si="8"/>
        <v>38122</v>
      </c>
      <c r="B80" s="38">
        <f t="shared" si="6"/>
        <v>103.4999999999886</v>
      </c>
      <c r="C80" s="23">
        <f t="shared" si="4"/>
        <v>0.00029999999999996696</v>
      </c>
      <c r="D80" s="38">
        <f t="shared" si="7"/>
        <v>343413.00000000006</v>
      </c>
      <c r="E80" s="24">
        <v>0.9954</v>
      </c>
      <c r="F80" s="25"/>
    </row>
    <row r="81" spans="1:6" ht="12.75">
      <c r="A81" s="22">
        <f t="shared" si="8"/>
        <v>38123</v>
      </c>
      <c r="B81" s="38">
        <f t="shared" si="6"/>
        <v>172.5000000000193</v>
      </c>
      <c r="C81" s="23">
        <f t="shared" si="4"/>
        <v>0.000500000000000056</v>
      </c>
      <c r="D81" s="38">
        <f t="shared" si="7"/>
        <v>343585.50000000006</v>
      </c>
      <c r="E81" s="24">
        <v>0.9959</v>
      </c>
      <c r="F81" s="25"/>
    </row>
    <row r="82" spans="1:6" ht="12.75">
      <c r="A82" s="22">
        <f t="shared" si="8"/>
        <v>38124</v>
      </c>
      <c r="B82" s="38">
        <f t="shared" si="6"/>
        <v>207.00000000001552</v>
      </c>
      <c r="C82" s="23">
        <f t="shared" si="4"/>
        <v>0.0006000000000000449</v>
      </c>
      <c r="D82" s="38">
        <f t="shared" si="7"/>
        <v>343792.50000000006</v>
      </c>
      <c r="E82" s="24">
        <v>0.9965</v>
      </c>
      <c r="F82" s="25"/>
    </row>
    <row r="83" spans="1:6" ht="12.75">
      <c r="A83" s="22">
        <f t="shared" si="8"/>
        <v>38125</v>
      </c>
      <c r="B83" s="38">
        <f t="shared" si="6"/>
        <v>0</v>
      </c>
      <c r="C83" s="23">
        <f t="shared" si="4"/>
        <v>0</v>
      </c>
      <c r="D83" s="38">
        <f t="shared" si="7"/>
        <v>343792.50000000006</v>
      </c>
      <c r="E83" s="24">
        <v>0.9965</v>
      </c>
      <c r="F83" s="25"/>
    </row>
    <row r="84" spans="1:6" ht="12.75">
      <c r="A84" s="22">
        <f t="shared" si="8"/>
        <v>38126</v>
      </c>
      <c r="B84" s="38">
        <f t="shared" si="6"/>
        <v>206.9999999999772</v>
      </c>
      <c r="C84" s="23">
        <f aca="true" t="shared" si="9" ref="C84:C96">E84-E83</f>
        <v>0.0005999999999999339</v>
      </c>
      <c r="D84" s="38">
        <f t="shared" si="7"/>
        <v>343999.50000000006</v>
      </c>
      <c r="E84" s="24">
        <v>0.9971</v>
      </c>
      <c r="F84" s="25"/>
    </row>
    <row r="85" spans="1:6" ht="12.75">
      <c r="A85" s="22">
        <f t="shared" si="8"/>
        <v>38127</v>
      </c>
      <c r="B85" s="38">
        <f t="shared" si="6"/>
        <v>34.4999999999962</v>
      </c>
      <c r="C85" s="23">
        <f t="shared" si="9"/>
        <v>9.999999999998899E-05</v>
      </c>
      <c r="D85" s="38">
        <f t="shared" si="7"/>
        <v>344034.00000000006</v>
      </c>
      <c r="E85" s="24">
        <v>0.9972</v>
      </c>
      <c r="F85" s="25"/>
    </row>
    <row r="86" spans="1:6" ht="12.75">
      <c r="A86" s="22">
        <f t="shared" si="8"/>
        <v>38128</v>
      </c>
      <c r="B86" s="38">
        <f t="shared" si="6"/>
        <v>276.0000000000079</v>
      </c>
      <c r="C86" s="23">
        <f t="shared" si="9"/>
        <v>0.0008000000000000229</v>
      </c>
      <c r="D86" s="38">
        <f t="shared" si="7"/>
        <v>344310.00000000006</v>
      </c>
      <c r="E86" s="24">
        <v>0.998</v>
      </c>
      <c r="F86" s="25"/>
    </row>
    <row r="87" spans="1:6" ht="12.75">
      <c r="A87" s="22">
        <f t="shared" si="8"/>
        <v>38129</v>
      </c>
      <c r="B87" s="38">
        <f t="shared" si="6"/>
        <v>103.4999999999886</v>
      </c>
      <c r="C87" s="23">
        <f t="shared" si="9"/>
        <v>0.00029999999999996696</v>
      </c>
      <c r="D87" s="38">
        <f t="shared" si="7"/>
        <v>344413.50000000006</v>
      </c>
      <c r="E87" s="24">
        <v>0.9983</v>
      </c>
      <c r="F87" s="25"/>
    </row>
    <row r="88" spans="1:6" ht="12.75">
      <c r="A88" s="22">
        <f t="shared" si="8"/>
        <v>38130</v>
      </c>
      <c r="B88" s="38">
        <f t="shared" si="6"/>
        <v>69.00000000003071</v>
      </c>
      <c r="C88" s="23">
        <f t="shared" si="9"/>
        <v>0.000200000000000089</v>
      </c>
      <c r="D88" s="38">
        <f t="shared" si="7"/>
        <v>344482.5000000001</v>
      </c>
      <c r="E88" s="24">
        <v>0.9985</v>
      </c>
      <c r="F88" s="25"/>
    </row>
    <row r="89" spans="1:6" ht="12.75">
      <c r="A89" s="22">
        <f t="shared" si="8"/>
        <v>38131</v>
      </c>
      <c r="B89" s="38">
        <f t="shared" si="6"/>
        <v>103.4999999999886</v>
      </c>
      <c r="C89" s="23">
        <f t="shared" si="9"/>
        <v>0.00029999999999996696</v>
      </c>
      <c r="D89" s="38">
        <f t="shared" si="7"/>
        <v>344586.0000000001</v>
      </c>
      <c r="E89" s="24">
        <v>0.9988</v>
      </c>
      <c r="F89" s="25"/>
    </row>
    <row r="90" spans="1:6" ht="12.75">
      <c r="A90" s="22">
        <f t="shared" si="8"/>
        <v>38132</v>
      </c>
      <c r="B90" s="38">
        <f t="shared" si="6"/>
        <v>0</v>
      </c>
      <c r="C90" s="23">
        <f t="shared" si="9"/>
        <v>0</v>
      </c>
      <c r="D90" s="38">
        <f t="shared" si="7"/>
        <v>344586.0000000001</v>
      </c>
      <c r="E90" s="24">
        <v>0.9988</v>
      </c>
      <c r="F90" s="25"/>
    </row>
    <row r="91" spans="1:6" ht="12.75">
      <c r="A91" s="22">
        <f t="shared" si="8"/>
        <v>38133</v>
      </c>
      <c r="B91" s="38">
        <f t="shared" si="6"/>
        <v>137.9999999999848</v>
      </c>
      <c r="C91" s="23">
        <f t="shared" si="9"/>
        <v>0.00039999999999995595</v>
      </c>
      <c r="D91" s="38">
        <f t="shared" si="7"/>
        <v>344724.0000000001</v>
      </c>
      <c r="E91" s="24">
        <v>0.9992</v>
      </c>
      <c r="F91" s="25"/>
    </row>
    <row r="92" spans="1:6" ht="12.75">
      <c r="A92" s="22">
        <f t="shared" si="8"/>
        <v>38134</v>
      </c>
      <c r="B92" s="38">
        <f t="shared" si="6"/>
        <v>68.9999999999924</v>
      </c>
      <c r="C92" s="23">
        <f t="shared" si="9"/>
        <v>0.00019999999999997797</v>
      </c>
      <c r="D92" s="38">
        <f t="shared" si="7"/>
        <v>344793.0000000001</v>
      </c>
      <c r="E92" s="24">
        <v>0.9994</v>
      </c>
      <c r="F92" s="25"/>
    </row>
    <row r="93" spans="1:6" ht="12.75">
      <c r="A93" s="22">
        <f t="shared" si="8"/>
        <v>38135</v>
      </c>
      <c r="B93" s="38">
        <f t="shared" si="6"/>
        <v>69.00000000003071</v>
      </c>
      <c r="C93" s="23">
        <f t="shared" si="9"/>
        <v>0.000200000000000089</v>
      </c>
      <c r="D93" s="38">
        <f t="shared" si="7"/>
        <v>344862.0000000002</v>
      </c>
      <c r="E93" s="24">
        <v>0.9996</v>
      </c>
      <c r="F93" s="25"/>
    </row>
    <row r="94" spans="1:6" ht="12.75">
      <c r="A94" s="22">
        <f t="shared" si="8"/>
        <v>38136</v>
      </c>
      <c r="B94" s="38">
        <f t="shared" si="6"/>
        <v>68.9999999999924</v>
      </c>
      <c r="C94" s="23">
        <f t="shared" si="9"/>
        <v>0.00019999999999997797</v>
      </c>
      <c r="D94" s="38">
        <f t="shared" si="7"/>
        <v>344931.0000000002</v>
      </c>
      <c r="E94" s="24">
        <v>0.9998</v>
      </c>
      <c r="F94" s="25"/>
    </row>
    <row r="95" spans="1:6" ht="12.75">
      <c r="A95" s="22">
        <f t="shared" si="8"/>
        <v>38137</v>
      </c>
      <c r="B95" s="38">
        <f t="shared" si="6"/>
        <v>34.4999999999962</v>
      </c>
      <c r="C95" s="23">
        <f t="shared" si="9"/>
        <v>9.999999999998899E-05</v>
      </c>
      <c r="D95" s="38">
        <f t="shared" si="7"/>
        <v>344965.5000000002</v>
      </c>
      <c r="E95" s="24">
        <v>0.9999</v>
      </c>
      <c r="F95" s="25"/>
    </row>
    <row r="96" spans="1:6" ht="13.5" thickBot="1">
      <c r="A96" s="29">
        <f t="shared" si="8"/>
        <v>38138</v>
      </c>
      <c r="B96" s="40">
        <f t="shared" si="6"/>
        <v>34.4999999999962</v>
      </c>
      <c r="C96" s="23">
        <f t="shared" si="9"/>
        <v>9.999999999998899E-05</v>
      </c>
      <c r="D96" s="40">
        <f t="shared" si="7"/>
        <v>345000.0000000002</v>
      </c>
      <c r="E96" s="30">
        <v>1</v>
      </c>
      <c r="F96" s="31" t="s">
        <v>12</v>
      </c>
    </row>
    <row r="97" spans="1:6" ht="13.5" thickBot="1">
      <c r="A97" s="33" t="s">
        <v>4</v>
      </c>
      <c r="B97" s="41">
        <f>SUM(B5:B96)</f>
        <v>345000.0000000002</v>
      </c>
      <c r="C97" s="34">
        <f>SUM(C5:C96)</f>
        <v>1</v>
      </c>
      <c r="D97" s="41">
        <f>+B97</f>
        <v>345000.0000000002</v>
      </c>
      <c r="E97" s="35">
        <f>D97/$D$97</f>
        <v>1</v>
      </c>
      <c r="F97" s="36"/>
    </row>
    <row r="98" spans="1:5" ht="12.75">
      <c r="A98" s="3"/>
      <c r="C98" s="2"/>
      <c r="D98" s="2"/>
      <c r="E98" s="7"/>
    </row>
    <row r="99" spans="1:5" ht="12.75">
      <c r="A99" s="3" t="s">
        <v>5</v>
      </c>
      <c r="B99" s="2">
        <v>345000</v>
      </c>
      <c r="C99" s="2"/>
      <c r="D99" s="2"/>
      <c r="E99" s="7"/>
    </row>
    <row r="100" spans="1:5" ht="12.75">
      <c r="A100" s="3"/>
      <c r="C100" s="8"/>
      <c r="D100" s="2"/>
      <c r="E100" s="7"/>
    </row>
    <row r="101" spans="1:5" ht="12.75">
      <c r="A101" s="3"/>
      <c r="C101" s="8"/>
      <c r="D101" s="2"/>
      <c r="E101" s="7"/>
    </row>
    <row r="102" spans="3:5" ht="12.75">
      <c r="C102" s="5"/>
      <c r="D102" s="2"/>
      <c r="E102" s="7"/>
    </row>
  </sheetData>
  <printOptions/>
  <pageMargins left="0.75" right="0.75" top="1" bottom="1" header="0.5" footer="0.5"/>
  <pageSetup fitToHeight="2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Census</dc:creator>
  <cp:keywords/>
  <dc:description/>
  <cp:lastModifiedBy>CSO</cp:lastModifiedBy>
  <cp:lastPrinted>2004-10-22T21:38:56Z</cp:lastPrinted>
  <dcterms:created xsi:type="dcterms:W3CDTF">2004-06-10T12:10:19Z</dcterms:created>
  <dcterms:modified xsi:type="dcterms:W3CDTF">2004-11-01T18:54:37Z</dcterms:modified>
  <cp:category/>
  <cp:version/>
  <cp:contentType/>
  <cp:contentStatus/>
</cp:coreProperties>
</file>